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85" windowWidth="14805" windowHeight="7830" firstSheet="1" activeTab="6"/>
  </bookViews>
  <sheets>
    <sheet name="Comissão Especial" sheetId="1" r:id="rId1"/>
    <sheet name="Sheet7" sheetId="12" r:id="rId2"/>
    <sheet name="Sheet2" sheetId="2" r:id="rId3"/>
    <sheet name="Sheet3" sheetId="3" r:id="rId4"/>
    <sheet name="Div.Table" sheetId="7" r:id="rId5"/>
    <sheet name="teto" sheetId="4" r:id="rId6"/>
    <sheet name="terceirização" sheetId="5" r:id="rId7"/>
    <sheet name="Estados" sheetId="6" r:id="rId8"/>
    <sheet name="Trabalhista" sheetId="8" r:id="rId9"/>
    <sheet name="bancadas" sheetId="13" r:id="rId10"/>
    <sheet name="consolidação_SIM" sheetId="9" r:id="rId11"/>
    <sheet name="base_consolidada" sheetId="11" r:id="rId12"/>
    <sheet name="ausências trab" sheetId="14" r:id="rId13"/>
  </sheets>
  <calcPr calcId="145621"/>
  <pivotCaches>
    <pivotCache cacheId="1" r:id="rId14"/>
  </pivotCaches>
</workbook>
</file>

<file path=xl/calcChain.xml><?xml version="1.0" encoding="utf-8"?>
<calcChain xmlns="http://schemas.openxmlformats.org/spreadsheetml/2006/main">
  <c r="K5" i="4" l="1"/>
  <c r="I56" i="1" l="1"/>
  <c r="H56" i="1"/>
  <c r="I55" i="1"/>
  <c r="H55" i="1"/>
  <c r="I51" i="1"/>
  <c r="H51" i="1"/>
  <c r="I46" i="1"/>
  <c r="H4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F56" i="1"/>
  <c r="F46" i="1"/>
  <c r="I47" i="1"/>
  <c r="F55" i="1"/>
  <c r="F51" i="1"/>
  <c r="B25" i="1" l="1"/>
  <c r="AA30" i="12" l="1"/>
  <c r="AA29" i="12"/>
  <c r="AA28" i="12"/>
  <c r="AA27" i="12"/>
  <c r="AA26" i="12"/>
  <c r="AA25" i="12"/>
  <c r="AA24" i="12"/>
  <c r="AA23" i="12"/>
  <c r="AA22" i="12"/>
  <c r="AA21" i="12"/>
  <c r="AA20" i="12"/>
  <c r="AA19" i="12"/>
  <c r="AA18" i="12"/>
  <c r="AA17" i="12"/>
  <c r="AA16" i="12"/>
  <c r="AA15" i="12"/>
  <c r="AA14" i="12"/>
  <c r="AA13" i="12"/>
  <c r="AA12" i="12"/>
  <c r="AA11" i="12"/>
  <c r="AA10" i="12"/>
  <c r="AA9" i="12"/>
  <c r="AA8" i="12"/>
  <c r="AA7" i="12"/>
  <c r="AA6" i="12"/>
  <c r="AA5" i="12"/>
  <c r="AB47" i="12"/>
  <c r="AD45" i="12"/>
  <c r="AE45" i="12" s="1"/>
  <c r="AF45" i="12" s="1"/>
  <c r="Y70" i="12"/>
  <c r="Z70" i="12" s="1"/>
  <c r="Y79" i="12"/>
  <c r="Z79" i="12" s="1"/>
  <c r="Y87" i="12"/>
  <c r="Z87" i="12" s="1"/>
  <c r="R87" i="12"/>
  <c r="Y86" i="12"/>
  <c r="Z86" i="12" s="1"/>
  <c r="R86" i="12"/>
  <c r="Y85" i="12"/>
  <c r="Z85" i="12" s="1"/>
  <c r="R85" i="12"/>
  <c r="Y84" i="12"/>
  <c r="Z84" i="12" s="1"/>
  <c r="R84" i="12"/>
  <c r="Y83" i="12"/>
  <c r="Z83" i="12" s="1"/>
  <c r="R83" i="12"/>
  <c r="Y82" i="12"/>
  <c r="Z82" i="12" s="1"/>
  <c r="R82" i="12"/>
  <c r="Y81" i="12"/>
  <c r="Z81" i="12" s="1"/>
  <c r="R81" i="12"/>
  <c r="Y80" i="12"/>
  <c r="Z80" i="12" s="1"/>
  <c r="R80" i="12"/>
  <c r="Y78" i="12"/>
  <c r="Z78" i="12" s="1"/>
  <c r="R78" i="12"/>
  <c r="Y77" i="12"/>
  <c r="Z77" i="12" s="1"/>
  <c r="R77" i="12"/>
  <c r="Y76" i="12"/>
  <c r="Z76" i="12" s="1"/>
  <c r="R76" i="12"/>
  <c r="Y75" i="12"/>
  <c r="Z75" i="12" s="1"/>
  <c r="R75" i="12"/>
  <c r="Y74" i="12"/>
  <c r="Z74" i="12" s="1"/>
  <c r="R74" i="12"/>
  <c r="Y73" i="12"/>
  <c r="Z73" i="12" s="1"/>
  <c r="R73" i="12"/>
  <c r="Y72" i="12"/>
  <c r="Z72" i="12" s="1"/>
  <c r="R72" i="12"/>
  <c r="Y71" i="12"/>
  <c r="Z71" i="12" s="1"/>
  <c r="R71" i="12"/>
  <c r="Z69" i="12"/>
  <c r="Y69" i="12"/>
  <c r="R69" i="12"/>
  <c r="Y68" i="12"/>
  <c r="Z68" i="12" s="1"/>
  <c r="R68" i="12"/>
  <c r="Y67" i="12"/>
  <c r="Z67" i="12" s="1"/>
  <c r="R67" i="12"/>
  <c r="Y66" i="12"/>
  <c r="Z66" i="12" s="1"/>
  <c r="R66" i="12"/>
  <c r="Y65" i="12"/>
  <c r="Z65" i="12" s="1"/>
  <c r="R65" i="12"/>
  <c r="Y64" i="12"/>
  <c r="Z64" i="12" s="1"/>
  <c r="R64" i="12"/>
  <c r="Y63" i="12"/>
  <c r="Z63" i="12" s="1"/>
  <c r="R63" i="12"/>
  <c r="Y62" i="12"/>
  <c r="Z62" i="12" s="1"/>
  <c r="R62" i="12"/>
  <c r="Y61" i="12"/>
  <c r="Z61" i="12" s="1"/>
  <c r="R61" i="12"/>
  <c r="Y60" i="12"/>
  <c r="Z60" i="12" s="1"/>
  <c r="R60" i="12"/>
  <c r="Q46" i="12"/>
  <c r="Q47" i="12" s="1"/>
  <c r="Q48" i="12" s="1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Q75" i="12" s="1"/>
  <c r="Q76" i="12" s="1"/>
  <c r="Q77" i="12" s="1"/>
  <c r="Q78" i="12" s="1"/>
  <c r="Q79" i="12" s="1"/>
  <c r="Q80" i="12" s="1"/>
  <c r="Q81" i="12" s="1"/>
  <c r="Q82" i="12" s="1"/>
  <c r="Q83" i="12" s="1"/>
  <c r="Q84" i="12" s="1"/>
  <c r="Q85" i="12" s="1"/>
  <c r="Q86" i="12" s="1"/>
  <c r="Q87" i="12" s="1"/>
  <c r="Y59" i="12"/>
  <c r="Z59" i="12" s="1"/>
  <c r="R59" i="12"/>
  <c r="Y58" i="12"/>
  <c r="Z58" i="12" s="1"/>
  <c r="R58" i="12"/>
  <c r="Y57" i="12"/>
  <c r="Z57" i="12" s="1"/>
  <c r="R57" i="12"/>
  <c r="Y56" i="12"/>
  <c r="Z56" i="12" s="1"/>
  <c r="R56" i="12"/>
  <c r="Y55" i="12"/>
  <c r="Z55" i="12" s="1"/>
  <c r="R55" i="12"/>
  <c r="Y54" i="12"/>
  <c r="Z54" i="12" s="1"/>
  <c r="R54" i="12"/>
  <c r="Y53" i="12"/>
  <c r="Z53" i="12" s="1"/>
  <c r="R53" i="12"/>
  <c r="Y52" i="12"/>
  <c r="Z52" i="12" s="1"/>
  <c r="R52" i="12"/>
  <c r="Y51" i="12"/>
  <c r="Z51" i="12" s="1"/>
  <c r="R51" i="12"/>
  <c r="Y50" i="12"/>
  <c r="Z50" i="12" s="1"/>
  <c r="R50" i="12"/>
  <c r="Y49" i="12"/>
  <c r="Z49" i="12" s="1"/>
  <c r="R49" i="12"/>
  <c r="Y48" i="12"/>
  <c r="Z48" i="12" s="1"/>
  <c r="R48" i="12"/>
  <c r="Y47" i="12"/>
  <c r="Z47" i="12" s="1"/>
  <c r="R47" i="12"/>
  <c r="Y46" i="12"/>
  <c r="Z46" i="12" s="1"/>
  <c r="R46" i="12"/>
  <c r="Y45" i="12"/>
  <c r="Z45" i="12" s="1"/>
  <c r="R45" i="12"/>
  <c r="P41" i="12"/>
  <c r="P105" i="12"/>
  <c r="P157" i="12"/>
  <c r="P233" i="12"/>
  <c r="P265" i="12"/>
  <c r="P335" i="12"/>
  <c r="AD36" i="12"/>
  <c r="AE36" i="12" s="1"/>
  <c r="AF36" i="12" s="1"/>
  <c r="AB38" i="12"/>
  <c r="AB39" i="12" s="1"/>
  <c r="O37" i="12"/>
  <c r="P37" i="12" s="1"/>
  <c r="O38" i="12"/>
  <c r="P38" i="12" s="1"/>
  <c r="O39" i="12"/>
  <c r="P39" i="12" s="1"/>
  <c r="O40" i="12"/>
  <c r="P40" i="12" s="1"/>
  <c r="O41" i="12"/>
  <c r="O42" i="12"/>
  <c r="P42" i="12" s="1"/>
  <c r="O43" i="12"/>
  <c r="P43" i="12" s="1"/>
  <c r="O44" i="12"/>
  <c r="P44" i="12" s="1"/>
  <c r="O45" i="12"/>
  <c r="P45" i="12" s="1"/>
  <c r="O46" i="12"/>
  <c r="P46" i="12" s="1"/>
  <c r="O47" i="12"/>
  <c r="P47" i="12" s="1"/>
  <c r="O48" i="12"/>
  <c r="P48" i="12" s="1"/>
  <c r="O49" i="12"/>
  <c r="P49" i="12" s="1"/>
  <c r="O50" i="12"/>
  <c r="P50" i="12" s="1"/>
  <c r="O51" i="12"/>
  <c r="P51" i="12" s="1"/>
  <c r="O52" i="12"/>
  <c r="P52" i="12" s="1"/>
  <c r="O53" i="12"/>
  <c r="P53" i="12" s="1"/>
  <c r="O54" i="12"/>
  <c r="P54" i="12" s="1"/>
  <c r="O55" i="12"/>
  <c r="P55" i="12" s="1"/>
  <c r="O56" i="12"/>
  <c r="P56" i="12" s="1"/>
  <c r="O57" i="12"/>
  <c r="P57" i="12" s="1"/>
  <c r="O58" i="12"/>
  <c r="P58" i="12" s="1"/>
  <c r="O59" i="12"/>
  <c r="P59" i="12" s="1"/>
  <c r="O60" i="12"/>
  <c r="P60" i="12" s="1"/>
  <c r="O61" i="12"/>
  <c r="P61" i="12" s="1"/>
  <c r="O62" i="12"/>
  <c r="P62" i="12" s="1"/>
  <c r="O63" i="12"/>
  <c r="P63" i="12" s="1"/>
  <c r="O64" i="12"/>
  <c r="P64" i="12" s="1"/>
  <c r="O65" i="12"/>
  <c r="P65" i="12" s="1"/>
  <c r="O66" i="12"/>
  <c r="P66" i="12" s="1"/>
  <c r="O67" i="12"/>
  <c r="P67" i="12" s="1"/>
  <c r="O68" i="12"/>
  <c r="P68" i="12" s="1"/>
  <c r="O69" i="12"/>
  <c r="P69" i="12" s="1"/>
  <c r="O70" i="12"/>
  <c r="P70" i="12" s="1"/>
  <c r="O71" i="12"/>
  <c r="P71" i="12" s="1"/>
  <c r="O72" i="12"/>
  <c r="P72" i="12" s="1"/>
  <c r="O73" i="12"/>
  <c r="P73" i="12" s="1"/>
  <c r="O74" i="12"/>
  <c r="P74" i="12" s="1"/>
  <c r="O75" i="12"/>
  <c r="P75" i="12" s="1"/>
  <c r="O76" i="12"/>
  <c r="P76" i="12" s="1"/>
  <c r="O77" i="12"/>
  <c r="P77" i="12" s="1"/>
  <c r="O78" i="12"/>
  <c r="P78" i="12" s="1"/>
  <c r="O79" i="12"/>
  <c r="P79" i="12" s="1"/>
  <c r="O80" i="12"/>
  <c r="P80" i="12" s="1"/>
  <c r="O81" i="12"/>
  <c r="P81" i="12" s="1"/>
  <c r="O82" i="12"/>
  <c r="P82" i="12" s="1"/>
  <c r="O83" i="12"/>
  <c r="P83" i="12" s="1"/>
  <c r="O84" i="12"/>
  <c r="P84" i="12" s="1"/>
  <c r="O85" i="12"/>
  <c r="P85" i="12" s="1"/>
  <c r="O86" i="12"/>
  <c r="P86" i="12" s="1"/>
  <c r="O87" i="12"/>
  <c r="P87" i="12" s="1"/>
  <c r="O88" i="12"/>
  <c r="P88" i="12" s="1"/>
  <c r="O89" i="12"/>
  <c r="P89" i="12" s="1"/>
  <c r="O90" i="12"/>
  <c r="P90" i="12" s="1"/>
  <c r="O91" i="12"/>
  <c r="P91" i="12" s="1"/>
  <c r="O92" i="12"/>
  <c r="P92" i="12" s="1"/>
  <c r="O93" i="12"/>
  <c r="P93" i="12" s="1"/>
  <c r="O94" i="12"/>
  <c r="P94" i="12" s="1"/>
  <c r="O95" i="12"/>
  <c r="P95" i="12" s="1"/>
  <c r="O96" i="12"/>
  <c r="P96" i="12" s="1"/>
  <c r="O97" i="12"/>
  <c r="P97" i="12" s="1"/>
  <c r="O98" i="12"/>
  <c r="P98" i="12" s="1"/>
  <c r="O99" i="12"/>
  <c r="P99" i="12" s="1"/>
  <c r="O100" i="12"/>
  <c r="P100" i="12" s="1"/>
  <c r="O101" i="12"/>
  <c r="P101" i="12" s="1"/>
  <c r="O102" i="12"/>
  <c r="P102" i="12" s="1"/>
  <c r="O103" i="12"/>
  <c r="P103" i="12" s="1"/>
  <c r="O104" i="12"/>
  <c r="P104" i="12" s="1"/>
  <c r="O105" i="12"/>
  <c r="O106" i="12"/>
  <c r="P106" i="12" s="1"/>
  <c r="O107" i="12"/>
  <c r="P107" i="12" s="1"/>
  <c r="O108" i="12"/>
  <c r="P108" i="12" s="1"/>
  <c r="O109" i="12"/>
  <c r="P109" i="12" s="1"/>
  <c r="O110" i="12"/>
  <c r="P110" i="12" s="1"/>
  <c r="O111" i="12"/>
  <c r="P111" i="12" s="1"/>
  <c r="O112" i="12"/>
  <c r="P112" i="12" s="1"/>
  <c r="O113" i="12"/>
  <c r="P113" i="12" s="1"/>
  <c r="O114" i="12"/>
  <c r="P114" i="12" s="1"/>
  <c r="O115" i="12"/>
  <c r="P115" i="12" s="1"/>
  <c r="O116" i="12"/>
  <c r="P116" i="12" s="1"/>
  <c r="O117" i="12"/>
  <c r="P117" i="12" s="1"/>
  <c r="O118" i="12"/>
  <c r="P118" i="12" s="1"/>
  <c r="O119" i="12"/>
  <c r="P119" i="12" s="1"/>
  <c r="O120" i="12"/>
  <c r="P120" i="12" s="1"/>
  <c r="O121" i="12"/>
  <c r="P121" i="12" s="1"/>
  <c r="O122" i="12"/>
  <c r="P122" i="12" s="1"/>
  <c r="O123" i="12"/>
  <c r="P123" i="12" s="1"/>
  <c r="O124" i="12"/>
  <c r="P124" i="12" s="1"/>
  <c r="O125" i="12"/>
  <c r="P125" i="12" s="1"/>
  <c r="O126" i="12"/>
  <c r="P126" i="12" s="1"/>
  <c r="O127" i="12"/>
  <c r="P127" i="12" s="1"/>
  <c r="O128" i="12"/>
  <c r="P128" i="12" s="1"/>
  <c r="O129" i="12"/>
  <c r="P129" i="12" s="1"/>
  <c r="O130" i="12"/>
  <c r="P130" i="12" s="1"/>
  <c r="O131" i="12"/>
  <c r="P131" i="12" s="1"/>
  <c r="O132" i="12"/>
  <c r="P132" i="12" s="1"/>
  <c r="O133" i="12"/>
  <c r="P133" i="12" s="1"/>
  <c r="O134" i="12"/>
  <c r="P134" i="12" s="1"/>
  <c r="O135" i="12"/>
  <c r="P135" i="12" s="1"/>
  <c r="O136" i="12"/>
  <c r="P136" i="12" s="1"/>
  <c r="O137" i="12"/>
  <c r="P137" i="12" s="1"/>
  <c r="O138" i="12"/>
  <c r="P138" i="12" s="1"/>
  <c r="O139" i="12"/>
  <c r="P139" i="12" s="1"/>
  <c r="O140" i="12"/>
  <c r="P140" i="12" s="1"/>
  <c r="O141" i="12"/>
  <c r="P141" i="12" s="1"/>
  <c r="O142" i="12"/>
  <c r="P142" i="12" s="1"/>
  <c r="O143" i="12"/>
  <c r="P143" i="12" s="1"/>
  <c r="O144" i="12"/>
  <c r="P144" i="12" s="1"/>
  <c r="O145" i="12"/>
  <c r="P145" i="12" s="1"/>
  <c r="O146" i="12"/>
  <c r="P146" i="12" s="1"/>
  <c r="O147" i="12"/>
  <c r="P147" i="12" s="1"/>
  <c r="O148" i="12"/>
  <c r="P148" i="12" s="1"/>
  <c r="O149" i="12"/>
  <c r="P149" i="12" s="1"/>
  <c r="O150" i="12"/>
  <c r="P150" i="12" s="1"/>
  <c r="O151" i="12"/>
  <c r="P151" i="12" s="1"/>
  <c r="O152" i="12"/>
  <c r="P152" i="12" s="1"/>
  <c r="O153" i="12"/>
  <c r="P153" i="12" s="1"/>
  <c r="O154" i="12"/>
  <c r="P154" i="12" s="1"/>
  <c r="O155" i="12"/>
  <c r="P155" i="12" s="1"/>
  <c r="O156" i="12"/>
  <c r="P156" i="12" s="1"/>
  <c r="O157" i="12"/>
  <c r="O158" i="12"/>
  <c r="P158" i="12" s="1"/>
  <c r="O159" i="12"/>
  <c r="P159" i="12" s="1"/>
  <c r="O160" i="12"/>
  <c r="P160" i="12" s="1"/>
  <c r="O161" i="12"/>
  <c r="P161" i="12" s="1"/>
  <c r="O162" i="12"/>
  <c r="P162" i="12" s="1"/>
  <c r="O163" i="12"/>
  <c r="P163" i="12" s="1"/>
  <c r="O164" i="12"/>
  <c r="P164" i="12" s="1"/>
  <c r="O165" i="12"/>
  <c r="P165" i="12" s="1"/>
  <c r="O166" i="12"/>
  <c r="P166" i="12" s="1"/>
  <c r="O167" i="12"/>
  <c r="P167" i="12" s="1"/>
  <c r="O168" i="12"/>
  <c r="P168" i="12" s="1"/>
  <c r="O169" i="12"/>
  <c r="P169" i="12" s="1"/>
  <c r="O170" i="12"/>
  <c r="P170" i="12" s="1"/>
  <c r="O171" i="12"/>
  <c r="P171" i="12" s="1"/>
  <c r="O172" i="12"/>
  <c r="P172" i="12" s="1"/>
  <c r="O173" i="12"/>
  <c r="P173" i="12" s="1"/>
  <c r="O174" i="12"/>
  <c r="P174" i="12" s="1"/>
  <c r="O175" i="12"/>
  <c r="P175" i="12" s="1"/>
  <c r="O176" i="12"/>
  <c r="P176" i="12" s="1"/>
  <c r="O177" i="12"/>
  <c r="P177" i="12" s="1"/>
  <c r="O178" i="12"/>
  <c r="P178" i="12" s="1"/>
  <c r="O179" i="12"/>
  <c r="P179" i="12" s="1"/>
  <c r="O180" i="12"/>
  <c r="P180" i="12" s="1"/>
  <c r="O181" i="12"/>
  <c r="P181" i="12" s="1"/>
  <c r="O182" i="12"/>
  <c r="P182" i="12" s="1"/>
  <c r="O183" i="12"/>
  <c r="P183" i="12" s="1"/>
  <c r="O184" i="12"/>
  <c r="P184" i="12" s="1"/>
  <c r="O185" i="12"/>
  <c r="P185" i="12" s="1"/>
  <c r="O186" i="12"/>
  <c r="P186" i="12" s="1"/>
  <c r="O187" i="12"/>
  <c r="P187" i="12" s="1"/>
  <c r="O188" i="12"/>
  <c r="P188" i="12" s="1"/>
  <c r="O189" i="12"/>
  <c r="P189" i="12" s="1"/>
  <c r="O190" i="12"/>
  <c r="P190" i="12" s="1"/>
  <c r="O191" i="12"/>
  <c r="P191" i="12" s="1"/>
  <c r="O192" i="12"/>
  <c r="P192" i="12" s="1"/>
  <c r="O193" i="12"/>
  <c r="P193" i="12" s="1"/>
  <c r="O194" i="12"/>
  <c r="P194" i="12" s="1"/>
  <c r="O195" i="12"/>
  <c r="P195" i="12" s="1"/>
  <c r="O196" i="12"/>
  <c r="P196" i="12" s="1"/>
  <c r="O197" i="12"/>
  <c r="P197" i="12" s="1"/>
  <c r="O198" i="12"/>
  <c r="P198" i="12" s="1"/>
  <c r="O199" i="12"/>
  <c r="P199" i="12" s="1"/>
  <c r="O200" i="12"/>
  <c r="P200" i="12" s="1"/>
  <c r="O201" i="12"/>
  <c r="P201" i="12" s="1"/>
  <c r="O202" i="12"/>
  <c r="P202" i="12" s="1"/>
  <c r="O203" i="12"/>
  <c r="P203" i="12" s="1"/>
  <c r="O204" i="12"/>
  <c r="P204" i="12" s="1"/>
  <c r="O205" i="12"/>
  <c r="P205" i="12" s="1"/>
  <c r="O206" i="12"/>
  <c r="P206" i="12" s="1"/>
  <c r="O207" i="12"/>
  <c r="P207" i="12" s="1"/>
  <c r="O208" i="12"/>
  <c r="P208" i="12" s="1"/>
  <c r="O209" i="12"/>
  <c r="P209" i="12" s="1"/>
  <c r="O210" i="12"/>
  <c r="P210" i="12" s="1"/>
  <c r="O211" i="12"/>
  <c r="P211" i="12" s="1"/>
  <c r="O212" i="12"/>
  <c r="P212" i="12" s="1"/>
  <c r="O213" i="12"/>
  <c r="P213" i="12" s="1"/>
  <c r="O214" i="12"/>
  <c r="P214" i="12" s="1"/>
  <c r="O215" i="12"/>
  <c r="P215" i="12" s="1"/>
  <c r="O216" i="12"/>
  <c r="P216" i="12" s="1"/>
  <c r="O217" i="12"/>
  <c r="P217" i="12" s="1"/>
  <c r="O218" i="12"/>
  <c r="P218" i="12" s="1"/>
  <c r="O219" i="12"/>
  <c r="P219" i="12" s="1"/>
  <c r="O220" i="12"/>
  <c r="P220" i="12" s="1"/>
  <c r="O221" i="12"/>
  <c r="P221" i="12" s="1"/>
  <c r="O222" i="12"/>
  <c r="P222" i="12" s="1"/>
  <c r="O223" i="12"/>
  <c r="P223" i="12" s="1"/>
  <c r="O224" i="12"/>
  <c r="P224" i="12" s="1"/>
  <c r="O225" i="12"/>
  <c r="P225" i="12" s="1"/>
  <c r="O226" i="12"/>
  <c r="P226" i="12" s="1"/>
  <c r="O227" i="12"/>
  <c r="P227" i="12" s="1"/>
  <c r="O228" i="12"/>
  <c r="P228" i="12" s="1"/>
  <c r="O229" i="12"/>
  <c r="P229" i="12" s="1"/>
  <c r="O230" i="12"/>
  <c r="P230" i="12" s="1"/>
  <c r="O231" i="12"/>
  <c r="P231" i="12" s="1"/>
  <c r="O232" i="12"/>
  <c r="P232" i="12" s="1"/>
  <c r="O233" i="12"/>
  <c r="O234" i="12"/>
  <c r="P234" i="12" s="1"/>
  <c r="O235" i="12"/>
  <c r="P235" i="12" s="1"/>
  <c r="O236" i="12"/>
  <c r="P236" i="12" s="1"/>
  <c r="O237" i="12"/>
  <c r="P237" i="12" s="1"/>
  <c r="O238" i="12"/>
  <c r="P238" i="12" s="1"/>
  <c r="O239" i="12"/>
  <c r="P239" i="12" s="1"/>
  <c r="O240" i="12"/>
  <c r="P240" i="12" s="1"/>
  <c r="O241" i="12"/>
  <c r="P241" i="12" s="1"/>
  <c r="O242" i="12"/>
  <c r="P242" i="12" s="1"/>
  <c r="O243" i="12"/>
  <c r="P243" i="12" s="1"/>
  <c r="O244" i="12"/>
  <c r="P244" i="12" s="1"/>
  <c r="O245" i="12"/>
  <c r="P245" i="12" s="1"/>
  <c r="O246" i="12"/>
  <c r="P246" i="12" s="1"/>
  <c r="O247" i="12"/>
  <c r="P247" i="12" s="1"/>
  <c r="O248" i="12"/>
  <c r="P248" i="12" s="1"/>
  <c r="O249" i="12"/>
  <c r="P249" i="12" s="1"/>
  <c r="O250" i="12"/>
  <c r="P250" i="12" s="1"/>
  <c r="O251" i="12"/>
  <c r="P251" i="12" s="1"/>
  <c r="O252" i="12"/>
  <c r="P252" i="12" s="1"/>
  <c r="O253" i="12"/>
  <c r="P253" i="12" s="1"/>
  <c r="O254" i="12"/>
  <c r="P254" i="12" s="1"/>
  <c r="O255" i="12"/>
  <c r="P255" i="12" s="1"/>
  <c r="O256" i="12"/>
  <c r="P256" i="12" s="1"/>
  <c r="O257" i="12"/>
  <c r="P257" i="12" s="1"/>
  <c r="O258" i="12"/>
  <c r="P258" i="12" s="1"/>
  <c r="O259" i="12"/>
  <c r="P259" i="12" s="1"/>
  <c r="O260" i="12"/>
  <c r="P260" i="12" s="1"/>
  <c r="O261" i="12"/>
  <c r="P261" i="12" s="1"/>
  <c r="O262" i="12"/>
  <c r="P262" i="12" s="1"/>
  <c r="O263" i="12"/>
  <c r="P263" i="12" s="1"/>
  <c r="O264" i="12"/>
  <c r="P264" i="12" s="1"/>
  <c r="O265" i="12"/>
  <c r="O266" i="12"/>
  <c r="P266" i="12" s="1"/>
  <c r="O267" i="12"/>
  <c r="P267" i="12" s="1"/>
  <c r="O268" i="12"/>
  <c r="P268" i="12" s="1"/>
  <c r="O269" i="12"/>
  <c r="P269" i="12" s="1"/>
  <c r="O270" i="12"/>
  <c r="P270" i="12" s="1"/>
  <c r="O271" i="12"/>
  <c r="P271" i="12" s="1"/>
  <c r="O272" i="12"/>
  <c r="P272" i="12" s="1"/>
  <c r="O273" i="12"/>
  <c r="P273" i="12" s="1"/>
  <c r="O274" i="12"/>
  <c r="P274" i="12" s="1"/>
  <c r="O275" i="12"/>
  <c r="P275" i="12" s="1"/>
  <c r="O276" i="12"/>
  <c r="P276" i="12" s="1"/>
  <c r="O277" i="12"/>
  <c r="P277" i="12" s="1"/>
  <c r="O278" i="12"/>
  <c r="P278" i="12" s="1"/>
  <c r="O279" i="12"/>
  <c r="P279" i="12" s="1"/>
  <c r="O280" i="12"/>
  <c r="P280" i="12" s="1"/>
  <c r="O281" i="12"/>
  <c r="P281" i="12" s="1"/>
  <c r="O282" i="12"/>
  <c r="P282" i="12" s="1"/>
  <c r="O283" i="12"/>
  <c r="P283" i="12" s="1"/>
  <c r="O284" i="12"/>
  <c r="P284" i="12" s="1"/>
  <c r="O285" i="12"/>
  <c r="P285" i="12" s="1"/>
  <c r="O286" i="12"/>
  <c r="P286" i="12" s="1"/>
  <c r="O287" i="12"/>
  <c r="P287" i="12" s="1"/>
  <c r="O288" i="12"/>
  <c r="P288" i="12" s="1"/>
  <c r="O289" i="12"/>
  <c r="P289" i="12" s="1"/>
  <c r="O290" i="12"/>
  <c r="P290" i="12" s="1"/>
  <c r="O291" i="12"/>
  <c r="P291" i="12" s="1"/>
  <c r="O292" i="12"/>
  <c r="P292" i="12" s="1"/>
  <c r="O293" i="12"/>
  <c r="P293" i="12" s="1"/>
  <c r="O294" i="12"/>
  <c r="P294" i="12" s="1"/>
  <c r="O295" i="12"/>
  <c r="P295" i="12" s="1"/>
  <c r="O296" i="12"/>
  <c r="P296" i="12" s="1"/>
  <c r="O297" i="12"/>
  <c r="P297" i="12" s="1"/>
  <c r="O298" i="12"/>
  <c r="P298" i="12" s="1"/>
  <c r="O299" i="12"/>
  <c r="P299" i="12" s="1"/>
  <c r="O300" i="12"/>
  <c r="P300" i="12" s="1"/>
  <c r="O301" i="12"/>
  <c r="P301" i="12" s="1"/>
  <c r="O302" i="12"/>
  <c r="P302" i="12" s="1"/>
  <c r="O303" i="12"/>
  <c r="P303" i="12" s="1"/>
  <c r="O304" i="12"/>
  <c r="P304" i="12" s="1"/>
  <c r="O305" i="12"/>
  <c r="P305" i="12" s="1"/>
  <c r="O306" i="12"/>
  <c r="P306" i="12" s="1"/>
  <c r="O307" i="12"/>
  <c r="P307" i="12" s="1"/>
  <c r="O308" i="12"/>
  <c r="P308" i="12" s="1"/>
  <c r="O309" i="12"/>
  <c r="P309" i="12" s="1"/>
  <c r="O310" i="12"/>
  <c r="P310" i="12" s="1"/>
  <c r="O311" i="12"/>
  <c r="P311" i="12" s="1"/>
  <c r="O312" i="12"/>
  <c r="P312" i="12" s="1"/>
  <c r="O313" i="12"/>
  <c r="P313" i="12" s="1"/>
  <c r="O314" i="12"/>
  <c r="P314" i="12" s="1"/>
  <c r="O315" i="12"/>
  <c r="P315" i="12" s="1"/>
  <c r="O316" i="12"/>
  <c r="P316" i="12" s="1"/>
  <c r="O317" i="12"/>
  <c r="P317" i="12" s="1"/>
  <c r="O318" i="12"/>
  <c r="P318" i="12" s="1"/>
  <c r="O319" i="12"/>
  <c r="P319" i="12" s="1"/>
  <c r="O320" i="12"/>
  <c r="P320" i="12" s="1"/>
  <c r="O321" i="12"/>
  <c r="P321" i="12" s="1"/>
  <c r="O322" i="12"/>
  <c r="P322" i="12" s="1"/>
  <c r="O323" i="12"/>
  <c r="P323" i="12" s="1"/>
  <c r="O324" i="12"/>
  <c r="P324" i="12" s="1"/>
  <c r="O325" i="12"/>
  <c r="P325" i="12" s="1"/>
  <c r="O326" i="12"/>
  <c r="P326" i="12" s="1"/>
  <c r="O327" i="12"/>
  <c r="P327" i="12" s="1"/>
  <c r="O328" i="12"/>
  <c r="P328" i="12" s="1"/>
  <c r="O329" i="12"/>
  <c r="P329" i="12" s="1"/>
  <c r="O330" i="12"/>
  <c r="P330" i="12" s="1"/>
  <c r="O331" i="12"/>
  <c r="P331" i="12" s="1"/>
  <c r="O332" i="12"/>
  <c r="P332" i="12" s="1"/>
  <c r="O333" i="12"/>
  <c r="P333" i="12" s="1"/>
  <c r="O334" i="12"/>
  <c r="P334" i="12" s="1"/>
  <c r="O335" i="12"/>
  <c r="O336" i="12"/>
  <c r="P336" i="12" s="1"/>
  <c r="O337" i="12"/>
  <c r="P337" i="12" s="1"/>
  <c r="O338" i="12"/>
  <c r="P338" i="12" s="1"/>
  <c r="O339" i="12"/>
  <c r="P339" i="12" s="1"/>
  <c r="O340" i="12"/>
  <c r="P340" i="12" s="1"/>
  <c r="O341" i="12"/>
  <c r="P341" i="12" s="1"/>
  <c r="O342" i="12"/>
  <c r="P342" i="12" s="1"/>
  <c r="O343" i="12"/>
  <c r="P343" i="12" s="1"/>
  <c r="O344" i="12"/>
  <c r="P344" i="12" s="1"/>
  <c r="O345" i="12"/>
  <c r="P345" i="12" s="1"/>
  <c r="O346" i="12"/>
  <c r="P346" i="12" s="1"/>
  <c r="O347" i="12"/>
  <c r="P347" i="12" s="1"/>
  <c r="O348" i="12"/>
  <c r="P348" i="12" s="1"/>
  <c r="O349" i="12"/>
  <c r="P349" i="12" s="1"/>
  <c r="O350" i="12"/>
  <c r="P350" i="12" s="1"/>
  <c r="O351" i="12"/>
  <c r="P351" i="12" s="1"/>
  <c r="O352" i="12"/>
  <c r="P352" i="12" s="1"/>
  <c r="O353" i="12"/>
  <c r="P353" i="12" s="1"/>
  <c r="O354" i="12"/>
  <c r="P354" i="12" s="1"/>
  <c r="O355" i="12"/>
  <c r="P355" i="12" s="1"/>
  <c r="O356" i="12"/>
  <c r="P356" i="12" s="1"/>
  <c r="O357" i="12"/>
  <c r="P357" i="12" s="1"/>
  <c r="O358" i="12"/>
  <c r="P358" i="12" s="1"/>
  <c r="O359" i="12"/>
  <c r="P359" i="12" s="1"/>
  <c r="O360" i="12"/>
  <c r="P360" i="12" s="1"/>
  <c r="O361" i="12"/>
  <c r="P361" i="12" s="1"/>
  <c r="O362" i="12"/>
  <c r="P362" i="12" s="1"/>
  <c r="O363" i="12"/>
  <c r="P363" i="12" s="1"/>
  <c r="O364" i="12"/>
  <c r="P364" i="12" s="1"/>
  <c r="O365" i="12"/>
  <c r="P365" i="12" s="1"/>
  <c r="O366" i="12"/>
  <c r="P366" i="12" s="1"/>
  <c r="O367" i="12"/>
  <c r="P367" i="12" s="1"/>
  <c r="O368" i="12"/>
  <c r="P368" i="12" s="1"/>
  <c r="O369" i="12"/>
  <c r="P369" i="12" s="1"/>
  <c r="O370" i="12"/>
  <c r="P370" i="12" s="1"/>
  <c r="O371" i="12"/>
  <c r="P371" i="12" s="1"/>
  <c r="O372" i="12"/>
  <c r="P372" i="12" s="1"/>
  <c r="O373" i="12"/>
  <c r="P373" i="12" s="1"/>
  <c r="O374" i="12"/>
  <c r="P374" i="12" s="1"/>
  <c r="O375" i="12"/>
  <c r="P375" i="12" s="1"/>
  <c r="O376" i="12"/>
  <c r="P376" i="12" s="1"/>
  <c r="O377" i="12"/>
  <c r="P377" i="12" s="1"/>
  <c r="O378" i="12"/>
  <c r="P378" i="12" s="1"/>
  <c r="O379" i="12"/>
  <c r="P379" i="12" s="1"/>
  <c r="O380" i="12"/>
  <c r="P380" i="12" s="1"/>
  <c r="O381" i="12"/>
  <c r="P381" i="12" s="1"/>
  <c r="O382" i="12"/>
  <c r="P382" i="12" s="1"/>
  <c r="O383" i="12"/>
  <c r="P383" i="12" s="1"/>
  <c r="O384" i="12"/>
  <c r="P384" i="12" s="1"/>
  <c r="O385" i="12"/>
  <c r="P385" i="12" s="1"/>
  <c r="O386" i="12"/>
  <c r="P386" i="12" s="1"/>
  <c r="O387" i="12"/>
  <c r="P387" i="12" s="1"/>
  <c r="O388" i="12"/>
  <c r="P388" i="12" s="1"/>
  <c r="O389" i="12"/>
  <c r="P389" i="12" s="1"/>
  <c r="O390" i="12"/>
  <c r="P390" i="12" s="1"/>
  <c r="O391" i="12"/>
  <c r="P391" i="12" s="1"/>
  <c r="O392" i="12"/>
  <c r="P392" i="12" s="1"/>
  <c r="O393" i="12"/>
  <c r="P393" i="12" s="1"/>
  <c r="O394" i="12"/>
  <c r="P394" i="12" s="1"/>
  <c r="O395" i="12"/>
  <c r="P395" i="12" s="1"/>
  <c r="O396" i="12"/>
  <c r="P396" i="12" s="1"/>
  <c r="O397" i="12"/>
  <c r="P397" i="12" s="1"/>
  <c r="O398" i="12"/>
  <c r="P398" i="12" s="1"/>
  <c r="O399" i="12"/>
  <c r="P399" i="12" s="1"/>
  <c r="O400" i="12"/>
  <c r="P400" i="12" s="1"/>
  <c r="O401" i="12"/>
  <c r="P401" i="12" s="1"/>
  <c r="O402" i="12"/>
  <c r="P402" i="12" s="1"/>
  <c r="O403" i="12"/>
  <c r="P403" i="12" s="1"/>
  <c r="O404" i="12"/>
  <c r="P404" i="12" s="1"/>
  <c r="O405" i="12"/>
  <c r="P405" i="12" s="1"/>
  <c r="O406" i="12"/>
  <c r="P406" i="12" s="1"/>
  <c r="O407" i="12"/>
  <c r="P407" i="12" s="1"/>
  <c r="O408" i="12"/>
  <c r="P408" i="12" s="1"/>
  <c r="O409" i="12"/>
  <c r="P409" i="12" s="1"/>
  <c r="O410" i="12"/>
  <c r="P410" i="12" s="1"/>
  <c r="O411" i="12"/>
  <c r="P411" i="12" s="1"/>
  <c r="O412" i="12"/>
  <c r="P412" i="12" s="1"/>
  <c r="O413" i="12"/>
  <c r="P413" i="12" s="1"/>
  <c r="O414" i="12"/>
  <c r="P414" i="12" s="1"/>
  <c r="O415" i="12"/>
  <c r="P415" i="12" s="1"/>
  <c r="O416" i="12"/>
  <c r="P416" i="12" s="1"/>
  <c r="O417" i="12"/>
  <c r="P417" i="12" s="1"/>
  <c r="O418" i="12"/>
  <c r="P418" i="12" s="1"/>
  <c r="O419" i="12"/>
  <c r="P419" i="12" s="1"/>
  <c r="O420" i="12"/>
  <c r="P420" i="12" s="1"/>
  <c r="O421" i="12"/>
  <c r="P421" i="12" s="1"/>
  <c r="O422" i="12"/>
  <c r="P422" i="12" s="1"/>
  <c r="O423" i="12"/>
  <c r="P423" i="12" s="1"/>
  <c r="O424" i="12"/>
  <c r="P424" i="12" s="1"/>
  <c r="O425" i="12"/>
  <c r="P425" i="12" s="1"/>
  <c r="O426" i="12"/>
  <c r="P426" i="12" s="1"/>
  <c r="O427" i="12"/>
  <c r="P427" i="12" s="1"/>
  <c r="O428" i="12"/>
  <c r="P428" i="12" s="1"/>
  <c r="O429" i="12"/>
  <c r="P429" i="12" s="1"/>
  <c r="O430" i="12"/>
  <c r="P430" i="12" s="1"/>
  <c r="O431" i="12"/>
  <c r="P431" i="12" s="1"/>
  <c r="O432" i="12"/>
  <c r="P432" i="12" s="1"/>
  <c r="O433" i="12"/>
  <c r="P433" i="12" s="1"/>
  <c r="O434" i="12"/>
  <c r="P434" i="12" s="1"/>
  <c r="O435" i="12"/>
  <c r="P435" i="12" s="1"/>
  <c r="O436" i="12"/>
  <c r="P436" i="12" s="1"/>
  <c r="O437" i="12"/>
  <c r="P437" i="12" s="1"/>
  <c r="O438" i="12"/>
  <c r="P438" i="12" s="1"/>
  <c r="O439" i="12"/>
  <c r="P439" i="12" s="1"/>
  <c r="O440" i="12"/>
  <c r="P440" i="12" s="1"/>
  <c r="O441" i="12"/>
  <c r="P441" i="12" s="1"/>
  <c r="O442" i="12"/>
  <c r="P442" i="12" s="1"/>
  <c r="O443" i="12"/>
  <c r="P443" i="12" s="1"/>
  <c r="O444" i="12"/>
  <c r="P444" i="12" s="1"/>
  <c r="O445" i="12"/>
  <c r="P445" i="12" s="1"/>
  <c r="O446" i="12"/>
  <c r="P446" i="12" s="1"/>
  <c r="O447" i="12"/>
  <c r="P447" i="12" s="1"/>
  <c r="O448" i="12"/>
  <c r="P448" i="12" s="1"/>
  <c r="O449" i="12"/>
  <c r="P449" i="12" s="1"/>
  <c r="O450" i="12"/>
  <c r="P450" i="12" s="1"/>
  <c r="O451" i="12"/>
  <c r="P451" i="12" s="1"/>
  <c r="O452" i="12"/>
  <c r="P452" i="12" s="1"/>
  <c r="O453" i="12"/>
  <c r="P453" i="12" s="1"/>
  <c r="O454" i="12"/>
  <c r="P454" i="12" s="1"/>
  <c r="O455" i="12"/>
  <c r="P455" i="12" s="1"/>
  <c r="O456" i="12"/>
  <c r="P456" i="12" s="1"/>
  <c r="O457" i="12"/>
  <c r="P457" i="12" s="1"/>
  <c r="O458" i="12"/>
  <c r="P458" i="12" s="1"/>
  <c r="O459" i="12"/>
  <c r="P459" i="12" s="1"/>
  <c r="O460" i="12"/>
  <c r="P460" i="12" s="1"/>
  <c r="O461" i="12"/>
  <c r="P461" i="12" s="1"/>
  <c r="O462" i="12"/>
  <c r="P462" i="12" s="1"/>
  <c r="O463" i="12"/>
  <c r="P463" i="12" s="1"/>
  <c r="O464" i="12"/>
  <c r="P464" i="12" s="1"/>
  <c r="O465" i="12"/>
  <c r="P465" i="12" s="1"/>
  <c r="O36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AF47" i="12" l="1"/>
  <c r="AA31" i="12"/>
  <c r="AC47" i="12"/>
  <c r="AC46" i="12"/>
  <c r="AD47" i="12"/>
  <c r="AE47" i="12"/>
  <c r="AB48" i="12"/>
  <c r="AD39" i="12"/>
  <c r="P36" i="12"/>
  <c r="AC38" i="12"/>
  <c r="AD38" i="12"/>
  <c r="AE39" i="12"/>
  <c r="AB40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5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37" i="12"/>
  <c r="H38" i="12"/>
  <c r="H39" i="12"/>
  <c r="H40" i="12"/>
  <c r="H41" i="12"/>
  <c r="H36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6" i="12"/>
  <c r="G7" i="12"/>
  <c r="G5" i="12"/>
  <c r="U21" i="12" l="1"/>
  <c r="T16" i="12"/>
  <c r="T28" i="12"/>
  <c r="U17" i="12"/>
  <c r="AB49" i="12"/>
  <c r="AF48" i="12"/>
  <c r="AE48" i="12"/>
  <c r="AD48" i="12"/>
  <c r="AC48" i="12"/>
  <c r="S20" i="12"/>
  <c r="S6" i="12"/>
  <c r="S13" i="12"/>
  <c r="S16" i="12"/>
  <c r="T25" i="12"/>
  <c r="T11" i="12"/>
  <c r="U30" i="12"/>
  <c r="U11" i="12"/>
  <c r="U18" i="12"/>
  <c r="S26" i="12"/>
  <c r="U8" i="12"/>
  <c r="U15" i="12"/>
  <c r="U22" i="12"/>
  <c r="S30" i="12"/>
  <c r="U9" i="12"/>
  <c r="S15" i="12"/>
  <c r="T20" i="12"/>
  <c r="U25" i="12"/>
  <c r="X6" i="12"/>
  <c r="X8" i="12"/>
  <c r="X10" i="12"/>
  <c r="X12" i="12"/>
  <c r="X14" i="12"/>
  <c r="X16" i="12"/>
  <c r="X18" i="12"/>
  <c r="X20" i="12"/>
  <c r="X22" i="12"/>
  <c r="X24" i="12"/>
  <c r="X26" i="12"/>
  <c r="X28" i="12"/>
  <c r="X30" i="12"/>
  <c r="X36" i="12"/>
  <c r="X7" i="12"/>
  <c r="W10" i="12"/>
  <c r="W13" i="12"/>
  <c r="X15" i="12"/>
  <c r="W18" i="12"/>
  <c r="W21" i="12"/>
  <c r="X23" i="12"/>
  <c r="W26" i="12"/>
  <c r="W29" i="12"/>
  <c r="W5" i="12"/>
  <c r="W8" i="12"/>
  <c r="W11" i="12"/>
  <c r="X13" i="12"/>
  <c r="W16" i="12"/>
  <c r="W19" i="12"/>
  <c r="X21" i="12"/>
  <c r="W24" i="12"/>
  <c r="W27" i="12"/>
  <c r="X29" i="12"/>
  <c r="Y36" i="12"/>
  <c r="W9" i="12"/>
  <c r="W14" i="12"/>
  <c r="X19" i="12"/>
  <c r="W25" i="12"/>
  <c r="W30" i="12"/>
  <c r="X9" i="12"/>
  <c r="W15" i="12"/>
  <c r="W20" i="12"/>
  <c r="X25" i="12"/>
  <c r="X5" i="12"/>
  <c r="W6" i="12"/>
  <c r="X11" i="12"/>
  <c r="W17" i="12"/>
  <c r="W22" i="12"/>
  <c r="X27" i="12"/>
  <c r="W23" i="12"/>
  <c r="W7" i="12"/>
  <c r="W28" i="12"/>
  <c r="W12" i="12"/>
  <c r="X17" i="12"/>
  <c r="U26" i="12"/>
  <c r="U12" i="12"/>
  <c r="S22" i="12"/>
  <c r="U7" i="12"/>
  <c r="T6" i="12"/>
  <c r="T13" i="12"/>
  <c r="U20" i="12"/>
  <c r="U27" i="12"/>
  <c r="T10" i="12"/>
  <c r="T17" i="12"/>
  <c r="U24" i="12"/>
  <c r="U5" i="12"/>
  <c r="S11" i="12"/>
  <c r="S27" i="12"/>
  <c r="S25" i="12"/>
  <c r="T23" i="12"/>
  <c r="S9" i="12"/>
  <c r="T18" i="12"/>
  <c r="T27" i="12"/>
  <c r="S8" i="12"/>
  <c r="T15" i="12"/>
  <c r="T22" i="12"/>
  <c r="T29" i="12"/>
  <c r="S12" i="12"/>
  <c r="T19" i="12"/>
  <c r="T26" i="12"/>
  <c r="S7" i="12"/>
  <c r="T12" i="12"/>
  <c r="S23" i="12"/>
  <c r="S18" i="12"/>
  <c r="U10" i="12"/>
  <c r="U28" i="12"/>
  <c r="U16" i="12"/>
  <c r="U23" i="12"/>
  <c r="T30" i="12"/>
  <c r="T21" i="12"/>
  <c r="T14" i="12"/>
  <c r="T7" i="12"/>
  <c r="T9" i="12"/>
  <c r="U19" i="12"/>
  <c r="T5" i="12"/>
  <c r="U14" i="12"/>
  <c r="S29" i="12"/>
  <c r="S10" i="12"/>
  <c r="S17" i="12"/>
  <c r="S24" i="12"/>
  <c r="U6" i="12"/>
  <c r="S14" i="12"/>
  <c r="S21" i="12"/>
  <c r="S28" i="12"/>
  <c r="T8" i="12"/>
  <c r="U13" i="12"/>
  <c r="S19" i="12"/>
  <c r="R19" i="12" s="1"/>
  <c r="T24" i="12"/>
  <c r="U29" i="12"/>
  <c r="AE40" i="12"/>
  <c r="AF40" i="12"/>
  <c r="AE43" i="12" s="1"/>
  <c r="AB41" i="12"/>
  <c r="AF41" i="12" s="1"/>
  <c r="M5" i="12"/>
  <c r="R21" i="12"/>
  <c r="S5" i="12"/>
  <c r="R11" i="12"/>
  <c r="K5" i="12"/>
  <c r="M10" i="12"/>
  <c r="N5" i="12"/>
  <c r="L5" i="12"/>
  <c r="K6" i="12"/>
  <c r="N29" i="12"/>
  <c r="N27" i="12"/>
  <c r="N25" i="12"/>
  <c r="N23" i="12"/>
  <c r="N21" i="12"/>
  <c r="N18" i="12"/>
  <c r="M30" i="12"/>
  <c r="M28" i="12"/>
  <c r="M26" i="12"/>
  <c r="M24" i="12"/>
  <c r="M22" i="12"/>
  <c r="M20" i="12"/>
  <c r="M18" i="12"/>
  <c r="M16" i="12"/>
  <c r="M14" i="12"/>
  <c r="M12" i="12"/>
  <c r="M11" i="12"/>
  <c r="M9" i="12"/>
  <c r="M8" i="12"/>
  <c r="M7" i="12"/>
  <c r="M6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N30" i="12"/>
  <c r="N28" i="12"/>
  <c r="N26" i="12"/>
  <c r="N24" i="12"/>
  <c r="N22" i="12"/>
  <c r="N20" i="12"/>
  <c r="N19" i="12"/>
  <c r="N17" i="12"/>
  <c r="N16" i="12"/>
  <c r="N15" i="12"/>
  <c r="N14" i="12"/>
  <c r="N13" i="12"/>
  <c r="N12" i="12"/>
  <c r="N11" i="12"/>
  <c r="N10" i="12"/>
  <c r="N9" i="12"/>
  <c r="N8" i="12"/>
  <c r="N7" i="12"/>
  <c r="N6" i="12"/>
  <c r="M29" i="12"/>
  <c r="M27" i="12"/>
  <c r="M25" i="12"/>
  <c r="M23" i="12"/>
  <c r="M21" i="12"/>
  <c r="M19" i="12"/>
  <c r="M17" i="12"/>
  <c r="M15" i="12"/>
  <c r="M13" i="12"/>
  <c r="K30" i="12"/>
  <c r="J30" i="12" s="1"/>
  <c r="K29" i="12"/>
  <c r="K28" i="12"/>
  <c r="K27" i="12"/>
  <c r="K26" i="12"/>
  <c r="J26" i="12" s="1"/>
  <c r="K25" i="12"/>
  <c r="K24" i="12"/>
  <c r="K23" i="12"/>
  <c r="K22" i="12"/>
  <c r="J22" i="12" s="1"/>
  <c r="K21" i="12"/>
  <c r="K20" i="12"/>
  <c r="K19" i="12"/>
  <c r="K18" i="12"/>
  <c r="J18" i="12" s="1"/>
  <c r="K17" i="12"/>
  <c r="K16" i="12"/>
  <c r="K15" i="12"/>
  <c r="K14" i="12"/>
  <c r="J14" i="12" s="1"/>
  <c r="K13" i="12"/>
  <c r="K12" i="12"/>
  <c r="K11" i="12"/>
  <c r="K10" i="12"/>
  <c r="J10" i="12" s="1"/>
  <c r="K9" i="12"/>
  <c r="K8" i="12"/>
  <c r="K7" i="12"/>
  <c r="B21" i="1"/>
  <c r="B16" i="1"/>
  <c r="B23" i="3"/>
  <c r="C21" i="3" s="1"/>
  <c r="B16" i="3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F28" i="4"/>
  <c r="G28" i="4"/>
  <c r="F29" i="4"/>
  <c r="G29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4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5" i="4"/>
  <c r="F4" i="4"/>
  <c r="B24" i="3"/>
  <c r="B25" i="3" s="1"/>
  <c r="D24" i="3" s="1"/>
  <c r="D25" i="3" s="1"/>
  <c r="G4" i="1"/>
  <c r="H4" i="1" s="1"/>
  <c r="H5" i="1" s="1"/>
  <c r="F4" i="2"/>
  <c r="F3" i="2"/>
  <c r="F2" i="2"/>
  <c r="C7" i="3" l="1"/>
  <c r="C23" i="3"/>
  <c r="K4" i="4"/>
  <c r="L5" i="4"/>
  <c r="C20" i="3"/>
  <c r="C11" i="3"/>
  <c r="AE42" i="12"/>
  <c r="AF43" i="12" s="1"/>
  <c r="R8" i="12"/>
  <c r="C15" i="3"/>
  <c r="C3" i="3"/>
  <c r="C19" i="3"/>
  <c r="R7" i="12"/>
  <c r="R18" i="12"/>
  <c r="C21" i="1"/>
  <c r="C15" i="1"/>
  <c r="C17" i="1"/>
  <c r="C24" i="1"/>
  <c r="C14" i="1"/>
  <c r="C19" i="1"/>
  <c r="C23" i="1"/>
  <c r="C20" i="1"/>
  <c r="C22" i="1"/>
  <c r="C18" i="1"/>
  <c r="C25" i="1"/>
  <c r="L4" i="4"/>
  <c r="K4" i="5"/>
  <c r="K4" i="6"/>
  <c r="N5" i="4"/>
  <c r="M5" i="4" s="1"/>
  <c r="K5" i="5"/>
  <c r="K5" i="6"/>
  <c r="C5" i="3"/>
  <c r="C9" i="3"/>
  <c r="C13" i="3"/>
  <c r="C17" i="3"/>
  <c r="R14" i="12"/>
  <c r="R12" i="12"/>
  <c r="AB50" i="12"/>
  <c r="AF49" i="12"/>
  <c r="AE52" i="12" s="1"/>
  <c r="AE49" i="12"/>
  <c r="AD49" i="12"/>
  <c r="AC49" i="12"/>
  <c r="L4" i="5"/>
  <c r="N4" i="5" s="1"/>
  <c r="M4" i="5" s="1"/>
  <c r="L4" i="6"/>
  <c r="N4" i="6" s="1"/>
  <c r="M4" i="6" s="1"/>
  <c r="L5" i="5"/>
  <c r="N5" i="5" s="1"/>
  <c r="M5" i="5" s="1"/>
  <c r="L5" i="6"/>
  <c r="C2" i="3"/>
  <c r="C6" i="3"/>
  <c r="C10" i="3"/>
  <c r="C14" i="3"/>
  <c r="C18" i="3"/>
  <c r="C22" i="3"/>
  <c r="R13" i="12"/>
  <c r="R26" i="12"/>
  <c r="C4" i="3"/>
  <c r="C8" i="3"/>
  <c r="C12" i="3"/>
  <c r="C16" i="3"/>
  <c r="R31" i="12"/>
  <c r="AC37" i="12"/>
  <c r="R32" i="12"/>
  <c r="J31" i="12"/>
  <c r="R5" i="12"/>
  <c r="R20" i="12"/>
  <c r="J32" i="12"/>
  <c r="R22" i="12"/>
  <c r="R9" i="12"/>
  <c r="R25" i="12"/>
  <c r="R30" i="12"/>
  <c r="R16" i="12"/>
  <c r="J34" i="12"/>
  <c r="R6" i="12"/>
  <c r="R29" i="12"/>
  <c r="R27" i="12"/>
  <c r="J20" i="12"/>
  <c r="J28" i="12"/>
  <c r="R15" i="12"/>
  <c r="R28" i="12"/>
  <c r="R17" i="12"/>
  <c r="R33" i="12"/>
  <c r="R24" i="12"/>
  <c r="R23" i="12"/>
  <c r="R10" i="12"/>
  <c r="J33" i="12"/>
  <c r="J6" i="12"/>
  <c r="J8" i="12"/>
  <c r="J12" i="12"/>
  <c r="J16" i="12"/>
  <c r="J24" i="12"/>
  <c r="J5" i="12"/>
  <c r="J7" i="12"/>
  <c r="J11" i="12"/>
  <c r="J15" i="12"/>
  <c r="J19" i="12"/>
  <c r="J23" i="12"/>
  <c r="J27" i="12"/>
  <c r="J9" i="12"/>
  <c r="J13" i="12"/>
  <c r="J17" i="12"/>
  <c r="J21" i="12"/>
  <c r="J25" i="12"/>
  <c r="J29" i="12"/>
  <c r="C16" i="1"/>
  <c r="G7" i="1"/>
  <c r="G10" i="1" s="1"/>
  <c r="G11" i="1" s="1"/>
  <c r="G5" i="1"/>
  <c r="N4" i="4" l="1"/>
  <c r="M4" i="4" s="1"/>
  <c r="K34" i="12"/>
  <c r="N5" i="6"/>
  <c r="M5" i="6" s="1"/>
  <c r="AF50" i="12"/>
  <c r="AE51" i="12" s="1"/>
  <c r="AF52" i="12" s="1"/>
  <c r="AE50" i="12"/>
  <c r="AD50" i="12"/>
  <c r="AC50" i="12"/>
  <c r="K33" i="12"/>
  <c r="K32" i="12"/>
  <c r="G8" i="1"/>
  <c r="H10" i="1"/>
  <c r="H7" i="1"/>
  <c r="H8" i="1" s="1"/>
  <c r="H11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PMDB/PP/PTB/DEM/PRB/SD/PSC/PHS/PTN/PMN/PRP/
PSDC/PEN/PRTB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PT/PSD/PR/PROS/PCdoB
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PSDB/PSB/PPS/PV
</t>
        </r>
      </text>
    </comment>
  </commentList>
</comments>
</file>

<file path=xl/sharedStrings.xml><?xml version="1.0" encoding="utf-8"?>
<sst xmlns="http://schemas.openxmlformats.org/spreadsheetml/2006/main" count="23332" uniqueCount="1176">
  <si>
    <t>PMB</t>
  </si>
  <si>
    <t>PDT</t>
  </si>
  <si>
    <t>REDE</t>
  </si>
  <si>
    <t>PSL</t>
  </si>
  <si>
    <t>Dia 20/4</t>
  </si>
  <si>
    <t>http://www2.camara.leg.br/atividade-legislativa/comissoes/comissoes-temporarias/composicao-de-todas-as-comissoes-temporarias</t>
  </si>
  <si>
    <t>PSOL</t>
  </si>
  <si>
    <t>PMDB</t>
  </si>
  <si>
    <t>PT</t>
  </si>
  <si>
    <t>PSDB</t>
  </si>
  <si>
    <t>** 1 PSB</t>
  </si>
  <si>
    <t>Parlamentar</t>
  </si>
  <si>
    <t>Condição</t>
  </si>
  <si>
    <r>
      <t>Partido atual </t>
    </r>
    <r>
      <rPr>
        <b/>
        <sz val="9.9"/>
        <color rgb="FF333333"/>
        <rFont val="Verdana"/>
        <family val="2"/>
      </rPr>
      <t>-</t>
    </r>
    <r>
      <rPr>
        <sz val="9.9"/>
        <color rgb="FF00557D"/>
        <rFont val="Verdana"/>
        <family val="2"/>
      </rPr>
      <t> UF atual</t>
    </r>
  </si>
  <si>
    <t>Frequência</t>
  </si>
  <si>
    <t>Adail Carneiro</t>
  </si>
  <si>
    <t>Titular</t>
  </si>
  <si>
    <t>PP-CE</t>
  </si>
  <si>
    <t>Presença</t>
  </si>
  <si>
    <t>Adilton Sachetti</t>
  </si>
  <si>
    <t>Suplente</t>
  </si>
  <si>
    <t>PSB-MT</t>
  </si>
  <si>
    <t>Aelton Freitas</t>
  </si>
  <si>
    <t>PR-MG</t>
  </si>
  <si>
    <t>Alceu Moreira</t>
  </si>
  <si>
    <t>PMDB-RS</t>
  </si>
  <si>
    <t>Alessandro Molon</t>
  </si>
  <si>
    <t>REDE-RJ</t>
  </si>
  <si>
    <t>Alexandre Baldy</t>
  </si>
  <si>
    <t>PTN-GO</t>
  </si>
  <si>
    <t>Ausência não justificada</t>
  </si>
  <si>
    <t>Andres Sanchez</t>
  </si>
  <si>
    <t>Não membro</t>
  </si>
  <si>
    <t>PT-SP</t>
  </si>
  <si>
    <t>André Figueiredo</t>
  </si>
  <si>
    <t>PDT-CE</t>
  </si>
  <si>
    <t>Arlindo Chinaglia</t>
  </si>
  <si>
    <t>Ausência justificada</t>
  </si>
  <si>
    <t>Arnaldo Faria de Sá</t>
  </si>
  <si>
    <t>PTB-SP</t>
  </si>
  <si>
    <t>Arthur Oliveira Maia</t>
  </si>
  <si>
    <t>PPS-BA</t>
  </si>
  <si>
    <t>Assis Carvalho</t>
  </si>
  <si>
    <t>PT-PI</t>
  </si>
  <si>
    <t>Assis do Couto</t>
  </si>
  <si>
    <t>PDT-PR</t>
  </si>
  <si>
    <t>Bebeto</t>
  </si>
  <si>
    <t>PSB-BA</t>
  </si>
  <si>
    <t>Beto Salame</t>
  </si>
  <si>
    <t>PP-PA</t>
  </si>
  <si>
    <t>Bilac Pinto</t>
  </si>
  <si>
    <t>Carlos Henrique Gaguim</t>
  </si>
  <si>
    <t>PTN-TO</t>
  </si>
  <si>
    <t>Carlos Marun</t>
  </si>
  <si>
    <t>PMDB-MS</t>
  </si>
  <si>
    <t>Cristiane Brasil</t>
  </si>
  <si>
    <t>PTB-RJ</t>
  </si>
  <si>
    <t>Darcísio Perondi</t>
  </si>
  <si>
    <t>Davidson Magalhães</t>
  </si>
  <si>
    <t>PCdoB-BA</t>
  </si>
  <si>
    <t>Delegado Waldir</t>
  </si>
  <si>
    <t>PR-GO</t>
  </si>
  <si>
    <t>Edmilson Rodrigues</t>
  </si>
  <si>
    <t>PSOL-PA</t>
  </si>
  <si>
    <t>Eduardo Barbosa</t>
  </si>
  <si>
    <t>PSDB-MG</t>
  </si>
  <si>
    <t>Erivelton Santana</t>
  </si>
  <si>
    <t>PEN-BA</t>
  </si>
  <si>
    <t>Eros Biondini</t>
  </si>
  <si>
    <t>PROS-MG</t>
  </si>
  <si>
    <t>Evair Vieira de Melo</t>
  </si>
  <si>
    <t>PV-ES</t>
  </si>
  <si>
    <t>Evandro Gussi</t>
  </si>
  <si>
    <t>PV-SP</t>
  </si>
  <si>
    <t>Flavinho</t>
  </si>
  <si>
    <t>PSB-SP</t>
  </si>
  <si>
    <t>Geovania de Sá</t>
  </si>
  <si>
    <t>PSDB-SC</t>
  </si>
  <si>
    <t>Giuseppe Vecci</t>
  </si>
  <si>
    <t>PSDB-GO</t>
  </si>
  <si>
    <t>Givaldo Carimbão</t>
  </si>
  <si>
    <t>PHS-AL</t>
  </si>
  <si>
    <t>Glauber Braga</t>
  </si>
  <si>
    <t>PSOL-RJ</t>
  </si>
  <si>
    <t>Heitor Schuch</t>
  </si>
  <si>
    <t>PSB-RS</t>
  </si>
  <si>
    <t>Ivan Valente</t>
  </si>
  <si>
    <t>PSOL-SP</t>
  </si>
  <si>
    <t>Jandira Feghali</t>
  </si>
  <si>
    <t>PCdoB-RJ</t>
  </si>
  <si>
    <t>José Carlos Aleluia</t>
  </si>
  <si>
    <t>DEM-BA</t>
  </si>
  <si>
    <t>José Mentor</t>
  </si>
  <si>
    <t>João Campos</t>
  </si>
  <si>
    <t>PRB-GO</t>
  </si>
  <si>
    <t>Julio Lopes</t>
  </si>
  <si>
    <t>PP-RJ</t>
  </si>
  <si>
    <t>Junior Marreca</t>
  </si>
  <si>
    <t>PEN-MA</t>
  </si>
  <si>
    <t>Laudivio Carvalho</t>
  </si>
  <si>
    <t>SD-MG</t>
  </si>
  <si>
    <t>Lelo Coimbra</t>
  </si>
  <si>
    <t>PMDB-ES</t>
  </si>
  <si>
    <t>Leonardo Monteiro</t>
  </si>
  <si>
    <t>PT-MG</t>
  </si>
  <si>
    <t>Leônidas Cristino</t>
  </si>
  <si>
    <t>Luiz Sérgio</t>
  </si>
  <si>
    <t>PT-RJ</t>
  </si>
  <si>
    <t>Luizianne Lins</t>
  </si>
  <si>
    <t>PT-CE</t>
  </si>
  <si>
    <t>Magda Mofatto</t>
  </si>
  <si>
    <t>Maia Filho</t>
  </si>
  <si>
    <t>PP-PI</t>
  </si>
  <si>
    <t>Major Olimpio</t>
  </si>
  <si>
    <t>SD-SP</t>
  </si>
  <si>
    <t>Marcelo Castro</t>
  </si>
  <si>
    <t>PMDB-PI</t>
  </si>
  <si>
    <t>Marcelo Matos</t>
  </si>
  <si>
    <t>PHS-RJ</t>
  </si>
  <si>
    <t>Marcus Pestana</t>
  </si>
  <si>
    <t>Marcus Vicente</t>
  </si>
  <si>
    <t>PP-ES</t>
  </si>
  <si>
    <t>Maria Helena</t>
  </si>
  <si>
    <t>PSB-RR</t>
  </si>
  <si>
    <t>Mauro Pereira</t>
  </si>
  <si>
    <t>Nelson Meurer</t>
  </si>
  <si>
    <t>PP-PR</t>
  </si>
  <si>
    <t>Onyx Lorenzoni</t>
  </si>
  <si>
    <t>DEM-RS</t>
  </si>
  <si>
    <t>Pauderney Avelino</t>
  </si>
  <si>
    <t>DEM-AM</t>
  </si>
  <si>
    <t>Paulo Pereira da Silva</t>
  </si>
  <si>
    <t>Pedro Chaves</t>
  </si>
  <si>
    <t>PMDB-GO</t>
  </si>
  <si>
    <t>Pedro Fernandes</t>
  </si>
  <si>
    <t>PTB-MA</t>
  </si>
  <si>
    <t>Pepe Vargas</t>
  </si>
  <si>
    <t>PT-RS</t>
  </si>
  <si>
    <t>Pompeo de Mattos</t>
  </si>
  <si>
    <t>PDT-RS</t>
  </si>
  <si>
    <t>Professor Victório Galli</t>
  </si>
  <si>
    <t>PSC-MT</t>
  </si>
  <si>
    <t>Raquel Muniz</t>
  </si>
  <si>
    <t>PSD-MG</t>
  </si>
  <si>
    <t>Reinhold Stephanes</t>
  </si>
  <si>
    <t>PSD-PR</t>
  </si>
  <si>
    <t>Renzo Braz</t>
  </si>
  <si>
    <t>PP-MG</t>
  </si>
  <si>
    <t>Roberto de Lucena</t>
  </si>
  <si>
    <t>Ronaldo Benedet</t>
  </si>
  <si>
    <t>PMDB-SC</t>
  </si>
  <si>
    <t>Rubens Otoni</t>
  </si>
  <si>
    <t>PT-GO</t>
  </si>
  <si>
    <t>Silas Freire</t>
  </si>
  <si>
    <t>PR-PI</t>
  </si>
  <si>
    <t>Tenente Lúcio</t>
  </si>
  <si>
    <t>PSB-MG</t>
  </si>
  <si>
    <t>Thiago Peixoto</t>
  </si>
  <si>
    <t>PSD-GO</t>
  </si>
  <si>
    <t>Valmir Prascidelli</t>
  </si>
  <si>
    <t>Vinicius Carvalho</t>
  </si>
  <si>
    <t>PRB-SP</t>
  </si>
  <si>
    <t>Weliton Prado</t>
  </si>
  <si>
    <t>PMB-MG</t>
  </si>
  <si>
    <t>Weverton Rocha</t>
  </si>
  <si>
    <t>PDT-MA</t>
  </si>
  <si>
    <t>Sim</t>
  </si>
  <si>
    <t>Não</t>
  </si>
  <si>
    <t>Cenário Sem Dissidência</t>
  </si>
  <si>
    <t>Bloco PP, PTN, PHS, PTdoB</t>
  </si>
  <si>
    <t>ARTHUR LIRA</t>
  </si>
  <si>
    <t>Bloco Parlamentar PP, PTN, PHS, PTdoB</t>
  </si>
  <si>
    <t>BALEIA ROSSI</t>
  </si>
  <si>
    <t>Partido do Movimento Democrático Brasileiro</t>
  </si>
  <si>
    <t>CARLOS ZARATTINI</t>
  </si>
  <si>
    <t>Partido dos Trabalhadores</t>
  </si>
  <si>
    <t>RICARDO TRIPOLI</t>
  </si>
  <si>
    <t>Partido da Social Democracia Brasileira</t>
  </si>
  <si>
    <t>PR</t>
  </si>
  <si>
    <t>AELTON FREITAS</t>
  </si>
  <si>
    <t>Partido da República</t>
  </si>
  <si>
    <t>PSD</t>
  </si>
  <si>
    <t>MARCOS MONTES</t>
  </si>
  <si>
    <t>Partido Social Democrático</t>
  </si>
  <si>
    <t>PSB</t>
  </si>
  <si>
    <t>TEREZA CRISTINA</t>
  </si>
  <si>
    <t>Partido Socialista Brasileiro</t>
  </si>
  <si>
    <t>DEM</t>
  </si>
  <si>
    <t>EFRAIM FILHO</t>
  </si>
  <si>
    <t>Democratas</t>
  </si>
  <si>
    <t>Bloco PTB, PROS, PSL, PRP</t>
  </si>
  <si>
    <t>JOVAIR ARANTES</t>
  </si>
  <si>
    <t>Bloco Parlamentar PTB, PROS, PSL, PRP</t>
  </si>
  <si>
    <t>PRB</t>
  </si>
  <si>
    <t>CLEBER VERDE</t>
  </si>
  <si>
    <t>Partido Republicano Brasileiro</t>
  </si>
  <si>
    <t>WEVERTON ROCHA</t>
  </si>
  <si>
    <t>Partido Democrático Trabalhista</t>
  </si>
  <si>
    <t>SD</t>
  </si>
  <si>
    <t>AUREO</t>
  </si>
  <si>
    <t>Solidariedade</t>
  </si>
  <si>
    <t>PCdoB</t>
  </si>
  <si>
    <t>ALICE PORTUGAL</t>
  </si>
  <si>
    <t>Partido Comunista do Brasil</t>
  </si>
  <si>
    <t>PSC</t>
  </si>
  <si>
    <t>PROFESSOR VICTÓRIO GALLI</t>
  </si>
  <si>
    <t>Partido Social Cristão</t>
  </si>
  <si>
    <t>PPS</t>
  </si>
  <si>
    <t>ARNALDO JORDY</t>
  </si>
  <si>
    <t>Partido Popular Socialista</t>
  </si>
  <si>
    <t>GLAUBER BRAGA</t>
  </si>
  <si>
    <t>Partido Socialismo e Liberdade</t>
  </si>
  <si>
    <t>PV</t>
  </si>
  <si>
    <t>LEANDRE</t>
  </si>
  <si>
    <t>Partido Verde</t>
  </si>
  <si>
    <t>JOÃO DERLY</t>
  </si>
  <si>
    <t>Rede Sustentabilidade</t>
  </si>
  <si>
    <t>PEN</t>
  </si>
  <si>
    <t>JUNIOR MARRECA</t>
  </si>
  <si>
    <t>Partido Ecológico Nacional</t>
  </si>
  <si>
    <t>WELITON PRADO</t>
  </si>
  <si>
    <t>Partido da Mulher Brasileira</t>
  </si>
  <si>
    <t>http://www.camara.leg.br/internet/votacao/mostraVotacao.asp?ideVotacao=7214&amp;numLegislatura=55&amp;codCasa=1&amp;numSessaoLegislativa=2&amp;indTipoSessaoLegislativa=O&amp;numSessao=251&amp;indTipoSessao=E</t>
  </si>
  <si>
    <t>Voto</t>
  </si>
  <si>
    <t>Abel Mesquita Jr.</t>
  </si>
  <si>
    <t>Alberto Fraga</t>
  </si>
  <si>
    <t>Alexandre Leite</t>
  </si>
  <si>
    <t>Carlos Melles</t>
  </si>
  <si>
    <t>Claudio Cajado</t>
  </si>
  <si>
    <t>Efraim Filho</t>
  </si>
  <si>
    <t>Eli Corrêa Filho</t>
  </si>
  <si>
    <t>Felipe Maia</t>
  </si>
  <si>
    <t>Francisco Floriano</t>
  </si>
  <si>
    <t>Hélio Leite</t>
  </si>
  <si>
    <t>Jorge Tadeu Mudalen</t>
  </si>
  <si>
    <t>Juscelino Filho</t>
  </si>
  <si>
    <t>Mandetta</t>
  </si>
  <si>
    <t>Marcelo Aguiar</t>
  </si>
  <si>
    <t>Marcos Rogério</t>
  </si>
  <si>
    <t>Marcos Soares</t>
  </si>
  <si>
    <t>Misael Varella</t>
  </si>
  <si>
    <t>Missionário José Olimpio</t>
  </si>
  <si>
    <t>Paulo Azi</t>
  </si>
  <si>
    <t>Professora Dorinha Seabra Rezende</t>
  </si>
  <si>
    <t>Rodrigo Maia</t>
  </si>
  <si>
    <t>Art. 17</t>
  </si>
  <si>
    <t>Sóstenes Cavalcante</t>
  </si>
  <si>
    <t>Alice Portugal</t>
  </si>
  <si>
    <t>Angela Albino</t>
  </si>
  <si>
    <t>Chico Lopes</t>
  </si>
  <si>
    <t>Daniel Almeida</t>
  </si>
  <si>
    <t>Jô Moraes</t>
  </si>
  <si>
    <t>Luciana Santos</t>
  </si>
  <si>
    <t>Orlando Silva</t>
  </si>
  <si>
    <t>Professora Marcivania</t>
  </si>
  <si>
    <t>Rubens Pereira Júnior</t>
  </si>
  <si>
    <t>Afonso Motta</t>
  </si>
  <si>
    <t>Carlos Eduardo Cadoca</t>
  </si>
  <si>
    <t>Dagoberto</t>
  </si>
  <si>
    <t>Damião Feliciano</t>
  </si>
  <si>
    <t>Félix Mendonça Júnior</t>
  </si>
  <si>
    <t>Flávia Morais</t>
  </si>
  <si>
    <t>Hissa Abrahão</t>
  </si>
  <si>
    <t>Mário Heringer</t>
  </si>
  <si>
    <t>Roberto Góes</t>
  </si>
  <si>
    <t>Ronaldo Lessa</t>
  </si>
  <si>
    <t>Subtenente Gonzaga</t>
  </si>
  <si>
    <t>Vicente Arruda</t>
  </si>
  <si>
    <t>Wolney Queiroz</t>
  </si>
  <si>
    <t>Walney Rocha</t>
  </si>
  <si>
    <t>PHS</t>
  </si>
  <si>
    <t>Carlos Andrade</t>
  </si>
  <si>
    <t>Diego Garcia</t>
  </si>
  <si>
    <t>Dr. Jorge Silva</t>
  </si>
  <si>
    <t>Marcelo Aro</t>
  </si>
  <si>
    <t>Pastor Eurico</t>
  </si>
  <si>
    <t>Pastor Luciano Braga</t>
  </si>
  <si>
    <t>Alberto Filho</t>
  </si>
  <si>
    <t>Alexandre Serfiotis</t>
  </si>
  <si>
    <t>Altineu Côrtes</t>
  </si>
  <si>
    <t>André Amaral</t>
  </si>
  <si>
    <t>Aníbal Gomes</t>
  </si>
  <si>
    <t>Baleia Rossi</t>
  </si>
  <si>
    <t>Cabuçu Borges</t>
  </si>
  <si>
    <t>Carlos Bezerra</t>
  </si>
  <si>
    <t>Celso Jacob</t>
  </si>
  <si>
    <t>Celso Maldaner</t>
  </si>
  <si>
    <t>Celso Pansera</t>
  </si>
  <si>
    <t>Daniel Vilela</t>
  </si>
  <si>
    <t>Dulce Miranda</t>
  </si>
  <si>
    <t>Edinho Araújo</t>
  </si>
  <si>
    <t>Edinho Bez</t>
  </si>
  <si>
    <t>Elcione Barbalho</t>
  </si>
  <si>
    <t>Fábio Ramalho</t>
  </si>
  <si>
    <t>Fabio Reis</t>
  </si>
  <si>
    <t>Fernando Jordão</t>
  </si>
  <si>
    <t>Flaviano Melo</t>
  </si>
  <si>
    <t>Hermes Parcianello</t>
  </si>
  <si>
    <t>Hildo Rocha</t>
  </si>
  <si>
    <t>Hugo Motta</t>
  </si>
  <si>
    <t>Jarbas Vasconcelos</t>
  </si>
  <si>
    <t>Jéssica Sales</t>
  </si>
  <si>
    <t>João Arruda</t>
  </si>
  <si>
    <t>João Marcelo Souza</t>
  </si>
  <si>
    <t>Jones Martins</t>
  </si>
  <si>
    <t>José Fogaça</t>
  </si>
  <si>
    <t>José Priante</t>
  </si>
  <si>
    <t>Josi Nunes</t>
  </si>
  <si>
    <t>Kaio Maniçoba</t>
  </si>
  <si>
    <t>Laura Carneiro</t>
  </si>
  <si>
    <t>Leonardo Quintão</t>
  </si>
  <si>
    <t>Lucio Mosquini</t>
  </si>
  <si>
    <t>Lucio Vieira Lima</t>
  </si>
  <si>
    <t>Manoel Junior</t>
  </si>
  <si>
    <t>Marcos Rotta</t>
  </si>
  <si>
    <t>Marinha Raupp</t>
  </si>
  <si>
    <t>Marx Beltrão</t>
  </si>
  <si>
    <t>Mauro Lopes</t>
  </si>
  <si>
    <t>Mauro Mariani</t>
  </si>
  <si>
    <t>Moses Rodrigues</t>
  </si>
  <si>
    <t>Newton Cardoso Jr</t>
  </si>
  <si>
    <t>Osmar Serraglio</t>
  </si>
  <si>
    <t>Rodrigo Pacheco</t>
  </si>
  <si>
    <t>Rogério Peninha Mendonça</t>
  </si>
  <si>
    <t>Saraiva Felipe</t>
  </si>
  <si>
    <t>Sergio Souza</t>
  </si>
  <si>
    <t>Simone Morgado</t>
  </si>
  <si>
    <t>Soraya Santos</t>
  </si>
  <si>
    <t>Valdir Colatto</t>
  </si>
  <si>
    <t>Valtenir Pereira</t>
  </si>
  <si>
    <t>Vitor Valim</t>
  </si>
  <si>
    <t>Walter Alves</t>
  </si>
  <si>
    <t>Washington Reis</t>
  </si>
  <si>
    <t>Zé Augusto Nalin</t>
  </si>
  <si>
    <t>PP</t>
  </si>
  <si>
    <t>Afonso Hamm</t>
  </si>
  <si>
    <t>Aguinaldo Ribeiro</t>
  </si>
  <si>
    <t>André Abdon</t>
  </si>
  <si>
    <t>Arthur Lira</t>
  </si>
  <si>
    <t>Beto Rosado</t>
  </si>
  <si>
    <t>Cacá Leão</t>
  </si>
  <si>
    <t>Conceição Sampaio</t>
  </si>
  <si>
    <t>Covatti Filho</t>
  </si>
  <si>
    <t>Dimas Fabiano</t>
  </si>
  <si>
    <t>Eduardo da Fonte</t>
  </si>
  <si>
    <t>Esperidião Amin</t>
  </si>
  <si>
    <t>Ezequiel Fonseca</t>
  </si>
  <si>
    <t>Fausto Pinato</t>
  </si>
  <si>
    <t>Fernando Monteiro</t>
  </si>
  <si>
    <t>Franklin Lima</t>
  </si>
  <si>
    <t>Guilherme Mussi</t>
  </si>
  <si>
    <t>Hiran Gonçalves</t>
  </si>
  <si>
    <t>Iracema Portella</t>
  </si>
  <si>
    <t>Jerônimo Goergen</t>
  </si>
  <si>
    <t>José Otávio Germano</t>
  </si>
  <si>
    <t>Lázaro Botelho</t>
  </si>
  <si>
    <t>Luis Carlos Heinze</t>
  </si>
  <si>
    <t>Luiz Fernando Faria</t>
  </si>
  <si>
    <t>Macedo</t>
  </si>
  <si>
    <t>Marcelo Belinati</t>
  </si>
  <si>
    <t>Mário Negromonte Jr.</t>
  </si>
  <si>
    <t>Odelmo Leão</t>
  </si>
  <si>
    <t>Paulo Maluf</t>
  </si>
  <si>
    <t>Renato Molling</t>
  </si>
  <si>
    <t>Ricardo Izar</t>
  </si>
  <si>
    <t>Roberto Balestra</t>
  </si>
  <si>
    <t>Roberto Britto</t>
  </si>
  <si>
    <t>Ronaldo Carletto</t>
  </si>
  <si>
    <t>Rôney Nemer</t>
  </si>
  <si>
    <t>Sandes Júnior</t>
  </si>
  <si>
    <t>Simão Sessim</t>
  </si>
  <si>
    <t>Toninho Pinheiro</t>
  </si>
  <si>
    <t>Arnaldo Jordy</t>
  </si>
  <si>
    <t>Carmen Zanotto</t>
  </si>
  <si>
    <t>Eliziane Gama</t>
  </si>
  <si>
    <t>Marcos Abrão</t>
  </si>
  <si>
    <t>Roberto Freire</t>
  </si>
  <si>
    <t>Rubens Bueno</t>
  </si>
  <si>
    <t>Adelson Barreto</t>
  </si>
  <si>
    <t>Alexandre Valle</t>
  </si>
  <si>
    <t>Alfredo Nascimento</t>
  </si>
  <si>
    <t>Anderson Ferreira</t>
  </si>
  <si>
    <t>Brunny</t>
  </si>
  <si>
    <t>Cabo Sabino</t>
  </si>
  <si>
    <t>Cajar Nardes</t>
  </si>
  <si>
    <t>Capitão Augusto</t>
  </si>
  <si>
    <t>Clarissa Garotinho</t>
  </si>
  <si>
    <t>Davi Alves Silva Júnior</t>
  </si>
  <si>
    <t>Delegado Edson Moreira</t>
  </si>
  <si>
    <t>Dr. João</t>
  </si>
  <si>
    <t>Edio Lopes</t>
  </si>
  <si>
    <t>Giacobo</t>
  </si>
  <si>
    <t>Giovani Cherini</t>
  </si>
  <si>
    <t>Gorete Pereira</t>
  </si>
  <si>
    <t>João Carlos Bacelar</t>
  </si>
  <si>
    <t>Jorginho Mello</t>
  </si>
  <si>
    <t>José Carlos Araújo</t>
  </si>
  <si>
    <t>José Rocha</t>
  </si>
  <si>
    <t>Laerte Bessa</t>
  </si>
  <si>
    <t>Lúcio Vale</t>
  </si>
  <si>
    <t>Luiz Cláudio</t>
  </si>
  <si>
    <t>Luiz Nishimori</t>
  </si>
  <si>
    <t>Marcelo Álvaro Antônio</t>
  </si>
  <si>
    <t>Marcio Alvino</t>
  </si>
  <si>
    <t>Milton Monti</t>
  </si>
  <si>
    <t>Paulo Feijó</t>
  </si>
  <si>
    <t>Paulo Freire</t>
  </si>
  <si>
    <t>Remídio Monai</t>
  </si>
  <si>
    <t>Abstenção</t>
  </si>
  <si>
    <t>Tiririca</t>
  </si>
  <si>
    <t>Vicentinho Júnior</t>
  </si>
  <si>
    <t>Vinicius Gurgel</t>
  </si>
  <si>
    <t>Wellington Roberto</t>
  </si>
  <si>
    <t>Zenaide Maia</t>
  </si>
  <si>
    <t>Alan Rick</t>
  </si>
  <si>
    <t>Antonio Bulhões</t>
  </si>
  <si>
    <t>Beto Mansur</t>
  </si>
  <si>
    <t>Carlos Gomes</t>
  </si>
  <si>
    <t>Celso Russomanno</t>
  </si>
  <si>
    <t>César Halum</t>
  </si>
  <si>
    <t>Cleber Verde</t>
  </si>
  <si>
    <t>Jhonatan de Jesus</t>
  </si>
  <si>
    <t>Lindomar Garçon</t>
  </si>
  <si>
    <t>Marcelo Squassoni</t>
  </si>
  <si>
    <t>Márcio Marinho</t>
  </si>
  <si>
    <t>Ricardo Bentinho</t>
  </si>
  <si>
    <t>Roberto Alves</t>
  </si>
  <si>
    <t>Roberto Sales</t>
  </si>
  <si>
    <t>Ronaldo Martins</t>
  </si>
  <si>
    <t>Rosangela Gomes</t>
  </si>
  <si>
    <t>Silas Câmara</t>
  </si>
  <si>
    <t>Tia Eron</t>
  </si>
  <si>
    <t>PROS</t>
  </si>
  <si>
    <t>Bosco Costa</t>
  </si>
  <si>
    <t>Felipe Bornier</t>
  </si>
  <si>
    <t>George Hilton</t>
  </si>
  <si>
    <t>Odorico Monteiro</t>
  </si>
  <si>
    <t>Ronaldo Fonseca</t>
  </si>
  <si>
    <t>Toninho Wandscheer</t>
  </si>
  <si>
    <t>PRP</t>
  </si>
  <si>
    <t>Nivaldo Albuquerque</t>
  </si>
  <si>
    <t>Átila Lira</t>
  </si>
  <si>
    <t>César Messias</t>
  </si>
  <si>
    <t>Danilo Cabral</t>
  </si>
  <si>
    <t>Danilo Forte</t>
  </si>
  <si>
    <t>Fabio Garcia</t>
  </si>
  <si>
    <t>Fernando Coelho Filho</t>
  </si>
  <si>
    <t>Gonzaga Patriota</t>
  </si>
  <si>
    <t>Heráclito Fortes</t>
  </si>
  <si>
    <t>Hugo Leal</t>
  </si>
  <si>
    <t>Ildon Marques</t>
  </si>
  <si>
    <t>Janete Capiberibe</t>
  </si>
  <si>
    <t>JHC</t>
  </si>
  <si>
    <t>João Fernando Coutinho</t>
  </si>
  <si>
    <t>José Reinaldo</t>
  </si>
  <si>
    <t>Jose Stédile</t>
  </si>
  <si>
    <t>Júlio Delgado</t>
  </si>
  <si>
    <t>Keiko Ota</t>
  </si>
  <si>
    <t>Leopoldo Meyer</t>
  </si>
  <si>
    <t>Luciano Ducci</t>
  </si>
  <si>
    <t>Luiz Lauro Filho</t>
  </si>
  <si>
    <t>Marinaldo Rosendo</t>
  </si>
  <si>
    <t>Paulo Foletto</t>
  </si>
  <si>
    <t>Rafael Motta</t>
  </si>
  <si>
    <t>Rodrigo Martins</t>
  </si>
  <si>
    <t>Tadeu Alencar</t>
  </si>
  <si>
    <t>Tereza Cristina</t>
  </si>
  <si>
    <t>Andre Moura</t>
  </si>
  <si>
    <t>Eduardo Bolsonaro</t>
  </si>
  <si>
    <t>Gilberto Nascimento</t>
  </si>
  <si>
    <t>Jair Bolsonaro</t>
  </si>
  <si>
    <t>Júlia Marinho</t>
  </si>
  <si>
    <t>Pr. Marco Feliciano</t>
  </si>
  <si>
    <t>André de Paula</t>
  </si>
  <si>
    <t>Antonio Brito</t>
  </si>
  <si>
    <t>Átila Lins</t>
  </si>
  <si>
    <t>Danrlei de Deus Hinterholz</t>
  </si>
  <si>
    <t>Delegado Éder Mauro</t>
  </si>
  <si>
    <t>Diego Andrade</t>
  </si>
  <si>
    <t>Domingos Neto</t>
  </si>
  <si>
    <t>Edmar Arruda</t>
  </si>
  <si>
    <t>Evandro Roman</t>
  </si>
  <si>
    <t>Expedito Netto</t>
  </si>
  <si>
    <t>Fábio Faria</t>
  </si>
  <si>
    <t>Fábio Mitidieri</t>
  </si>
  <si>
    <t>Fernando Torres</t>
  </si>
  <si>
    <t>Goulart</t>
  </si>
  <si>
    <t>Herculano Passos</t>
  </si>
  <si>
    <t>Indio da Costa</t>
  </si>
  <si>
    <t>Irajá Abreu</t>
  </si>
  <si>
    <t>Jaime Martins</t>
  </si>
  <si>
    <t>Jefferson Campos</t>
  </si>
  <si>
    <t>João Rodrigues</t>
  </si>
  <si>
    <t>Joaquim Passarinho</t>
  </si>
  <si>
    <t>José Nunes</t>
  </si>
  <si>
    <t>Júlio Cesar</t>
  </si>
  <si>
    <t>Marcos Montes</t>
  </si>
  <si>
    <t>Marcos Reategui</t>
  </si>
  <si>
    <t>Paulo Magalhães</t>
  </si>
  <si>
    <t>Rogério Rosso</t>
  </si>
  <si>
    <t>Rômulo Gouveia</t>
  </si>
  <si>
    <t>Sandro Alex</t>
  </si>
  <si>
    <t>Sérgio Brito</t>
  </si>
  <si>
    <t>Stefano Aguiar</t>
  </si>
  <si>
    <t>Tampinha</t>
  </si>
  <si>
    <t>Victor Mendes</t>
  </si>
  <si>
    <t>Antonio Imbassahy</t>
  </si>
  <si>
    <t>Betinho Gomes</t>
  </si>
  <si>
    <t>Bonifácio de Andrada</t>
  </si>
  <si>
    <t>Bruno Araújo</t>
  </si>
  <si>
    <t>Bruno Covas</t>
  </si>
  <si>
    <t>Caio Narcio</t>
  </si>
  <si>
    <t>Carlos Sampaio</t>
  </si>
  <si>
    <t>Célio Silveira</t>
  </si>
  <si>
    <t>Daniel Coelho</t>
  </si>
  <si>
    <t>Domingos Sávio</t>
  </si>
  <si>
    <t>Duarte Nogueira</t>
  </si>
  <si>
    <t>Eduardo Cury</t>
  </si>
  <si>
    <t>Elizeu Dionizio</t>
  </si>
  <si>
    <t>Fábio Sousa</t>
  </si>
  <si>
    <t>Geraldo Resende</t>
  </si>
  <si>
    <t>Izalci</t>
  </si>
  <si>
    <t>João Castelo</t>
  </si>
  <si>
    <t>João Paulo Papa</t>
  </si>
  <si>
    <t>Jutahy Junior</t>
  </si>
  <si>
    <t>Lobbe Neto</t>
  </si>
  <si>
    <t>Luiz Carlos Hauly</t>
  </si>
  <si>
    <t>Mara Gabrilli</t>
  </si>
  <si>
    <t>Marco Tebaldi</t>
  </si>
  <si>
    <t>Mariana Carvalho</t>
  </si>
  <si>
    <t>Miguel Haddad</t>
  </si>
  <si>
    <t>Nelson Marchezan Junior</t>
  </si>
  <si>
    <t>Nelson Padovani</t>
  </si>
  <si>
    <t>Nilson Leitão</t>
  </si>
  <si>
    <t>Nilson Pinto</t>
  </si>
  <si>
    <t>Otavio Leite</t>
  </si>
  <si>
    <t>Paulo Abi-Ackel</t>
  </si>
  <si>
    <t>Paulo Martins</t>
  </si>
  <si>
    <t>Pedro Cunha Lima</t>
  </si>
  <si>
    <t>Pedro Vilela</t>
  </si>
  <si>
    <t>Raimundo Gomes de Matos</t>
  </si>
  <si>
    <t>Ricardo Tripoli</t>
  </si>
  <si>
    <t>Rocha</t>
  </si>
  <si>
    <t>Rodrigo de Castro</t>
  </si>
  <si>
    <t>Rogério Marinho</t>
  </si>
  <si>
    <t>Shéridan</t>
  </si>
  <si>
    <t>Silvio Torres</t>
  </si>
  <si>
    <t>Vanderlei Macris</t>
  </si>
  <si>
    <t>Vitor Lippi</t>
  </si>
  <si>
    <t>Alfredo Kaefer</t>
  </si>
  <si>
    <t>Dâmina Pereira</t>
  </si>
  <si>
    <t>Chico Alencar</t>
  </si>
  <si>
    <t>Jean Wyllys</t>
  </si>
  <si>
    <t>Luiza Erundina</t>
  </si>
  <si>
    <t>Adelmo Carneiro Leão</t>
  </si>
  <si>
    <t>Afonso Florence</t>
  </si>
  <si>
    <t>Ana Perugini</t>
  </si>
  <si>
    <t>Angelim</t>
  </si>
  <si>
    <t>Benedita da Silva</t>
  </si>
  <si>
    <t>Beto Faro</t>
  </si>
  <si>
    <t>Bohn Gass</t>
  </si>
  <si>
    <t>Caetano</t>
  </si>
  <si>
    <t>Carlos Zarattini</t>
  </si>
  <si>
    <t>Chico D Angelo</t>
  </si>
  <si>
    <t>Décio Lima</t>
  </si>
  <si>
    <t>Enio Verri</t>
  </si>
  <si>
    <t>Erika Kokay</t>
  </si>
  <si>
    <t>Fabiano Horta</t>
  </si>
  <si>
    <t>Gabriel Guimarães</t>
  </si>
  <si>
    <t>Givaldo Vieira</t>
  </si>
  <si>
    <t>Helder Salomão</t>
  </si>
  <si>
    <t>Henrique Fontana</t>
  </si>
  <si>
    <t>João Daniel</t>
  </si>
  <si>
    <t>Jorge Solla</t>
  </si>
  <si>
    <t>José Airton Cirilo</t>
  </si>
  <si>
    <t>José Guimarães</t>
  </si>
  <si>
    <t>Leo de Brito</t>
  </si>
  <si>
    <t>Luiz Couto</t>
  </si>
  <si>
    <t>Marco Maia</t>
  </si>
  <si>
    <t>Marcon</t>
  </si>
  <si>
    <t>Margarida Salomão</t>
  </si>
  <si>
    <t>Moema Gramacho</t>
  </si>
  <si>
    <t>Nelson Pellegrino</t>
  </si>
  <si>
    <t>Nilto Tatto</t>
  </si>
  <si>
    <t>Padre João</t>
  </si>
  <si>
    <t>Patrus Ananias</t>
  </si>
  <si>
    <t>Paulão</t>
  </si>
  <si>
    <t>Paulo Teixeira</t>
  </si>
  <si>
    <t>Pedro Uczai</t>
  </si>
  <si>
    <t>Reginaldo Lopes</t>
  </si>
  <si>
    <t>Ságuas Moraes</t>
  </si>
  <si>
    <t>Valmir Assunção</t>
  </si>
  <si>
    <t>Vander Loubet</t>
  </si>
  <si>
    <t>Vicente Candido</t>
  </si>
  <si>
    <t>Vicentinho</t>
  </si>
  <si>
    <t>Waldenor Pereira</t>
  </si>
  <si>
    <t>Zé Carlos</t>
  </si>
  <si>
    <t>Zé Geraldo</t>
  </si>
  <si>
    <t>Zeca do Pt</t>
  </si>
  <si>
    <t>PTB</t>
  </si>
  <si>
    <t>Adalberto Cavalcanti</t>
  </si>
  <si>
    <t>Alex Canziani</t>
  </si>
  <si>
    <t>Benito Gama</t>
  </si>
  <si>
    <t>Deley</t>
  </si>
  <si>
    <t>Jorge Côrte Real</t>
  </si>
  <si>
    <t>Josué Bengtson</t>
  </si>
  <si>
    <t>Jovair Arantes</t>
  </si>
  <si>
    <t>Nelson Marquezelli</t>
  </si>
  <si>
    <t>Nilton Capixaba</t>
  </si>
  <si>
    <t>Paes Landim</t>
  </si>
  <si>
    <t>Sérgio Moraes</t>
  </si>
  <si>
    <t>Wilson Filho</t>
  </si>
  <si>
    <t>Zeca Cavalcanti</t>
  </si>
  <si>
    <t>PTdoB</t>
  </si>
  <si>
    <t>Cabo Daciolo</t>
  </si>
  <si>
    <t>Luis Tibé</t>
  </si>
  <si>
    <t>Silvio Costa</t>
  </si>
  <si>
    <t>PTN</t>
  </si>
  <si>
    <t>Ademir Camilo</t>
  </si>
  <si>
    <t>Aluisio Mendes</t>
  </si>
  <si>
    <t>Antônio Jácome</t>
  </si>
  <si>
    <t>Dr. Sinval Malheiros</t>
  </si>
  <si>
    <t>Francisco Chapadinha</t>
  </si>
  <si>
    <t>Jozi Araújo</t>
  </si>
  <si>
    <t>Luiz Carlos Ramos</t>
  </si>
  <si>
    <t>Renata Abreu</t>
  </si>
  <si>
    <t>Ricardo Teobaldo</t>
  </si>
  <si>
    <t>Antonio Carlos Mendes Thame</t>
  </si>
  <si>
    <t>Leandre</t>
  </si>
  <si>
    <t>Uldurico Junior</t>
  </si>
  <si>
    <t>Aliel Machado</t>
  </si>
  <si>
    <t>Miro Teixeira</t>
  </si>
  <si>
    <t>Solidaried</t>
  </si>
  <si>
    <t>Augusto Carvalho</t>
  </si>
  <si>
    <t>Augusto Coutinho</t>
  </si>
  <si>
    <t>Aureo</t>
  </si>
  <si>
    <t>Benjamin Maranhão</t>
  </si>
  <si>
    <t>Carlos Manato</t>
  </si>
  <si>
    <t>Fernando Francischini</t>
  </si>
  <si>
    <t>Laercio Oliveira</t>
  </si>
  <si>
    <t>Lucas Vergilio</t>
  </si>
  <si>
    <t>Wladimir Costa</t>
  </si>
  <si>
    <t>Zé Silva</t>
  </si>
  <si>
    <t>Partido</t>
  </si>
  <si>
    <t>Bloco</t>
  </si>
  <si>
    <t>Roraima (RR)</t>
  </si>
  <si>
    <t>PpPtbPsc</t>
  </si>
  <si>
    <r>
      <t>Total Roraima: 8</t>
    </r>
    <r>
      <rPr>
        <sz val="9"/>
        <color rgb="FF333333"/>
        <rFont val="Verdana"/>
        <family val="2"/>
      </rPr>
      <t>   </t>
    </r>
  </si>
  <si>
    <t>Amapá (AP)</t>
  </si>
  <si>
    <t>PmdbPen</t>
  </si>
  <si>
    <t>PtnPtdoBPsl</t>
  </si>
  <si>
    <r>
      <t>Total Amapá: 8</t>
    </r>
    <r>
      <rPr>
        <sz val="9"/>
        <color rgb="FF333333"/>
        <rFont val="Verdana"/>
        <family val="2"/>
      </rPr>
      <t>   </t>
    </r>
  </si>
  <si>
    <t>Pará (PA)</t>
  </si>
  <si>
    <r>
      <t>Total Pará: 17</t>
    </r>
    <r>
      <rPr>
        <sz val="9"/>
        <color rgb="FF333333"/>
        <rFont val="Verdana"/>
        <family val="2"/>
      </rPr>
      <t>   </t>
    </r>
  </si>
  <si>
    <t>Amazonas (AM)</t>
  </si>
  <si>
    <r>
      <t>Total Amazonas: 7</t>
    </r>
    <r>
      <rPr>
        <sz val="9"/>
        <color rgb="FF333333"/>
        <rFont val="Verdana"/>
        <family val="2"/>
      </rPr>
      <t>   </t>
    </r>
  </si>
  <si>
    <t>Rondonia (RO)</t>
  </si>
  <si>
    <r>
      <t>Total Rondonia: 8</t>
    </r>
    <r>
      <rPr>
        <sz val="9"/>
        <color rgb="FF333333"/>
        <rFont val="Verdana"/>
        <family val="2"/>
      </rPr>
      <t>   </t>
    </r>
  </si>
  <si>
    <t>Acre (AC)</t>
  </si>
  <si>
    <r>
      <t>Total Acre: 7</t>
    </r>
    <r>
      <rPr>
        <sz val="9"/>
        <color rgb="FF333333"/>
        <rFont val="Verdana"/>
        <family val="2"/>
      </rPr>
      <t>   </t>
    </r>
  </si>
  <si>
    <t>Tocantins (TO)</t>
  </si>
  <si>
    <r>
      <t>Total Tocantins: 8</t>
    </r>
    <r>
      <rPr>
        <sz val="9"/>
        <color rgb="FF333333"/>
        <rFont val="Verdana"/>
        <family val="2"/>
      </rPr>
      <t>   </t>
    </r>
  </si>
  <si>
    <t>Maranhão (MA)</t>
  </si>
  <si>
    <r>
      <t>Total Maranhão: 17</t>
    </r>
    <r>
      <rPr>
        <sz val="9"/>
        <color rgb="FF333333"/>
        <rFont val="Verdana"/>
        <family val="2"/>
      </rPr>
      <t>   </t>
    </r>
  </si>
  <si>
    <t>Ceará (CE)</t>
  </si>
  <si>
    <r>
      <t>Total Ceará: 19</t>
    </r>
    <r>
      <rPr>
        <sz val="9"/>
        <color rgb="FF333333"/>
        <rFont val="Verdana"/>
        <family val="2"/>
      </rPr>
      <t>   </t>
    </r>
  </si>
  <si>
    <t>Piauí (PI)</t>
  </si>
  <si>
    <r>
      <t>Total Piauí: 10</t>
    </r>
    <r>
      <rPr>
        <sz val="9"/>
        <color rgb="FF333333"/>
        <rFont val="Verdana"/>
        <family val="2"/>
      </rPr>
      <t>   </t>
    </r>
  </si>
  <si>
    <t>Rio Grande do Norte (RN)</t>
  </si>
  <si>
    <r>
      <t>Total Rio Grande do Norte: 8</t>
    </r>
    <r>
      <rPr>
        <sz val="9"/>
        <color rgb="FF333333"/>
        <rFont val="Verdana"/>
        <family val="2"/>
      </rPr>
      <t>   </t>
    </r>
  </si>
  <si>
    <t>Paraíba (PB)</t>
  </si>
  <si>
    <r>
      <t>Total Paraíba: 12</t>
    </r>
    <r>
      <rPr>
        <sz val="9"/>
        <color rgb="FF333333"/>
        <rFont val="Verdana"/>
        <family val="2"/>
      </rPr>
      <t>   </t>
    </r>
  </si>
  <si>
    <t>Pernambuco (PE)</t>
  </si>
  <si>
    <r>
      <t>Total Pernambuco: 25</t>
    </r>
    <r>
      <rPr>
        <sz val="9"/>
        <color rgb="FF333333"/>
        <rFont val="Verdana"/>
        <family val="2"/>
      </rPr>
      <t>   </t>
    </r>
  </si>
  <si>
    <t>Alagoas (AL)</t>
  </si>
  <si>
    <r>
      <t>Total Alagoas: 8</t>
    </r>
    <r>
      <rPr>
        <sz val="9"/>
        <color rgb="FF333333"/>
        <rFont val="Verdana"/>
        <family val="2"/>
      </rPr>
      <t>   </t>
    </r>
  </si>
  <si>
    <t>Sergipe (SE)</t>
  </si>
  <si>
    <r>
      <t>Total Sergipe: 7</t>
    </r>
    <r>
      <rPr>
        <sz val="9"/>
        <color rgb="FF333333"/>
        <rFont val="Verdana"/>
        <family val="2"/>
      </rPr>
      <t>   </t>
    </r>
  </si>
  <si>
    <t>Bahia (BA)</t>
  </si>
  <si>
    <r>
      <t>Total Bahia: 36</t>
    </r>
    <r>
      <rPr>
        <sz val="9"/>
        <color rgb="FF333333"/>
        <rFont val="Verdana"/>
        <family val="2"/>
      </rPr>
      <t>   </t>
    </r>
  </si>
  <si>
    <t>Minas Gerais (MG)</t>
  </si>
  <si>
    <r>
      <t>Total Minas Gerais: 51</t>
    </r>
    <r>
      <rPr>
        <sz val="9"/>
        <color rgb="FF333333"/>
        <rFont val="Verdana"/>
        <family val="2"/>
      </rPr>
      <t>   </t>
    </r>
  </si>
  <si>
    <t>Espírito Santo (ES)</t>
  </si>
  <si>
    <r>
      <t>Total Espírito Santo: 8</t>
    </r>
    <r>
      <rPr>
        <sz val="9"/>
        <color rgb="FF333333"/>
        <rFont val="Verdana"/>
        <family val="2"/>
      </rPr>
      <t>   </t>
    </r>
  </si>
  <si>
    <t>Rio de Janeiro (RJ)</t>
  </si>
  <si>
    <r>
      <t>Total Rio de Janeiro: 42</t>
    </r>
    <r>
      <rPr>
        <sz val="9"/>
        <color rgb="FF333333"/>
        <rFont val="Verdana"/>
        <family val="2"/>
      </rPr>
      <t>   </t>
    </r>
  </si>
  <si>
    <t>São Paulo (SP)</t>
  </si>
  <si>
    <r>
      <t>Total São Paulo: 67</t>
    </r>
    <r>
      <rPr>
        <sz val="9"/>
        <color rgb="FF333333"/>
        <rFont val="Verdana"/>
        <family val="2"/>
      </rPr>
      <t>   </t>
    </r>
  </si>
  <si>
    <t>Mato Grosso (MT)</t>
  </si>
  <si>
    <r>
      <t>Total Mato Grosso: 8</t>
    </r>
    <r>
      <rPr>
        <sz val="9"/>
        <color rgb="FF333333"/>
        <rFont val="Verdana"/>
        <family val="2"/>
      </rPr>
      <t>   </t>
    </r>
  </si>
  <si>
    <t>Distrito Federal (DF)</t>
  </si>
  <si>
    <r>
      <t>Total Distrito Federal: 8</t>
    </r>
    <r>
      <rPr>
        <sz val="9"/>
        <color rgb="FF333333"/>
        <rFont val="Verdana"/>
        <family val="2"/>
      </rPr>
      <t>   </t>
    </r>
  </si>
  <si>
    <t>Goiás (GO)</t>
  </si>
  <si>
    <r>
      <t>Total Goiás: 16</t>
    </r>
    <r>
      <rPr>
        <sz val="9"/>
        <color rgb="FF333333"/>
        <rFont val="Verdana"/>
        <family val="2"/>
      </rPr>
      <t>   </t>
    </r>
  </si>
  <si>
    <t>Mato Grosso do Sul (MS)</t>
  </si>
  <si>
    <r>
      <t>Total Mato Grosso do Sul: 8</t>
    </r>
    <r>
      <rPr>
        <sz val="9"/>
        <color rgb="FF333333"/>
        <rFont val="Verdana"/>
        <family val="2"/>
      </rPr>
      <t>   </t>
    </r>
  </si>
  <si>
    <t>Paraná (PR)</t>
  </si>
  <si>
    <r>
      <t>Total Paraná: 26</t>
    </r>
    <r>
      <rPr>
        <sz val="9"/>
        <color rgb="FF333333"/>
        <rFont val="Verdana"/>
        <family val="2"/>
      </rPr>
      <t>   </t>
    </r>
  </si>
  <si>
    <t>Santa Catarina (SC)</t>
  </si>
  <si>
    <r>
      <t>Total Santa Catarina: 15</t>
    </r>
    <r>
      <rPr>
        <sz val="9"/>
        <color rgb="FF333333"/>
        <rFont val="Verdana"/>
        <family val="2"/>
      </rPr>
      <t>   </t>
    </r>
  </si>
  <si>
    <t>Rio Grande do Sul (RS)</t>
  </si>
  <si>
    <t>Total Rio Grande do Sul: 26</t>
  </si>
  <si>
    <t>SIM</t>
  </si>
  <si>
    <t>GOV?</t>
  </si>
  <si>
    <t>Teto 1º Turno</t>
  </si>
  <si>
    <t>PpPtnPhs...</t>
  </si>
  <si>
    <r>
      <t>Total Roraima: 7</t>
    </r>
    <r>
      <rPr>
        <sz val="9"/>
        <color rgb="FF333333"/>
        <rFont val="Verdana"/>
        <family val="2"/>
      </rPr>
      <t>   </t>
    </r>
  </si>
  <si>
    <r>
      <t>Total Amapá: 5</t>
    </r>
    <r>
      <rPr>
        <sz val="9"/>
        <color rgb="FF333333"/>
        <rFont val="Verdana"/>
        <family val="2"/>
      </rPr>
      <t>   </t>
    </r>
  </si>
  <si>
    <t>PtbProsPsl</t>
  </si>
  <si>
    <r>
      <t>Total Pará: 15</t>
    </r>
    <r>
      <rPr>
        <sz val="9"/>
        <color rgb="FF333333"/>
        <rFont val="Verdana"/>
        <family val="2"/>
      </rPr>
      <t>   </t>
    </r>
  </si>
  <si>
    <t>Arthur Virgílio Bisneto</t>
  </si>
  <si>
    <t>Sabino Castelo Branco</t>
  </si>
  <si>
    <r>
      <t>Total Amazonas: 8</t>
    </r>
    <r>
      <rPr>
        <sz val="9"/>
        <color rgb="FF333333"/>
        <rFont val="Verdana"/>
        <family val="2"/>
      </rPr>
      <t>   </t>
    </r>
  </si>
  <si>
    <r>
      <t>Total Rondonia: 6</t>
    </r>
    <r>
      <rPr>
        <sz val="9"/>
        <color rgb="FF333333"/>
        <rFont val="Verdana"/>
        <family val="2"/>
      </rPr>
      <t>   </t>
    </r>
  </si>
  <si>
    <t>Moisés Diniz</t>
  </si>
  <si>
    <r>
      <t>Total Acre: 8</t>
    </r>
    <r>
      <rPr>
        <sz val="9"/>
        <color rgb="FF333333"/>
        <rFont val="Verdana"/>
        <family val="2"/>
      </rPr>
      <t>   </t>
    </r>
  </si>
  <si>
    <r>
      <t>Total Tocantins: 7</t>
    </r>
    <r>
      <rPr>
        <sz val="9"/>
        <color rgb="FF333333"/>
        <rFont val="Verdana"/>
        <family val="2"/>
      </rPr>
      <t>   </t>
    </r>
  </si>
  <si>
    <t>Julião Amin Castro</t>
  </si>
  <si>
    <t>Waldir Maranhão</t>
  </si>
  <si>
    <r>
      <t>Total Maranhão: 15</t>
    </r>
    <r>
      <rPr>
        <sz val="9"/>
        <color rgb="FF333333"/>
        <rFont val="Verdana"/>
        <family val="2"/>
      </rPr>
      <t>   </t>
    </r>
  </si>
  <si>
    <t>Genecias Noronha</t>
  </si>
  <si>
    <t>Paulo Henrique Lustosa</t>
  </si>
  <si>
    <t>Vaidon Oliveira</t>
  </si>
  <si>
    <r>
      <t>Total Ceará: 17</t>
    </r>
    <r>
      <rPr>
        <sz val="9"/>
        <color rgb="FF333333"/>
        <rFont val="Verdana"/>
        <family val="2"/>
      </rPr>
      <t>   </t>
    </r>
  </si>
  <si>
    <r>
      <t>Total Piauí: 8</t>
    </r>
    <r>
      <rPr>
        <sz val="9"/>
        <color rgb="FF333333"/>
        <rFont val="Verdana"/>
        <family val="2"/>
      </rPr>
      <t>   </t>
    </r>
  </si>
  <si>
    <r>
      <t>Total Rio Grande do Norte: 7</t>
    </r>
    <r>
      <rPr>
        <sz val="9"/>
        <color rgb="FF333333"/>
        <rFont val="Verdana"/>
        <family val="2"/>
      </rPr>
      <t>   </t>
    </r>
  </si>
  <si>
    <t>Veneziano Vital do Rêgo</t>
  </si>
  <si>
    <r>
      <t>Total Paraíba: 9</t>
    </r>
    <r>
      <rPr>
        <sz val="9"/>
        <color rgb="FF333333"/>
        <rFont val="Verdana"/>
        <family val="2"/>
      </rPr>
      <t>   </t>
    </r>
  </si>
  <si>
    <t>Creuza Pereira</t>
  </si>
  <si>
    <t>Guilherme Coelho</t>
  </si>
  <si>
    <t>Severino Ninho</t>
  </si>
  <si>
    <r>
      <t>Total Pernambuco: 20</t>
    </r>
    <r>
      <rPr>
        <sz val="9"/>
        <color rgb="FF333333"/>
        <rFont val="Verdana"/>
        <family val="2"/>
      </rPr>
      <t>   </t>
    </r>
  </si>
  <si>
    <t>Cícero Almeida</t>
  </si>
  <si>
    <t>Rosinha da Adefal</t>
  </si>
  <si>
    <r>
      <t>Total Alagoas: 7</t>
    </r>
    <r>
      <rPr>
        <sz val="9"/>
        <color rgb="FF333333"/>
        <rFont val="Verdana"/>
        <family val="2"/>
      </rPr>
      <t>   </t>
    </r>
  </si>
  <si>
    <t>Jony Marcos</t>
  </si>
  <si>
    <t>Bacelar</t>
  </si>
  <si>
    <t>Elmar Nascimento</t>
  </si>
  <si>
    <t>Irmão Lazaro</t>
  </si>
  <si>
    <t>João Gualberto</t>
  </si>
  <si>
    <t>Pr. Luciano Braga</t>
  </si>
  <si>
    <t>Robinson Almeida</t>
  </si>
  <si>
    <r>
      <t>Total Bahia: 33</t>
    </r>
    <r>
      <rPr>
        <sz val="9"/>
        <color rgb="FF333333"/>
        <rFont val="Verdana"/>
        <family val="2"/>
      </rPr>
      <t>   </t>
    </r>
  </si>
  <si>
    <t>Lincoln Portela</t>
  </si>
  <si>
    <t>Renato Andrade</t>
  </si>
  <si>
    <r>
      <t>Total Minas Gerais: 45</t>
    </r>
    <r>
      <rPr>
        <sz val="9"/>
        <color rgb="FF333333"/>
        <rFont val="Verdana"/>
        <family val="2"/>
      </rPr>
      <t>   </t>
    </r>
  </si>
  <si>
    <t>Sergio Vidigal</t>
  </si>
  <si>
    <t>Arolde de Oliveira</t>
  </si>
  <si>
    <t>Ezequiel Teixeira</t>
  </si>
  <si>
    <t>Marcelo Delaroli</t>
  </si>
  <si>
    <t>Marco Antônio Cabral</t>
  </si>
  <si>
    <t>Pedro Paulo</t>
  </si>
  <si>
    <t>Sergio Zveiter</t>
  </si>
  <si>
    <t>Wadih Damous</t>
  </si>
  <si>
    <t>Wilson Beserra</t>
  </si>
  <si>
    <r>
      <t>Total Rio de Janeiro: 39</t>
    </r>
    <r>
      <rPr>
        <sz val="9"/>
        <color rgb="FF333333"/>
        <rFont val="Verdana"/>
        <family val="2"/>
      </rPr>
      <t>   </t>
    </r>
  </si>
  <si>
    <t>Adérmis Marini</t>
  </si>
  <si>
    <t>Alex Manente</t>
  </si>
  <si>
    <t>Bruna Furlan</t>
  </si>
  <si>
    <t>Carlos Sampaio (*)</t>
  </si>
  <si>
    <t>Izaque Silva</t>
  </si>
  <si>
    <t>Miguel Lombardi</t>
  </si>
  <si>
    <t>Pollyana Gama</t>
  </si>
  <si>
    <t>Sérgio Reis</t>
  </si>
  <si>
    <r>
      <t>Total São Paulo: 60</t>
    </r>
    <r>
      <rPr>
        <sz val="9"/>
        <color rgb="FF333333"/>
        <rFont val="Verdana"/>
        <family val="2"/>
      </rPr>
      <t>   </t>
    </r>
  </si>
  <si>
    <r>
      <t>Total Mato Grosso: 7</t>
    </r>
    <r>
      <rPr>
        <sz val="9"/>
        <color rgb="FF333333"/>
        <rFont val="Verdana"/>
        <family val="2"/>
      </rPr>
      <t>   </t>
    </r>
  </si>
  <si>
    <t>Izalci Lucas</t>
  </si>
  <si>
    <r>
      <t>Total Distrito Federal: 7</t>
    </r>
    <r>
      <rPr>
        <sz val="9"/>
        <color rgb="FF333333"/>
        <rFont val="Verdana"/>
        <family val="2"/>
      </rPr>
      <t>   </t>
    </r>
  </si>
  <si>
    <t>Heuler Cruvinel</t>
  </si>
  <si>
    <r>
      <t>Total Goiás: 14</t>
    </r>
    <r>
      <rPr>
        <sz val="9"/>
        <color rgb="FF333333"/>
        <rFont val="Verdana"/>
        <family val="2"/>
      </rPr>
      <t>   </t>
    </r>
  </si>
  <si>
    <t>Dagoberto Nogueira</t>
  </si>
  <si>
    <r>
      <t>Total Mato Grosso do Sul: 7</t>
    </r>
    <r>
      <rPr>
        <sz val="9"/>
        <color rgb="FF333333"/>
        <rFont val="Verdana"/>
        <family val="2"/>
      </rPr>
      <t>   </t>
    </r>
  </si>
  <si>
    <t>Christiane de Souza Yared</t>
  </si>
  <si>
    <t>Dilceu Sperafico</t>
  </si>
  <si>
    <t>Osmar Bertoldi</t>
  </si>
  <si>
    <t>Zeca Dirceu</t>
  </si>
  <si>
    <r>
      <t>Total Paraná: 24</t>
    </r>
    <r>
      <rPr>
        <sz val="9"/>
        <color rgb="FF333333"/>
        <rFont val="Verdana"/>
        <family val="2"/>
      </rPr>
      <t>   </t>
    </r>
  </si>
  <si>
    <t>Cesar Souza</t>
  </si>
  <si>
    <t>João Paulo Kleinübing</t>
  </si>
  <si>
    <t>Jorge Boeira</t>
  </si>
  <si>
    <r>
      <t>Total Santa Catarina: 13</t>
    </r>
    <r>
      <rPr>
        <sz val="9"/>
        <color rgb="FF333333"/>
        <rFont val="Verdana"/>
        <family val="2"/>
      </rPr>
      <t>   </t>
    </r>
  </si>
  <si>
    <t>Assis Melo</t>
  </si>
  <si>
    <t>João Derly</t>
  </si>
  <si>
    <t>Maria do Rosário</t>
  </si>
  <si>
    <t>Paulo Pimenta</t>
  </si>
  <si>
    <t>Yeda Crusius</t>
  </si>
  <si>
    <r>
      <t>Total Rio Grande do Sul: 26</t>
    </r>
    <r>
      <rPr>
        <sz val="9"/>
        <color rgb="FF333333"/>
        <rFont val="Verdana"/>
        <family val="2"/>
      </rPr>
      <t> </t>
    </r>
  </si>
  <si>
    <t>http://www.camara.leg.br/internet/votacao/mostraVotacao.asp?ideVotacao=7431&amp;numLegislatura=55&amp;codCasa=1&amp;numSessaoLegislativa=3&amp;indTipoSessaoLegislativa=O&amp;numSessao=43&amp;indTipoSessao=E&amp;tipo=uf</t>
  </si>
  <si>
    <t>http://www.camara.leg.br/internet/votacao/mostraVotacao.asp?ideVotacao=7473&amp;numLegislatura=55&amp;codCasa=1&amp;numSessaoLegislativa=3&amp;indTipoSessaoLegislativa=O&amp;numSessao=80&amp;indTipoSessao=E&amp;tipo=uf</t>
  </si>
  <si>
    <r>
      <t>Total Amapá: 6</t>
    </r>
    <r>
      <rPr>
        <sz val="9"/>
        <color rgb="FF333333"/>
        <rFont val="Verdana"/>
        <family val="2"/>
      </rPr>
      <t>   </t>
    </r>
  </si>
  <si>
    <r>
      <t>Total Pará: 14</t>
    </r>
    <r>
      <rPr>
        <sz val="9"/>
        <color rgb="FF333333"/>
        <rFont val="Verdana"/>
        <family val="2"/>
      </rPr>
      <t>   </t>
    </r>
  </si>
  <si>
    <t>Obstrução</t>
  </si>
  <si>
    <r>
      <t>Total Acre: 6</t>
    </r>
    <r>
      <rPr>
        <sz val="9"/>
        <color rgb="FF333333"/>
        <rFont val="Verdana"/>
        <family val="2"/>
      </rPr>
      <t>   </t>
    </r>
  </si>
  <si>
    <t>André Fufuca</t>
  </si>
  <si>
    <t>Luana Costa</t>
  </si>
  <si>
    <r>
      <t>Total Maranhão: 16</t>
    </r>
    <r>
      <rPr>
        <sz val="9"/>
        <color rgb="FF333333"/>
        <rFont val="Verdana"/>
        <family val="2"/>
      </rPr>
      <t>   </t>
    </r>
  </si>
  <si>
    <r>
      <t>Total Piauí: 9</t>
    </r>
    <r>
      <rPr>
        <sz val="9"/>
        <color rgb="FF333333"/>
        <rFont val="Verdana"/>
        <family val="2"/>
      </rPr>
      <t>   </t>
    </r>
  </si>
  <si>
    <r>
      <t>Total Pernambuco: 23</t>
    </r>
    <r>
      <rPr>
        <sz val="9"/>
        <color rgb="FF333333"/>
        <rFont val="Verdana"/>
        <family val="2"/>
      </rPr>
      <t>   </t>
    </r>
  </si>
  <si>
    <t>Valadares Filho</t>
  </si>
  <si>
    <r>
      <t>Total Sergipe: 8</t>
    </r>
    <r>
      <rPr>
        <sz val="9"/>
        <color rgb="FF333333"/>
        <rFont val="Verdana"/>
        <family val="2"/>
      </rPr>
      <t>   </t>
    </r>
  </si>
  <si>
    <r>
      <t>Total Bahia: 37</t>
    </r>
    <r>
      <rPr>
        <sz val="9"/>
        <color rgb="FF333333"/>
        <rFont val="Verdana"/>
        <family val="2"/>
      </rPr>
      <t>   </t>
    </r>
  </si>
  <si>
    <t>Norma Ayub</t>
  </si>
  <si>
    <t>Dejorge Patrício</t>
  </si>
  <si>
    <r>
      <t>Total Rio de Janeiro: 43</t>
    </r>
    <r>
      <rPr>
        <sz val="9"/>
        <color rgb="FF333333"/>
        <rFont val="Verdana"/>
        <family val="2"/>
      </rPr>
      <t>   </t>
    </r>
  </si>
  <si>
    <t>Walter Ihoshi</t>
  </si>
  <si>
    <r>
      <t>Total São Paulo: 62</t>
    </r>
    <r>
      <rPr>
        <sz val="9"/>
        <color rgb="FF333333"/>
        <rFont val="Verdana"/>
        <family val="2"/>
      </rPr>
      <t>   </t>
    </r>
  </si>
  <si>
    <t>Delegado Francischini</t>
  </si>
  <si>
    <t>Rocha Loures</t>
  </si>
  <si>
    <t>Takayama</t>
  </si>
  <si>
    <r>
      <t>Total Santa Catarina: 16</t>
    </r>
    <r>
      <rPr>
        <sz val="9"/>
        <color rgb="FF333333"/>
        <rFont val="Verdana"/>
        <family val="2"/>
      </rPr>
      <t>   </t>
    </r>
  </si>
  <si>
    <r>
      <t>Total Rio Grande do Sul: 26</t>
    </r>
    <r>
      <rPr>
        <sz val="9"/>
        <color rgb="FF333333"/>
        <rFont val="Verdana"/>
        <family val="2"/>
      </rPr>
      <t>  </t>
    </r>
  </si>
  <si>
    <t>1º Turno PEC do Teto</t>
  </si>
  <si>
    <t>Terceirização</t>
  </si>
  <si>
    <t>Recuperação dos Estados</t>
  </si>
  <si>
    <t>Bancada Governista</t>
  </si>
  <si>
    <t>% SIM</t>
  </si>
  <si>
    <t>% Não</t>
  </si>
  <si>
    <t>Votação Total</t>
  </si>
  <si>
    <t>Bloco PMDB</t>
  </si>
  <si>
    <t>Bloco PSDB</t>
  </si>
  <si>
    <t>#Deputados</t>
  </si>
  <si>
    <t>Cenário 90% Apoio</t>
  </si>
  <si>
    <t>Cenário 70% Apoio</t>
  </si>
  <si>
    <t>Votos na Comissão</t>
  </si>
  <si>
    <t>Base Governista</t>
  </si>
  <si>
    <t>Composição da Comissão Especial</t>
  </si>
  <si>
    <t>Bloco ou Partido</t>
  </si>
  <si>
    <t># Deputados</t>
  </si>
  <si>
    <t>Governo</t>
  </si>
  <si>
    <t>Oposição</t>
  </si>
  <si>
    <t>% Total</t>
  </si>
  <si>
    <t>%Total</t>
  </si>
  <si>
    <t>http://www.camara.leg.br/internet/votacao/mostraVotacao.asp?ideVotacao=7492&amp;numLegislatura=55&amp;codCasa=1&amp;numSessaoLegislativa=3&amp;indTipoSessaoLegislativa=O&amp;numSessao=94&amp;indTipoSessao=E&amp;tipo=partido</t>
  </si>
  <si>
    <t>PpPtnPTdoB</t>
  </si>
  <si>
    <r>
      <t>Total Amapá: 7</t>
    </r>
    <r>
      <rPr>
        <sz val="9"/>
        <color rgb="FF333333"/>
        <rFont val="Verdana"/>
        <family val="2"/>
      </rPr>
      <t>   </t>
    </r>
  </si>
  <si>
    <r>
      <t>Total Acre: 5</t>
    </r>
    <r>
      <rPr>
        <sz val="9"/>
        <color rgb="FF333333"/>
        <rFont val="Verdana"/>
        <family val="2"/>
      </rPr>
      <t>   </t>
    </r>
  </si>
  <si>
    <t>Deoclides Macedo</t>
  </si>
  <si>
    <r>
      <t>Total Maranhão: 18</t>
    </r>
    <r>
      <rPr>
        <sz val="9"/>
        <color rgb="FF333333"/>
        <rFont val="Verdana"/>
        <family val="2"/>
      </rPr>
      <t>   </t>
    </r>
  </si>
  <si>
    <r>
      <t>Total Ceará: 18</t>
    </r>
    <r>
      <rPr>
        <sz val="9"/>
        <color rgb="FF333333"/>
        <rFont val="Verdana"/>
        <family val="2"/>
      </rPr>
      <t>   </t>
    </r>
  </si>
  <si>
    <r>
      <t>Total Paraíba: 10</t>
    </r>
    <r>
      <rPr>
        <sz val="9"/>
        <color rgb="FF333333"/>
        <rFont val="Verdana"/>
        <family val="2"/>
      </rPr>
      <t>   </t>
    </r>
  </si>
  <si>
    <t>Mendonça Filho</t>
  </si>
  <si>
    <r>
      <t>Total Pernambuco: 24</t>
    </r>
    <r>
      <rPr>
        <sz val="9"/>
        <color rgb="FF333333"/>
        <rFont val="Verdana"/>
        <family val="2"/>
      </rPr>
      <t>   </t>
    </r>
  </si>
  <si>
    <r>
      <t>Total Alagoas: 9</t>
    </r>
    <r>
      <rPr>
        <sz val="9"/>
        <color rgb="FF333333"/>
        <rFont val="Verdana"/>
        <family val="2"/>
      </rPr>
      <t>   </t>
    </r>
  </si>
  <si>
    <r>
      <t>Total Bahia: 35</t>
    </r>
    <r>
      <rPr>
        <sz val="9"/>
        <color rgb="FF333333"/>
        <rFont val="Verdana"/>
        <family val="2"/>
      </rPr>
      <t>   </t>
    </r>
  </si>
  <si>
    <t>Luzia Ferreira</t>
  </si>
  <si>
    <r>
      <t>Total Minas Gerais: 49</t>
    </r>
    <r>
      <rPr>
        <sz val="9"/>
        <color rgb="FF333333"/>
        <rFont val="Verdana"/>
        <family val="2"/>
      </rPr>
      <t>   </t>
    </r>
  </si>
  <si>
    <r>
      <t>Total Espírito Santo: 10</t>
    </r>
    <r>
      <rPr>
        <sz val="9"/>
        <color rgb="FF333333"/>
        <rFont val="Verdana"/>
        <family val="2"/>
      </rPr>
      <t>   </t>
    </r>
  </si>
  <si>
    <t>Chico D´Angelo</t>
  </si>
  <si>
    <r>
      <t>Total Rio de Janeiro: 41</t>
    </r>
    <r>
      <rPr>
        <sz val="9"/>
        <color rgb="FF333333"/>
        <rFont val="Verdana"/>
        <family val="2"/>
      </rPr>
      <t>   </t>
    </r>
  </si>
  <si>
    <r>
      <t>Total Paraná: 27</t>
    </r>
    <r>
      <rPr>
        <sz val="9"/>
        <color rgb="FF333333"/>
        <rFont val="Verdana"/>
        <family val="2"/>
      </rPr>
      <t>   </t>
    </r>
  </si>
  <si>
    <t>Ronaldo Nogueira</t>
  </si>
  <si>
    <r>
      <t>Total Rio Grande do Sul: 29</t>
    </r>
    <r>
      <rPr>
        <sz val="9"/>
        <color rgb="FF333333"/>
        <rFont val="Verdana"/>
        <family val="2"/>
      </rPr>
      <t> </t>
    </r>
  </si>
  <si>
    <t>Votação</t>
  </si>
  <si>
    <t>Teto</t>
  </si>
  <si>
    <t>Terc</t>
  </si>
  <si>
    <t>Estados</t>
  </si>
  <si>
    <t>Trabalhista</t>
  </si>
  <si>
    <t>Row Labels</t>
  </si>
  <si>
    <t>Grand Total</t>
  </si>
  <si>
    <t>Column Labels</t>
  </si>
  <si>
    <t>Count of Voto</t>
  </si>
  <si>
    <t>Deputado</t>
  </si>
  <si>
    <t>Bancada</t>
  </si>
  <si>
    <t>Cenário 4 + 3 + 2 + 1</t>
  </si>
  <si>
    <t>Cenário 4 + 3 + 2</t>
  </si>
  <si>
    <t>Cenário 4 + 3</t>
  </si>
  <si>
    <t>Cenário 4</t>
  </si>
  <si>
    <t>Cenário 3 + 2 + 1</t>
  </si>
  <si>
    <t>Cenário 3 + 2</t>
  </si>
  <si>
    <t>Cenário 3</t>
  </si>
  <si>
    <t>Christiane Yared</t>
  </si>
  <si>
    <t>Votos Pró Gov Antes da Ref. Trab</t>
  </si>
  <si>
    <t>Votos Após</t>
  </si>
  <si>
    <t>Manteve Suporte</t>
  </si>
  <si>
    <t>Perdeu Suporte</t>
  </si>
  <si>
    <t>ADILTON SACHETTI</t>
  </si>
  <si>
    <t>MT</t>
  </si>
  <si>
    <t>T</t>
  </si>
  <si>
    <t>Câmara dos Deputados, Edifício Anexo</t>
  </si>
  <si>
    <t>, gabinete nº</t>
  </si>
  <si>
    <t>Brasília - DF - CEP 70160-900</t>
  </si>
  <si>
    <t>3215-5374</t>
  </si>
  <si>
    <t>3215-2374</t>
  </si>
  <si>
    <t>02</t>
  </si>
  <si>
    <t>05</t>
  </si>
  <si>
    <t>dep.adiltonsachetti@camara.leg.br</t>
  </si>
  <si>
    <t>Exmo. Senhor Deputado</t>
  </si>
  <si>
    <t>ADILTON DOMINGOS SACHETTI</t>
  </si>
  <si>
    <t>ALEXANDRE VALLE</t>
  </si>
  <si>
    <t>RJ</t>
  </si>
  <si>
    <t>3215-5587</t>
  </si>
  <si>
    <t>32152587</t>
  </si>
  <si>
    <t>04</t>
  </si>
  <si>
    <t>07</t>
  </si>
  <si>
    <t>dep.alexandrevalle@camara.leg.br</t>
  </si>
  <si>
    <t>ALEXANDRE VALLE CARDOSO</t>
  </si>
  <si>
    <t>ARIOSTO HOLANDA</t>
  </si>
  <si>
    <t>CE</t>
  </si>
  <si>
    <t>S</t>
  </si>
  <si>
    <t>3215-5522</t>
  </si>
  <si>
    <t>3215-2522</t>
  </si>
  <si>
    <t>10</t>
  </si>
  <si>
    <t>11</t>
  </si>
  <si>
    <t>dep.ariostoholanda@camara.leg.br</t>
  </si>
  <si>
    <t>FRANCISCO ARIOSTO HOLANDA</t>
  </si>
  <si>
    <t>ASSIS MELO</t>
  </si>
  <si>
    <t>RS</t>
  </si>
  <si>
    <t>3215-5625</t>
  </si>
  <si>
    <t>3215-2625</t>
  </si>
  <si>
    <t>09</t>
  </si>
  <si>
    <t>14</t>
  </si>
  <si>
    <t>dep.assismelo@camara.leg.br</t>
  </si>
  <si>
    <t>ASSIS FLÁVIO DA SILVA MELO</t>
  </si>
  <si>
    <t>BONIFÁCIO DE ANDRADA</t>
  </si>
  <si>
    <t>MG</t>
  </si>
  <si>
    <t>3215-5208</t>
  </si>
  <si>
    <t>3215-2208</t>
  </si>
  <si>
    <t>dep.bonifaciodeandrada@camara.leg.br</t>
  </si>
  <si>
    <t>BONIFACIO DE ANDRADA</t>
  </si>
  <si>
    <t>BONIFÁCIO JOSÉ TAMM DE ANDRADA</t>
  </si>
  <si>
    <t>CÉSAR MESSIAS</t>
  </si>
  <si>
    <t>AC</t>
  </si>
  <si>
    <t>3215-5956</t>
  </si>
  <si>
    <t>3215-2956</t>
  </si>
  <si>
    <t>dep.cesarmessias@camara.leg.br</t>
  </si>
  <si>
    <t>CESAR MESSIAS</t>
  </si>
  <si>
    <t>CARLOS CESAR CORREIA DE MESSIAS</t>
  </si>
  <si>
    <t>CESAR SOUZA</t>
  </si>
  <si>
    <t>SC</t>
  </si>
  <si>
    <t>3215-5609</t>
  </si>
  <si>
    <t>3215-2609</t>
  </si>
  <si>
    <t>08</t>
  </si>
  <si>
    <t>dep.cesarsouza@camara.leg.br</t>
  </si>
  <si>
    <t>César Antonio de Souza</t>
  </si>
  <si>
    <t>CHICO D'ANGELO</t>
  </si>
  <si>
    <t>3215-5542</t>
  </si>
  <si>
    <t>3215-2542</t>
  </si>
  <si>
    <t>dep.chicodangelo@camara.leg.br</t>
  </si>
  <si>
    <t>FRANCISCO JOSÉ D'ANGELO PINTO</t>
  </si>
  <si>
    <t>CREUZA PEREIRA</t>
  </si>
  <si>
    <t>PE</t>
  </si>
  <si>
    <t>3215-5662</t>
  </si>
  <si>
    <t>3215-2662</t>
  </si>
  <si>
    <t>dep.creuzapereira@camara.leg.br</t>
  </si>
  <si>
    <t>Exma. Senhora Deputada</t>
  </si>
  <si>
    <t>CLEUZA PEREIRA DO NASCIMENTO</t>
  </si>
  <si>
    <t>DAMIÃO FELICIANO</t>
  </si>
  <si>
    <t>PB</t>
  </si>
  <si>
    <t>3215-5938</t>
  </si>
  <si>
    <t>3215-2938</t>
  </si>
  <si>
    <t>28</t>
  </si>
  <si>
    <t>dep.damiaofeliciano@camara.leg.br</t>
  </si>
  <si>
    <t>DAMIAO FELICIANO</t>
  </si>
  <si>
    <t>DAMIÃO FELICIANO DA SILVA</t>
  </si>
  <si>
    <t>DANIEL ALMEIDA</t>
  </si>
  <si>
    <t>BA</t>
  </si>
  <si>
    <t>3215-5317</t>
  </si>
  <si>
    <t>3215-2317</t>
  </si>
  <si>
    <t>01</t>
  </si>
  <si>
    <t>21</t>
  </si>
  <si>
    <t>dep.danielalmeida@camara.leg.br</t>
  </si>
  <si>
    <t>DANIEL GOMES DE ALMEIDA</t>
  </si>
  <si>
    <t>DIEGO ANDRADE</t>
  </si>
  <si>
    <t>3215-5307</t>
  </si>
  <si>
    <t>3215-2307</t>
  </si>
  <si>
    <t>dep.diegoandrade@camara.leg.br</t>
  </si>
  <si>
    <t>DIEGO LEONARDO DE ANDRADE CARVALHO</t>
  </si>
  <si>
    <t>DIEGO GARCIA</t>
  </si>
  <si>
    <t>3215-5745</t>
  </si>
  <si>
    <t>3215-2745</t>
  </si>
  <si>
    <t>dep.diegogarcia@camara.leg.br</t>
  </si>
  <si>
    <t>DIEGO ALEXSANDER GONCALO PAULA GARCIA</t>
  </si>
  <si>
    <t>DULCE MIRANDA</t>
  </si>
  <si>
    <t>TO</t>
  </si>
  <si>
    <t>3215-5530</t>
  </si>
  <si>
    <t>3215-2530</t>
  </si>
  <si>
    <t>12</t>
  </si>
  <si>
    <t>15</t>
  </si>
  <si>
    <t>dep.dulcemiranda@camara.leg.br</t>
  </si>
  <si>
    <t>DULCE FERREIRA PAGANI MIRANDA</t>
  </si>
  <si>
    <t>EZEQUIEL TEIXEIRA</t>
  </si>
  <si>
    <t>3215-5210</t>
  </si>
  <si>
    <t>3215-2210</t>
  </si>
  <si>
    <t>25</t>
  </si>
  <si>
    <t>dep.ezequielteixeira@camara.leg.br</t>
  </si>
  <si>
    <t>EZEQUIEL CORTAZ TEIXEIRA</t>
  </si>
  <si>
    <t>FABIO REIS</t>
  </si>
  <si>
    <t>SE</t>
  </si>
  <si>
    <t>3215-5456</t>
  </si>
  <si>
    <t>3215-2456</t>
  </si>
  <si>
    <t>dep.fabioreis@camara.leg.br</t>
  </si>
  <si>
    <t>FABIO DE ALMEIDA REIS</t>
  </si>
  <si>
    <t>FRANKLIN</t>
  </si>
  <si>
    <t>3215-5627</t>
  </si>
  <si>
    <t>3215-2627</t>
  </si>
  <si>
    <t>dep.franklin@camara.leg.br</t>
  </si>
  <si>
    <t>FRANKLIN ROBERTO DE LIMA SOUZA</t>
  </si>
  <si>
    <t>GABRIEL GUIMARÃES</t>
  </si>
  <si>
    <t>3215-5821</t>
  </si>
  <si>
    <t>3215-2821</t>
  </si>
  <si>
    <t>06</t>
  </si>
  <si>
    <t>dep.gabrielguimaraes@camara.leg.br</t>
  </si>
  <si>
    <t>GABRIEL GUIMARAES</t>
  </si>
  <si>
    <t>GABRIEL GUIMARÃES DE ANDRADE</t>
  </si>
  <si>
    <t>GENECIAS NORONHA</t>
  </si>
  <si>
    <t>3215-5244</t>
  </si>
  <si>
    <t>3215-2244</t>
  </si>
  <si>
    <t>03</t>
  </si>
  <si>
    <t>13</t>
  </si>
  <si>
    <t>dep.geneciasnoronha@camara.leg.br</t>
  </si>
  <si>
    <t>GENECIAS MATEUS NORONHA</t>
  </si>
  <si>
    <t>GEORGE HILTON</t>
  </si>
  <si>
    <t>3215-5804</t>
  </si>
  <si>
    <t>3215-2804</t>
  </si>
  <si>
    <t>dep.georgehilton@camara.leg.br</t>
  </si>
  <si>
    <t>GEORGE HILTON DOS SANTOS CECÍLIO</t>
  </si>
  <si>
    <t>GIOVANI CHERINI</t>
  </si>
  <si>
    <t>3215-5468</t>
  </si>
  <si>
    <t>32152468</t>
  </si>
  <si>
    <t>23</t>
  </si>
  <si>
    <t>dep.giovanicherini@camara.leg.br</t>
  </si>
  <si>
    <t>GUILHERME MUSSI</t>
  </si>
  <si>
    <t>SP</t>
  </si>
  <si>
    <t>3215-5712</t>
  </si>
  <si>
    <t>3215-2712</t>
  </si>
  <si>
    <t>dep.guilhermemussi@camara.leg.br</t>
  </si>
  <si>
    <t>GUILHERME MUSSI FERREIRA</t>
  </si>
  <si>
    <t>HERMES PARCIANELLO</t>
  </si>
  <si>
    <t>3215-5234</t>
  </si>
  <si>
    <t>3215-2234</t>
  </si>
  <si>
    <t>dep.hermesparcianello@camara.leg.br</t>
  </si>
  <si>
    <t>HUGO LEAL</t>
  </si>
  <si>
    <t>3215-5631</t>
  </si>
  <si>
    <t>3215-2631</t>
  </si>
  <si>
    <t>dep.hugoleal@camara.leg.br</t>
  </si>
  <si>
    <t>HUGO LEAL MELO DA SILVA</t>
  </si>
  <si>
    <t>JHONATAN DE JESUS</t>
  </si>
  <si>
    <t>RR</t>
  </si>
  <si>
    <t>3215-5535</t>
  </si>
  <si>
    <t>3215-2535</t>
  </si>
  <si>
    <t>dep.jhonatandejesus@camara.leg.br</t>
  </si>
  <si>
    <t>JOHNATHAN PEREIRA DE JESUS</t>
  </si>
  <si>
    <t>JOÃO CAMPOS</t>
  </si>
  <si>
    <t>GO</t>
  </si>
  <si>
    <t>3215-5315</t>
  </si>
  <si>
    <t>3215-2315</t>
  </si>
  <si>
    <t>dep.joaocampos@camara.leg.br</t>
  </si>
  <si>
    <t>JOAO CAMPOS</t>
  </si>
  <si>
    <t>JOÃO CAMPOS DE ARAÚJO</t>
  </si>
  <si>
    <t>JOÃO GUALBERTO</t>
  </si>
  <si>
    <t>3215-5358</t>
  </si>
  <si>
    <t>3215-2358</t>
  </si>
  <si>
    <t>dep.joaogualberto@camara.leg.br</t>
  </si>
  <si>
    <t>JOAO GUALBERTO</t>
  </si>
  <si>
    <t>JOAO GUALBERTO VASCONCELOS</t>
  </si>
  <si>
    <t>JOSÉ OTÁVIO GERMANO</t>
  </si>
  <si>
    <t>3215-5424</t>
  </si>
  <si>
    <t>3215-2424</t>
  </si>
  <si>
    <t>dep.joseotaviogermano@camara.leg.br</t>
  </si>
  <si>
    <t>JOSE OTAVIO GERMANO</t>
  </si>
  <si>
    <t>MACEDO</t>
  </si>
  <si>
    <t>3215-5214</t>
  </si>
  <si>
    <t>3215-2214</t>
  </si>
  <si>
    <t>dep.macedo@camara.leg.br</t>
  </si>
  <si>
    <t>JOSE MARIA MACEDO JUNIOR</t>
  </si>
  <si>
    <t>MARCO ANTÔNIO CABRAL</t>
  </si>
  <si>
    <t>3215-5585</t>
  </si>
  <si>
    <t>3215-2585</t>
  </si>
  <si>
    <t>dep.marcoantoniocabral@camara.leg.br</t>
  </si>
  <si>
    <t>MARCO ANTONIO CABRAL</t>
  </si>
  <si>
    <t>MARCO ANTONIO NEVES CABRAL</t>
  </si>
  <si>
    <t>MOISÉS DINIZ</t>
  </si>
  <si>
    <t>3215-5421</t>
  </si>
  <si>
    <t>3215-2421</t>
  </si>
  <si>
    <t>dep.moisesdiniz@camara.leg.br</t>
  </si>
  <si>
    <t>MOISES DINIZ</t>
  </si>
  <si>
    <t>MOISES DINIZ LIMA</t>
  </si>
  <si>
    <t>PAULO FREIRE</t>
  </si>
  <si>
    <t>3215-5416</t>
  </si>
  <si>
    <t>3215-2416</t>
  </si>
  <si>
    <t>dep.paulofreire@camara.leg.br</t>
  </si>
  <si>
    <t>PAULO ROBERTO FREIRE DA COSTA</t>
  </si>
  <si>
    <t>PAULO HENRIQUE LUSTOSA</t>
  </si>
  <si>
    <t>3215-5911</t>
  </si>
  <si>
    <t>3215-2911</t>
  </si>
  <si>
    <t>dep.paulohenriquelustosa@camara.leg.br</t>
  </si>
  <si>
    <t>PAULO HENRIQUE ELLERY LUSTOSA DA COSTA</t>
  </si>
  <si>
    <t>ROBERTO GÓES</t>
  </si>
  <si>
    <t>AP</t>
  </si>
  <si>
    <t>3215-5462</t>
  </si>
  <si>
    <t>3215-2462</t>
  </si>
  <si>
    <t>22</t>
  </si>
  <si>
    <t>dep.robertogoes@camara.leg.br</t>
  </si>
  <si>
    <t>ROBERTO GOES</t>
  </si>
  <si>
    <t>ANTONIO ROBERTO RODRIGUES GÓES DA SILVA</t>
  </si>
  <si>
    <t>ROBERTO SALES</t>
  </si>
  <si>
    <t>3215-5332</t>
  </si>
  <si>
    <t>3215-2332</t>
  </si>
  <si>
    <t>dep.robertosales@camara.leg.br</t>
  </si>
  <si>
    <t>ROBERTO DA SILVA SALES</t>
  </si>
  <si>
    <t>ROCHA</t>
  </si>
  <si>
    <t>3215-5607</t>
  </si>
  <si>
    <t>3215-2607</t>
  </si>
  <si>
    <t>dep.rocha@camara.leg.br</t>
  </si>
  <si>
    <t>WHERLES FERNANDES DA ROCHA</t>
  </si>
  <si>
    <t>SÉRGIO BRITO</t>
  </si>
  <si>
    <t>3215-5638</t>
  </si>
  <si>
    <t>3215-2638</t>
  </si>
  <si>
    <t>dep.sergiobrito@camara.leg.br</t>
  </si>
  <si>
    <t>SERGIO BRITO</t>
  </si>
  <si>
    <t>SÉRGIO LUÍS LACERDA BRITO</t>
  </si>
  <si>
    <t>SÉRGIO REIS</t>
  </si>
  <si>
    <t>3215-5213</t>
  </si>
  <si>
    <t>3215-2213</t>
  </si>
  <si>
    <t>dep.sergioreis@camara.leg.br</t>
  </si>
  <si>
    <t>SERGIO REIS</t>
  </si>
  <si>
    <t>SERGIO BAVINI</t>
  </si>
  <si>
    <t>SEVERINO NINHO</t>
  </si>
  <si>
    <t>3215-5314</t>
  </si>
  <si>
    <t>3215-2314</t>
  </si>
  <si>
    <t>dep.severinoninho@camara.leg.br</t>
  </si>
  <si>
    <t>SEVERINO DE SOUZA SILVA</t>
  </si>
  <si>
    <t>WALTER ALVES</t>
  </si>
  <si>
    <t>RN</t>
  </si>
  <si>
    <t>3215-5435</t>
  </si>
  <si>
    <t>3215-2435</t>
  </si>
  <si>
    <t>27</t>
  </si>
  <si>
    <t>dep.walteralves@camara.leg.br</t>
  </si>
  <si>
    <t>WALTER PEREIRA ALVES</t>
  </si>
  <si>
    <t>WELLINGTON ROBERTO</t>
  </si>
  <si>
    <t>3215-5514</t>
  </si>
  <si>
    <t>3215-2514</t>
  </si>
  <si>
    <t>19</t>
  </si>
  <si>
    <t>dep.wellingtonroberto@camara.leg.br</t>
  </si>
  <si>
    <t>JOSÉ WELLINGTON ROBERTO</t>
  </si>
  <si>
    <t>ZECA CAVALCANTI</t>
  </si>
  <si>
    <t>3215-5318</t>
  </si>
  <si>
    <t>3215-2318</t>
  </si>
  <si>
    <t>dep.zecacavalcanti@camara.leg.br</t>
  </si>
  <si>
    <t>JOSE CAVALCANTI ALVES JUNIOR</t>
  </si>
  <si>
    <t>ZECA DIRCEU</t>
  </si>
  <si>
    <t>3215-5613</t>
  </si>
  <si>
    <t>3215-2613</t>
  </si>
  <si>
    <t>dep.zecadirceu@camara.leg.br</t>
  </si>
  <si>
    <t>JOSÉ CARLOS BECKER DE OLIVEIRA E SILVA</t>
  </si>
  <si>
    <t>Ausentes</t>
  </si>
  <si>
    <t>Total</t>
  </si>
  <si>
    <t>Ausências</t>
  </si>
  <si>
    <t>PT/PSD/PR/PROS/PCdoB</t>
  </si>
  <si>
    <t>Aelton Freitas PR/MG (Gab. 204-IV)</t>
  </si>
  <si>
    <t>Davidson Magalhães PCdoB/BA (Gab. 642-IV)</t>
  </si>
  <si>
    <t>Arlindo Chinaglia PT/SP (Gab. 4-I)</t>
  </si>
  <si>
    <t>Gorete Pereira PR/CE (Gab. 206-IV)</t>
  </si>
  <si>
    <t>Assis Carvalho PT/PI (Gab. 909-IV)</t>
  </si>
  <si>
    <t>João Carlos Bacelar PR/BA (Gab. 928-IV)</t>
  </si>
  <si>
    <t>Bilac Pinto PR/MG (Gab. 806-IV)</t>
  </si>
  <si>
    <t>José Rocha PR/BA (Gab. 908-IV)</t>
  </si>
  <si>
    <t>Eros Biondini PROS/MG (Gab. 321-IV)</t>
  </si>
  <si>
    <t>Luiz Sérgio PT/RJ (Gab. 409-IV)</t>
  </si>
  <si>
    <t>Jandira Feghali PCdoB/RJ (Gab. 622-IV)</t>
  </si>
  <si>
    <t>Luizianne Lins PT/CE (Gab. 713-IV)</t>
  </si>
  <si>
    <t>José Mentor PT/SP (Gab. 502-IV)</t>
  </si>
  <si>
    <t>Raquel Muniz PSD/MG (Gab. 444-IV)</t>
  </si>
  <si>
    <t>Magda Mofatto PR/GO (Gab. 934-IV)</t>
  </si>
  <si>
    <t>Reginaldo Lopes PT/MG (Gab. 426-IV)</t>
  </si>
  <si>
    <t>Pepe Vargas PT/RS (Gab. 858-IV)</t>
  </si>
  <si>
    <t>Rubens Otoni PT/GO (Gab. 501-IV)</t>
  </si>
  <si>
    <t>Reinhold Stephanes PSD/PR (Gab. 519-IV)</t>
  </si>
  <si>
    <t>Victor Mendes PSD/MA (Gab. 580-III)</t>
  </si>
  <si>
    <t>Thiago Peixoto PSD/GO (Gab. 941-IV)</t>
  </si>
  <si>
    <t>(Deputado do PSB ocupa a vaga)</t>
  </si>
  <si>
    <t>PT/PC do B</t>
  </si>
  <si>
    <t>Outros</t>
  </si>
  <si>
    <t>Fidelidade</t>
  </si>
  <si>
    <t>NÃO</t>
  </si>
  <si>
    <t>Comissão Especial Previdência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</si>
</sst>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9"/>
      <color rgb="FF333333"/>
      <name val="Verdana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.9"/>
      <color rgb="FF333333"/>
      <name val="Verdana"/>
      <family val="2"/>
    </font>
    <font>
      <sz val="9.9"/>
      <color rgb="FF00557D"/>
      <name val="Verdan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0"/>
      <name val="Verdana"/>
      <family val="2"/>
    </font>
    <font>
      <sz val="10"/>
      <name val="Calibri"/>
      <family val="2"/>
      <scheme val="minor"/>
    </font>
    <font>
      <sz val="10"/>
      <name val="Verdana"/>
      <family val="2"/>
    </font>
    <font>
      <sz val="8"/>
      <name val="Arial"/>
      <family val="2"/>
    </font>
    <font>
      <b/>
      <sz val="10"/>
      <color theme="1"/>
      <name val="Verdana"/>
      <family val="2"/>
    </font>
    <font>
      <b/>
      <sz val="7.5"/>
      <color theme="1"/>
      <name val="Verdana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DBBBB"/>
        <bgColor indexed="64"/>
      </patternFill>
    </fill>
    <fill>
      <patternFill patternType="solid">
        <fgColor rgb="FFE0DED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24989"/>
        <bgColor indexed="64"/>
      </patternFill>
    </fill>
    <fill>
      <patternFill patternType="solid">
        <fgColor rgb="FFC00000"/>
        <bgColor indexed="64"/>
      </patternFill>
    </fill>
  </fills>
  <borders count="52">
    <border>
      <left/>
      <right/>
      <top/>
      <bottom/>
      <diagonal/>
    </border>
    <border>
      <left style="medium">
        <color rgb="FFEEEEEE"/>
      </left>
      <right style="medium">
        <color rgb="FFCCCCCC"/>
      </right>
      <top style="medium">
        <color rgb="FFEEEEEE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EEEEEE"/>
      </top>
      <bottom style="medium">
        <color rgb="FFCCCCCC"/>
      </bottom>
      <diagonal/>
    </border>
    <border>
      <left style="medium">
        <color rgb="FFCCCCCC"/>
      </left>
      <right style="medium">
        <color rgb="FFEEEEEE"/>
      </right>
      <top style="medium">
        <color rgb="FFEEEEEE"/>
      </top>
      <bottom style="medium">
        <color rgb="FFCCCCCC"/>
      </bottom>
      <diagonal/>
    </border>
    <border>
      <left style="medium">
        <color rgb="FFEEEEEE"/>
      </left>
      <right/>
      <top/>
      <bottom/>
      <diagonal/>
    </border>
    <border>
      <left/>
      <right style="medium">
        <color rgb="FFEEEEEE"/>
      </right>
      <top/>
      <bottom/>
      <diagonal/>
    </border>
    <border>
      <left style="medium">
        <color rgb="FFEEEEEE"/>
      </left>
      <right/>
      <top/>
      <bottom style="medium">
        <color rgb="FFEEEEEE"/>
      </bottom>
      <diagonal/>
    </border>
    <border>
      <left/>
      <right/>
      <top/>
      <bottom style="medium">
        <color rgb="FFEEEEEE"/>
      </bottom>
      <diagonal/>
    </border>
    <border>
      <left/>
      <right style="medium">
        <color rgb="FFEEEEEE"/>
      </right>
      <top/>
      <bottom style="medium">
        <color rgb="FFEEEEEE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EEEEEE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EEEEEE"/>
      </right>
      <top style="medium">
        <color rgb="FFCCCCCC"/>
      </top>
      <bottom style="medium">
        <color rgb="FFCCCCCC"/>
      </bottom>
      <diagonal/>
    </border>
    <border>
      <left style="medium">
        <color rgb="FFEEEEEE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EEEEEE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5" fillId="0" borderId="0" xfId="1"/>
    <xf numFmtId="0" fontId="3" fillId="4" borderId="0" xfId="0" applyFont="1" applyFill="1" applyAlignment="1">
      <alignment vertical="top" wrapText="1"/>
    </xf>
    <xf numFmtId="0" fontId="3" fillId="5" borderId="0" xfId="0" applyFont="1" applyFill="1" applyAlignment="1">
      <alignment vertical="top" wrapText="1"/>
    </xf>
    <xf numFmtId="0" fontId="5" fillId="3" borderId="1" xfId="1" applyFill="1" applyBorder="1" applyAlignment="1">
      <alignment horizontal="center" vertical="center" wrapText="1"/>
    </xf>
    <xf numFmtId="0" fontId="5" fillId="3" borderId="2" xfId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5" fillId="3" borderId="3" xfId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vertical="top" wrapText="1"/>
    </xf>
    <xf numFmtId="0" fontId="3" fillId="4" borderId="5" xfId="0" applyFont="1" applyFill="1" applyBorder="1" applyAlignment="1">
      <alignment vertical="top" wrapText="1"/>
    </xf>
    <xf numFmtId="0" fontId="3" fillId="5" borderId="4" xfId="0" applyFont="1" applyFill="1" applyBorder="1" applyAlignment="1">
      <alignment vertical="top" wrapText="1"/>
    </xf>
    <xf numFmtId="0" fontId="3" fillId="5" borderId="5" xfId="0" applyFont="1" applyFill="1" applyBorder="1" applyAlignment="1">
      <alignment vertical="top" wrapText="1"/>
    </xf>
    <xf numFmtId="0" fontId="3" fillId="5" borderId="6" xfId="0" applyFont="1" applyFill="1" applyBorder="1" applyAlignment="1">
      <alignment vertical="top" wrapText="1"/>
    </xf>
    <xf numFmtId="0" fontId="3" fillId="5" borderId="7" xfId="0" applyFont="1" applyFill="1" applyBorder="1" applyAlignment="1">
      <alignment vertical="top" wrapText="1"/>
    </xf>
    <xf numFmtId="0" fontId="3" fillId="5" borderId="8" xfId="0" applyFont="1" applyFill="1" applyBorder="1" applyAlignment="1">
      <alignment vertical="top" wrapText="1"/>
    </xf>
    <xf numFmtId="9" fontId="0" fillId="0" borderId="0" xfId="0" applyNumberFormat="1"/>
    <xf numFmtId="0" fontId="5" fillId="4" borderId="0" xfId="1" applyFill="1" applyAlignment="1">
      <alignment vertical="top" wrapText="1"/>
    </xf>
    <xf numFmtId="0" fontId="5" fillId="5" borderId="0" xfId="1" applyFill="1" applyAlignment="1">
      <alignment vertical="top" wrapText="1"/>
    </xf>
    <xf numFmtId="0" fontId="10" fillId="3" borderId="1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0" fillId="3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0" fillId="8" borderId="0" xfId="0" applyFill="1"/>
    <xf numFmtId="0" fontId="0" fillId="8" borderId="15" xfId="0" applyFill="1" applyBorder="1"/>
    <xf numFmtId="9" fontId="0" fillId="8" borderId="0" xfId="0" applyNumberFormat="1" applyFill="1"/>
    <xf numFmtId="9" fontId="0" fillId="8" borderId="15" xfId="0" applyNumberFormat="1" applyFill="1" applyBorder="1"/>
    <xf numFmtId="0" fontId="1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" fillId="11" borderId="16" xfId="1" applyFont="1" applyFill="1" applyBorder="1" applyAlignment="1">
      <alignment vertical="top" wrapText="1"/>
    </xf>
    <xf numFmtId="0" fontId="14" fillId="11" borderId="16" xfId="0" applyFont="1" applyFill="1" applyBorder="1" applyAlignment="1">
      <alignment vertical="top" wrapText="1"/>
    </xf>
    <xf numFmtId="0" fontId="1" fillId="12" borderId="16" xfId="0" applyFont="1" applyFill="1" applyBorder="1"/>
    <xf numFmtId="9" fontId="14" fillId="11" borderId="16" xfId="0" applyNumberFormat="1" applyFont="1" applyFill="1" applyBorder="1" applyAlignment="1">
      <alignment vertical="top" wrapText="1"/>
    </xf>
    <xf numFmtId="9" fontId="1" fillId="12" borderId="16" xfId="0" applyNumberFormat="1" applyFont="1" applyFill="1" applyBorder="1"/>
    <xf numFmtId="0" fontId="15" fillId="10" borderId="0" xfId="1" applyFont="1" applyFill="1" applyAlignment="1">
      <alignment vertical="top" wrapText="1"/>
    </xf>
    <xf numFmtId="0" fontId="16" fillId="10" borderId="0" xfId="0" applyFont="1" applyFill="1" applyAlignment="1">
      <alignment vertical="top" wrapText="1"/>
    </xf>
    <xf numFmtId="9" fontId="16" fillId="10" borderId="0" xfId="0" applyNumberFormat="1" applyFont="1" applyFill="1" applyAlignment="1">
      <alignment vertical="top" wrapText="1"/>
    </xf>
    <xf numFmtId="0" fontId="15" fillId="9" borderId="0" xfId="1" applyFont="1" applyFill="1" applyAlignment="1">
      <alignment vertical="top" wrapText="1"/>
    </xf>
    <xf numFmtId="0" fontId="16" fillId="9" borderId="0" xfId="0" applyFont="1" applyFill="1" applyAlignment="1">
      <alignment vertical="top" wrapText="1"/>
    </xf>
    <xf numFmtId="9" fontId="16" fillId="9" borderId="0" xfId="0" applyNumberFormat="1" applyFont="1" applyFill="1" applyAlignment="1">
      <alignment vertical="top" wrapText="1"/>
    </xf>
    <xf numFmtId="0" fontId="15" fillId="9" borderId="15" xfId="1" applyFont="1" applyFill="1" applyBorder="1" applyAlignment="1">
      <alignment vertical="top" wrapText="1"/>
    </xf>
    <xf numFmtId="0" fontId="16" fillId="9" borderId="15" xfId="0" applyFont="1" applyFill="1" applyBorder="1" applyAlignment="1">
      <alignment vertical="top" wrapText="1"/>
    </xf>
    <xf numFmtId="9" fontId="16" fillId="9" borderId="15" xfId="0" applyNumberFormat="1" applyFont="1" applyFill="1" applyBorder="1" applyAlignment="1">
      <alignment vertical="top" wrapText="1"/>
    </xf>
    <xf numFmtId="0" fontId="6" fillId="8" borderId="0" xfId="0" applyFont="1" applyFill="1" applyBorder="1"/>
    <xf numFmtId="0" fontId="6" fillId="8" borderId="15" xfId="0" applyFont="1" applyFill="1" applyBorder="1"/>
    <xf numFmtId="9" fontId="6" fillId="8" borderId="0" xfId="0" applyNumberFormat="1" applyFont="1" applyFill="1" applyBorder="1"/>
    <xf numFmtId="9" fontId="1" fillId="11" borderId="16" xfId="1" applyNumberFormat="1" applyFont="1" applyFill="1" applyBorder="1" applyAlignment="1">
      <alignment vertical="top" wrapText="1"/>
    </xf>
    <xf numFmtId="9" fontId="6" fillId="8" borderId="15" xfId="0" applyNumberFormat="1" applyFont="1" applyFill="1" applyBorder="1"/>
    <xf numFmtId="0" fontId="7" fillId="9" borderId="0" xfId="0" applyFont="1" applyFill="1"/>
    <xf numFmtId="0" fontId="10" fillId="3" borderId="10" xfId="0" applyFont="1" applyFill="1" applyBorder="1" applyAlignment="1">
      <alignment vertical="center" wrapText="1"/>
    </xf>
    <xf numFmtId="0" fontId="10" fillId="3" borderId="9" xfId="0" applyFont="1" applyFill="1" applyBorder="1" applyAlignment="1">
      <alignment vertical="center" wrapText="1"/>
    </xf>
    <xf numFmtId="0" fontId="10" fillId="3" borderId="11" xfId="0" applyFont="1" applyFill="1" applyBorder="1" applyAlignment="1">
      <alignment vertical="center" wrapText="1"/>
    </xf>
    <xf numFmtId="0" fontId="4" fillId="5" borderId="12" xfId="0" applyFont="1" applyFill="1" applyBorder="1" applyAlignment="1">
      <alignment vertical="top" wrapText="1"/>
    </xf>
    <xf numFmtId="0" fontId="4" fillId="5" borderId="13" xfId="0" applyFont="1" applyFill="1" applyBorder="1" applyAlignment="1">
      <alignment vertical="top" wrapText="1"/>
    </xf>
    <xf numFmtId="0" fontId="4" fillId="5" borderId="14" xfId="0" applyFont="1" applyFill="1" applyBorder="1" applyAlignment="1">
      <alignment vertical="top" wrapText="1"/>
    </xf>
    <xf numFmtId="0" fontId="4" fillId="5" borderId="6" xfId="0" applyFont="1" applyFill="1" applyBorder="1" applyAlignment="1">
      <alignment vertical="top" wrapText="1"/>
    </xf>
    <xf numFmtId="0" fontId="4" fillId="5" borderId="7" xfId="0" applyFont="1" applyFill="1" applyBorder="1" applyAlignment="1">
      <alignment vertical="top" wrapText="1"/>
    </xf>
    <xf numFmtId="0" fontId="4" fillId="5" borderId="8" xfId="0" applyFont="1" applyFill="1" applyBorder="1" applyAlignment="1">
      <alignment vertical="top" wrapText="1"/>
    </xf>
    <xf numFmtId="0" fontId="10" fillId="13" borderId="1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vertical="top" wrapText="1"/>
    </xf>
    <xf numFmtId="0" fontId="4" fillId="5" borderId="4" xfId="0" applyFont="1" applyFill="1" applyBorder="1" applyAlignment="1">
      <alignment vertical="top" wrapText="1"/>
    </xf>
    <xf numFmtId="0" fontId="3" fillId="5" borderId="12" xfId="0" applyFont="1" applyFill="1" applyBorder="1" applyAlignment="1">
      <alignment vertical="top" wrapText="1"/>
    </xf>
    <xf numFmtId="0" fontId="10" fillId="3" borderId="4" xfId="0" applyFont="1" applyFill="1" applyBorder="1" applyAlignment="1">
      <alignment vertical="center" wrapText="1"/>
    </xf>
    <xf numFmtId="0" fontId="3" fillId="5" borderId="10" xfId="0" applyFont="1" applyFill="1" applyBorder="1" applyAlignment="1">
      <alignment vertical="top" wrapText="1"/>
    </xf>
    <xf numFmtId="0" fontId="10" fillId="3" borderId="12" xfId="0" applyFont="1" applyFill="1" applyBorder="1" applyAlignment="1">
      <alignment vertical="center" wrapText="1"/>
    </xf>
    <xf numFmtId="0" fontId="4" fillId="5" borderId="10" xfId="0" applyFont="1" applyFill="1" applyBorder="1" applyAlignment="1">
      <alignment vertical="top" wrapText="1"/>
    </xf>
    <xf numFmtId="0" fontId="4" fillId="5" borderId="0" xfId="0" applyFont="1" applyFill="1" applyBorder="1" applyAlignment="1">
      <alignment vertical="top" wrapText="1"/>
    </xf>
    <xf numFmtId="0" fontId="3" fillId="5" borderId="13" xfId="0" applyFont="1" applyFill="1" applyBorder="1" applyAlignment="1">
      <alignment vertical="top" wrapText="1"/>
    </xf>
    <xf numFmtId="0" fontId="10" fillId="3" borderId="0" xfId="0" applyFont="1" applyFill="1" applyBorder="1" applyAlignment="1">
      <alignment vertical="center" wrapText="1"/>
    </xf>
    <xf numFmtId="0" fontId="3" fillId="5" borderId="9" xfId="0" applyFont="1" applyFill="1" applyBorder="1" applyAlignment="1">
      <alignment vertical="top" wrapText="1"/>
    </xf>
    <xf numFmtId="0" fontId="10" fillId="3" borderId="13" xfId="0" applyFont="1" applyFill="1" applyBorder="1" applyAlignment="1">
      <alignment vertical="center" wrapText="1"/>
    </xf>
    <xf numFmtId="0" fontId="4" fillId="5" borderId="9" xfId="0" applyFont="1" applyFill="1" applyBorder="1" applyAlignment="1">
      <alignment vertical="top" wrapText="1"/>
    </xf>
    <xf numFmtId="0" fontId="10" fillId="3" borderId="5" xfId="0" applyFont="1" applyFill="1" applyBorder="1" applyAlignment="1">
      <alignment vertical="center" wrapText="1"/>
    </xf>
    <xf numFmtId="0" fontId="3" fillId="5" borderId="11" xfId="0" applyFont="1" applyFill="1" applyBorder="1" applyAlignment="1">
      <alignment vertical="top" wrapText="1"/>
    </xf>
    <xf numFmtId="0" fontId="4" fillId="5" borderId="5" xfId="0" applyFont="1" applyFill="1" applyBorder="1" applyAlignment="1">
      <alignment vertical="top" wrapText="1"/>
    </xf>
    <xf numFmtId="0" fontId="3" fillId="5" borderId="14" xfId="0" applyFont="1" applyFill="1" applyBorder="1" applyAlignment="1">
      <alignment vertical="top" wrapText="1"/>
    </xf>
    <xf numFmtId="0" fontId="4" fillId="5" borderId="11" xfId="0" applyFont="1" applyFill="1" applyBorder="1" applyAlignment="1">
      <alignment vertical="top" wrapText="1"/>
    </xf>
    <xf numFmtId="0" fontId="10" fillId="3" borderId="14" xfId="0" applyFont="1" applyFill="1" applyBorder="1" applyAlignment="1">
      <alignment vertical="center" wrapText="1"/>
    </xf>
    <xf numFmtId="0" fontId="10" fillId="3" borderId="17" xfId="0" applyFont="1" applyFill="1" applyBorder="1" applyAlignment="1">
      <alignment horizontal="left" vertical="center" wrapText="1"/>
    </xf>
    <xf numFmtId="0" fontId="10" fillId="3" borderId="18" xfId="0" applyFont="1" applyFill="1" applyBorder="1" applyAlignment="1">
      <alignment horizontal="left" vertical="center" wrapText="1"/>
    </xf>
    <xf numFmtId="0" fontId="10" fillId="3" borderId="19" xfId="0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8" borderId="0" xfId="0" applyFill="1" applyBorder="1"/>
    <xf numFmtId="0" fontId="0" fillId="9" borderId="2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14" borderId="21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0" fillId="8" borderId="24" xfId="0" applyFill="1" applyBorder="1"/>
    <xf numFmtId="0" fontId="0" fillId="8" borderId="25" xfId="0" applyFill="1" applyBorder="1" applyAlignment="1">
      <alignment horizontal="center"/>
    </xf>
    <xf numFmtId="0" fontId="0" fillId="8" borderId="26" xfId="0" applyFill="1" applyBorder="1"/>
    <xf numFmtId="0" fontId="1" fillId="6" borderId="28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0" fillId="8" borderId="22" xfId="0" applyFill="1" applyBorder="1"/>
    <xf numFmtId="0" fontId="0" fillId="8" borderId="31" xfId="0" applyFill="1" applyBorder="1"/>
    <xf numFmtId="0" fontId="0" fillId="8" borderId="31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2" xfId="0" applyFill="1" applyBorder="1"/>
    <xf numFmtId="0" fontId="0" fillId="8" borderId="27" xfId="0" applyFill="1" applyBorder="1"/>
    <xf numFmtId="0" fontId="2" fillId="8" borderId="31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8" borderId="32" xfId="0" applyFont="1" applyFill="1" applyBorder="1" applyAlignment="1">
      <alignment horizontal="center"/>
    </xf>
    <xf numFmtId="0" fontId="0" fillId="14" borderId="24" xfId="0" applyFill="1" applyBorder="1"/>
    <xf numFmtId="0" fontId="0" fillId="14" borderId="0" xfId="0" applyFill="1" applyBorder="1"/>
    <xf numFmtId="0" fontId="2" fillId="14" borderId="0" xfId="0" applyFont="1" applyFill="1" applyBorder="1" applyAlignment="1">
      <alignment horizontal="center"/>
    </xf>
    <xf numFmtId="0" fontId="0" fillId="14" borderId="25" xfId="0" applyFill="1" applyBorder="1" applyAlignment="1">
      <alignment horizontal="center"/>
    </xf>
    <xf numFmtId="3" fontId="0" fillId="14" borderId="0" xfId="0" applyNumberFormat="1" applyFill="1" applyBorder="1" applyAlignment="1">
      <alignment horizontal="center"/>
    </xf>
    <xf numFmtId="3" fontId="0" fillId="8" borderId="0" xfId="0" applyNumberFormat="1" applyFill="1" applyBorder="1" applyAlignment="1">
      <alignment horizontal="center"/>
    </xf>
    <xf numFmtId="3" fontId="0" fillId="8" borderId="32" xfId="0" applyNumberFormat="1" applyFill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2" fillId="8" borderId="0" xfId="0" applyFont="1" applyFill="1" applyBorder="1"/>
    <xf numFmtId="0" fontId="2" fillId="8" borderId="15" xfId="0" applyFont="1" applyFill="1" applyBorder="1"/>
    <xf numFmtId="0" fontId="1" fillId="12" borderId="15" xfId="0" applyFont="1" applyFill="1" applyBorder="1" applyAlignment="1">
      <alignment horizontal="center"/>
    </xf>
    <xf numFmtId="0" fontId="1" fillId="6" borderId="31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2" fillId="8" borderId="25" xfId="0" applyFont="1" applyFill="1" applyBorder="1" applyAlignment="1">
      <alignment horizontal="center"/>
    </xf>
    <xf numFmtId="0" fontId="1" fillId="15" borderId="0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1" fillId="12" borderId="25" xfId="0" applyFont="1" applyFill="1" applyBorder="1" applyAlignment="1">
      <alignment horizontal="center"/>
    </xf>
    <xf numFmtId="0" fontId="1" fillId="6" borderId="26" xfId="0" applyFont="1" applyFill="1" applyBorder="1" applyAlignment="1">
      <alignment horizontal="center"/>
    </xf>
    <xf numFmtId="0" fontId="1" fillId="15" borderId="27" xfId="0" applyFont="1" applyFill="1" applyBorder="1" applyAlignment="1">
      <alignment horizontal="center"/>
    </xf>
    <xf numFmtId="4" fontId="0" fillId="8" borderId="15" xfId="0" applyNumberFormat="1" applyFill="1" applyBorder="1" applyAlignment="1">
      <alignment horizontal="center"/>
    </xf>
    <xf numFmtId="0" fontId="17" fillId="0" borderId="33" xfId="0" applyFont="1" applyBorder="1" applyAlignment="1">
      <alignment vertical="top"/>
    </xf>
    <xf numFmtId="0" fontId="17" fillId="0" borderId="33" xfId="0" applyFont="1" applyBorder="1" applyAlignment="1">
      <alignment horizontal="center" vertical="top"/>
    </xf>
    <xf numFmtId="0" fontId="0" fillId="8" borderId="27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9" borderId="24" xfId="0" applyFill="1" applyBorder="1"/>
    <xf numFmtId="0" fontId="0" fillId="9" borderId="25" xfId="0" applyFill="1" applyBorder="1" applyAlignment="1">
      <alignment horizontal="center"/>
    </xf>
    <xf numFmtId="0" fontId="0" fillId="10" borderId="24" xfId="0" applyFill="1" applyBorder="1"/>
    <xf numFmtId="0" fontId="0" fillId="10" borderId="25" xfId="0" applyFill="1" applyBorder="1" applyAlignment="1">
      <alignment horizontal="center"/>
    </xf>
    <xf numFmtId="0" fontId="0" fillId="10" borderId="26" xfId="0" applyFill="1" applyBorder="1"/>
    <xf numFmtId="0" fontId="0" fillId="10" borderId="27" xfId="0" applyFill="1" applyBorder="1" applyAlignment="1">
      <alignment horizontal="center"/>
    </xf>
    <xf numFmtId="0" fontId="5" fillId="17" borderId="34" xfId="1" applyFill="1" applyBorder="1" applyAlignment="1">
      <alignment horizontal="left" vertical="center" wrapText="1"/>
    </xf>
    <xf numFmtId="0" fontId="5" fillId="17" borderId="34" xfId="1" applyFill="1" applyBorder="1" applyAlignment="1">
      <alignment horizontal="right" vertical="center" wrapText="1"/>
    </xf>
    <xf numFmtId="0" fontId="19" fillId="17" borderId="34" xfId="0" applyFont="1" applyFill="1" applyBorder="1" applyAlignment="1">
      <alignment horizontal="right" vertical="center" wrapText="1"/>
    </xf>
    <xf numFmtId="0" fontId="5" fillId="10" borderId="34" xfId="1" applyFill="1" applyBorder="1" applyAlignment="1">
      <alignment horizontal="left" vertical="center" wrapText="1"/>
    </xf>
    <xf numFmtId="0" fontId="1" fillId="16" borderId="16" xfId="0" applyFont="1" applyFill="1" applyBorder="1"/>
    <xf numFmtId="9" fontId="1" fillId="16" borderId="16" xfId="0" applyNumberFormat="1" applyFont="1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42" xfId="0" applyFill="1" applyBorder="1"/>
    <xf numFmtId="0" fontId="0" fillId="8" borderId="43" xfId="0" applyFill="1" applyBorder="1"/>
    <xf numFmtId="0" fontId="1" fillId="16" borderId="37" xfId="0" applyFont="1" applyFill="1" applyBorder="1" applyAlignment="1">
      <alignment horizontal="center"/>
    </xf>
    <xf numFmtId="0" fontId="1" fillId="16" borderId="38" xfId="0" applyFont="1" applyFill="1" applyBorder="1" applyAlignment="1">
      <alignment horizontal="center"/>
    </xf>
    <xf numFmtId="0" fontId="1" fillId="16" borderId="39" xfId="0" applyFont="1" applyFill="1" applyBorder="1" applyAlignment="1">
      <alignment horizontal="center"/>
    </xf>
    <xf numFmtId="0" fontId="1" fillId="16" borderId="40" xfId="0" applyFont="1" applyFill="1" applyBorder="1" applyAlignment="1">
      <alignment horizontal="center"/>
    </xf>
    <xf numFmtId="0" fontId="1" fillId="16" borderId="41" xfId="0" applyFont="1" applyFill="1" applyBorder="1" applyAlignment="1">
      <alignment horizontal="center"/>
    </xf>
    <xf numFmtId="0" fontId="1" fillId="16" borderId="44" xfId="0" applyFont="1" applyFill="1" applyBorder="1"/>
    <xf numFmtId="9" fontId="1" fillId="16" borderId="44" xfId="0" applyNumberFormat="1" applyFont="1" applyFill="1" applyBorder="1"/>
    <xf numFmtId="0" fontId="1" fillId="18" borderId="37" xfId="0" applyFont="1" applyFill="1" applyBorder="1" applyAlignment="1">
      <alignment horizontal="center"/>
    </xf>
    <xf numFmtId="0" fontId="1" fillId="19" borderId="45" xfId="0" applyFont="1" applyFill="1" applyBorder="1" applyAlignment="1">
      <alignment horizontal="center"/>
    </xf>
    <xf numFmtId="0" fontId="1" fillId="11" borderId="46" xfId="1" applyFont="1" applyFill="1" applyBorder="1" applyAlignment="1">
      <alignment vertical="top" wrapText="1"/>
    </xf>
    <xf numFmtId="0" fontId="1" fillId="12" borderId="46" xfId="0" applyFont="1" applyFill="1" applyBorder="1"/>
    <xf numFmtId="0" fontId="1" fillId="11" borderId="47" xfId="1" applyFont="1" applyFill="1" applyBorder="1" applyAlignment="1">
      <alignment horizontal="center" vertical="top" wrapText="1"/>
    </xf>
    <xf numFmtId="0" fontId="1" fillId="12" borderId="47" xfId="0" applyFont="1" applyFill="1" applyBorder="1" applyAlignment="1">
      <alignment horizontal="center"/>
    </xf>
    <xf numFmtId="0" fontId="1" fillId="16" borderId="47" xfId="0" applyFont="1" applyFill="1" applyBorder="1" applyAlignment="1">
      <alignment horizontal="center"/>
    </xf>
    <xf numFmtId="0" fontId="1" fillId="11" borderId="50" xfId="1" applyFont="1" applyFill="1" applyBorder="1" applyAlignment="1">
      <alignment horizontal="center" vertical="top" wrapText="1"/>
    </xf>
    <xf numFmtId="0" fontId="1" fillId="12" borderId="50" xfId="0" applyFont="1" applyFill="1" applyBorder="1" applyAlignment="1">
      <alignment horizontal="center"/>
    </xf>
    <xf numFmtId="0" fontId="1" fillId="16" borderId="50" xfId="0" applyFont="1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9" xfId="0" applyFill="1" applyBorder="1"/>
    <xf numFmtId="0" fontId="2" fillId="8" borderId="4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7" fillId="8" borderId="28" xfId="0" applyFont="1" applyFill="1" applyBorder="1"/>
    <xf numFmtId="0" fontId="2" fillId="8" borderId="49" xfId="0" applyFont="1" applyFill="1" applyBorder="1" applyAlignment="1">
      <alignment horizontal="center"/>
    </xf>
    <xf numFmtId="0" fontId="2" fillId="8" borderId="21" xfId="0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6" fillId="8" borderId="20" xfId="0" applyFont="1" applyFill="1" applyBorder="1"/>
    <xf numFmtId="0" fontId="6" fillId="8" borderId="42" xfId="0" applyFont="1" applyFill="1" applyBorder="1"/>
    <xf numFmtId="0" fontId="0" fillId="8" borderId="51" xfId="0" applyFill="1" applyBorder="1" applyAlignment="1">
      <alignment horizontal="center"/>
    </xf>
    <xf numFmtId="0" fontId="0" fillId="8" borderId="43" xfId="0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1" fillId="11" borderId="16" xfId="1" applyFont="1" applyFill="1" applyBorder="1" applyAlignment="1">
      <alignment horizontal="center" vertical="top" wrapText="1"/>
    </xf>
    <xf numFmtId="0" fontId="6" fillId="8" borderId="15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1" fillId="16" borderId="44" xfId="0" applyFont="1" applyFill="1" applyBorder="1" applyAlignment="1">
      <alignment horizontal="center"/>
    </xf>
    <xf numFmtId="0" fontId="2" fillId="8" borderId="29" xfId="0" applyFont="1" applyFill="1" applyBorder="1" applyAlignment="1">
      <alignment horizontal="center"/>
    </xf>
    <xf numFmtId="0" fontId="1" fillId="6" borderId="0" xfId="0" applyFont="1" applyFill="1" applyAlignment="1">
      <alignment horizontal="center" vertical="center" wrapText="1"/>
    </xf>
    <xf numFmtId="0" fontId="18" fillId="17" borderId="35" xfId="0" applyFont="1" applyFill="1" applyBorder="1" applyAlignment="1">
      <alignment horizontal="center" vertical="center" wrapText="1"/>
    </xf>
    <xf numFmtId="0" fontId="18" fillId="17" borderId="36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8" borderId="0" xfId="0" applyFont="1" applyFill="1" applyAlignment="1">
      <alignment horizontal="center" vertical="center" textRotation="90"/>
    </xf>
    <xf numFmtId="0" fontId="10" fillId="3" borderId="10" xfId="0" applyFont="1" applyFill="1" applyBorder="1" applyAlignment="1">
      <alignment horizontal="left" vertical="center" wrapText="1"/>
    </xf>
    <xf numFmtId="0" fontId="10" fillId="3" borderId="9" xfId="0" applyFont="1" applyFill="1" applyBorder="1" applyAlignment="1">
      <alignment horizontal="left" vertical="center" wrapText="1"/>
    </xf>
    <xf numFmtId="0" fontId="10" fillId="3" borderId="11" xfId="0" applyFont="1" applyFill="1" applyBorder="1" applyAlignment="1">
      <alignment horizontal="left" vertical="center" wrapText="1"/>
    </xf>
    <xf numFmtId="0" fontId="4" fillId="5" borderId="12" xfId="0" applyFont="1" applyFill="1" applyBorder="1" applyAlignment="1">
      <alignment horizontal="right" vertical="top" wrapText="1"/>
    </xf>
    <xf numFmtId="0" fontId="4" fillId="5" borderId="13" xfId="0" applyFont="1" applyFill="1" applyBorder="1" applyAlignment="1">
      <alignment horizontal="right" vertical="top" wrapText="1"/>
    </xf>
    <xf numFmtId="0" fontId="4" fillId="5" borderId="14" xfId="0" applyFont="1" applyFill="1" applyBorder="1" applyAlignment="1">
      <alignment horizontal="right" vertical="top" wrapText="1"/>
    </xf>
    <xf numFmtId="0" fontId="4" fillId="5" borderId="6" xfId="0" applyFont="1" applyFill="1" applyBorder="1" applyAlignment="1">
      <alignment horizontal="right" vertical="top" wrapText="1"/>
    </xf>
    <xf numFmtId="0" fontId="4" fillId="5" borderId="7" xfId="0" applyFont="1" applyFill="1" applyBorder="1" applyAlignment="1">
      <alignment horizontal="right" vertical="top" wrapText="1"/>
    </xf>
    <xf numFmtId="0" fontId="4" fillId="5" borderId="8" xfId="0" applyFont="1" applyFill="1" applyBorder="1" applyAlignment="1">
      <alignment horizontal="right" vertical="top" wrapText="1"/>
    </xf>
  </cellXfs>
  <cellStyles count="2">
    <cellStyle name="Hyperlink" xfId="1" builtinId="8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EDEDED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EDEDED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EDEDED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EDEDED"/>
        </patternFill>
      </fill>
      <alignment horizontal="general" vertical="top" textRotation="0" wrapText="1" indent="0" justifyLastLine="0" shrinkToFit="0" readingOrder="0"/>
    </dxf>
    <dxf>
      <border outline="0">
        <left style="medium">
          <color rgb="FFEEEEEE"/>
        </left>
        <right style="medium">
          <color rgb="FFEEEEEE"/>
        </right>
        <top style="medium">
          <color rgb="FFEEEEEE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rgb="FF000000"/>
          <bgColor rgb="FFEDEDED"/>
        </patternFill>
      </fill>
      <alignment horizontal="general" vertical="top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9"/>
        <color rgb="FF333333"/>
        <name val="Verdana"/>
        <scheme val="none"/>
      </font>
      <fill>
        <patternFill patternType="solid">
          <fgColor indexed="64"/>
          <bgColor rgb="FFBDBBBB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EDEDED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EDEDED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EDEDED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EDEDED"/>
        </patternFill>
      </fill>
      <alignment horizontal="general" vertical="top" textRotation="0" wrapText="1" indent="0" justifyLastLine="0" shrinkToFit="0" readingOrder="0"/>
    </dxf>
    <dxf>
      <border outline="0">
        <left style="medium">
          <color rgb="FFEEEEEE"/>
        </left>
        <right style="medium">
          <color rgb="FFEEEEEE"/>
        </right>
        <top style="medium">
          <color rgb="FFEEEEEE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scheme val="none"/>
      </font>
      <fill>
        <patternFill patternType="solid">
          <fgColor indexed="64"/>
          <bgColor rgb="FFEDEDED"/>
        </patternFill>
      </fill>
      <alignment horizontal="general" vertical="top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9"/>
        <color rgb="FF333333"/>
        <name val="Verdana"/>
        <scheme val="none"/>
      </font>
      <fill>
        <patternFill patternType="solid">
          <fgColor indexed="64"/>
          <bgColor rgb="FFBDBBBB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852.483457407405" createdVersion="4" refreshedVersion="4" minRefreshableVersion="3" recordCount="1195">
  <cacheSource type="worksheet">
    <worksheetSource name="Table1"/>
  </cacheSource>
  <cacheFields count="4">
    <cacheField name="Parlamentar" numFmtId="0">
      <sharedItems count="430">
        <s v="Abel Mesquita Jr."/>
        <s v="Carlos Andrade"/>
        <s v="Edio Lopes"/>
        <s v="Hiran Gonçalves"/>
        <s v="Jhonatan de Jesus"/>
        <s v="Maria Helena"/>
        <s v="Remídio Monai"/>
        <s v="Shéridan"/>
        <s v="André Abdon"/>
        <s v="Cabuçu Borges"/>
        <s v="Jozi Araújo"/>
        <s v="Marcos Reategui"/>
        <s v="Roberto Góes"/>
        <s v="Vinicius Gurgel"/>
        <s v="Beto Salame"/>
        <s v="Delegado Éder Mauro"/>
        <s v="Elcione Barbalho"/>
        <s v="Francisco Chapadinha"/>
        <s v="Hélio Leite"/>
        <s v="Joaquim Passarinho"/>
        <s v="José Priante"/>
        <s v="Josué Bengtson"/>
        <s v="Júlia Marinho"/>
        <s v="Lúcio Vale"/>
        <s v="Nilson Pinto"/>
        <s v="Simone Morgado"/>
        <s v="Wladimir Costa"/>
        <s v="Alfredo Nascimento"/>
        <s v="Átila Lins"/>
        <s v="Conceição Sampaio"/>
        <s v="Hissa Abrahão"/>
        <s v="Marcos Rotta"/>
        <s v="Pauderney Avelino"/>
        <s v="Silas Câmara"/>
        <s v="Lindomar Garçon"/>
        <s v="Lucio Mosquini"/>
        <s v="Luiz Cláudio"/>
        <s v="Marcos Rogério"/>
        <s v="Mariana Carvalho"/>
        <s v="Marinha Raupp"/>
        <s v="Nilton Capixaba"/>
        <s v="Alan Rick"/>
        <s v="Flaviano Melo"/>
        <s v="Jéssica Sales"/>
        <s v="Rocha"/>
        <s v="Carlos Henrique Gaguim"/>
        <s v="César Halum"/>
        <s v="Dulce Miranda"/>
        <s v="Irajá Abreu"/>
        <s v="Josi Nunes"/>
        <s v="Lázaro Botelho"/>
        <s v="Vicentinho Júnior"/>
        <s v="Alberto Filho"/>
        <s v="Aluisio Mendes"/>
        <s v="Cleber Verde"/>
        <s v="Davi Alves Silva Júnior"/>
        <s v="Hildo Rocha"/>
        <s v="Ildon Marques"/>
        <s v="João Castelo"/>
        <s v="João Marcelo Souza"/>
        <s v="José Reinaldo"/>
        <s v="Junior Marreca"/>
        <s v="Juscelino Filho"/>
        <s v="Pedro Fernandes"/>
        <s v="Victor Mendes"/>
        <s v="Adail Carneiro"/>
        <s v="Aníbal Gomes"/>
        <s v="Cabo Sabino"/>
        <s v="Danilo Forte"/>
        <s v="Domingos Neto"/>
        <s v="Gorete Pereira"/>
        <s v="Macedo"/>
        <s v="Moses Rodrigues"/>
        <s v="Raimundo Gomes de Matos"/>
        <s v="Ronaldo Martins"/>
        <s v="Vitor Valim"/>
        <s v="Átila Lira"/>
        <s v="Heráclito Fortes"/>
        <s v="Iracema Portella"/>
        <s v="Júlio Cesar"/>
        <s v="Maia Filho"/>
        <s v="Marcelo Castro"/>
        <s v="Paes Landim"/>
        <s v="Rodrigo Martins"/>
        <s v="Antônio Jácome"/>
        <s v="Beto Rosado"/>
        <s v="Fábio Faria"/>
        <s v="Felipe Maia"/>
        <s v="Rafael Motta"/>
        <s v="Rogério Marinho"/>
        <s v="Walter Alves"/>
        <s v="Aguinaldo Ribeiro"/>
        <s v="André Amaral"/>
        <s v="Benjamin Maranhão"/>
        <s v="Damião Feliciano"/>
        <s v="Efraim Filho"/>
        <s v="Hugo Motta"/>
        <s v="Manoel Junior"/>
        <s v="Pedro Cunha Lima"/>
        <s v="Rômulo Gouveia"/>
        <s v="Wellington Roberto"/>
        <s v="Wilson Filho"/>
        <s v="Adalberto Cavalcanti"/>
        <s v="Anderson Ferreira"/>
        <s v="André de Paula"/>
        <s v="Augusto Coutinho"/>
        <s v="Betinho Gomes"/>
        <s v="Bruno Araújo"/>
        <s v="Carlos Eduardo Cadoca"/>
        <s v="Daniel Coelho"/>
        <s v="Eduardo da Fonte"/>
        <s v="Fernando Coelho Filho"/>
        <s v="Fernando Monteiro"/>
        <s v="Jarbas Vasconcelos"/>
        <s v="Jorge Côrte Real"/>
        <s v="Kaio Maniçoba"/>
        <s v="Marinaldo Rosendo"/>
        <s v="Pastor Eurico"/>
        <s v="Ricardo Teobaldo"/>
        <s v="Silvio Costa"/>
        <s v="Zeca Cavalcanti"/>
        <s v="Arthur Lira"/>
        <s v="Givaldo Carimbão"/>
        <s v="Marx Beltrão"/>
        <s v="Nivaldo Albuquerque"/>
        <s v="Pedro Vilela"/>
        <s v="Adelson Barreto"/>
        <s v="Andre Moura"/>
        <s v="Fábio Mitidieri"/>
        <s v="Fabio Reis"/>
        <s v="Laercio Oliveira"/>
        <s v="Antonio Brito"/>
        <s v="Antonio Imbassahy"/>
        <s v="Arthur Oliveira Maia"/>
        <s v="Bebeto"/>
        <s v="Benito Gama"/>
        <s v="Cacá Leão"/>
        <s v="Claudio Cajado"/>
        <s v="Erivelton Santana"/>
        <s v="Fernando Torres"/>
        <s v="João Carlos Bacelar"/>
        <s v="José Carlos Aleluia"/>
        <s v="José Carlos Araújo"/>
        <s v="José Nunes"/>
        <s v="José Rocha"/>
        <s v="Jutahy Junior"/>
        <s v="Lucio Vieira Lima"/>
        <s v="Márcio Marinho"/>
        <s v="Mário Negromonte Jr."/>
        <s v="Pastor Luciano Braga"/>
        <s v="Paulo Azi"/>
        <s v="Paulo Magalhães"/>
        <s v="Roberto Britto"/>
        <s v="Ronaldo Carletto"/>
        <s v="Sérgio Brito"/>
        <s v="Tia Eron"/>
        <s v="Uldurico Junior"/>
        <s v="Ademir Camilo"/>
        <s v="Aelton Freitas"/>
        <s v="Bilac Pinto"/>
        <s v="Bonifácio de Andrada"/>
        <s v="Brunny"/>
        <s v="Caio Narcio"/>
        <s v="Carlos Melles"/>
        <s v="Dâmina Pereira"/>
        <s v="Delegado Edson Moreira"/>
        <s v="Diego Andrade"/>
        <s v="Dimas Fabiano"/>
        <s v="Domingos Sávio"/>
        <s v="Eduardo Barbosa"/>
        <s v="Eros Biondini"/>
        <s v="Fábio Ramalho"/>
        <s v="Franklin Lima"/>
        <s v="Jaime Martins"/>
        <s v="Laudivio Carvalho"/>
        <s v="Leonardo Quintão"/>
        <s v="Luis Tibé"/>
        <s v="Luiz Fernando Faria"/>
        <s v="Marcelo Álvaro Antônio"/>
        <s v="Marcelo Aro"/>
        <s v="Marcos Montes"/>
        <s v="Marcus Pestana"/>
        <s v="Mário Heringer"/>
        <s v="Mauro Lopes"/>
        <s v="Misael Varella"/>
        <s v="Newton Cardoso Jr"/>
        <s v="Odelmo Leão"/>
        <s v="Paulo Abi-Ackel"/>
        <s v="Raquel Muniz"/>
        <s v="Rodrigo de Castro"/>
        <s v="Rodrigo Pacheco"/>
        <s v="Saraiva Felipe"/>
        <s v="Stefano Aguiar"/>
        <s v="Tenente Lúcio"/>
        <s v="Toninho Pinheiro"/>
        <s v="Zé Silva"/>
        <s v="Carlos Manato"/>
        <s v="Dr. Jorge Silva"/>
        <s v="Evair Vieira de Melo"/>
        <s v="Lelo Coimbra"/>
        <s v="Marcus Vicente"/>
        <s v="Paulo Foletto"/>
        <s v="Alexandre Serfiotis"/>
        <s v="Alexandre Valle"/>
        <s v="Altineu Côrtes"/>
        <s v="Aureo"/>
        <s v="Celso Jacob"/>
        <s v="Celso Pansera"/>
        <s v="Deley"/>
        <s v="Dr. João"/>
        <s v="Felipe Bornier"/>
        <s v="Fernando Jordão"/>
        <s v="Francisco Floriano"/>
        <s v="Hugo Leal"/>
        <s v="Indio da Costa"/>
        <s v="Jair Bolsonaro"/>
        <s v="Julio Lopes"/>
        <s v="Laura Carneiro"/>
        <s v="Luiz Carlos Ramos"/>
        <s v="Marcelo Matos"/>
        <s v="Marcos Soares"/>
        <s v="Otavio Leite"/>
        <s v="Paulo Feijó"/>
        <s v="Roberto Sales"/>
        <s v="Rosangela Gomes"/>
        <s v="Simão Sessim"/>
        <s v="Soraya Santos"/>
        <s v="Sóstenes Cavalcante"/>
        <s v="Washington Reis"/>
        <s v="Zé Augusto Nalin"/>
        <s v="Alexandre Leite"/>
        <s v="Antonio Bulhões"/>
        <s v="Antonio Carlos Mendes Thame"/>
        <s v="Baleia Rossi"/>
        <s v="Beto Mansur"/>
        <s v="Bruno Covas"/>
        <s v="Capitão Augusto"/>
        <s v="Carlos Sampaio"/>
        <s v="Celso Russomanno"/>
        <s v="Dr. Sinval Malheiros"/>
        <s v="Duarte Nogueira"/>
        <s v="Edinho Araújo"/>
        <s v="Eduardo Bolsonaro"/>
        <s v="Eduardo Cury"/>
        <s v="Eli Corrêa Filho"/>
        <s v="Evandro Gussi"/>
        <s v="Fausto Pinato"/>
        <s v="Flavinho"/>
        <s v="Gilberto Nascimento"/>
        <s v="Goulart"/>
        <s v="Guilherme Mussi"/>
        <s v="Herculano Passos"/>
        <s v="Jefferson Campos"/>
        <s v="João Paulo Papa"/>
        <s v="Jorge Tadeu Mudalen"/>
        <s v="Keiko Ota"/>
        <s v="Lobbe Neto"/>
        <s v="Luiz Lauro Filho"/>
        <s v="Mara Gabrilli"/>
        <s v="Marcelo Aguiar"/>
        <s v="Marcelo Squassoni"/>
        <s v="Marcio Alvino"/>
        <s v="Miguel Haddad"/>
        <s v="Milton Monti"/>
        <s v="Missionário José Olimpio"/>
        <s v="Nelson Marquezelli"/>
        <s v="Paulo Freire"/>
        <s v="Paulo Maluf"/>
        <s v="Paulo Pereira da Silva"/>
        <s v="Pr. Marco Feliciano"/>
        <s v="Renata Abreu"/>
        <s v="Ricardo Bentinho"/>
        <s v="Ricardo Izar"/>
        <s v="Ricardo Tripoli"/>
        <s v="Roberto Alves"/>
        <s v="Roberto de Lucena"/>
        <s v="Roberto Freire"/>
        <s v="Silvio Torres"/>
        <s v="Tiririca"/>
        <s v="Vanderlei Macris"/>
        <s v="Vinicius Carvalho"/>
        <s v="Vitor Lippi"/>
        <s v="Adilton Sachetti"/>
        <s v="Carlos Bezerra"/>
        <s v="Ezequiel Fonseca"/>
        <s v="Fabio Garcia"/>
        <s v="Nilson Leitão"/>
        <s v="Tampinha"/>
        <s v="Valtenir Pereira"/>
        <s v="Alberto Fraga"/>
        <s v="Augusto Carvalho"/>
        <s v="Izalci"/>
        <s v="Laerte Bessa"/>
        <s v="Rogério Rosso"/>
        <s v="Ronaldo Fonseca"/>
        <s v="Alexandre Baldy"/>
        <s v="Célio Silveira"/>
        <s v="Daniel Vilela"/>
        <s v="Delegado Waldir"/>
        <s v="Fábio Sousa"/>
        <s v="Flávia Morais"/>
        <s v="Giuseppe Vecci"/>
        <s v="João Campos"/>
        <s v="Jovair Arantes"/>
        <s v="Lucas Vergilio"/>
        <s v="Magda Mofatto"/>
        <s v="Marcos Abrão"/>
        <s v="Roberto Balestra"/>
        <s v="Sandes Júnior"/>
        <s v="Thiago Peixoto"/>
        <s v="Carlos Marun"/>
        <s v="Elizeu Dionizio"/>
        <s v="Geraldo Resende"/>
        <s v="Mandetta"/>
        <s v="Tereza Cristina"/>
        <s v="Alex Canziani"/>
        <s v="Alfredo Kaefer"/>
        <s v="Diego Garcia"/>
        <s v="Edmar Arruda"/>
        <s v="Evandro Roman"/>
        <s v="Fernando Francischini"/>
        <s v="Giacobo"/>
        <s v="Hermes Parcianello"/>
        <s v="João Arruda"/>
        <s v="Leandre"/>
        <s v="Leopoldo Meyer"/>
        <s v="Luciano Ducci"/>
        <s v="Luiz Carlos Hauly"/>
        <s v="Luiz Nishimori"/>
        <s v="Nelson Meurer"/>
        <s v="Nelson Padovani"/>
        <s v="Osmar Serraglio"/>
        <s v="Paulo Martins"/>
        <s v="Rubens Bueno"/>
        <s v="Sandro Alex"/>
        <s v="Sergio Souza"/>
        <s v="Toninho Wandscheer"/>
        <s v="Celso Maldaner"/>
        <s v="Edinho Bez"/>
        <s v="Esperidião Amin"/>
        <s v="Geovania de Sá"/>
        <s v="João Rodrigues"/>
        <s v="Jorginho Mello"/>
        <s v="Marco Tebaldi"/>
        <s v="Mauro Mariani"/>
        <s v="Rogério Peninha Mendonça"/>
        <s v="Ronaldo Benedet"/>
        <s v="Valdir Colatto"/>
        <s v="Afonso Hamm"/>
        <s v="Alceu Moreira"/>
        <s v="Cajar Nardes"/>
        <s v="Carlos Gomes"/>
        <s v="Covatti Filho"/>
        <s v="Danrlei de Deus Hinterholz"/>
        <s v="Darcísio Perondi"/>
        <s v="Giovani Cherini"/>
        <s v="Jerônimo Goergen"/>
        <s v="Jones Martins"/>
        <s v="José Fogaça"/>
        <s v="José Otávio Germano"/>
        <s v="Luis Carlos Heinze"/>
        <s v="Mauro Pereira"/>
        <s v="Nelson Marchezan Junior"/>
        <s v="Onyx Lorenzoni"/>
        <s v="Renato Molling"/>
        <s v="Sérgio Moraes"/>
        <s v="Sabino Castelo Branco"/>
        <s v="César Messias"/>
        <s v="Genecias Noronha"/>
        <s v="Paulo Henrique Lustosa"/>
        <s v="Vaidon Oliveira"/>
        <s v="Silas Freire"/>
        <s v="Guilherme Coelho"/>
        <s v="Cícero Almeida"/>
        <s v="Rosinha da Adefal"/>
        <s v="Elmar Nascimento"/>
        <s v="João Gualberto"/>
        <s v="Renato Andrade"/>
        <s v="Renzo Braz"/>
        <s v="Arolde de Oliveira"/>
        <s v="Ezequiel Teixeira"/>
        <s v="Marco Antônio Cabral"/>
        <s v="Pedro Paulo"/>
        <s v="Sergio Zveiter"/>
        <s v="Walney Rocha"/>
        <s v="Wilson Beserra"/>
        <s v="Adérmis Marini"/>
        <s v="Bruna Furlan"/>
        <s v="Carlos Sampaio (*)"/>
        <s v="Major Olimpio"/>
        <s v="Miguel Lombardi"/>
        <s v="Sérgio Reis"/>
        <s v="Professor Victório Galli"/>
        <s v="Izalci Lucas"/>
        <s v="Dilceu Sperafico"/>
        <s v="Osmar Bertoldi"/>
        <s v="Reinhold Stephanes"/>
        <s v="João Paulo Kleinübing"/>
        <s v="Yeda Crusius"/>
        <s v="Arnaldo Jordy"/>
        <s v="Arthur Virgílio Bisneto"/>
        <s v="Professora Dorinha Seabra Rezende"/>
        <s v="André Fufuca"/>
        <s v="Eliziane Gama"/>
        <s v="Luana Costa"/>
        <s v="Odorico Monteiro"/>
        <s v="Veneziano Vital do Rêgo"/>
        <s v="Gonzaga Patriota"/>
        <s v="Pr. Luciano Braga"/>
        <s v="Cristiane Brasil"/>
        <s v="Dejorge Patrício"/>
        <s v="Marcelo Delaroli"/>
        <s v="Alex Manente"/>
        <s v="Izaque Silva"/>
        <s v="Pollyana Gama"/>
        <s v="Walter Ihoshi"/>
        <s v="Heuler Cruvinel"/>
        <s v="Pedro Chaves"/>
        <s v="Delegado Francischini"/>
        <s v="Rocha Loures"/>
        <s v="Takayama"/>
        <s v="Carmen Zanotto"/>
        <s v="Cesar Souza"/>
        <s v="Jose Stédile"/>
        <s v="Waldir Maranhão"/>
        <s v="João Fernando Coutinho"/>
        <s v="Mendonça Filho"/>
        <s v="Luzia Ferreira"/>
        <s v="Norma Ayub"/>
        <s v="Ronaldo Nogueira"/>
      </sharedItems>
    </cacheField>
    <cacheField name="Partido" numFmtId="0">
      <sharedItems count="22">
        <s v="DEM"/>
        <s v="PHS"/>
        <s v="PR"/>
        <s v="PP"/>
        <s v="PRB"/>
        <s v="PSB"/>
        <s v="PSDB"/>
        <s v="PMDB"/>
        <s v="PTN"/>
        <s v="PSD"/>
        <s v="PDT"/>
        <s v="PTB"/>
        <s v="PSC"/>
        <s v="Solidaried"/>
        <s v="PEN"/>
        <s v="PTdoB"/>
        <s v="PRP"/>
        <s v="PPS"/>
        <s v="PMB"/>
        <s v="PV"/>
        <s v="PSL"/>
        <s v="PROS"/>
      </sharedItems>
    </cacheField>
    <cacheField name="Votação" numFmtId="0">
      <sharedItems count="4">
        <s v="Teto"/>
        <s v="Terc"/>
        <s v="Estados"/>
        <s v="Trabalhista"/>
      </sharedItems>
    </cacheField>
    <cacheField name="Vot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5">
  <r>
    <x v="0"/>
    <x v="0"/>
    <x v="0"/>
    <s v="Sim"/>
  </r>
  <r>
    <x v="1"/>
    <x v="1"/>
    <x v="0"/>
    <s v="Sim"/>
  </r>
  <r>
    <x v="2"/>
    <x v="2"/>
    <x v="0"/>
    <s v="Sim"/>
  </r>
  <r>
    <x v="3"/>
    <x v="3"/>
    <x v="0"/>
    <s v="Sim"/>
  </r>
  <r>
    <x v="4"/>
    <x v="4"/>
    <x v="0"/>
    <s v="Sim"/>
  </r>
  <r>
    <x v="5"/>
    <x v="5"/>
    <x v="0"/>
    <s v="Sim"/>
  </r>
  <r>
    <x v="6"/>
    <x v="2"/>
    <x v="0"/>
    <s v="Sim"/>
  </r>
  <r>
    <x v="7"/>
    <x v="6"/>
    <x v="0"/>
    <s v="Sim"/>
  </r>
  <r>
    <x v="8"/>
    <x v="3"/>
    <x v="0"/>
    <s v="Sim"/>
  </r>
  <r>
    <x v="9"/>
    <x v="7"/>
    <x v="0"/>
    <s v="Sim"/>
  </r>
  <r>
    <x v="10"/>
    <x v="8"/>
    <x v="0"/>
    <s v="Sim"/>
  </r>
  <r>
    <x v="11"/>
    <x v="9"/>
    <x v="0"/>
    <s v="Sim"/>
  </r>
  <r>
    <x v="12"/>
    <x v="10"/>
    <x v="0"/>
    <s v="Sim"/>
  </r>
  <r>
    <x v="13"/>
    <x v="2"/>
    <x v="0"/>
    <s v="Sim"/>
  </r>
  <r>
    <x v="14"/>
    <x v="3"/>
    <x v="0"/>
    <s v="Sim"/>
  </r>
  <r>
    <x v="15"/>
    <x v="9"/>
    <x v="0"/>
    <s v="Sim"/>
  </r>
  <r>
    <x v="16"/>
    <x v="7"/>
    <x v="0"/>
    <s v="Sim"/>
  </r>
  <r>
    <x v="17"/>
    <x v="8"/>
    <x v="0"/>
    <s v="Sim"/>
  </r>
  <r>
    <x v="18"/>
    <x v="0"/>
    <x v="0"/>
    <s v="Sim"/>
  </r>
  <r>
    <x v="19"/>
    <x v="9"/>
    <x v="0"/>
    <s v="Sim"/>
  </r>
  <r>
    <x v="20"/>
    <x v="7"/>
    <x v="0"/>
    <s v="Sim"/>
  </r>
  <r>
    <x v="21"/>
    <x v="11"/>
    <x v="0"/>
    <s v="Sim"/>
  </r>
  <r>
    <x v="22"/>
    <x v="12"/>
    <x v="0"/>
    <s v="Sim"/>
  </r>
  <r>
    <x v="23"/>
    <x v="2"/>
    <x v="0"/>
    <s v="Sim"/>
  </r>
  <r>
    <x v="24"/>
    <x v="6"/>
    <x v="0"/>
    <s v="Sim"/>
  </r>
  <r>
    <x v="25"/>
    <x v="7"/>
    <x v="0"/>
    <s v="Sim"/>
  </r>
  <r>
    <x v="26"/>
    <x v="13"/>
    <x v="0"/>
    <s v="Sim"/>
  </r>
  <r>
    <x v="27"/>
    <x v="2"/>
    <x v="0"/>
    <s v="Sim"/>
  </r>
  <r>
    <x v="28"/>
    <x v="9"/>
    <x v="0"/>
    <s v="Sim"/>
  </r>
  <r>
    <x v="29"/>
    <x v="3"/>
    <x v="0"/>
    <s v="Sim"/>
  </r>
  <r>
    <x v="30"/>
    <x v="10"/>
    <x v="0"/>
    <s v="Sim"/>
  </r>
  <r>
    <x v="31"/>
    <x v="7"/>
    <x v="0"/>
    <s v="Sim"/>
  </r>
  <r>
    <x v="32"/>
    <x v="0"/>
    <x v="0"/>
    <s v="Sim"/>
  </r>
  <r>
    <x v="33"/>
    <x v="4"/>
    <x v="0"/>
    <s v="Sim"/>
  </r>
  <r>
    <x v="34"/>
    <x v="4"/>
    <x v="0"/>
    <s v="Sim"/>
  </r>
  <r>
    <x v="35"/>
    <x v="7"/>
    <x v="0"/>
    <s v="Sim"/>
  </r>
  <r>
    <x v="36"/>
    <x v="2"/>
    <x v="0"/>
    <s v="Sim"/>
  </r>
  <r>
    <x v="37"/>
    <x v="0"/>
    <x v="0"/>
    <s v="Sim"/>
  </r>
  <r>
    <x v="38"/>
    <x v="6"/>
    <x v="0"/>
    <s v="Sim"/>
  </r>
  <r>
    <x v="39"/>
    <x v="7"/>
    <x v="0"/>
    <s v="Sim"/>
  </r>
  <r>
    <x v="40"/>
    <x v="11"/>
    <x v="0"/>
    <s v="Sim"/>
  </r>
  <r>
    <x v="41"/>
    <x v="4"/>
    <x v="0"/>
    <s v="Sim"/>
  </r>
  <r>
    <x v="42"/>
    <x v="7"/>
    <x v="0"/>
    <s v="Sim"/>
  </r>
  <r>
    <x v="43"/>
    <x v="7"/>
    <x v="0"/>
    <s v="Sim"/>
  </r>
  <r>
    <x v="44"/>
    <x v="6"/>
    <x v="0"/>
    <s v="Sim"/>
  </r>
  <r>
    <x v="45"/>
    <x v="8"/>
    <x v="0"/>
    <s v="Sim"/>
  </r>
  <r>
    <x v="46"/>
    <x v="4"/>
    <x v="0"/>
    <s v="Sim"/>
  </r>
  <r>
    <x v="47"/>
    <x v="7"/>
    <x v="0"/>
    <s v="Sim"/>
  </r>
  <r>
    <x v="48"/>
    <x v="9"/>
    <x v="0"/>
    <s v="Sim"/>
  </r>
  <r>
    <x v="49"/>
    <x v="7"/>
    <x v="0"/>
    <s v="Sim"/>
  </r>
  <r>
    <x v="50"/>
    <x v="3"/>
    <x v="0"/>
    <s v="Sim"/>
  </r>
  <r>
    <x v="51"/>
    <x v="2"/>
    <x v="0"/>
    <s v="Sim"/>
  </r>
  <r>
    <x v="52"/>
    <x v="7"/>
    <x v="0"/>
    <s v="Sim"/>
  </r>
  <r>
    <x v="53"/>
    <x v="8"/>
    <x v="0"/>
    <s v="Sim"/>
  </r>
  <r>
    <x v="54"/>
    <x v="4"/>
    <x v="0"/>
    <s v="Sim"/>
  </r>
  <r>
    <x v="55"/>
    <x v="2"/>
    <x v="0"/>
    <s v="Sim"/>
  </r>
  <r>
    <x v="56"/>
    <x v="7"/>
    <x v="0"/>
    <s v="Sim"/>
  </r>
  <r>
    <x v="57"/>
    <x v="5"/>
    <x v="0"/>
    <s v="Sim"/>
  </r>
  <r>
    <x v="58"/>
    <x v="6"/>
    <x v="0"/>
    <s v="Sim"/>
  </r>
  <r>
    <x v="59"/>
    <x v="7"/>
    <x v="0"/>
    <s v="Sim"/>
  </r>
  <r>
    <x v="60"/>
    <x v="5"/>
    <x v="0"/>
    <s v="Sim"/>
  </r>
  <r>
    <x v="61"/>
    <x v="14"/>
    <x v="0"/>
    <s v="Sim"/>
  </r>
  <r>
    <x v="62"/>
    <x v="0"/>
    <x v="0"/>
    <s v="Sim"/>
  </r>
  <r>
    <x v="63"/>
    <x v="11"/>
    <x v="0"/>
    <s v="Sim"/>
  </r>
  <r>
    <x v="64"/>
    <x v="9"/>
    <x v="0"/>
    <s v="Sim"/>
  </r>
  <r>
    <x v="65"/>
    <x v="3"/>
    <x v="0"/>
    <s v="Sim"/>
  </r>
  <r>
    <x v="66"/>
    <x v="7"/>
    <x v="0"/>
    <s v="Sim"/>
  </r>
  <r>
    <x v="67"/>
    <x v="2"/>
    <x v="0"/>
    <s v="Sim"/>
  </r>
  <r>
    <x v="68"/>
    <x v="5"/>
    <x v="0"/>
    <s v="Sim"/>
  </r>
  <r>
    <x v="69"/>
    <x v="9"/>
    <x v="0"/>
    <s v="Sim"/>
  </r>
  <r>
    <x v="70"/>
    <x v="2"/>
    <x v="0"/>
    <s v="Sim"/>
  </r>
  <r>
    <x v="71"/>
    <x v="3"/>
    <x v="0"/>
    <s v="Sim"/>
  </r>
  <r>
    <x v="72"/>
    <x v="7"/>
    <x v="0"/>
    <s v="Sim"/>
  </r>
  <r>
    <x v="73"/>
    <x v="6"/>
    <x v="0"/>
    <s v="Sim"/>
  </r>
  <r>
    <x v="74"/>
    <x v="4"/>
    <x v="0"/>
    <s v="Sim"/>
  </r>
  <r>
    <x v="75"/>
    <x v="7"/>
    <x v="0"/>
    <s v="Sim"/>
  </r>
  <r>
    <x v="76"/>
    <x v="5"/>
    <x v="0"/>
    <s v="Sim"/>
  </r>
  <r>
    <x v="77"/>
    <x v="5"/>
    <x v="0"/>
    <s v="Sim"/>
  </r>
  <r>
    <x v="78"/>
    <x v="3"/>
    <x v="0"/>
    <s v="Sim"/>
  </r>
  <r>
    <x v="79"/>
    <x v="9"/>
    <x v="0"/>
    <s v="Sim"/>
  </r>
  <r>
    <x v="80"/>
    <x v="3"/>
    <x v="0"/>
    <s v="Sim"/>
  </r>
  <r>
    <x v="81"/>
    <x v="7"/>
    <x v="0"/>
    <s v="Sim"/>
  </r>
  <r>
    <x v="82"/>
    <x v="11"/>
    <x v="0"/>
    <s v="Sim"/>
  </r>
  <r>
    <x v="83"/>
    <x v="5"/>
    <x v="0"/>
    <s v="Sim"/>
  </r>
  <r>
    <x v="84"/>
    <x v="8"/>
    <x v="0"/>
    <s v="Sim"/>
  </r>
  <r>
    <x v="85"/>
    <x v="3"/>
    <x v="0"/>
    <s v="Sim"/>
  </r>
  <r>
    <x v="86"/>
    <x v="9"/>
    <x v="0"/>
    <s v="Sim"/>
  </r>
  <r>
    <x v="87"/>
    <x v="0"/>
    <x v="0"/>
    <s v="Sim"/>
  </r>
  <r>
    <x v="88"/>
    <x v="5"/>
    <x v="0"/>
    <s v="Sim"/>
  </r>
  <r>
    <x v="89"/>
    <x v="6"/>
    <x v="0"/>
    <s v="Sim"/>
  </r>
  <r>
    <x v="90"/>
    <x v="7"/>
    <x v="0"/>
    <s v="Sim"/>
  </r>
  <r>
    <x v="91"/>
    <x v="3"/>
    <x v="0"/>
    <s v="Sim"/>
  </r>
  <r>
    <x v="92"/>
    <x v="7"/>
    <x v="0"/>
    <s v="Sim"/>
  </r>
  <r>
    <x v="93"/>
    <x v="13"/>
    <x v="0"/>
    <s v="Sim"/>
  </r>
  <r>
    <x v="94"/>
    <x v="10"/>
    <x v="0"/>
    <s v="Sim"/>
  </r>
  <r>
    <x v="95"/>
    <x v="0"/>
    <x v="0"/>
    <s v="Sim"/>
  </r>
  <r>
    <x v="96"/>
    <x v="7"/>
    <x v="0"/>
    <s v="Sim"/>
  </r>
  <r>
    <x v="97"/>
    <x v="7"/>
    <x v="0"/>
    <s v="Sim"/>
  </r>
  <r>
    <x v="98"/>
    <x v="6"/>
    <x v="0"/>
    <s v="Sim"/>
  </r>
  <r>
    <x v="99"/>
    <x v="9"/>
    <x v="0"/>
    <s v="Sim"/>
  </r>
  <r>
    <x v="100"/>
    <x v="2"/>
    <x v="0"/>
    <s v="Sim"/>
  </r>
  <r>
    <x v="101"/>
    <x v="11"/>
    <x v="0"/>
    <s v="Sim"/>
  </r>
  <r>
    <x v="102"/>
    <x v="11"/>
    <x v="0"/>
    <s v="Sim"/>
  </r>
  <r>
    <x v="103"/>
    <x v="2"/>
    <x v="0"/>
    <s v="Sim"/>
  </r>
  <r>
    <x v="104"/>
    <x v="9"/>
    <x v="0"/>
    <s v="Sim"/>
  </r>
  <r>
    <x v="105"/>
    <x v="13"/>
    <x v="0"/>
    <s v="Sim"/>
  </r>
  <r>
    <x v="106"/>
    <x v="6"/>
    <x v="0"/>
    <s v="Sim"/>
  </r>
  <r>
    <x v="107"/>
    <x v="6"/>
    <x v="0"/>
    <s v="Sim"/>
  </r>
  <r>
    <x v="108"/>
    <x v="10"/>
    <x v="0"/>
    <s v="Sim"/>
  </r>
  <r>
    <x v="109"/>
    <x v="6"/>
    <x v="0"/>
    <s v="Sim"/>
  </r>
  <r>
    <x v="110"/>
    <x v="3"/>
    <x v="0"/>
    <s v="Sim"/>
  </r>
  <r>
    <x v="111"/>
    <x v="5"/>
    <x v="0"/>
    <s v="Sim"/>
  </r>
  <r>
    <x v="112"/>
    <x v="3"/>
    <x v="0"/>
    <s v="Sim"/>
  </r>
  <r>
    <x v="113"/>
    <x v="7"/>
    <x v="0"/>
    <s v="Sim"/>
  </r>
  <r>
    <x v="114"/>
    <x v="11"/>
    <x v="0"/>
    <s v="Sim"/>
  </r>
  <r>
    <x v="115"/>
    <x v="7"/>
    <x v="0"/>
    <s v="Sim"/>
  </r>
  <r>
    <x v="116"/>
    <x v="5"/>
    <x v="0"/>
    <s v="Sim"/>
  </r>
  <r>
    <x v="117"/>
    <x v="1"/>
    <x v="0"/>
    <s v="Sim"/>
  </r>
  <r>
    <x v="118"/>
    <x v="8"/>
    <x v="0"/>
    <s v="Sim"/>
  </r>
  <r>
    <x v="119"/>
    <x v="15"/>
    <x v="0"/>
    <s v="Sim"/>
  </r>
  <r>
    <x v="120"/>
    <x v="11"/>
    <x v="0"/>
    <s v="Sim"/>
  </r>
  <r>
    <x v="121"/>
    <x v="3"/>
    <x v="0"/>
    <s v="Sim"/>
  </r>
  <r>
    <x v="122"/>
    <x v="1"/>
    <x v="0"/>
    <s v="Sim"/>
  </r>
  <r>
    <x v="123"/>
    <x v="7"/>
    <x v="0"/>
    <s v="Sim"/>
  </r>
  <r>
    <x v="124"/>
    <x v="16"/>
    <x v="0"/>
    <s v="Sim"/>
  </r>
  <r>
    <x v="125"/>
    <x v="6"/>
    <x v="0"/>
    <s v="Sim"/>
  </r>
  <r>
    <x v="126"/>
    <x v="2"/>
    <x v="0"/>
    <s v="Sim"/>
  </r>
  <r>
    <x v="127"/>
    <x v="12"/>
    <x v="0"/>
    <s v="Sim"/>
  </r>
  <r>
    <x v="128"/>
    <x v="9"/>
    <x v="0"/>
    <s v="Sim"/>
  </r>
  <r>
    <x v="129"/>
    <x v="7"/>
    <x v="0"/>
    <s v="Sim"/>
  </r>
  <r>
    <x v="130"/>
    <x v="13"/>
    <x v="0"/>
    <s v="Sim"/>
  </r>
  <r>
    <x v="131"/>
    <x v="9"/>
    <x v="0"/>
    <s v="Sim"/>
  </r>
  <r>
    <x v="132"/>
    <x v="6"/>
    <x v="0"/>
    <s v="Sim"/>
  </r>
  <r>
    <x v="133"/>
    <x v="17"/>
    <x v="0"/>
    <s v="Sim"/>
  </r>
  <r>
    <x v="134"/>
    <x v="5"/>
    <x v="0"/>
    <s v="Sim"/>
  </r>
  <r>
    <x v="135"/>
    <x v="11"/>
    <x v="0"/>
    <s v="Sim"/>
  </r>
  <r>
    <x v="136"/>
    <x v="3"/>
    <x v="0"/>
    <s v="Sim"/>
  </r>
  <r>
    <x v="137"/>
    <x v="0"/>
    <x v="0"/>
    <s v="Sim"/>
  </r>
  <r>
    <x v="138"/>
    <x v="14"/>
    <x v="0"/>
    <s v="Sim"/>
  </r>
  <r>
    <x v="139"/>
    <x v="9"/>
    <x v="0"/>
    <s v="Sim"/>
  </r>
  <r>
    <x v="140"/>
    <x v="2"/>
    <x v="0"/>
    <s v="Sim"/>
  </r>
  <r>
    <x v="141"/>
    <x v="0"/>
    <x v="0"/>
    <s v="Sim"/>
  </r>
  <r>
    <x v="142"/>
    <x v="2"/>
    <x v="0"/>
    <s v="Sim"/>
  </r>
  <r>
    <x v="143"/>
    <x v="9"/>
    <x v="0"/>
    <s v="Sim"/>
  </r>
  <r>
    <x v="144"/>
    <x v="2"/>
    <x v="0"/>
    <s v="Sim"/>
  </r>
  <r>
    <x v="145"/>
    <x v="6"/>
    <x v="0"/>
    <s v="Sim"/>
  </r>
  <r>
    <x v="146"/>
    <x v="7"/>
    <x v="0"/>
    <s v="Sim"/>
  </r>
  <r>
    <x v="147"/>
    <x v="4"/>
    <x v="0"/>
    <s v="Sim"/>
  </r>
  <r>
    <x v="148"/>
    <x v="3"/>
    <x v="0"/>
    <s v="Sim"/>
  </r>
  <r>
    <x v="149"/>
    <x v="18"/>
    <x v="0"/>
    <s v="Sim"/>
  </r>
  <r>
    <x v="150"/>
    <x v="0"/>
    <x v="0"/>
    <s v="Sim"/>
  </r>
  <r>
    <x v="151"/>
    <x v="9"/>
    <x v="0"/>
    <s v="Sim"/>
  </r>
  <r>
    <x v="152"/>
    <x v="3"/>
    <x v="0"/>
    <s v="Sim"/>
  </r>
  <r>
    <x v="153"/>
    <x v="3"/>
    <x v="0"/>
    <s v="Sim"/>
  </r>
  <r>
    <x v="154"/>
    <x v="9"/>
    <x v="0"/>
    <s v="Sim"/>
  </r>
  <r>
    <x v="155"/>
    <x v="4"/>
    <x v="0"/>
    <s v="Sim"/>
  </r>
  <r>
    <x v="156"/>
    <x v="19"/>
    <x v="0"/>
    <s v="Sim"/>
  </r>
  <r>
    <x v="157"/>
    <x v="8"/>
    <x v="0"/>
    <s v="Sim"/>
  </r>
  <r>
    <x v="158"/>
    <x v="2"/>
    <x v="0"/>
    <s v="Sim"/>
  </r>
  <r>
    <x v="159"/>
    <x v="2"/>
    <x v="0"/>
    <s v="Sim"/>
  </r>
  <r>
    <x v="160"/>
    <x v="6"/>
    <x v="0"/>
    <s v="Sim"/>
  </r>
  <r>
    <x v="161"/>
    <x v="2"/>
    <x v="0"/>
    <s v="Sim"/>
  </r>
  <r>
    <x v="162"/>
    <x v="6"/>
    <x v="0"/>
    <s v="Sim"/>
  </r>
  <r>
    <x v="163"/>
    <x v="0"/>
    <x v="0"/>
    <s v="Sim"/>
  </r>
  <r>
    <x v="164"/>
    <x v="20"/>
    <x v="0"/>
    <s v="Sim"/>
  </r>
  <r>
    <x v="165"/>
    <x v="2"/>
    <x v="0"/>
    <s v="Sim"/>
  </r>
  <r>
    <x v="166"/>
    <x v="9"/>
    <x v="0"/>
    <s v="Sim"/>
  </r>
  <r>
    <x v="167"/>
    <x v="3"/>
    <x v="0"/>
    <s v="Sim"/>
  </r>
  <r>
    <x v="168"/>
    <x v="6"/>
    <x v="0"/>
    <s v="Sim"/>
  </r>
  <r>
    <x v="169"/>
    <x v="6"/>
    <x v="0"/>
    <s v="Sim"/>
  </r>
  <r>
    <x v="170"/>
    <x v="21"/>
    <x v="0"/>
    <s v="Sim"/>
  </r>
  <r>
    <x v="171"/>
    <x v="7"/>
    <x v="0"/>
    <s v="Sim"/>
  </r>
  <r>
    <x v="172"/>
    <x v="3"/>
    <x v="0"/>
    <s v="Sim"/>
  </r>
  <r>
    <x v="173"/>
    <x v="9"/>
    <x v="0"/>
    <s v="Sim"/>
  </r>
  <r>
    <x v="174"/>
    <x v="13"/>
    <x v="0"/>
    <s v="Sim"/>
  </r>
  <r>
    <x v="175"/>
    <x v="7"/>
    <x v="0"/>
    <s v="Sim"/>
  </r>
  <r>
    <x v="176"/>
    <x v="15"/>
    <x v="0"/>
    <s v="Sim"/>
  </r>
  <r>
    <x v="177"/>
    <x v="3"/>
    <x v="0"/>
    <s v="Sim"/>
  </r>
  <r>
    <x v="178"/>
    <x v="2"/>
    <x v="0"/>
    <s v="Sim"/>
  </r>
  <r>
    <x v="179"/>
    <x v="1"/>
    <x v="0"/>
    <s v="Sim"/>
  </r>
  <r>
    <x v="180"/>
    <x v="9"/>
    <x v="0"/>
    <s v="Sim"/>
  </r>
  <r>
    <x v="181"/>
    <x v="6"/>
    <x v="0"/>
    <s v="Sim"/>
  </r>
  <r>
    <x v="182"/>
    <x v="10"/>
    <x v="0"/>
    <s v="Sim"/>
  </r>
  <r>
    <x v="183"/>
    <x v="7"/>
    <x v="0"/>
    <s v="Sim"/>
  </r>
  <r>
    <x v="184"/>
    <x v="0"/>
    <x v="0"/>
    <s v="Sim"/>
  </r>
  <r>
    <x v="185"/>
    <x v="7"/>
    <x v="0"/>
    <s v="Sim"/>
  </r>
  <r>
    <x v="186"/>
    <x v="3"/>
    <x v="0"/>
    <s v="Sim"/>
  </r>
  <r>
    <x v="187"/>
    <x v="6"/>
    <x v="0"/>
    <s v="Sim"/>
  </r>
  <r>
    <x v="188"/>
    <x v="9"/>
    <x v="0"/>
    <s v="Sim"/>
  </r>
  <r>
    <x v="189"/>
    <x v="6"/>
    <x v="0"/>
    <s v="Sim"/>
  </r>
  <r>
    <x v="190"/>
    <x v="7"/>
    <x v="0"/>
    <s v="Sim"/>
  </r>
  <r>
    <x v="191"/>
    <x v="7"/>
    <x v="0"/>
    <s v="Sim"/>
  </r>
  <r>
    <x v="192"/>
    <x v="9"/>
    <x v="0"/>
    <s v="Sim"/>
  </r>
  <r>
    <x v="193"/>
    <x v="5"/>
    <x v="0"/>
    <s v="Sim"/>
  </r>
  <r>
    <x v="194"/>
    <x v="3"/>
    <x v="0"/>
    <s v="Sim"/>
  </r>
  <r>
    <x v="195"/>
    <x v="13"/>
    <x v="0"/>
    <s v="Sim"/>
  </r>
  <r>
    <x v="196"/>
    <x v="13"/>
    <x v="0"/>
    <s v="Sim"/>
  </r>
  <r>
    <x v="197"/>
    <x v="1"/>
    <x v="0"/>
    <s v="Sim"/>
  </r>
  <r>
    <x v="198"/>
    <x v="19"/>
    <x v="0"/>
    <s v="Sim"/>
  </r>
  <r>
    <x v="199"/>
    <x v="7"/>
    <x v="0"/>
    <s v="Sim"/>
  </r>
  <r>
    <x v="200"/>
    <x v="3"/>
    <x v="0"/>
    <s v="Sim"/>
  </r>
  <r>
    <x v="201"/>
    <x v="5"/>
    <x v="0"/>
    <s v="Sim"/>
  </r>
  <r>
    <x v="202"/>
    <x v="7"/>
    <x v="0"/>
    <s v="Sim"/>
  </r>
  <r>
    <x v="203"/>
    <x v="2"/>
    <x v="0"/>
    <s v="Sim"/>
  </r>
  <r>
    <x v="204"/>
    <x v="7"/>
    <x v="0"/>
    <s v="Sim"/>
  </r>
  <r>
    <x v="205"/>
    <x v="13"/>
    <x v="0"/>
    <s v="Sim"/>
  </r>
  <r>
    <x v="206"/>
    <x v="7"/>
    <x v="0"/>
    <s v="Sim"/>
  </r>
  <r>
    <x v="207"/>
    <x v="7"/>
    <x v="0"/>
    <s v="Sim"/>
  </r>
  <r>
    <x v="208"/>
    <x v="11"/>
    <x v="0"/>
    <s v="Sim"/>
  </r>
  <r>
    <x v="209"/>
    <x v="2"/>
    <x v="0"/>
    <s v="Sim"/>
  </r>
  <r>
    <x v="210"/>
    <x v="21"/>
    <x v="0"/>
    <s v="Sim"/>
  </r>
  <r>
    <x v="211"/>
    <x v="7"/>
    <x v="0"/>
    <s v="Sim"/>
  </r>
  <r>
    <x v="212"/>
    <x v="0"/>
    <x v="0"/>
    <s v="Sim"/>
  </r>
  <r>
    <x v="213"/>
    <x v="5"/>
    <x v="0"/>
    <s v="Sim"/>
  </r>
  <r>
    <x v="214"/>
    <x v="9"/>
    <x v="0"/>
    <s v="Sim"/>
  </r>
  <r>
    <x v="215"/>
    <x v="12"/>
    <x v="0"/>
    <s v="Sim"/>
  </r>
  <r>
    <x v="216"/>
    <x v="3"/>
    <x v="0"/>
    <s v="Sim"/>
  </r>
  <r>
    <x v="217"/>
    <x v="7"/>
    <x v="0"/>
    <s v="Sim"/>
  </r>
  <r>
    <x v="218"/>
    <x v="8"/>
    <x v="0"/>
    <s v="Sim"/>
  </r>
  <r>
    <x v="219"/>
    <x v="1"/>
    <x v="0"/>
    <s v="Sim"/>
  </r>
  <r>
    <x v="220"/>
    <x v="0"/>
    <x v="0"/>
    <s v="Sim"/>
  </r>
  <r>
    <x v="221"/>
    <x v="6"/>
    <x v="0"/>
    <s v="Sim"/>
  </r>
  <r>
    <x v="222"/>
    <x v="2"/>
    <x v="0"/>
    <s v="Sim"/>
  </r>
  <r>
    <x v="223"/>
    <x v="4"/>
    <x v="0"/>
    <s v="Sim"/>
  </r>
  <r>
    <x v="224"/>
    <x v="4"/>
    <x v="0"/>
    <s v="Sim"/>
  </r>
  <r>
    <x v="225"/>
    <x v="3"/>
    <x v="0"/>
    <s v="Sim"/>
  </r>
  <r>
    <x v="226"/>
    <x v="7"/>
    <x v="0"/>
    <s v="Sim"/>
  </r>
  <r>
    <x v="227"/>
    <x v="0"/>
    <x v="0"/>
    <s v="Sim"/>
  </r>
  <r>
    <x v="228"/>
    <x v="7"/>
    <x v="0"/>
    <s v="Sim"/>
  </r>
  <r>
    <x v="229"/>
    <x v="7"/>
    <x v="0"/>
    <s v="Sim"/>
  </r>
  <r>
    <x v="230"/>
    <x v="0"/>
    <x v="0"/>
    <s v="Sim"/>
  </r>
  <r>
    <x v="231"/>
    <x v="4"/>
    <x v="0"/>
    <s v="Sim"/>
  </r>
  <r>
    <x v="232"/>
    <x v="19"/>
    <x v="0"/>
    <s v="Sim"/>
  </r>
  <r>
    <x v="233"/>
    <x v="7"/>
    <x v="0"/>
    <s v="Sim"/>
  </r>
  <r>
    <x v="234"/>
    <x v="4"/>
    <x v="0"/>
    <s v="Sim"/>
  </r>
  <r>
    <x v="235"/>
    <x v="6"/>
    <x v="0"/>
    <s v="Sim"/>
  </r>
  <r>
    <x v="236"/>
    <x v="2"/>
    <x v="0"/>
    <s v="Sim"/>
  </r>
  <r>
    <x v="237"/>
    <x v="6"/>
    <x v="0"/>
    <s v="Sim"/>
  </r>
  <r>
    <x v="238"/>
    <x v="4"/>
    <x v="0"/>
    <s v="Sim"/>
  </r>
  <r>
    <x v="239"/>
    <x v="8"/>
    <x v="0"/>
    <s v="Sim"/>
  </r>
  <r>
    <x v="240"/>
    <x v="6"/>
    <x v="0"/>
    <s v="Sim"/>
  </r>
  <r>
    <x v="241"/>
    <x v="7"/>
    <x v="0"/>
    <s v="Sim"/>
  </r>
  <r>
    <x v="242"/>
    <x v="12"/>
    <x v="0"/>
    <s v="Sim"/>
  </r>
  <r>
    <x v="243"/>
    <x v="6"/>
    <x v="0"/>
    <s v="Sim"/>
  </r>
  <r>
    <x v="244"/>
    <x v="0"/>
    <x v="0"/>
    <s v="Sim"/>
  </r>
  <r>
    <x v="245"/>
    <x v="19"/>
    <x v="0"/>
    <s v="Sim"/>
  </r>
  <r>
    <x v="246"/>
    <x v="3"/>
    <x v="0"/>
    <s v="Sim"/>
  </r>
  <r>
    <x v="247"/>
    <x v="5"/>
    <x v="0"/>
    <s v="Sim"/>
  </r>
  <r>
    <x v="248"/>
    <x v="12"/>
    <x v="0"/>
    <s v="Sim"/>
  </r>
  <r>
    <x v="249"/>
    <x v="9"/>
    <x v="0"/>
    <s v="Sim"/>
  </r>
  <r>
    <x v="250"/>
    <x v="3"/>
    <x v="0"/>
    <s v="Sim"/>
  </r>
  <r>
    <x v="251"/>
    <x v="9"/>
    <x v="0"/>
    <s v="Sim"/>
  </r>
  <r>
    <x v="252"/>
    <x v="9"/>
    <x v="0"/>
    <s v="Sim"/>
  </r>
  <r>
    <x v="253"/>
    <x v="6"/>
    <x v="0"/>
    <s v="Sim"/>
  </r>
  <r>
    <x v="254"/>
    <x v="0"/>
    <x v="0"/>
    <s v="Sim"/>
  </r>
  <r>
    <x v="255"/>
    <x v="5"/>
    <x v="0"/>
    <s v="Sim"/>
  </r>
  <r>
    <x v="256"/>
    <x v="6"/>
    <x v="0"/>
    <s v="Sim"/>
  </r>
  <r>
    <x v="257"/>
    <x v="5"/>
    <x v="0"/>
    <s v="Sim"/>
  </r>
  <r>
    <x v="258"/>
    <x v="6"/>
    <x v="0"/>
    <s v="Sim"/>
  </r>
  <r>
    <x v="259"/>
    <x v="0"/>
    <x v="0"/>
    <s v="Sim"/>
  </r>
  <r>
    <x v="260"/>
    <x v="4"/>
    <x v="0"/>
    <s v="Sim"/>
  </r>
  <r>
    <x v="261"/>
    <x v="2"/>
    <x v="0"/>
    <s v="Sim"/>
  </r>
  <r>
    <x v="262"/>
    <x v="6"/>
    <x v="0"/>
    <s v="Sim"/>
  </r>
  <r>
    <x v="263"/>
    <x v="2"/>
    <x v="0"/>
    <s v="Sim"/>
  </r>
  <r>
    <x v="264"/>
    <x v="0"/>
    <x v="0"/>
    <s v="Sim"/>
  </r>
  <r>
    <x v="265"/>
    <x v="11"/>
    <x v="0"/>
    <s v="Sim"/>
  </r>
  <r>
    <x v="266"/>
    <x v="2"/>
    <x v="0"/>
    <s v="Sim"/>
  </r>
  <r>
    <x v="267"/>
    <x v="3"/>
    <x v="0"/>
    <s v="Sim"/>
  </r>
  <r>
    <x v="268"/>
    <x v="13"/>
    <x v="0"/>
    <s v="Sim"/>
  </r>
  <r>
    <x v="269"/>
    <x v="12"/>
    <x v="0"/>
    <s v="Sim"/>
  </r>
  <r>
    <x v="270"/>
    <x v="8"/>
    <x v="0"/>
    <s v="Sim"/>
  </r>
  <r>
    <x v="271"/>
    <x v="4"/>
    <x v="0"/>
    <s v="Sim"/>
  </r>
  <r>
    <x v="272"/>
    <x v="3"/>
    <x v="0"/>
    <s v="Sim"/>
  </r>
  <r>
    <x v="273"/>
    <x v="6"/>
    <x v="0"/>
    <s v="Sim"/>
  </r>
  <r>
    <x v="274"/>
    <x v="4"/>
    <x v="0"/>
    <s v="Sim"/>
  </r>
  <r>
    <x v="275"/>
    <x v="19"/>
    <x v="0"/>
    <s v="Sim"/>
  </r>
  <r>
    <x v="276"/>
    <x v="17"/>
    <x v="0"/>
    <s v="Sim"/>
  </r>
  <r>
    <x v="277"/>
    <x v="6"/>
    <x v="0"/>
    <s v="Sim"/>
  </r>
  <r>
    <x v="278"/>
    <x v="2"/>
    <x v="0"/>
    <s v="Sim"/>
  </r>
  <r>
    <x v="279"/>
    <x v="6"/>
    <x v="0"/>
    <s v="Sim"/>
  </r>
  <r>
    <x v="280"/>
    <x v="4"/>
    <x v="0"/>
    <s v="Sim"/>
  </r>
  <r>
    <x v="281"/>
    <x v="6"/>
    <x v="0"/>
    <s v="Sim"/>
  </r>
  <r>
    <x v="282"/>
    <x v="5"/>
    <x v="0"/>
    <s v="Sim"/>
  </r>
  <r>
    <x v="283"/>
    <x v="7"/>
    <x v="0"/>
    <s v="Sim"/>
  </r>
  <r>
    <x v="284"/>
    <x v="3"/>
    <x v="0"/>
    <s v="Sim"/>
  </r>
  <r>
    <x v="285"/>
    <x v="5"/>
    <x v="0"/>
    <s v="Sim"/>
  </r>
  <r>
    <x v="286"/>
    <x v="6"/>
    <x v="0"/>
    <s v="Sim"/>
  </r>
  <r>
    <x v="287"/>
    <x v="9"/>
    <x v="0"/>
    <s v="Sim"/>
  </r>
  <r>
    <x v="288"/>
    <x v="7"/>
    <x v="0"/>
    <s v="Sim"/>
  </r>
  <r>
    <x v="289"/>
    <x v="0"/>
    <x v="0"/>
    <s v="Sim"/>
  </r>
  <r>
    <x v="290"/>
    <x v="13"/>
    <x v="0"/>
    <s v="Sim"/>
  </r>
  <r>
    <x v="291"/>
    <x v="6"/>
    <x v="0"/>
    <s v="Sim"/>
  </r>
  <r>
    <x v="292"/>
    <x v="2"/>
    <x v="0"/>
    <s v="Sim"/>
  </r>
  <r>
    <x v="293"/>
    <x v="9"/>
    <x v="0"/>
    <s v="Sim"/>
  </r>
  <r>
    <x v="294"/>
    <x v="21"/>
    <x v="0"/>
    <s v="Sim"/>
  </r>
  <r>
    <x v="295"/>
    <x v="8"/>
    <x v="0"/>
    <s v="Sim"/>
  </r>
  <r>
    <x v="296"/>
    <x v="6"/>
    <x v="0"/>
    <s v="Sim"/>
  </r>
  <r>
    <x v="297"/>
    <x v="7"/>
    <x v="0"/>
    <s v="Sim"/>
  </r>
  <r>
    <x v="298"/>
    <x v="2"/>
    <x v="0"/>
    <s v="Sim"/>
  </r>
  <r>
    <x v="299"/>
    <x v="6"/>
    <x v="0"/>
    <s v="Sim"/>
  </r>
  <r>
    <x v="300"/>
    <x v="10"/>
    <x v="0"/>
    <s v="Sim"/>
  </r>
  <r>
    <x v="301"/>
    <x v="6"/>
    <x v="0"/>
    <s v="Sim"/>
  </r>
  <r>
    <x v="302"/>
    <x v="4"/>
    <x v="0"/>
    <s v="Sim"/>
  </r>
  <r>
    <x v="303"/>
    <x v="11"/>
    <x v="0"/>
    <s v="Sim"/>
  </r>
  <r>
    <x v="304"/>
    <x v="13"/>
    <x v="0"/>
    <s v="Sim"/>
  </r>
  <r>
    <x v="305"/>
    <x v="2"/>
    <x v="0"/>
    <s v="Sim"/>
  </r>
  <r>
    <x v="306"/>
    <x v="17"/>
    <x v="0"/>
    <s v="Sim"/>
  </r>
  <r>
    <x v="307"/>
    <x v="3"/>
    <x v="0"/>
    <s v="Sim"/>
  </r>
  <r>
    <x v="308"/>
    <x v="3"/>
    <x v="0"/>
    <s v="Sim"/>
  </r>
  <r>
    <x v="309"/>
    <x v="9"/>
    <x v="0"/>
    <s v="Sim"/>
  </r>
  <r>
    <x v="310"/>
    <x v="7"/>
    <x v="0"/>
    <s v="Sim"/>
  </r>
  <r>
    <x v="311"/>
    <x v="6"/>
    <x v="0"/>
    <s v="Sim"/>
  </r>
  <r>
    <x v="312"/>
    <x v="6"/>
    <x v="0"/>
    <s v="Sim"/>
  </r>
  <r>
    <x v="313"/>
    <x v="0"/>
    <x v="0"/>
    <s v="Sim"/>
  </r>
  <r>
    <x v="314"/>
    <x v="5"/>
    <x v="0"/>
    <s v="Sim"/>
  </r>
  <r>
    <x v="315"/>
    <x v="11"/>
    <x v="0"/>
    <s v="Sim"/>
  </r>
  <r>
    <x v="316"/>
    <x v="20"/>
    <x v="0"/>
    <s v="Sim"/>
  </r>
  <r>
    <x v="317"/>
    <x v="1"/>
    <x v="0"/>
    <s v="Sim"/>
  </r>
  <r>
    <x v="318"/>
    <x v="9"/>
    <x v="0"/>
    <s v="Sim"/>
  </r>
  <r>
    <x v="319"/>
    <x v="9"/>
    <x v="0"/>
    <s v="Sim"/>
  </r>
  <r>
    <x v="320"/>
    <x v="13"/>
    <x v="0"/>
    <s v="Sim"/>
  </r>
  <r>
    <x v="321"/>
    <x v="2"/>
    <x v="0"/>
    <s v="Sim"/>
  </r>
  <r>
    <x v="322"/>
    <x v="7"/>
    <x v="0"/>
    <s v="Sim"/>
  </r>
  <r>
    <x v="323"/>
    <x v="7"/>
    <x v="0"/>
    <s v="Sim"/>
  </r>
  <r>
    <x v="324"/>
    <x v="19"/>
    <x v="0"/>
    <s v="Sim"/>
  </r>
  <r>
    <x v="325"/>
    <x v="5"/>
    <x v="0"/>
    <s v="Sim"/>
  </r>
  <r>
    <x v="326"/>
    <x v="5"/>
    <x v="0"/>
    <s v="Sim"/>
  </r>
  <r>
    <x v="327"/>
    <x v="6"/>
    <x v="0"/>
    <s v="Sim"/>
  </r>
  <r>
    <x v="328"/>
    <x v="2"/>
    <x v="0"/>
    <s v="Sim"/>
  </r>
  <r>
    <x v="329"/>
    <x v="3"/>
    <x v="0"/>
    <s v="Sim"/>
  </r>
  <r>
    <x v="330"/>
    <x v="6"/>
    <x v="0"/>
    <s v="Sim"/>
  </r>
  <r>
    <x v="331"/>
    <x v="7"/>
    <x v="0"/>
    <s v="Sim"/>
  </r>
  <r>
    <x v="332"/>
    <x v="6"/>
    <x v="0"/>
    <s v="Sim"/>
  </r>
  <r>
    <x v="333"/>
    <x v="17"/>
    <x v="0"/>
    <s v="Sim"/>
  </r>
  <r>
    <x v="334"/>
    <x v="9"/>
    <x v="0"/>
    <s v="Sim"/>
  </r>
  <r>
    <x v="335"/>
    <x v="7"/>
    <x v="0"/>
    <s v="Sim"/>
  </r>
  <r>
    <x v="336"/>
    <x v="21"/>
    <x v="0"/>
    <s v="Sim"/>
  </r>
  <r>
    <x v="337"/>
    <x v="7"/>
    <x v="0"/>
    <s v="Sim"/>
  </r>
  <r>
    <x v="338"/>
    <x v="7"/>
    <x v="0"/>
    <s v="Sim"/>
  </r>
  <r>
    <x v="339"/>
    <x v="3"/>
    <x v="0"/>
    <s v="Sim"/>
  </r>
  <r>
    <x v="340"/>
    <x v="6"/>
    <x v="0"/>
    <s v="Sim"/>
  </r>
  <r>
    <x v="341"/>
    <x v="9"/>
    <x v="0"/>
    <s v="Sim"/>
  </r>
  <r>
    <x v="342"/>
    <x v="2"/>
    <x v="0"/>
    <s v="Sim"/>
  </r>
  <r>
    <x v="343"/>
    <x v="6"/>
    <x v="0"/>
    <s v="Sim"/>
  </r>
  <r>
    <x v="344"/>
    <x v="7"/>
    <x v="0"/>
    <s v="Sim"/>
  </r>
  <r>
    <x v="345"/>
    <x v="7"/>
    <x v="0"/>
    <s v="Sim"/>
  </r>
  <r>
    <x v="346"/>
    <x v="7"/>
    <x v="0"/>
    <s v="Sim"/>
  </r>
  <r>
    <x v="347"/>
    <x v="7"/>
    <x v="0"/>
    <s v="Sim"/>
  </r>
  <r>
    <x v="348"/>
    <x v="3"/>
    <x v="0"/>
    <s v="Sim"/>
  </r>
  <r>
    <x v="349"/>
    <x v="7"/>
    <x v="0"/>
    <s v="Sim"/>
  </r>
  <r>
    <x v="350"/>
    <x v="2"/>
    <x v="0"/>
    <s v="Sim"/>
  </r>
  <r>
    <x v="351"/>
    <x v="4"/>
    <x v="0"/>
    <s v="Sim"/>
  </r>
  <r>
    <x v="352"/>
    <x v="3"/>
    <x v="0"/>
    <s v="Sim"/>
  </r>
  <r>
    <x v="353"/>
    <x v="9"/>
    <x v="0"/>
    <s v="Sim"/>
  </r>
  <r>
    <x v="354"/>
    <x v="7"/>
    <x v="0"/>
    <s v="Sim"/>
  </r>
  <r>
    <x v="355"/>
    <x v="2"/>
    <x v="0"/>
    <s v="Sim"/>
  </r>
  <r>
    <x v="356"/>
    <x v="3"/>
    <x v="0"/>
    <s v="Sim"/>
  </r>
  <r>
    <x v="357"/>
    <x v="7"/>
    <x v="0"/>
    <s v="Sim"/>
  </r>
  <r>
    <x v="358"/>
    <x v="7"/>
    <x v="0"/>
    <s v="Sim"/>
  </r>
  <r>
    <x v="359"/>
    <x v="3"/>
    <x v="0"/>
    <s v="Sim"/>
  </r>
  <r>
    <x v="360"/>
    <x v="3"/>
    <x v="0"/>
    <s v="Sim"/>
  </r>
  <r>
    <x v="361"/>
    <x v="7"/>
    <x v="0"/>
    <s v="Sim"/>
  </r>
  <r>
    <x v="362"/>
    <x v="6"/>
    <x v="0"/>
    <s v="Sim"/>
  </r>
  <r>
    <x v="363"/>
    <x v="0"/>
    <x v="0"/>
    <s v="Sim"/>
  </r>
  <r>
    <x v="364"/>
    <x v="3"/>
    <x v="0"/>
    <s v="Sim"/>
  </r>
  <r>
    <x v="365"/>
    <x v="11"/>
    <x v="0"/>
    <s v="Sim"/>
  </r>
  <r>
    <x v="0"/>
    <x v="0"/>
    <x v="1"/>
    <s v="Sim"/>
  </r>
  <r>
    <x v="2"/>
    <x v="2"/>
    <x v="1"/>
    <s v="Sim"/>
  </r>
  <r>
    <x v="3"/>
    <x v="3"/>
    <x v="1"/>
    <s v="Sim"/>
  </r>
  <r>
    <x v="4"/>
    <x v="4"/>
    <x v="1"/>
    <s v="Sim"/>
  </r>
  <r>
    <x v="5"/>
    <x v="5"/>
    <x v="1"/>
    <s v="Sim"/>
  </r>
  <r>
    <x v="6"/>
    <x v="2"/>
    <x v="1"/>
    <s v="Sim"/>
  </r>
  <r>
    <x v="7"/>
    <x v="6"/>
    <x v="1"/>
    <s v="Sim"/>
  </r>
  <r>
    <x v="8"/>
    <x v="3"/>
    <x v="1"/>
    <s v="Sim"/>
  </r>
  <r>
    <x v="10"/>
    <x v="8"/>
    <x v="1"/>
    <s v="Sim"/>
  </r>
  <r>
    <x v="11"/>
    <x v="9"/>
    <x v="1"/>
    <s v="Sim"/>
  </r>
  <r>
    <x v="17"/>
    <x v="8"/>
    <x v="1"/>
    <s v="Sim"/>
  </r>
  <r>
    <x v="18"/>
    <x v="0"/>
    <x v="1"/>
    <s v="Sim"/>
  </r>
  <r>
    <x v="19"/>
    <x v="9"/>
    <x v="1"/>
    <s v="Sim"/>
  </r>
  <r>
    <x v="20"/>
    <x v="7"/>
    <x v="1"/>
    <s v="Sim"/>
  </r>
  <r>
    <x v="21"/>
    <x v="11"/>
    <x v="1"/>
    <s v="Sim"/>
  </r>
  <r>
    <x v="22"/>
    <x v="12"/>
    <x v="1"/>
    <s v="Sim"/>
  </r>
  <r>
    <x v="23"/>
    <x v="2"/>
    <x v="1"/>
    <s v="Sim"/>
  </r>
  <r>
    <x v="24"/>
    <x v="6"/>
    <x v="1"/>
    <s v="Sim"/>
  </r>
  <r>
    <x v="26"/>
    <x v="13"/>
    <x v="1"/>
    <s v="Sim"/>
  </r>
  <r>
    <x v="28"/>
    <x v="9"/>
    <x v="1"/>
    <s v="Sim"/>
  </r>
  <r>
    <x v="32"/>
    <x v="0"/>
    <x v="1"/>
    <s v="Sim"/>
  </r>
  <r>
    <x v="366"/>
    <x v="11"/>
    <x v="1"/>
    <s v="Sim"/>
  </r>
  <r>
    <x v="33"/>
    <x v="4"/>
    <x v="1"/>
    <s v="Sim"/>
  </r>
  <r>
    <x v="34"/>
    <x v="4"/>
    <x v="1"/>
    <s v="Sim"/>
  </r>
  <r>
    <x v="39"/>
    <x v="7"/>
    <x v="1"/>
    <s v="Sim"/>
  </r>
  <r>
    <x v="40"/>
    <x v="11"/>
    <x v="1"/>
    <s v="Sim"/>
  </r>
  <r>
    <x v="367"/>
    <x v="5"/>
    <x v="1"/>
    <s v="Sim"/>
  </r>
  <r>
    <x v="42"/>
    <x v="7"/>
    <x v="1"/>
    <s v="Sim"/>
  </r>
  <r>
    <x v="45"/>
    <x v="8"/>
    <x v="1"/>
    <s v="Sim"/>
  </r>
  <r>
    <x v="46"/>
    <x v="4"/>
    <x v="1"/>
    <s v="Sim"/>
  </r>
  <r>
    <x v="48"/>
    <x v="9"/>
    <x v="1"/>
    <s v="Sim"/>
  </r>
  <r>
    <x v="50"/>
    <x v="3"/>
    <x v="1"/>
    <s v="Sim"/>
  </r>
  <r>
    <x v="51"/>
    <x v="2"/>
    <x v="1"/>
    <s v="Sim"/>
  </r>
  <r>
    <x v="53"/>
    <x v="8"/>
    <x v="1"/>
    <s v="Sim"/>
  </r>
  <r>
    <x v="54"/>
    <x v="4"/>
    <x v="1"/>
    <s v="Sim"/>
  </r>
  <r>
    <x v="56"/>
    <x v="7"/>
    <x v="1"/>
    <s v="Sim"/>
  </r>
  <r>
    <x v="59"/>
    <x v="7"/>
    <x v="1"/>
    <s v="Sim"/>
  </r>
  <r>
    <x v="60"/>
    <x v="5"/>
    <x v="1"/>
    <s v="Sim"/>
  </r>
  <r>
    <x v="61"/>
    <x v="14"/>
    <x v="1"/>
    <s v="Sim"/>
  </r>
  <r>
    <x v="62"/>
    <x v="0"/>
    <x v="1"/>
    <s v="Sim"/>
  </r>
  <r>
    <x v="63"/>
    <x v="11"/>
    <x v="1"/>
    <s v="Sim"/>
  </r>
  <r>
    <x v="64"/>
    <x v="9"/>
    <x v="1"/>
    <s v="Sim"/>
  </r>
  <r>
    <x v="65"/>
    <x v="3"/>
    <x v="1"/>
    <s v="Sim"/>
  </r>
  <r>
    <x v="66"/>
    <x v="7"/>
    <x v="1"/>
    <s v="Sim"/>
  </r>
  <r>
    <x v="69"/>
    <x v="9"/>
    <x v="1"/>
    <s v="Sim"/>
  </r>
  <r>
    <x v="368"/>
    <x v="13"/>
    <x v="1"/>
    <s v="Sim"/>
  </r>
  <r>
    <x v="70"/>
    <x v="2"/>
    <x v="1"/>
    <s v="Sim"/>
  </r>
  <r>
    <x v="369"/>
    <x v="3"/>
    <x v="1"/>
    <s v="Sim"/>
  </r>
  <r>
    <x v="370"/>
    <x v="0"/>
    <x v="1"/>
    <s v="Sim"/>
  </r>
  <r>
    <x v="76"/>
    <x v="5"/>
    <x v="1"/>
    <s v="Sim"/>
  </r>
  <r>
    <x v="78"/>
    <x v="3"/>
    <x v="1"/>
    <s v="Sim"/>
  </r>
  <r>
    <x v="79"/>
    <x v="9"/>
    <x v="1"/>
    <s v="Sim"/>
  </r>
  <r>
    <x v="80"/>
    <x v="3"/>
    <x v="1"/>
    <s v="Sim"/>
  </r>
  <r>
    <x v="82"/>
    <x v="11"/>
    <x v="1"/>
    <s v="Sim"/>
  </r>
  <r>
    <x v="83"/>
    <x v="5"/>
    <x v="1"/>
    <s v="Sim"/>
  </r>
  <r>
    <x v="371"/>
    <x v="2"/>
    <x v="1"/>
    <s v="Sim"/>
  </r>
  <r>
    <x v="86"/>
    <x v="9"/>
    <x v="1"/>
    <s v="Sim"/>
  </r>
  <r>
    <x v="87"/>
    <x v="0"/>
    <x v="1"/>
    <s v="Sim"/>
  </r>
  <r>
    <x v="89"/>
    <x v="6"/>
    <x v="1"/>
    <s v="Sim"/>
  </r>
  <r>
    <x v="91"/>
    <x v="3"/>
    <x v="1"/>
    <s v="Sim"/>
  </r>
  <r>
    <x v="92"/>
    <x v="7"/>
    <x v="1"/>
    <s v="Sim"/>
  </r>
  <r>
    <x v="93"/>
    <x v="13"/>
    <x v="1"/>
    <s v="Sim"/>
  </r>
  <r>
    <x v="98"/>
    <x v="6"/>
    <x v="1"/>
    <s v="Sim"/>
  </r>
  <r>
    <x v="99"/>
    <x v="9"/>
    <x v="1"/>
    <s v="Sim"/>
  </r>
  <r>
    <x v="104"/>
    <x v="9"/>
    <x v="1"/>
    <s v="Sim"/>
  </r>
  <r>
    <x v="105"/>
    <x v="13"/>
    <x v="1"/>
    <s v="Sim"/>
  </r>
  <r>
    <x v="108"/>
    <x v="10"/>
    <x v="1"/>
    <s v="Sim"/>
  </r>
  <r>
    <x v="110"/>
    <x v="3"/>
    <x v="1"/>
    <s v="Sim"/>
  </r>
  <r>
    <x v="112"/>
    <x v="3"/>
    <x v="1"/>
    <s v="Sim"/>
  </r>
  <r>
    <x v="372"/>
    <x v="6"/>
    <x v="1"/>
    <s v="Sim"/>
  </r>
  <r>
    <x v="113"/>
    <x v="7"/>
    <x v="1"/>
    <s v="Sim"/>
  </r>
  <r>
    <x v="114"/>
    <x v="11"/>
    <x v="1"/>
    <s v="Sim"/>
  </r>
  <r>
    <x v="116"/>
    <x v="5"/>
    <x v="1"/>
    <s v="Sim"/>
  </r>
  <r>
    <x v="117"/>
    <x v="1"/>
    <x v="1"/>
    <s v="Sim"/>
  </r>
  <r>
    <x v="118"/>
    <x v="8"/>
    <x v="1"/>
    <s v="Sim"/>
  </r>
  <r>
    <x v="120"/>
    <x v="11"/>
    <x v="1"/>
    <s v="Sim"/>
  </r>
  <r>
    <x v="121"/>
    <x v="3"/>
    <x v="1"/>
    <s v="Sim"/>
  </r>
  <r>
    <x v="373"/>
    <x v="7"/>
    <x v="1"/>
    <s v="Sim"/>
  </r>
  <r>
    <x v="124"/>
    <x v="16"/>
    <x v="1"/>
    <s v="Sim"/>
  </r>
  <r>
    <x v="374"/>
    <x v="15"/>
    <x v="1"/>
    <s v="Sim"/>
  </r>
  <r>
    <x v="127"/>
    <x v="12"/>
    <x v="1"/>
    <s v="Sim"/>
  </r>
  <r>
    <x v="130"/>
    <x v="13"/>
    <x v="1"/>
    <s v="Sim"/>
  </r>
  <r>
    <x v="133"/>
    <x v="17"/>
    <x v="1"/>
    <s v="Sim"/>
  </r>
  <r>
    <x v="135"/>
    <x v="11"/>
    <x v="1"/>
    <s v="Sim"/>
  </r>
  <r>
    <x v="136"/>
    <x v="3"/>
    <x v="1"/>
    <s v="Sim"/>
  </r>
  <r>
    <x v="137"/>
    <x v="0"/>
    <x v="1"/>
    <s v="Sim"/>
  </r>
  <r>
    <x v="375"/>
    <x v="0"/>
    <x v="1"/>
    <s v="Sim"/>
  </r>
  <r>
    <x v="140"/>
    <x v="2"/>
    <x v="1"/>
    <s v="Sim"/>
  </r>
  <r>
    <x v="376"/>
    <x v="6"/>
    <x v="1"/>
    <s v="Sim"/>
  </r>
  <r>
    <x v="141"/>
    <x v="0"/>
    <x v="1"/>
    <s v="Sim"/>
  </r>
  <r>
    <x v="142"/>
    <x v="2"/>
    <x v="1"/>
    <s v="Sim"/>
  </r>
  <r>
    <x v="143"/>
    <x v="9"/>
    <x v="1"/>
    <s v="Sim"/>
  </r>
  <r>
    <x v="144"/>
    <x v="2"/>
    <x v="1"/>
    <s v="Sim"/>
  </r>
  <r>
    <x v="145"/>
    <x v="6"/>
    <x v="1"/>
    <s v="Sim"/>
  </r>
  <r>
    <x v="147"/>
    <x v="4"/>
    <x v="1"/>
    <s v="Sim"/>
  </r>
  <r>
    <x v="148"/>
    <x v="3"/>
    <x v="1"/>
    <s v="Sim"/>
  </r>
  <r>
    <x v="150"/>
    <x v="0"/>
    <x v="1"/>
    <s v="Sim"/>
  </r>
  <r>
    <x v="151"/>
    <x v="9"/>
    <x v="1"/>
    <s v="Sim"/>
  </r>
  <r>
    <x v="152"/>
    <x v="3"/>
    <x v="1"/>
    <s v="Sim"/>
  </r>
  <r>
    <x v="153"/>
    <x v="3"/>
    <x v="1"/>
    <s v="Sim"/>
  </r>
  <r>
    <x v="154"/>
    <x v="9"/>
    <x v="1"/>
    <s v="Sim"/>
  </r>
  <r>
    <x v="159"/>
    <x v="2"/>
    <x v="1"/>
    <s v="Sim"/>
  </r>
  <r>
    <x v="162"/>
    <x v="6"/>
    <x v="1"/>
    <s v="Sim"/>
  </r>
  <r>
    <x v="163"/>
    <x v="0"/>
    <x v="1"/>
    <s v="Sim"/>
  </r>
  <r>
    <x v="165"/>
    <x v="2"/>
    <x v="1"/>
    <s v="Sim"/>
  </r>
  <r>
    <x v="166"/>
    <x v="9"/>
    <x v="1"/>
    <s v="Sim"/>
  </r>
  <r>
    <x v="167"/>
    <x v="3"/>
    <x v="1"/>
    <s v="Sim"/>
  </r>
  <r>
    <x v="168"/>
    <x v="6"/>
    <x v="1"/>
    <s v="Sim"/>
  </r>
  <r>
    <x v="169"/>
    <x v="6"/>
    <x v="1"/>
    <s v="Sim"/>
  </r>
  <r>
    <x v="171"/>
    <x v="7"/>
    <x v="1"/>
    <s v="Sim"/>
  </r>
  <r>
    <x v="172"/>
    <x v="3"/>
    <x v="1"/>
    <s v="Sim"/>
  </r>
  <r>
    <x v="175"/>
    <x v="7"/>
    <x v="1"/>
    <s v="Sim"/>
  </r>
  <r>
    <x v="176"/>
    <x v="15"/>
    <x v="1"/>
    <s v="Sim"/>
  </r>
  <r>
    <x v="177"/>
    <x v="3"/>
    <x v="1"/>
    <s v="Sim"/>
  </r>
  <r>
    <x v="178"/>
    <x v="2"/>
    <x v="1"/>
    <s v="Sim"/>
  </r>
  <r>
    <x v="180"/>
    <x v="9"/>
    <x v="1"/>
    <s v="Sim"/>
  </r>
  <r>
    <x v="181"/>
    <x v="6"/>
    <x v="1"/>
    <s v="Sim"/>
  </r>
  <r>
    <x v="183"/>
    <x v="7"/>
    <x v="1"/>
    <s v="Sim"/>
  </r>
  <r>
    <x v="187"/>
    <x v="6"/>
    <x v="1"/>
    <s v="Sim"/>
  </r>
  <r>
    <x v="188"/>
    <x v="9"/>
    <x v="1"/>
    <s v="Sim"/>
  </r>
  <r>
    <x v="377"/>
    <x v="3"/>
    <x v="1"/>
    <s v="Sim"/>
  </r>
  <r>
    <x v="378"/>
    <x v="3"/>
    <x v="1"/>
    <s v="Sim"/>
  </r>
  <r>
    <x v="189"/>
    <x v="6"/>
    <x v="1"/>
    <s v="Sim"/>
  </r>
  <r>
    <x v="190"/>
    <x v="7"/>
    <x v="1"/>
    <s v="Sim"/>
  </r>
  <r>
    <x v="191"/>
    <x v="7"/>
    <x v="1"/>
    <s v="Sim"/>
  </r>
  <r>
    <x v="193"/>
    <x v="5"/>
    <x v="1"/>
    <s v="Sim"/>
  </r>
  <r>
    <x v="194"/>
    <x v="3"/>
    <x v="1"/>
    <s v="Sim"/>
  </r>
  <r>
    <x v="196"/>
    <x v="13"/>
    <x v="1"/>
    <s v="Sim"/>
  </r>
  <r>
    <x v="199"/>
    <x v="7"/>
    <x v="1"/>
    <s v="Sim"/>
  </r>
  <r>
    <x v="200"/>
    <x v="3"/>
    <x v="1"/>
    <s v="Sim"/>
  </r>
  <r>
    <x v="379"/>
    <x v="12"/>
    <x v="1"/>
    <s v="Sim"/>
  </r>
  <r>
    <x v="380"/>
    <x v="8"/>
    <x v="1"/>
    <s v="Sim"/>
  </r>
  <r>
    <x v="210"/>
    <x v="21"/>
    <x v="1"/>
    <s v="Sim"/>
  </r>
  <r>
    <x v="216"/>
    <x v="3"/>
    <x v="1"/>
    <s v="Sim"/>
  </r>
  <r>
    <x v="217"/>
    <x v="7"/>
    <x v="1"/>
    <s v="Sim"/>
  </r>
  <r>
    <x v="381"/>
    <x v="7"/>
    <x v="1"/>
    <s v="Sim"/>
  </r>
  <r>
    <x v="221"/>
    <x v="6"/>
    <x v="1"/>
    <s v="Sim"/>
  </r>
  <r>
    <x v="222"/>
    <x v="2"/>
    <x v="1"/>
    <s v="Sim"/>
  </r>
  <r>
    <x v="382"/>
    <x v="7"/>
    <x v="1"/>
    <s v="Sim"/>
  </r>
  <r>
    <x v="223"/>
    <x v="4"/>
    <x v="1"/>
    <s v="Sim"/>
  </r>
  <r>
    <x v="383"/>
    <x v="7"/>
    <x v="1"/>
    <s v="Sim"/>
  </r>
  <r>
    <x v="225"/>
    <x v="3"/>
    <x v="1"/>
    <s v="Sim"/>
  </r>
  <r>
    <x v="226"/>
    <x v="7"/>
    <x v="1"/>
    <s v="Sim"/>
  </r>
  <r>
    <x v="384"/>
    <x v="14"/>
    <x v="1"/>
    <s v="Sim"/>
  </r>
  <r>
    <x v="385"/>
    <x v="7"/>
    <x v="1"/>
    <s v="Sim"/>
  </r>
  <r>
    <x v="229"/>
    <x v="7"/>
    <x v="1"/>
    <s v="Sim"/>
  </r>
  <r>
    <x v="386"/>
    <x v="6"/>
    <x v="1"/>
    <s v="Sim"/>
  </r>
  <r>
    <x v="230"/>
    <x v="0"/>
    <x v="1"/>
    <s v="Sim"/>
  </r>
  <r>
    <x v="231"/>
    <x v="4"/>
    <x v="1"/>
    <s v="Sim"/>
  </r>
  <r>
    <x v="232"/>
    <x v="19"/>
    <x v="1"/>
    <s v="Sim"/>
  </r>
  <r>
    <x v="234"/>
    <x v="4"/>
    <x v="1"/>
    <s v="Sim"/>
  </r>
  <r>
    <x v="387"/>
    <x v="6"/>
    <x v="1"/>
    <s v="Sim"/>
  </r>
  <r>
    <x v="236"/>
    <x v="2"/>
    <x v="1"/>
    <s v="Sim"/>
  </r>
  <r>
    <x v="388"/>
    <x v="6"/>
    <x v="1"/>
    <s v="Sim"/>
  </r>
  <r>
    <x v="238"/>
    <x v="4"/>
    <x v="1"/>
    <s v="Sim"/>
  </r>
  <r>
    <x v="239"/>
    <x v="8"/>
    <x v="1"/>
    <s v="Sim"/>
  </r>
  <r>
    <x v="242"/>
    <x v="12"/>
    <x v="1"/>
    <s v="Sim"/>
  </r>
  <r>
    <x v="243"/>
    <x v="6"/>
    <x v="1"/>
    <s v="Sim"/>
  </r>
  <r>
    <x v="245"/>
    <x v="19"/>
    <x v="1"/>
    <s v="Sim"/>
  </r>
  <r>
    <x v="246"/>
    <x v="3"/>
    <x v="1"/>
    <s v="Sim"/>
  </r>
  <r>
    <x v="250"/>
    <x v="3"/>
    <x v="1"/>
    <s v="Sim"/>
  </r>
  <r>
    <x v="251"/>
    <x v="9"/>
    <x v="1"/>
    <s v="Sim"/>
  </r>
  <r>
    <x v="254"/>
    <x v="0"/>
    <x v="1"/>
    <s v="Sim"/>
  </r>
  <r>
    <x v="257"/>
    <x v="5"/>
    <x v="1"/>
    <s v="Sim"/>
  </r>
  <r>
    <x v="389"/>
    <x v="13"/>
    <x v="1"/>
    <s v="Sim"/>
  </r>
  <r>
    <x v="260"/>
    <x v="4"/>
    <x v="1"/>
    <s v="Sim"/>
  </r>
  <r>
    <x v="261"/>
    <x v="2"/>
    <x v="1"/>
    <s v="Sim"/>
  </r>
  <r>
    <x v="262"/>
    <x v="6"/>
    <x v="1"/>
    <s v="Sim"/>
  </r>
  <r>
    <x v="390"/>
    <x v="2"/>
    <x v="1"/>
    <s v="Sim"/>
  </r>
  <r>
    <x v="265"/>
    <x v="11"/>
    <x v="1"/>
    <s v="Sim"/>
  </r>
  <r>
    <x v="270"/>
    <x v="8"/>
    <x v="1"/>
    <s v="Sim"/>
  </r>
  <r>
    <x v="272"/>
    <x v="3"/>
    <x v="1"/>
    <s v="Sim"/>
  </r>
  <r>
    <x v="273"/>
    <x v="6"/>
    <x v="1"/>
    <s v="Sim"/>
  </r>
  <r>
    <x v="274"/>
    <x v="4"/>
    <x v="1"/>
    <s v="Sim"/>
  </r>
  <r>
    <x v="391"/>
    <x v="4"/>
    <x v="1"/>
    <s v="Sim"/>
  </r>
  <r>
    <x v="277"/>
    <x v="6"/>
    <x v="1"/>
    <s v="Sim"/>
  </r>
  <r>
    <x v="279"/>
    <x v="6"/>
    <x v="1"/>
    <s v="Sim"/>
  </r>
  <r>
    <x v="280"/>
    <x v="4"/>
    <x v="1"/>
    <s v="Sim"/>
  </r>
  <r>
    <x v="281"/>
    <x v="6"/>
    <x v="1"/>
    <s v="Sim"/>
  </r>
  <r>
    <x v="282"/>
    <x v="5"/>
    <x v="1"/>
    <s v="Sim"/>
  </r>
  <r>
    <x v="283"/>
    <x v="7"/>
    <x v="1"/>
    <s v="Sim"/>
  </r>
  <r>
    <x v="284"/>
    <x v="3"/>
    <x v="1"/>
    <s v="Sim"/>
  </r>
  <r>
    <x v="286"/>
    <x v="6"/>
    <x v="1"/>
    <s v="Sim"/>
  </r>
  <r>
    <x v="392"/>
    <x v="12"/>
    <x v="1"/>
    <s v="Sim"/>
  </r>
  <r>
    <x v="288"/>
    <x v="7"/>
    <x v="1"/>
    <s v="Sim"/>
  </r>
  <r>
    <x v="289"/>
    <x v="0"/>
    <x v="1"/>
    <s v="Sim"/>
  </r>
  <r>
    <x v="393"/>
    <x v="6"/>
    <x v="1"/>
    <s v="Sim"/>
  </r>
  <r>
    <x v="292"/>
    <x v="2"/>
    <x v="1"/>
    <s v="Sim"/>
  </r>
  <r>
    <x v="295"/>
    <x v="8"/>
    <x v="1"/>
    <s v="Sim"/>
  </r>
  <r>
    <x v="297"/>
    <x v="7"/>
    <x v="1"/>
    <s v="Sim"/>
  </r>
  <r>
    <x v="299"/>
    <x v="6"/>
    <x v="1"/>
    <s v="Sim"/>
  </r>
  <r>
    <x v="301"/>
    <x v="6"/>
    <x v="1"/>
    <s v="Sim"/>
  </r>
  <r>
    <x v="302"/>
    <x v="4"/>
    <x v="1"/>
    <s v="Sim"/>
  </r>
  <r>
    <x v="305"/>
    <x v="2"/>
    <x v="1"/>
    <s v="Sim"/>
  </r>
  <r>
    <x v="306"/>
    <x v="17"/>
    <x v="1"/>
    <s v="Sim"/>
  </r>
  <r>
    <x v="309"/>
    <x v="9"/>
    <x v="1"/>
    <s v="Sim"/>
  </r>
  <r>
    <x v="311"/>
    <x v="6"/>
    <x v="1"/>
    <s v="Sim"/>
  </r>
  <r>
    <x v="312"/>
    <x v="6"/>
    <x v="1"/>
    <s v="Sim"/>
  </r>
  <r>
    <x v="314"/>
    <x v="5"/>
    <x v="1"/>
    <s v="Sim"/>
  </r>
  <r>
    <x v="315"/>
    <x v="11"/>
    <x v="1"/>
    <s v="Sim"/>
  </r>
  <r>
    <x v="316"/>
    <x v="20"/>
    <x v="1"/>
    <s v="Sim"/>
  </r>
  <r>
    <x v="394"/>
    <x v="3"/>
    <x v="1"/>
    <s v="Sim"/>
  </r>
  <r>
    <x v="318"/>
    <x v="9"/>
    <x v="1"/>
    <s v="Sim"/>
  </r>
  <r>
    <x v="319"/>
    <x v="9"/>
    <x v="1"/>
    <s v="Sim"/>
  </r>
  <r>
    <x v="325"/>
    <x v="5"/>
    <x v="1"/>
    <s v="Sim"/>
  </r>
  <r>
    <x v="326"/>
    <x v="5"/>
    <x v="1"/>
    <s v="Sim"/>
  </r>
  <r>
    <x v="327"/>
    <x v="6"/>
    <x v="1"/>
    <s v="Sim"/>
  </r>
  <r>
    <x v="328"/>
    <x v="2"/>
    <x v="1"/>
    <s v="Sim"/>
  </r>
  <r>
    <x v="329"/>
    <x v="3"/>
    <x v="1"/>
    <s v="Sim"/>
  </r>
  <r>
    <x v="330"/>
    <x v="6"/>
    <x v="1"/>
    <s v="Sim"/>
  </r>
  <r>
    <x v="395"/>
    <x v="0"/>
    <x v="1"/>
    <s v="Sim"/>
  </r>
  <r>
    <x v="396"/>
    <x v="9"/>
    <x v="1"/>
    <s v="Sim"/>
  </r>
  <r>
    <x v="333"/>
    <x v="17"/>
    <x v="1"/>
    <s v="Sim"/>
  </r>
  <r>
    <x v="334"/>
    <x v="9"/>
    <x v="1"/>
    <s v="Sim"/>
  </r>
  <r>
    <x v="335"/>
    <x v="7"/>
    <x v="1"/>
    <s v="Sim"/>
  </r>
  <r>
    <x v="336"/>
    <x v="21"/>
    <x v="1"/>
    <s v="Sim"/>
  </r>
  <r>
    <x v="337"/>
    <x v="7"/>
    <x v="1"/>
    <s v="Sim"/>
  </r>
  <r>
    <x v="397"/>
    <x v="9"/>
    <x v="1"/>
    <s v="Sim"/>
  </r>
  <r>
    <x v="343"/>
    <x v="6"/>
    <x v="1"/>
    <s v="Sim"/>
  </r>
  <r>
    <x v="345"/>
    <x v="7"/>
    <x v="1"/>
    <s v="Sim"/>
  </r>
  <r>
    <x v="347"/>
    <x v="7"/>
    <x v="1"/>
    <s v="Sim"/>
  </r>
  <r>
    <x v="349"/>
    <x v="7"/>
    <x v="1"/>
    <s v="Sim"/>
  </r>
  <r>
    <x v="350"/>
    <x v="2"/>
    <x v="1"/>
    <s v="Sim"/>
  </r>
  <r>
    <x v="351"/>
    <x v="4"/>
    <x v="1"/>
    <s v="Sim"/>
  </r>
  <r>
    <x v="353"/>
    <x v="9"/>
    <x v="1"/>
    <s v="Sim"/>
  </r>
  <r>
    <x v="354"/>
    <x v="7"/>
    <x v="1"/>
    <s v="Sim"/>
  </r>
  <r>
    <x v="356"/>
    <x v="3"/>
    <x v="1"/>
    <s v="Sim"/>
  </r>
  <r>
    <x v="357"/>
    <x v="7"/>
    <x v="1"/>
    <s v="Sim"/>
  </r>
  <r>
    <x v="360"/>
    <x v="3"/>
    <x v="1"/>
    <s v="Sim"/>
  </r>
  <r>
    <x v="361"/>
    <x v="7"/>
    <x v="1"/>
    <s v="Sim"/>
  </r>
  <r>
    <x v="364"/>
    <x v="3"/>
    <x v="1"/>
    <s v="Sim"/>
  </r>
  <r>
    <x v="398"/>
    <x v="6"/>
    <x v="1"/>
    <s v="Sim"/>
  </r>
  <r>
    <x v="0"/>
    <x v="0"/>
    <x v="2"/>
    <s v="Sim"/>
  </r>
  <r>
    <x v="1"/>
    <x v="1"/>
    <x v="2"/>
    <s v="Sim"/>
  </r>
  <r>
    <x v="2"/>
    <x v="2"/>
    <x v="2"/>
    <s v="Sim"/>
  </r>
  <r>
    <x v="3"/>
    <x v="3"/>
    <x v="2"/>
    <s v="Sim"/>
  </r>
  <r>
    <x v="4"/>
    <x v="4"/>
    <x v="2"/>
    <s v="Sim"/>
  </r>
  <r>
    <x v="5"/>
    <x v="5"/>
    <x v="2"/>
    <s v="Sim"/>
  </r>
  <r>
    <x v="6"/>
    <x v="2"/>
    <x v="2"/>
    <s v="Sim"/>
  </r>
  <r>
    <x v="9"/>
    <x v="7"/>
    <x v="2"/>
    <s v="Sim"/>
  </r>
  <r>
    <x v="10"/>
    <x v="8"/>
    <x v="2"/>
    <s v="Sim"/>
  </r>
  <r>
    <x v="11"/>
    <x v="9"/>
    <x v="2"/>
    <s v="Sim"/>
  </r>
  <r>
    <x v="12"/>
    <x v="10"/>
    <x v="2"/>
    <s v="Sim"/>
  </r>
  <r>
    <x v="399"/>
    <x v="17"/>
    <x v="2"/>
    <s v="Sim"/>
  </r>
  <r>
    <x v="14"/>
    <x v="3"/>
    <x v="2"/>
    <s v="Sim"/>
  </r>
  <r>
    <x v="15"/>
    <x v="9"/>
    <x v="2"/>
    <s v="Sim"/>
  </r>
  <r>
    <x v="17"/>
    <x v="8"/>
    <x v="2"/>
    <s v="Sim"/>
  </r>
  <r>
    <x v="18"/>
    <x v="0"/>
    <x v="2"/>
    <s v="Sim"/>
  </r>
  <r>
    <x v="19"/>
    <x v="9"/>
    <x v="2"/>
    <s v="Sim"/>
  </r>
  <r>
    <x v="22"/>
    <x v="12"/>
    <x v="2"/>
    <s v="Sim"/>
  </r>
  <r>
    <x v="23"/>
    <x v="2"/>
    <x v="2"/>
    <s v="Sim"/>
  </r>
  <r>
    <x v="24"/>
    <x v="6"/>
    <x v="2"/>
    <s v="Sim"/>
  </r>
  <r>
    <x v="25"/>
    <x v="7"/>
    <x v="2"/>
    <s v="Sim"/>
  </r>
  <r>
    <x v="26"/>
    <x v="13"/>
    <x v="2"/>
    <s v="Sim"/>
  </r>
  <r>
    <x v="400"/>
    <x v="6"/>
    <x v="2"/>
    <s v="Sim"/>
  </r>
  <r>
    <x v="28"/>
    <x v="9"/>
    <x v="2"/>
    <s v="Sim"/>
  </r>
  <r>
    <x v="29"/>
    <x v="3"/>
    <x v="2"/>
    <s v="Sim"/>
  </r>
  <r>
    <x v="32"/>
    <x v="0"/>
    <x v="2"/>
    <s v="Sim"/>
  </r>
  <r>
    <x v="366"/>
    <x v="11"/>
    <x v="2"/>
    <s v="Sim"/>
  </r>
  <r>
    <x v="34"/>
    <x v="4"/>
    <x v="2"/>
    <s v="Sim"/>
  </r>
  <r>
    <x v="36"/>
    <x v="2"/>
    <x v="2"/>
    <s v="Sim"/>
  </r>
  <r>
    <x v="37"/>
    <x v="0"/>
    <x v="2"/>
    <s v="Sim"/>
  </r>
  <r>
    <x v="39"/>
    <x v="7"/>
    <x v="2"/>
    <s v="Sim"/>
  </r>
  <r>
    <x v="40"/>
    <x v="11"/>
    <x v="2"/>
    <s v="Sim"/>
  </r>
  <r>
    <x v="42"/>
    <x v="7"/>
    <x v="2"/>
    <s v="Sim"/>
  </r>
  <r>
    <x v="45"/>
    <x v="8"/>
    <x v="2"/>
    <s v="Sim"/>
  </r>
  <r>
    <x v="47"/>
    <x v="7"/>
    <x v="2"/>
    <s v="Sim"/>
  </r>
  <r>
    <x v="48"/>
    <x v="9"/>
    <x v="2"/>
    <s v="Sim"/>
  </r>
  <r>
    <x v="49"/>
    <x v="7"/>
    <x v="2"/>
    <s v="Sim"/>
  </r>
  <r>
    <x v="50"/>
    <x v="3"/>
    <x v="2"/>
    <s v="Sim"/>
  </r>
  <r>
    <x v="401"/>
    <x v="0"/>
    <x v="2"/>
    <s v="Sim"/>
  </r>
  <r>
    <x v="51"/>
    <x v="2"/>
    <x v="2"/>
    <s v="Sim"/>
  </r>
  <r>
    <x v="52"/>
    <x v="7"/>
    <x v="2"/>
    <s v="Sim"/>
  </r>
  <r>
    <x v="402"/>
    <x v="3"/>
    <x v="2"/>
    <s v="Sim"/>
  </r>
  <r>
    <x v="54"/>
    <x v="4"/>
    <x v="2"/>
    <s v="Sim"/>
  </r>
  <r>
    <x v="403"/>
    <x v="17"/>
    <x v="2"/>
    <s v="Sim"/>
  </r>
  <r>
    <x v="56"/>
    <x v="7"/>
    <x v="2"/>
    <s v="Sim"/>
  </r>
  <r>
    <x v="59"/>
    <x v="7"/>
    <x v="2"/>
    <s v="Sim"/>
  </r>
  <r>
    <x v="60"/>
    <x v="5"/>
    <x v="2"/>
    <s v="Sim"/>
  </r>
  <r>
    <x v="61"/>
    <x v="14"/>
    <x v="2"/>
    <s v="Sim"/>
  </r>
  <r>
    <x v="62"/>
    <x v="0"/>
    <x v="2"/>
    <s v="Sim"/>
  </r>
  <r>
    <x v="404"/>
    <x v="5"/>
    <x v="2"/>
    <s v="Sim"/>
  </r>
  <r>
    <x v="63"/>
    <x v="11"/>
    <x v="2"/>
    <s v="Sim"/>
  </r>
  <r>
    <x v="65"/>
    <x v="3"/>
    <x v="2"/>
    <s v="Sim"/>
  </r>
  <r>
    <x v="70"/>
    <x v="2"/>
    <x v="2"/>
    <s v="Sim"/>
  </r>
  <r>
    <x v="71"/>
    <x v="3"/>
    <x v="2"/>
    <s v="Sim"/>
  </r>
  <r>
    <x v="72"/>
    <x v="7"/>
    <x v="2"/>
    <s v="Sim"/>
  </r>
  <r>
    <x v="405"/>
    <x v="21"/>
    <x v="2"/>
    <s v="Sim"/>
  </r>
  <r>
    <x v="369"/>
    <x v="3"/>
    <x v="2"/>
    <s v="Sim"/>
  </r>
  <r>
    <x v="73"/>
    <x v="6"/>
    <x v="2"/>
    <s v="Sim"/>
  </r>
  <r>
    <x v="370"/>
    <x v="0"/>
    <x v="2"/>
    <s v="Sim"/>
  </r>
  <r>
    <x v="75"/>
    <x v="7"/>
    <x v="2"/>
    <s v="Sim"/>
  </r>
  <r>
    <x v="76"/>
    <x v="5"/>
    <x v="2"/>
    <s v="Sim"/>
  </r>
  <r>
    <x v="77"/>
    <x v="5"/>
    <x v="2"/>
    <s v="Sim"/>
  </r>
  <r>
    <x v="79"/>
    <x v="9"/>
    <x v="2"/>
    <s v="Sim"/>
  </r>
  <r>
    <x v="80"/>
    <x v="3"/>
    <x v="2"/>
    <s v="Sim"/>
  </r>
  <r>
    <x v="82"/>
    <x v="11"/>
    <x v="2"/>
    <s v="Sim"/>
  </r>
  <r>
    <x v="83"/>
    <x v="5"/>
    <x v="2"/>
    <s v="Sim"/>
  </r>
  <r>
    <x v="371"/>
    <x v="2"/>
    <x v="2"/>
    <s v="Sim"/>
  </r>
  <r>
    <x v="84"/>
    <x v="8"/>
    <x v="2"/>
    <s v="Sim"/>
  </r>
  <r>
    <x v="85"/>
    <x v="3"/>
    <x v="2"/>
    <s v="Sim"/>
  </r>
  <r>
    <x v="86"/>
    <x v="9"/>
    <x v="2"/>
    <s v="Sim"/>
  </r>
  <r>
    <x v="87"/>
    <x v="0"/>
    <x v="2"/>
    <s v="Sim"/>
  </r>
  <r>
    <x v="88"/>
    <x v="5"/>
    <x v="2"/>
    <s v="Sim"/>
  </r>
  <r>
    <x v="89"/>
    <x v="6"/>
    <x v="2"/>
    <s v="Sim"/>
  </r>
  <r>
    <x v="90"/>
    <x v="7"/>
    <x v="2"/>
    <s v="Sim"/>
  </r>
  <r>
    <x v="91"/>
    <x v="3"/>
    <x v="2"/>
    <s v="Sim"/>
  </r>
  <r>
    <x v="92"/>
    <x v="7"/>
    <x v="2"/>
    <s v="Sim"/>
  </r>
  <r>
    <x v="93"/>
    <x v="13"/>
    <x v="2"/>
    <s v="Sim"/>
  </r>
  <r>
    <x v="95"/>
    <x v="0"/>
    <x v="2"/>
    <s v="Sim"/>
  </r>
  <r>
    <x v="96"/>
    <x v="7"/>
    <x v="2"/>
    <s v="Sim"/>
  </r>
  <r>
    <x v="98"/>
    <x v="6"/>
    <x v="2"/>
    <s v="Sim"/>
  </r>
  <r>
    <x v="99"/>
    <x v="9"/>
    <x v="2"/>
    <s v="Sim"/>
  </r>
  <r>
    <x v="406"/>
    <x v="7"/>
    <x v="2"/>
    <s v="Sim"/>
  </r>
  <r>
    <x v="100"/>
    <x v="2"/>
    <x v="2"/>
    <s v="Sim"/>
  </r>
  <r>
    <x v="101"/>
    <x v="11"/>
    <x v="2"/>
    <s v="Sim"/>
  </r>
  <r>
    <x v="102"/>
    <x v="11"/>
    <x v="2"/>
    <s v="Sim"/>
  </r>
  <r>
    <x v="104"/>
    <x v="9"/>
    <x v="2"/>
    <s v="Sim"/>
  </r>
  <r>
    <x v="105"/>
    <x v="13"/>
    <x v="2"/>
    <s v="Sim"/>
  </r>
  <r>
    <x v="106"/>
    <x v="6"/>
    <x v="2"/>
    <s v="Sim"/>
  </r>
  <r>
    <x v="108"/>
    <x v="10"/>
    <x v="2"/>
    <s v="Sim"/>
  </r>
  <r>
    <x v="109"/>
    <x v="6"/>
    <x v="2"/>
    <s v="Sim"/>
  </r>
  <r>
    <x v="110"/>
    <x v="3"/>
    <x v="2"/>
    <s v="Sim"/>
  </r>
  <r>
    <x v="112"/>
    <x v="3"/>
    <x v="2"/>
    <s v="Sim"/>
  </r>
  <r>
    <x v="407"/>
    <x v="5"/>
    <x v="2"/>
    <s v="Sim"/>
  </r>
  <r>
    <x v="372"/>
    <x v="6"/>
    <x v="2"/>
    <s v="Sim"/>
  </r>
  <r>
    <x v="113"/>
    <x v="7"/>
    <x v="2"/>
    <s v="Sim"/>
  </r>
  <r>
    <x v="115"/>
    <x v="7"/>
    <x v="2"/>
    <s v="Sim"/>
  </r>
  <r>
    <x v="116"/>
    <x v="5"/>
    <x v="2"/>
    <s v="Sim"/>
  </r>
  <r>
    <x v="118"/>
    <x v="8"/>
    <x v="2"/>
    <s v="Sim"/>
  </r>
  <r>
    <x v="120"/>
    <x v="11"/>
    <x v="2"/>
    <s v="Sim"/>
  </r>
  <r>
    <x v="121"/>
    <x v="3"/>
    <x v="2"/>
    <s v="Sim"/>
  </r>
  <r>
    <x v="373"/>
    <x v="7"/>
    <x v="2"/>
    <s v="Sim"/>
  </r>
  <r>
    <x v="124"/>
    <x v="16"/>
    <x v="2"/>
    <s v="Sim"/>
  </r>
  <r>
    <x v="125"/>
    <x v="6"/>
    <x v="2"/>
    <s v="Sim"/>
  </r>
  <r>
    <x v="374"/>
    <x v="15"/>
    <x v="2"/>
    <s v="Sim"/>
  </r>
  <r>
    <x v="127"/>
    <x v="12"/>
    <x v="2"/>
    <s v="Sim"/>
  </r>
  <r>
    <x v="130"/>
    <x v="13"/>
    <x v="2"/>
    <s v="Sim"/>
  </r>
  <r>
    <x v="133"/>
    <x v="17"/>
    <x v="2"/>
    <s v="Sim"/>
  </r>
  <r>
    <x v="135"/>
    <x v="11"/>
    <x v="2"/>
    <s v="Sim"/>
  </r>
  <r>
    <x v="136"/>
    <x v="3"/>
    <x v="2"/>
    <s v="Sim"/>
  </r>
  <r>
    <x v="137"/>
    <x v="0"/>
    <x v="2"/>
    <s v="Sim"/>
  </r>
  <r>
    <x v="375"/>
    <x v="0"/>
    <x v="2"/>
    <s v="Sim"/>
  </r>
  <r>
    <x v="138"/>
    <x v="14"/>
    <x v="2"/>
    <s v="Sim"/>
  </r>
  <r>
    <x v="140"/>
    <x v="2"/>
    <x v="2"/>
    <s v="Sim"/>
  </r>
  <r>
    <x v="376"/>
    <x v="6"/>
    <x v="2"/>
    <s v="Sim"/>
  </r>
  <r>
    <x v="141"/>
    <x v="0"/>
    <x v="2"/>
    <s v="Sim"/>
  </r>
  <r>
    <x v="142"/>
    <x v="2"/>
    <x v="2"/>
    <s v="Sim"/>
  </r>
  <r>
    <x v="143"/>
    <x v="9"/>
    <x v="2"/>
    <s v="Sim"/>
  </r>
  <r>
    <x v="144"/>
    <x v="2"/>
    <x v="2"/>
    <s v="Sim"/>
  </r>
  <r>
    <x v="145"/>
    <x v="6"/>
    <x v="2"/>
    <s v="Sim"/>
  </r>
  <r>
    <x v="146"/>
    <x v="7"/>
    <x v="2"/>
    <s v="Sim"/>
  </r>
  <r>
    <x v="147"/>
    <x v="4"/>
    <x v="2"/>
    <s v="Sim"/>
  </r>
  <r>
    <x v="148"/>
    <x v="3"/>
    <x v="2"/>
    <s v="Sim"/>
  </r>
  <r>
    <x v="150"/>
    <x v="0"/>
    <x v="2"/>
    <s v="Sim"/>
  </r>
  <r>
    <x v="151"/>
    <x v="9"/>
    <x v="2"/>
    <s v="Sim"/>
  </r>
  <r>
    <x v="408"/>
    <x v="4"/>
    <x v="2"/>
    <s v="Sim"/>
  </r>
  <r>
    <x v="152"/>
    <x v="3"/>
    <x v="2"/>
    <s v="Sim"/>
  </r>
  <r>
    <x v="153"/>
    <x v="3"/>
    <x v="2"/>
    <s v="Sim"/>
  </r>
  <r>
    <x v="155"/>
    <x v="4"/>
    <x v="2"/>
    <s v="Sim"/>
  </r>
  <r>
    <x v="156"/>
    <x v="19"/>
    <x v="2"/>
    <s v="Sim"/>
  </r>
  <r>
    <x v="158"/>
    <x v="2"/>
    <x v="2"/>
    <s v="Sim"/>
  </r>
  <r>
    <x v="159"/>
    <x v="2"/>
    <x v="2"/>
    <s v="Sim"/>
  </r>
  <r>
    <x v="163"/>
    <x v="0"/>
    <x v="2"/>
    <s v="Sim"/>
  </r>
  <r>
    <x v="168"/>
    <x v="6"/>
    <x v="2"/>
    <s v="Sim"/>
  </r>
  <r>
    <x v="169"/>
    <x v="6"/>
    <x v="2"/>
    <s v="Sim"/>
  </r>
  <r>
    <x v="171"/>
    <x v="7"/>
    <x v="2"/>
    <s v="Sim"/>
  </r>
  <r>
    <x v="172"/>
    <x v="3"/>
    <x v="2"/>
    <s v="Sim"/>
  </r>
  <r>
    <x v="175"/>
    <x v="7"/>
    <x v="2"/>
    <s v="Sim"/>
  </r>
  <r>
    <x v="176"/>
    <x v="15"/>
    <x v="2"/>
    <s v="Sim"/>
  </r>
  <r>
    <x v="177"/>
    <x v="3"/>
    <x v="2"/>
    <s v="Sim"/>
  </r>
  <r>
    <x v="179"/>
    <x v="1"/>
    <x v="2"/>
    <s v="Sim"/>
  </r>
  <r>
    <x v="180"/>
    <x v="9"/>
    <x v="2"/>
    <s v="Sim"/>
  </r>
  <r>
    <x v="181"/>
    <x v="6"/>
    <x v="2"/>
    <s v="Sim"/>
  </r>
  <r>
    <x v="183"/>
    <x v="7"/>
    <x v="2"/>
    <s v="Sim"/>
  </r>
  <r>
    <x v="184"/>
    <x v="0"/>
    <x v="2"/>
    <s v="Sim"/>
  </r>
  <r>
    <x v="185"/>
    <x v="7"/>
    <x v="2"/>
    <s v="Sim"/>
  </r>
  <r>
    <x v="187"/>
    <x v="6"/>
    <x v="2"/>
    <s v="Sim"/>
  </r>
  <r>
    <x v="188"/>
    <x v="9"/>
    <x v="2"/>
    <s v="Sim"/>
  </r>
  <r>
    <x v="378"/>
    <x v="3"/>
    <x v="2"/>
    <s v="Sim"/>
  </r>
  <r>
    <x v="189"/>
    <x v="6"/>
    <x v="2"/>
    <s v="Sim"/>
  </r>
  <r>
    <x v="190"/>
    <x v="7"/>
    <x v="2"/>
    <s v="Sim"/>
  </r>
  <r>
    <x v="191"/>
    <x v="7"/>
    <x v="2"/>
    <s v="Sim"/>
  </r>
  <r>
    <x v="194"/>
    <x v="3"/>
    <x v="2"/>
    <s v="Sim"/>
  </r>
  <r>
    <x v="195"/>
    <x v="13"/>
    <x v="2"/>
    <s v="Sim"/>
  </r>
  <r>
    <x v="196"/>
    <x v="13"/>
    <x v="2"/>
    <s v="Sim"/>
  </r>
  <r>
    <x v="198"/>
    <x v="19"/>
    <x v="2"/>
    <s v="Sim"/>
  </r>
  <r>
    <x v="199"/>
    <x v="7"/>
    <x v="2"/>
    <s v="Sim"/>
  </r>
  <r>
    <x v="200"/>
    <x v="3"/>
    <x v="2"/>
    <s v="Sim"/>
  </r>
  <r>
    <x v="201"/>
    <x v="5"/>
    <x v="2"/>
    <s v="Sim"/>
  </r>
  <r>
    <x v="202"/>
    <x v="7"/>
    <x v="2"/>
    <s v="Sim"/>
  </r>
  <r>
    <x v="203"/>
    <x v="2"/>
    <x v="2"/>
    <s v="Sim"/>
  </r>
  <r>
    <x v="379"/>
    <x v="12"/>
    <x v="2"/>
    <s v="Sim"/>
  </r>
  <r>
    <x v="205"/>
    <x v="13"/>
    <x v="2"/>
    <s v="Sim"/>
  </r>
  <r>
    <x v="206"/>
    <x v="7"/>
    <x v="2"/>
    <s v="Sim"/>
  </r>
  <r>
    <x v="207"/>
    <x v="7"/>
    <x v="2"/>
    <s v="Sim"/>
  </r>
  <r>
    <x v="409"/>
    <x v="11"/>
    <x v="2"/>
    <s v="Sim"/>
  </r>
  <r>
    <x v="410"/>
    <x v="4"/>
    <x v="2"/>
    <s v="Sim"/>
  </r>
  <r>
    <x v="208"/>
    <x v="11"/>
    <x v="2"/>
    <s v="Sim"/>
  </r>
  <r>
    <x v="210"/>
    <x v="21"/>
    <x v="2"/>
    <s v="Sim"/>
  </r>
  <r>
    <x v="212"/>
    <x v="0"/>
    <x v="2"/>
    <s v="Sim"/>
  </r>
  <r>
    <x v="213"/>
    <x v="5"/>
    <x v="2"/>
    <s v="Sim"/>
  </r>
  <r>
    <x v="216"/>
    <x v="3"/>
    <x v="2"/>
    <s v="Sim"/>
  </r>
  <r>
    <x v="411"/>
    <x v="2"/>
    <x v="2"/>
    <s v="Sim"/>
  </r>
  <r>
    <x v="219"/>
    <x v="1"/>
    <x v="2"/>
    <s v="Sim"/>
  </r>
  <r>
    <x v="381"/>
    <x v="7"/>
    <x v="2"/>
    <s v="Sim"/>
  </r>
  <r>
    <x v="221"/>
    <x v="6"/>
    <x v="2"/>
    <s v="Sim"/>
  </r>
  <r>
    <x v="222"/>
    <x v="2"/>
    <x v="2"/>
    <s v="Sim"/>
  </r>
  <r>
    <x v="382"/>
    <x v="7"/>
    <x v="2"/>
    <s v="Sim"/>
  </r>
  <r>
    <x v="223"/>
    <x v="4"/>
    <x v="2"/>
    <s v="Sim"/>
  </r>
  <r>
    <x v="224"/>
    <x v="4"/>
    <x v="2"/>
    <s v="Sim"/>
  </r>
  <r>
    <x v="383"/>
    <x v="7"/>
    <x v="2"/>
    <s v="Sim"/>
  </r>
  <r>
    <x v="225"/>
    <x v="3"/>
    <x v="2"/>
    <s v="Sim"/>
  </r>
  <r>
    <x v="226"/>
    <x v="7"/>
    <x v="2"/>
    <s v="Sim"/>
  </r>
  <r>
    <x v="227"/>
    <x v="0"/>
    <x v="2"/>
    <s v="Sim"/>
  </r>
  <r>
    <x v="384"/>
    <x v="14"/>
    <x v="2"/>
    <s v="Sim"/>
  </r>
  <r>
    <x v="385"/>
    <x v="7"/>
    <x v="2"/>
    <s v="Sim"/>
  </r>
  <r>
    <x v="386"/>
    <x v="6"/>
    <x v="2"/>
    <s v="Sim"/>
  </r>
  <r>
    <x v="412"/>
    <x v="17"/>
    <x v="2"/>
    <s v="Sim"/>
  </r>
  <r>
    <x v="230"/>
    <x v="0"/>
    <x v="2"/>
    <s v="Sim"/>
  </r>
  <r>
    <x v="231"/>
    <x v="4"/>
    <x v="2"/>
    <s v="Sim"/>
  </r>
  <r>
    <x v="232"/>
    <x v="19"/>
    <x v="2"/>
    <s v="Sim"/>
  </r>
  <r>
    <x v="233"/>
    <x v="7"/>
    <x v="2"/>
    <s v="Sim"/>
  </r>
  <r>
    <x v="234"/>
    <x v="4"/>
    <x v="2"/>
    <s v="Sim"/>
  </r>
  <r>
    <x v="387"/>
    <x v="6"/>
    <x v="2"/>
    <s v="Sim"/>
  </r>
  <r>
    <x v="237"/>
    <x v="6"/>
    <x v="2"/>
    <s v="Sim"/>
  </r>
  <r>
    <x v="238"/>
    <x v="4"/>
    <x v="2"/>
    <s v="Sim"/>
  </r>
  <r>
    <x v="239"/>
    <x v="8"/>
    <x v="2"/>
    <s v="Sim"/>
  </r>
  <r>
    <x v="243"/>
    <x v="6"/>
    <x v="2"/>
    <s v="Sim"/>
  </r>
  <r>
    <x v="245"/>
    <x v="19"/>
    <x v="2"/>
    <s v="Sim"/>
  </r>
  <r>
    <x v="246"/>
    <x v="3"/>
    <x v="2"/>
    <s v="Sim"/>
  </r>
  <r>
    <x v="248"/>
    <x v="12"/>
    <x v="2"/>
    <s v="Sim"/>
  </r>
  <r>
    <x v="249"/>
    <x v="9"/>
    <x v="2"/>
    <s v="Sim"/>
  </r>
  <r>
    <x v="250"/>
    <x v="3"/>
    <x v="2"/>
    <s v="Sim"/>
  </r>
  <r>
    <x v="251"/>
    <x v="9"/>
    <x v="2"/>
    <s v="Sim"/>
  </r>
  <r>
    <x v="413"/>
    <x v="6"/>
    <x v="2"/>
    <s v="Sim"/>
  </r>
  <r>
    <x v="253"/>
    <x v="6"/>
    <x v="2"/>
    <s v="Sim"/>
  </r>
  <r>
    <x v="254"/>
    <x v="0"/>
    <x v="2"/>
    <s v="Sim"/>
  </r>
  <r>
    <x v="256"/>
    <x v="6"/>
    <x v="2"/>
    <s v="Sim"/>
  </r>
  <r>
    <x v="257"/>
    <x v="5"/>
    <x v="2"/>
    <s v="Sim"/>
  </r>
  <r>
    <x v="258"/>
    <x v="6"/>
    <x v="2"/>
    <s v="Sim"/>
  </r>
  <r>
    <x v="259"/>
    <x v="0"/>
    <x v="2"/>
    <s v="Sim"/>
  </r>
  <r>
    <x v="260"/>
    <x v="4"/>
    <x v="2"/>
    <s v="Sim"/>
  </r>
  <r>
    <x v="261"/>
    <x v="2"/>
    <x v="2"/>
    <s v="Sim"/>
  </r>
  <r>
    <x v="262"/>
    <x v="6"/>
    <x v="2"/>
    <s v="Sim"/>
  </r>
  <r>
    <x v="390"/>
    <x v="2"/>
    <x v="2"/>
    <s v="Sim"/>
  </r>
  <r>
    <x v="263"/>
    <x v="2"/>
    <x v="2"/>
    <s v="Sim"/>
  </r>
  <r>
    <x v="264"/>
    <x v="0"/>
    <x v="2"/>
    <s v="Sim"/>
  </r>
  <r>
    <x v="265"/>
    <x v="11"/>
    <x v="2"/>
    <s v="Sim"/>
  </r>
  <r>
    <x v="266"/>
    <x v="2"/>
    <x v="2"/>
    <s v="Sim"/>
  </r>
  <r>
    <x v="267"/>
    <x v="3"/>
    <x v="2"/>
    <s v="Sim"/>
  </r>
  <r>
    <x v="414"/>
    <x v="17"/>
    <x v="2"/>
    <s v="Sim"/>
  </r>
  <r>
    <x v="270"/>
    <x v="8"/>
    <x v="2"/>
    <s v="Sim"/>
  </r>
  <r>
    <x v="272"/>
    <x v="3"/>
    <x v="2"/>
    <s v="Sim"/>
  </r>
  <r>
    <x v="273"/>
    <x v="6"/>
    <x v="2"/>
    <s v="Sim"/>
  </r>
  <r>
    <x v="274"/>
    <x v="4"/>
    <x v="2"/>
    <s v="Sim"/>
  </r>
  <r>
    <x v="275"/>
    <x v="19"/>
    <x v="2"/>
    <s v="Sim"/>
  </r>
  <r>
    <x v="277"/>
    <x v="6"/>
    <x v="2"/>
    <s v="Sim"/>
  </r>
  <r>
    <x v="278"/>
    <x v="2"/>
    <x v="2"/>
    <s v="Sim"/>
  </r>
  <r>
    <x v="279"/>
    <x v="6"/>
    <x v="2"/>
    <s v="Sim"/>
  </r>
  <r>
    <x v="280"/>
    <x v="4"/>
    <x v="2"/>
    <s v="Sim"/>
  </r>
  <r>
    <x v="281"/>
    <x v="6"/>
    <x v="2"/>
    <s v="Sim"/>
  </r>
  <r>
    <x v="415"/>
    <x v="9"/>
    <x v="2"/>
    <s v="Sim"/>
  </r>
  <r>
    <x v="282"/>
    <x v="5"/>
    <x v="2"/>
    <s v="Sim"/>
  </r>
  <r>
    <x v="283"/>
    <x v="7"/>
    <x v="2"/>
    <s v="Sim"/>
  </r>
  <r>
    <x v="284"/>
    <x v="3"/>
    <x v="2"/>
    <s v="Sim"/>
  </r>
  <r>
    <x v="285"/>
    <x v="5"/>
    <x v="2"/>
    <s v="Sim"/>
  </r>
  <r>
    <x v="286"/>
    <x v="6"/>
    <x v="2"/>
    <s v="Sim"/>
  </r>
  <r>
    <x v="392"/>
    <x v="12"/>
    <x v="2"/>
    <s v="Sim"/>
  </r>
  <r>
    <x v="288"/>
    <x v="7"/>
    <x v="2"/>
    <s v="Sim"/>
  </r>
  <r>
    <x v="289"/>
    <x v="0"/>
    <x v="2"/>
    <s v="Sim"/>
  </r>
  <r>
    <x v="393"/>
    <x v="6"/>
    <x v="2"/>
    <s v="Sim"/>
  </r>
  <r>
    <x v="292"/>
    <x v="2"/>
    <x v="2"/>
    <s v="Sim"/>
  </r>
  <r>
    <x v="293"/>
    <x v="9"/>
    <x v="2"/>
    <s v="Sim"/>
  </r>
  <r>
    <x v="295"/>
    <x v="8"/>
    <x v="2"/>
    <s v="Sim"/>
  </r>
  <r>
    <x v="296"/>
    <x v="6"/>
    <x v="2"/>
    <s v="Sim"/>
  </r>
  <r>
    <x v="297"/>
    <x v="7"/>
    <x v="2"/>
    <s v="Sim"/>
  </r>
  <r>
    <x v="301"/>
    <x v="6"/>
    <x v="2"/>
    <s v="Sim"/>
  </r>
  <r>
    <x v="416"/>
    <x v="9"/>
    <x v="2"/>
    <s v="Sim"/>
  </r>
  <r>
    <x v="302"/>
    <x v="4"/>
    <x v="2"/>
    <s v="Sim"/>
  </r>
  <r>
    <x v="304"/>
    <x v="13"/>
    <x v="2"/>
    <s v="Sim"/>
  </r>
  <r>
    <x v="305"/>
    <x v="2"/>
    <x v="2"/>
    <s v="Sim"/>
  </r>
  <r>
    <x v="306"/>
    <x v="17"/>
    <x v="2"/>
    <s v="Sim"/>
  </r>
  <r>
    <x v="417"/>
    <x v="7"/>
    <x v="2"/>
    <s v="Sim"/>
  </r>
  <r>
    <x v="309"/>
    <x v="9"/>
    <x v="2"/>
    <s v="Sim"/>
  </r>
  <r>
    <x v="310"/>
    <x v="7"/>
    <x v="2"/>
    <s v="Sim"/>
  </r>
  <r>
    <x v="312"/>
    <x v="6"/>
    <x v="2"/>
    <s v="Sim"/>
  </r>
  <r>
    <x v="313"/>
    <x v="0"/>
    <x v="2"/>
    <s v="Sim"/>
  </r>
  <r>
    <x v="314"/>
    <x v="5"/>
    <x v="2"/>
    <s v="Sim"/>
  </r>
  <r>
    <x v="315"/>
    <x v="11"/>
    <x v="2"/>
    <s v="Sim"/>
  </r>
  <r>
    <x v="316"/>
    <x v="20"/>
    <x v="2"/>
    <s v="Sim"/>
  </r>
  <r>
    <x v="418"/>
    <x v="13"/>
    <x v="2"/>
    <s v="Sim"/>
  </r>
  <r>
    <x v="394"/>
    <x v="3"/>
    <x v="2"/>
    <s v="Sim"/>
  </r>
  <r>
    <x v="319"/>
    <x v="9"/>
    <x v="2"/>
    <s v="Sim"/>
  </r>
  <r>
    <x v="321"/>
    <x v="2"/>
    <x v="2"/>
    <s v="Sim"/>
  </r>
  <r>
    <x v="322"/>
    <x v="7"/>
    <x v="2"/>
    <s v="Sim"/>
  </r>
  <r>
    <x v="324"/>
    <x v="19"/>
    <x v="2"/>
    <s v="Sim"/>
  </r>
  <r>
    <x v="327"/>
    <x v="6"/>
    <x v="2"/>
    <s v="Sim"/>
  </r>
  <r>
    <x v="329"/>
    <x v="3"/>
    <x v="2"/>
    <s v="Sim"/>
  </r>
  <r>
    <x v="330"/>
    <x v="6"/>
    <x v="2"/>
    <s v="Sim"/>
  </r>
  <r>
    <x v="395"/>
    <x v="0"/>
    <x v="2"/>
    <s v="Sim"/>
  </r>
  <r>
    <x v="396"/>
    <x v="9"/>
    <x v="2"/>
    <s v="Sim"/>
  </r>
  <r>
    <x v="419"/>
    <x v="7"/>
    <x v="2"/>
    <s v="Sim"/>
  </r>
  <r>
    <x v="333"/>
    <x v="17"/>
    <x v="2"/>
    <s v="Sim"/>
  </r>
  <r>
    <x v="334"/>
    <x v="9"/>
    <x v="2"/>
    <s v="Sim"/>
  </r>
  <r>
    <x v="335"/>
    <x v="7"/>
    <x v="2"/>
    <s v="Sim"/>
  </r>
  <r>
    <x v="420"/>
    <x v="12"/>
    <x v="2"/>
    <s v="Sim"/>
  </r>
  <r>
    <x v="421"/>
    <x v="17"/>
    <x v="2"/>
    <s v="Sim"/>
  </r>
  <r>
    <x v="337"/>
    <x v="7"/>
    <x v="2"/>
    <s v="Sim"/>
  </r>
  <r>
    <x v="422"/>
    <x v="9"/>
    <x v="2"/>
    <s v="Sim"/>
  </r>
  <r>
    <x v="339"/>
    <x v="3"/>
    <x v="2"/>
    <s v="Sim"/>
  </r>
  <r>
    <x v="340"/>
    <x v="6"/>
    <x v="2"/>
    <s v="Sim"/>
  </r>
  <r>
    <x v="397"/>
    <x v="9"/>
    <x v="2"/>
    <s v="Sim"/>
  </r>
  <r>
    <x v="341"/>
    <x v="9"/>
    <x v="2"/>
    <s v="Sim"/>
  </r>
  <r>
    <x v="342"/>
    <x v="2"/>
    <x v="2"/>
    <s v="Sim"/>
  </r>
  <r>
    <x v="343"/>
    <x v="6"/>
    <x v="2"/>
    <s v="Sim"/>
  </r>
  <r>
    <x v="344"/>
    <x v="7"/>
    <x v="2"/>
    <s v="Sim"/>
  </r>
  <r>
    <x v="345"/>
    <x v="7"/>
    <x v="2"/>
    <s v="Sim"/>
  </r>
  <r>
    <x v="346"/>
    <x v="7"/>
    <x v="2"/>
    <s v="Sim"/>
  </r>
  <r>
    <x v="347"/>
    <x v="7"/>
    <x v="2"/>
    <s v="Sim"/>
  </r>
  <r>
    <x v="349"/>
    <x v="7"/>
    <x v="2"/>
    <s v="Sim"/>
  </r>
  <r>
    <x v="350"/>
    <x v="2"/>
    <x v="2"/>
    <s v="Sim"/>
  </r>
  <r>
    <x v="351"/>
    <x v="4"/>
    <x v="2"/>
    <s v="Sim"/>
  </r>
  <r>
    <x v="352"/>
    <x v="3"/>
    <x v="2"/>
    <s v="Sim"/>
  </r>
  <r>
    <x v="354"/>
    <x v="7"/>
    <x v="2"/>
    <s v="Sim"/>
  </r>
  <r>
    <x v="357"/>
    <x v="7"/>
    <x v="2"/>
    <s v="Sim"/>
  </r>
  <r>
    <x v="358"/>
    <x v="7"/>
    <x v="2"/>
    <s v="Sim"/>
  </r>
  <r>
    <x v="423"/>
    <x v="5"/>
    <x v="2"/>
    <s v="Sim"/>
  </r>
  <r>
    <x v="360"/>
    <x v="3"/>
    <x v="2"/>
    <s v="Sim"/>
  </r>
  <r>
    <x v="361"/>
    <x v="7"/>
    <x v="2"/>
    <s v="Sim"/>
  </r>
  <r>
    <x v="363"/>
    <x v="0"/>
    <x v="2"/>
    <s v="Sim"/>
  </r>
  <r>
    <x v="364"/>
    <x v="3"/>
    <x v="2"/>
    <s v="Sim"/>
  </r>
  <r>
    <x v="398"/>
    <x v="6"/>
    <x v="2"/>
    <s v="Sim"/>
  </r>
  <r>
    <x v="0"/>
    <x v="0"/>
    <x v="3"/>
    <s v="Sim"/>
  </r>
  <r>
    <x v="2"/>
    <x v="2"/>
    <x v="3"/>
    <s v="Sim"/>
  </r>
  <r>
    <x v="3"/>
    <x v="3"/>
    <x v="3"/>
    <s v="Sim"/>
  </r>
  <r>
    <x v="5"/>
    <x v="5"/>
    <x v="3"/>
    <s v="Sim"/>
  </r>
  <r>
    <x v="6"/>
    <x v="2"/>
    <x v="3"/>
    <s v="Sim"/>
  </r>
  <r>
    <x v="7"/>
    <x v="6"/>
    <x v="3"/>
    <s v="Sim"/>
  </r>
  <r>
    <x v="8"/>
    <x v="3"/>
    <x v="3"/>
    <s v="Sim"/>
  </r>
  <r>
    <x v="9"/>
    <x v="7"/>
    <x v="3"/>
    <s v="Sim"/>
  </r>
  <r>
    <x v="10"/>
    <x v="8"/>
    <x v="3"/>
    <s v="Sim"/>
  </r>
  <r>
    <x v="11"/>
    <x v="9"/>
    <x v="3"/>
    <s v="Sim"/>
  </r>
  <r>
    <x v="13"/>
    <x v="2"/>
    <x v="3"/>
    <s v="Sim"/>
  </r>
  <r>
    <x v="15"/>
    <x v="9"/>
    <x v="3"/>
    <s v="Sim"/>
  </r>
  <r>
    <x v="16"/>
    <x v="7"/>
    <x v="3"/>
    <s v="Sim"/>
  </r>
  <r>
    <x v="17"/>
    <x v="8"/>
    <x v="3"/>
    <s v="Sim"/>
  </r>
  <r>
    <x v="18"/>
    <x v="0"/>
    <x v="3"/>
    <s v="Sim"/>
  </r>
  <r>
    <x v="19"/>
    <x v="9"/>
    <x v="3"/>
    <s v="Sim"/>
  </r>
  <r>
    <x v="20"/>
    <x v="7"/>
    <x v="3"/>
    <s v="Sim"/>
  </r>
  <r>
    <x v="21"/>
    <x v="11"/>
    <x v="3"/>
    <s v="Sim"/>
  </r>
  <r>
    <x v="23"/>
    <x v="2"/>
    <x v="3"/>
    <s v="Sim"/>
  </r>
  <r>
    <x v="24"/>
    <x v="6"/>
    <x v="3"/>
    <s v="Sim"/>
  </r>
  <r>
    <x v="26"/>
    <x v="13"/>
    <x v="3"/>
    <s v="Sim"/>
  </r>
  <r>
    <x v="27"/>
    <x v="2"/>
    <x v="3"/>
    <s v="Sim"/>
  </r>
  <r>
    <x v="400"/>
    <x v="6"/>
    <x v="3"/>
    <s v="Sim"/>
  </r>
  <r>
    <x v="28"/>
    <x v="9"/>
    <x v="3"/>
    <s v="Sim"/>
  </r>
  <r>
    <x v="32"/>
    <x v="0"/>
    <x v="3"/>
    <s v="Sim"/>
  </r>
  <r>
    <x v="33"/>
    <x v="4"/>
    <x v="3"/>
    <s v="Sim"/>
  </r>
  <r>
    <x v="34"/>
    <x v="4"/>
    <x v="3"/>
    <s v="Sim"/>
  </r>
  <r>
    <x v="35"/>
    <x v="7"/>
    <x v="3"/>
    <s v="Sim"/>
  </r>
  <r>
    <x v="36"/>
    <x v="2"/>
    <x v="3"/>
    <s v="Sim"/>
  </r>
  <r>
    <x v="37"/>
    <x v="0"/>
    <x v="3"/>
    <s v="Sim"/>
  </r>
  <r>
    <x v="38"/>
    <x v="6"/>
    <x v="3"/>
    <s v="Sim"/>
  </r>
  <r>
    <x v="39"/>
    <x v="7"/>
    <x v="3"/>
    <s v="Sim"/>
  </r>
  <r>
    <x v="40"/>
    <x v="11"/>
    <x v="3"/>
    <s v="Sim"/>
  </r>
  <r>
    <x v="41"/>
    <x v="4"/>
    <x v="3"/>
    <s v="Sim"/>
  </r>
  <r>
    <x v="42"/>
    <x v="7"/>
    <x v="3"/>
    <s v="Sim"/>
  </r>
  <r>
    <x v="43"/>
    <x v="7"/>
    <x v="3"/>
    <s v="Sim"/>
  </r>
  <r>
    <x v="45"/>
    <x v="8"/>
    <x v="3"/>
    <s v="Sim"/>
  </r>
  <r>
    <x v="46"/>
    <x v="4"/>
    <x v="3"/>
    <s v="Sim"/>
  </r>
  <r>
    <x v="48"/>
    <x v="9"/>
    <x v="3"/>
    <s v="Sim"/>
  </r>
  <r>
    <x v="49"/>
    <x v="7"/>
    <x v="3"/>
    <s v="Sim"/>
  </r>
  <r>
    <x v="50"/>
    <x v="3"/>
    <x v="3"/>
    <s v="Sim"/>
  </r>
  <r>
    <x v="401"/>
    <x v="0"/>
    <x v="3"/>
    <s v="Sim"/>
  </r>
  <r>
    <x v="51"/>
    <x v="2"/>
    <x v="3"/>
    <s v="Sim"/>
  </r>
  <r>
    <x v="52"/>
    <x v="7"/>
    <x v="3"/>
    <s v="Sim"/>
  </r>
  <r>
    <x v="53"/>
    <x v="8"/>
    <x v="3"/>
    <s v="Sim"/>
  </r>
  <r>
    <x v="402"/>
    <x v="3"/>
    <x v="3"/>
    <s v="Sim"/>
  </r>
  <r>
    <x v="54"/>
    <x v="4"/>
    <x v="3"/>
    <s v="Sim"/>
  </r>
  <r>
    <x v="56"/>
    <x v="7"/>
    <x v="3"/>
    <s v="Sim"/>
  </r>
  <r>
    <x v="59"/>
    <x v="7"/>
    <x v="3"/>
    <s v="Sim"/>
  </r>
  <r>
    <x v="60"/>
    <x v="5"/>
    <x v="3"/>
    <s v="Sim"/>
  </r>
  <r>
    <x v="61"/>
    <x v="14"/>
    <x v="3"/>
    <s v="Sim"/>
  </r>
  <r>
    <x v="62"/>
    <x v="0"/>
    <x v="3"/>
    <s v="Sim"/>
  </r>
  <r>
    <x v="63"/>
    <x v="11"/>
    <x v="3"/>
    <s v="Sim"/>
  </r>
  <r>
    <x v="64"/>
    <x v="9"/>
    <x v="3"/>
    <s v="Sim"/>
  </r>
  <r>
    <x v="424"/>
    <x v="3"/>
    <x v="3"/>
    <s v="Sim"/>
  </r>
  <r>
    <x v="65"/>
    <x v="3"/>
    <x v="3"/>
    <s v="Sim"/>
  </r>
  <r>
    <x v="66"/>
    <x v="7"/>
    <x v="3"/>
    <s v="Sim"/>
  </r>
  <r>
    <x v="68"/>
    <x v="5"/>
    <x v="3"/>
    <s v="Sim"/>
  </r>
  <r>
    <x v="69"/>
    <x v="9"/>
    <x v="3"/>
    <s v="Sim"/>
  </r>
  <r>
    <x v="70"/>
    <x v="2"/>
    <x v="3"/>
    <s v="Sim"/>
  </r>
  <r>
    <x v="72"/>
    <x v="7"/>
    <x v="3"/>
    <s v="Sim"/>
  </r>
  <r>
    <x v="73"/>
    <x v="6"/>
    <x v="3"/>
    <s v="Sim"/>
  </r>
  <r>
    <x v="370"/>
    <x v="0"/>
    <x v="3"/>
    <s v="Sim"/>
  </r>
  <r>
    <x v="76"/>
    <x v="5"/>
    <x v="3"/>
    <s v="Sim"/>
  </r>
  <r>
    <x v="77"/>
    <x v="5"/>
    <x v="3"/>
    <s v="Sim"/>
  </r>
  <r>
    <x v="78"/>
    <x v="3"/>
    <x v="3"/>
    <s v="Sim"/>
  </r>
  <r>
    <x v="79"/>
    <x v="9"/>
    <x v="3"/>
    <s v="Sim"/>
  </r>
  <r>
    <x v="80"/>
    <x v="3"/>
    <x v="3"/>
    <s v="Sim"/>
  </r>
  <r>
    <x v="81"/>
    <x v="7"/>
    <x v="3"/>
    <s v="Sim"/>
  </r>
  <r>
    <x v="82"/>
    <x v="11"/>
    <x v="3"/>
    <s v="Sim"/>
  </r>
  <r>
    <x v="83"/>
    <x v="5"/>
    <x v="3"/>
    <s v="Sim"/>
  </r>
  <r>
    <x v="371"/>
    <x v="2"/>
    <x v="3"/>
    <s v="Sim"/>
  </r>
  <r>
    <x v="85"/>
    <x v="3"/>
    <x v="3"/>
    <s v="Sim"/>
  </r>
  <r>
    <x v="86"/>
    <x v="9"/>
    <x v="3"/>
    <s v="Sim"/>
  </r>
  <r>
    <x v="87"/>
    <x v="0"/>
    <x v="3"/>
    <s v="Sim"/>
  </r>
  <r>
    <x v="89"/>
    <x v="6"/>
    <x v="3"/>
    <s v="Sim"/>
  </r>
  <r>
    <x v="91"/>
    <x v="3"/>
    <x v="3"/>
    <s v="Sim"/>
  </r>
  <r>
    <x v="92"/>
    <x v="7"/>
    <x v="3"/>
    <s v="Sim"/>
  </r>
  <r>
    <x v="93"/>
    <x v="13"/>
    <x v="3"/>
    <s v="Sim"/>
  </r>
  <r>
    <x v="95"/>
    <x v="0"/>
    <x v="3"/>
    <s v="Sim"/>
  </r>
  <r>
    <x v="96"/>
    <x v="7"/>
    <x v="3"/>
    <s v="Sim"/>
  </r>
  <r>
    <x v="98"/>
    <x v="6"/>
    <x v="3"/>
    <s v="Sim"/>
  </r>
  <r>
    <x v="99"/>
    <x v="9"/>
    <x v="3"/>
    <s v="Sim"/>
  </r>
  <r>
    <x v="101"/>
    <x v="11"/>
    <x v="3"/>
    <s v="Sim"/>
  </r>
  <r>
    <x v="102"/>
    <x v="11"/>
    <x v="3"/>
    <s v="Sim"/>
  </r>
  <r>
    <x v="104"/>
    <x v="9"/>
    <x v="3"/>
    <s v="Sim"/>
  </r>
  <r>
    <x v="105"/>
    <x v="13"/>
    <x v="3"/>
    <s v="Sim"/>
  </r>
  <r>
    <x v="106"/>
    <x v="6"/>
    <x v="3"/>
    <s v="Sim"/>
  </r>
  <r>
    <x v="107"/>
    <x v="6"/>
    <x v="3"/>
    <s v="Sim"/>
  </r>
  <r>
    <x v="108"/>
    <x v="10"/>
    <x v="3"/>
    <s v="Sim"/>
  </r>
  <r>
    <x v="109"/>
    <x v="6"/>
    <x v="3"/>
    <s v="Sim"/>
  </r>
  <r>
    <x v="111"/>
    <x v="5"/>
    <x v="3"/>
    <s v="Sim"/>
  </r>
  <r>
    <x v="112"/>
    <x v="3"/>
    <x v="3"/>
    <s v="Sim"/>
  </r>
  <r>
    <x v="113"/>
    <x v="7"/>
    <x v="3"/>
    <s v="Sim"/>
  </r>
  <r>
    <x v="425"/>
    <x v="5"/>
    <x v="3"/>
    <s v="Sim"/>
  </r>
  <r>
    <x v="114"/>
    <x v="11"/>
    <x v="3"/>
    <s v="Sim"/>
  </r>
  <r>
    <x v="115"/>
    <x v="7"/>
    <x v="3"/>
    <s v="Sim"/>
  </r>
  <r>
    <x v="116"/>
    <x v="5"/>
    <x v="3"/>
    <s v="Sim"/>
  </r>
  <r>
    <x v="426"/>
    <x v="0"/>
    <x v="3"/>
    <s v="Sim"/>
  </r>
  <r>
    <x v="118"/>
    <x v="8"/>
    <x v="3"/>
    <s v="Sim"/>
  </r>
  <r>
    <x v="121"/>
    <x v="3"/>
    <x v="3"/>
    <s v="Sim"/>
  </r>
  <r>
    <x v="124"/>
    <x v="16"/>
    <x v="3"/>
    <s v="Sim"/>
  </r>
  <r>
    <x v="125"/>
    <x v="6"/>
    <x v="3"/>
    <s v="Sim"/>
  </r>
  <r>
    <x v="127"/>
    <x v="12"/>
    <x v="3"/>
    <s v="Sim"/>
  </r>
  <r>
    <x v="130"/>
    <x v="13"/>
    <x v="3"/>
    <s v="Sim"/>
  </r>
  <r>
    <x v="133"/>
    <x v="17"/>
    <x v="3"/>
    <s v="Sim"/>
  </r>
  <r>
    <x v="135"/>
    <x v="11"/>
    <x v="3"/>
    <s v="Sim"/>
  </r>
  <r>
    <x v="136"/>
    <x v="3"/>
    <x v="3"/>
    <s v="Sim"/>
  </r>
  <r>
    <x v="137"/>
    <x v="0"/>
    <x v="3"/>
    <s v="Sim"/>
  </r>
  <r>
    <x v="375"/>
    <x v="0"/>
    <x v="3"/>
    <s v="Sim"/>
  </r>
  <r>
    <x v="138"/>
    <x v="14"/>
    <x v="3"/>
    <s v="Sim"/>
  </r>
  <r>
    <x v="140"/>
    <x v="2"/>
    <x v="3"/>
    <s v="Sim"/>
  </r>
  <r>
    <x v="141"/>
    <x v="0"/>
    <x v="3"/>
    <s v="Sim"/>
  </r>
  <r>
    <x v="142"/>
    <x v="2"/>
    <x v="3"/>
    <s v="Sim"/>
  </r>
  <r>
    <x v="144"/>
    <x v="2"/>
    <x v="3"/>
    <s v="Sim"/>
  </r>
  <r>
    <x v="145"/>
    <x v="6"/>
    <x v="3"/>
    <s v="Sim"/>
  </r>
  <r>
    <x v="146"/>
    <x v="7"/>
    <x v="3"/>
    <s v="Sim"/>
  </r>
  <r>
    <x v="147"/>
    <x v="4"/>
    <x v="3"/>
    <s v="Sim"/>
  </r>
  <r>
    <x v="148"/>
    <x v="3"/>
    <x v="3"/>
    <s v="Sim"/>
  </r>
  <r>
    <x v="149"/>
    <x v="4"/>
    <x v="3"/>
    <s v="Sim"/>
  </r>
  <r>
    <x v="150"/>
    <x v="0"/>
    <x v="3"/>
    <s v="Sim"/>
  </r>
  <r>
    <x v="151"/>
    <x v="9"/>
    <x v="3"/>
    <s v="Sim"/>
  </r>
  <r>
    <x v="152"/>
    <x v="3"/>
    <x v="3"/>
    <s v="Sim"/>
  </r>
  <r>
    <x v="153"/>
    <x v="3"/>
    <x v="3"/>
    <s v="Sim"/>
  </r>
  <r>
    <x v="158"/>
    <x v="2"/>
    <x v="3"/>
    <s v="Sim"/>
  </r>
  <r>
    <x v="159"/>
    <x v="2"/>
    <x v="3"/>
    <s v="Sim"/>
  </r>
  <r>
    <x v="161"/>
    <x v="2"/>
    <x v="3"/>
    <s v="Sim"/>
  </r>
  <r>
    <x v="162"/>
    <x v="6"/>
    <x v="3"/>
    <s v="Sim"/>
  </r>
  <r>
    <x v="163"/>
    <x v="0"/>
    <x v="3"/>
    <s v="Sim"/>
  </r>
  <r>
    <x v="165"/>
    <x v="2"/>
    <x v="3"/>
    <s v="Sim"/>
  </r>
  <r>
    <x v="168"/>
    <x v="6"/>
    <x v="3"/>
    <s v="Sim"/>
  </r>
  <r>
    <x v="169"/>
    <x v="6"/>
    <x v="3"/>
    <s v="Sim"/>
  </r>
  <r>
    <x v="171"/>
    <x v="7"/>
    <x v="3"/>
    <s v="Sim"/>
  </r>
  <r>
    <x v="172"/>
    <x v="3"/>
    <x v="3"/>
    <s v="Sim"/>
  </r>
  <r>
    <x v="173"/>
    <x v="9"/>
    <x v="3"/>
    <s v="Sim"/>
  </r>
  <r>
    <x v="175"/>
    <x v="7"/>
    <x v="3"/>
    <s v="Sim"/>
  </r>
  <r>
    <x v="176"/>
    <x v="15"/>
    <x v="3"/>
    <s v="Sim"/>
  </r>
  <r>
    <x v="177"/>
    <x v="3"/>
    <x v="3"/>
    <s v="Sim"/>
  </r>
  <r>
    <x v="427"/>
    <x v="17"/>
    <x v="3"/>
    <s v="Sim"/>
  </r>
  <r>
    <x v="179"/>
    <x v="1"/>
    <x v="3"/>
    <s v="Sim"/>
  </r>
  <r>
    <x v="180"/>
    <x v="9"/>
    <x v="3"/>
    <s v="Sim"/>
  </r>
  <r>
    <x v="181"/>
    <x v="6"/>
    <x v="3"/>
    <s v="Sim"/>
  </r>
  <r>
    <x v="183"/>
    <x v="7"/>
    <x v="3"/>
    <s v="Sim"/>
  </r>
  <r>
    <x v="184"/>
    <x v="0"/>
    <x v="3"/>
    <s v="Sim"/>
  </r>
  <r>
    <x v="185"/>
    <x v="7"/>
    <x v="3"/>
    <s v="Sim"/>
  </r>
  <r>
    <x v="187"/>
    <x v="6"/>
    <x v="3"/>
    <s v="Sim"/>
  </r>
  <r>
    <x v="188"/>
    <x v="9"/>
    <x v="3"/>
    <s v="Sim"/>
  </r>
  <r>
    <x v="378"/>
    <x v="3"/>
    <x v="3"/>
    <s v="Sim"/>
  </r>
  <r>
    <x v="189"/>
    <x v="6"/>
    <x v="3"/>
    <s v="Sim"/>
  </r>
  <r>
    <x v="190"/>
    <x v="7"/>
    <x v="3"/>
    <s v="Sim"/>
  </r>
  <r>
    <x v="191"/>
    <x v="7"/>
    <x v="3"/>
    <s v="Sim"/>
  </r>
  <r>
    <x v="193"/>
    <x v="5"/>
    <x v="3"/>
    <s v="Sim"/>
  </r>
  <r>
    <x v="194"/>
    <x v="3"/>
    <x v="3"/>
    <s v="Sim"/>
  </r>
  <r>
    <x v="198"/>
    <x v="19"/>
    <x v="3"/>
    <s v="Sim"/>
  </r>
  <r>
    <x v="199"/>
    <x v="7"/>
    <x v="3"/>
    <s v="Sim"/>
  </r>
  <r>
    <x v="200"/>
    <x v="3"/>
    <x v="3"/>
    <s v="Sim"/>
  </r>
  <r>
    <x v="428"/>
    <x v="0"/>
    <x v="3"/>
    <s v="Sim"/>
  </r>
  <r>
    <x v="201"/>
    <x v="5"/>
    <x v="3"/>
    <s v="Sim"/>
  </r>
  <r>
    <x v="202"/>
    <x v="7"/>
    <x v="3"/>
    <s v="Sim"/>
  </r>
  <r>
    <x v="204"/>
    <x v="7"/>
    <x v="3"/>
    <s v="Sim"/>
  </r>
  <r>
    <x v="379"/>
    <x v="12"/>
    <x v="3"/>
    <s v="Sim"/>
  </r>
  <r>
    <x v="206"/>
    <x v="7"/>
    <x v="3"/>
    <s v="Sim"/>
  </r>
  <r>
    <x v="409"/>
    <x v="11"/>
    <x v="3"/>
    <s v="Sim"/>
  </r>
  <r>
    <x v="212"/>
    <x v="0"/>
    <x v="3"/>
    <s v="Sim"/>
  </r>
  <r>
    <x v="215"/>
    <x v="12"/>
    <x v="3"/>
    <s v="Sim"/>
  </r>
  <r>
    <x v="216"/>
    <x v="3"/>
    <x v="3"/>
    <s v="Sim"/>
  </r>
  <r>
    <x v="217"/>
    <x v="7"/>
    <x v="3"/>
    <s v="Sim"/>
  </r>
  <r>
    <x v="411"/>
    <x v="2"/>
    <x v="3"/>
    <s v="Sim"/>
  </r>
  <r>
    <x v="219"/>
    <x v="1"/>
    <x v="3"/>
    <s v="Sim"/>
  </r>
  <r>
    <x v="220"/>
    <x v="0"/>
    <x v="3"/>
    <s v="Sim"/>
  </r>
  <r>
    <x v="221"/>
    <x v="6"/>
    <x v="3"/>
    <s v="Sim"/>
  </r>
  <r>
    <x v="222"/>
    <x v="2"/>
    <x v="3"/>
    <s v="Sim"/>
  </r>
  <r>
    <x v="382"/>
    <x v="7"/>
    <x v="3"/>
    <s v="Sim"/>
  </r>
  <r>
    <x v="224"/>
    <x v="4"/>
    <x v="3"/>
    <s v="Sim"/>
  </r>
  <r>
    <x v="383"/>
    <x v="7"/>
    <x v="3"/>
    <s v="Sim"/>
  </r>
  <r>
    <x v="225"/>
    <x v="3"/>
    <x v="3"/>
    <s v="Sim"/>
  </r>
  <r>
    <x v="226"/>
    <x v="7"/>
    <x v="3"/>
    <s v="Sim"/>
  </r>
  <r>
    <x v="227"/>
    <x v="0"/>
    <x v="3"/>
    <s v="Sim"/>
  </r>
  <r>
    <x v="385"/>
    <x v="7"/>
    <x v="3"/>
    <s v="Sim"/>
  </r>
  <r>
    <x v="386"/>
    <x v="6"/>
    <x v="3"/>
    <s v="Sim"/>
  </r>
  <r>
    <x v="412"/>
    <x v="17"/>
    <x v="3"/>
    <s v="Sim"/>
  </r>
  <r>
    <x v="230"/>
    <x v="0"/>
    <x v="3"/>
    <s v="Sim"/>
  </r>
  <r>
    <x v="231"/>
    <x v="4"/>
    <x v="3"/>
    <s v="Sim"/>
  </r>
  <r>
    <x v="232"/>
    <x v="19"/>
    <x v="3"/>
    <s v="Sim"/>
  </r>
  <r>
    <x v="233"/>
    <x v="7"/>
    <x v="3"/>
    <s v="Sim"/>
  </r>
  <r>
    <x v="234"/>
    <x v="4"/>
    <x v="3"/>
    <s v="Sim"/>
  </r>
  <r>
    <x v="387"/>
    <x v="6"/>
    <x v="3"/>
    <s v="Sim"/>
  </r>
  <r>
    <x v="236"/>
    <x v="2"/>
    <x v="3"/>
    <s v="Sim"/>
  </r>
  <r>
    <x v="237"/>
    <x v="6"/>
    <x v="3"/>
    <s v="Sim"/>
  </r>
  <r>
    <x v="238"/>
    <x v="4"/>
    <x v="3"/>
    <s v="Sim"/>
  </r>
  <r>
    <x v="242"/>
    <x v="12"/>
    <x v="3"/>
    <s v="Sim"/>
  </r>
  <r>
    <x v="243"/>
    <x v="6"/>
    <x v="3"/>
    <s v="Sim"/>
  </r>
  <r>
    <x v="244"/>
    <x v="0"/>
    <x v="3"/>
    <s v="Sim"/>
  </r>
  <r>
    <x v="245"/>
    <x v="19"/>
    <x v="3"/>
    <s v="Sim"/>
  </r>
  <r>
    <x v="246"/>
    <x v="3"/>
    <x v="3"/>
    <s v="Sim"/>
  </r>
  <r>
    <x v="248"/>
    <x v="12"/>
    <x v="3"/>
    <s v="Sim"/>
  </r>
  <r>
    <x v="249"/>
    <x v="9"/>
    <x v="3"/>
    <s v="Sim"/>
  </r>
  <r>
    <x v="251"/>
    <x v="9"/>
    <x v="3"/>
    <s v="Sim"/>
  </r>
  <r>
    <x v="413"/>
    <x v="6"/>
    <x v="3"/>
    <s v="Sim"/>
  </r>
  <r>
    <x v="252"/>
    <x v="9"/>
    <x v="3"/>
    <s v="Sim"/>
  </r>
  <r>
    <x v="253"/>
    <x v="6"/>
    <x v="3"/>
    <s v="Sim"/>
  </r>
  <r>
    <x v="254"/>
    <x v="0"/>
    <x v="3"/>
    <s v="Sim"/>
  </r>
  <r>
    <x v="256"/>
    <x v="6"/>
    <x v="3"/>
    <s v="Sim"/>
  </r>
  <r>
    <x v="257"/>
    <x v="5"/>
    <x v="3"/>
    <s v="Sim"/>
  </r>
  <r>
    <x v="258"/>
    <x v="6"/>
    <x v="3"/>
    <s v="Sim"/>
  </r>
  <r>
    <x v="259"/>
    <x v="0"/>
    <x v="3"/>
    <s v="Sim"/>
  </r>
  <r>
    <x v="260"/>
    <x v="4"/>
    <x v="3"/>
    <s v="Sim"/>
  </r>
  <r>
    <x v="261"/>
    <x v="2"/>
    <x v="3"/>
    <s v="Sim"/>
  </r>
  <r>
    <x v="262"/>
    <x v="6"/>
    <x v="3"/>
    <s v="Sim"/>
  </r>
  <r>
    <x v="390"/>
    <x v="2"/>
    <x v="3"/>
    <s v="Sim"/>
  </r>
  <r>
    <x v="263"/>
    <x v="2"/>
    <x v="3"/>
    <s v="Sim"/>
  </r>
  <r>
    <x v="264"/>
    <x v="0"/>
    <x v="3"/>
    <s v="Sim"/>
  </r>
  <r>
    <x v="265"/>
    <x v="11"/>
    <x v="3"/>
    <s v="Sim"/>
  </r>
  <r>
    <x v="267"/>
    <x v="3"/>
    <x v="3"/>
    <s v="Sim"/>
  </r>
  <r>
    <x v="414"/>
    <x v="17"/>
    <x v="3"/>
    <s v="Sim"/>
  </r>
  <r>
    <x v="269"/>
    <x v="12"/>
    <x v="3"/>
    <s v="Sim"/>
  </r>
  <r>
    <x v="270"/>
    <x v="8"/>
    <x v="3"/>
    <s v="Sim"/>
  </r>
  <r>
    <x v="272"/>
    <x v="3"/>
    <x v="3"/>
    <s v="Sim"/>
  </r>
  <r>
    <x v="273"/>
    <x v="6"/>
    <x v="3"/>
    <s v="Sim"/>
  </r>
  <r>
    <x v="274"/>
    <x v="4"/>
    <x v="3"/>
    <s v="Sim"/>
  </r>
  <r>
    <x v="277"/>
    <x v="6"/>
    <x v="3"/>
    <s v="Sim"/>
  </r>
  <r>
    <x v="279"/>
    <x v="6"/>
    <x v="3"/>
    <s v="Sim"/>
  </r>
  <r>
    <x v="280"/>
    <x v="4"/>
    <x v="3"/>
    <s v="Sim"/>
  </r>
  <r>
    <x v="281"/>
    <x v="6"/>
    <x v="3"/>
    <s v="Sim"/>
  </r>
  <r>
    <x v="415"/>
    <x v="9"/>
    <x v="3"/>
    <s v="Sim"/>
  </r>
  <r>
    <x v="283"/>
    <x v="7"/>
    <x v="3"/>
    <s v="Sim"/>
  </r>
  <r>
    <x v="284"/>
    <x v="3"/>
    <x v="3"/>
    <s v="Sim"/>
  </r>
  <r>
    <x v="285"/>
    <x v="5"/>
    <x v="3"/>
    <s v="Sim"/>
  </r>
  <r>
    <x v="286"/>
    <x v="6"/>
    <x v="3"/>
    <s v="Sim"/>
  </r>
  <r>
    <x v="392"/>
    <x v="12"/>
    <x v="3"/>
    <s v="Sim"/>
  </r>
  <r>
    <x v="288"/>
    <x v="7"/>
    <x v="3"/>
    <s v="Sim"/>
  </r>
  <r>
    <x v="289"/>
    <x v="0"/>
    <x v="3"/>
    <s v="Sim"/>
  </r>
  <r>
    <x v="393"/>
    <x v="6"/>
    <x v="3"/>
    <s v="Sim"/>
  </r>
  <r>
    <x v="292"/>
    <x v="2"/>
    <x v="3"/>
    <s v="Sim"/>
  </r>
  <r>
    <x v="293"/>
    <x v="9"/>
    <x v="3"/>
    <s v="Sim"/>
  </r>
  <r>
    <x v="295"/>
    <x v="8"/>
    <x v="3"/>
    <s v="Sim"/>
  </r>
  <r>
    <x v="296"/>
    <x v="6"/>
    <x v="3"/>
    <s v="Sim"/>
  </r>
  <r>
    <x v="297"/>
    <x v="7"/>
    <x v="3"/>
    <s v="Sim"/>
  </r>
  <r>
    <x v="299"/>
    <x v="6"/>
    <x v="3"/>
    <s v="Sim"/>
  </r>
  <r>
    <x v="301"/>
    <x v="6"/>
    <x v="3"/>
    <s v="Sim"/>
  </r>
  <r>
    <x v="416"/>
    <x v="9"/>
    <x v="3"/>
    <s v="Sim"/>
  </r>
  <r>
    <x v="303"/>
    <x v="11"/>
    <x v="3"/>
    <s v="Sim"/>
  </r>
  <r>
    <x v="304"/>
    <x v="13"/>
    <x v="3"/>
    <s v="Sim"/>
  </r>
  <r>
    <x v="305"/>
    <x v="2"/>
    <x v="3"/>
    <s v="Sim"/>
  </r>
  <r>
    <x v="306"/>
    <x v="17"/>
    <x v="3"/>
    <s v="Sim"/>
  </r>
  <r>
    <x v="417"/>
    <x v="7"/>
    <x v="3"/>
    <s v="Sim"/>
  </r>
  <r>
    <x v="307"/>
    <x v="3"/>
    <x v="3"/>
    <s v="Sim"/>
  </r>
  <r>
    <x v="309"/>
    <x v="9"/>
    <x v="3"/>
    <s v="Sim"/>
  </r>
  <r>
    <x v="310"/>
    <x v="7"/>
    <x v="3"/>
    <s v="Sim"/>
  </r>
  <r>
    <x v="311"/>
    <x v="6"/>
    <x v="3"/>
    <s v="Sim"/>
  </r>
  <r>
    <x v="312"/>
    <x v="6"/>
    <x v="3"/>
    <s v="Sim"/>
  </r>
  <r>
    <x v="313"/>
    <x v="0"/>
    <x v="3"/>
    <s v="Sim"/>
  </r>
  <r>
    <x v="314"/>
    <x v="5"/>
    <x v="3"/>
    <s v="Sim"/>
  </r>
  <r>
    <x v="315"/>
    <x v="11"/>
    <x v="3"/>
    <s v="Sim"/>
  </r>
  <r>
    <x v="316"/>
    <x v="20"/>
    <x v="3"/>
    <s v="Sim"/>
  </r>
  <r>
    <x v="394"/>
    <x v="3"/>
    <x v="3"/>
    <s v="Sim"/>
  </r>
  <r>
    <x v="318"/>
    <x v="9"/>
    <x v="3"/>
    <s v="Sim"/>
  </r>
  <r>
    <x v="319"/>
    <x v="9"/>
    <x v="3"/>
    <s v="Sim"/>
  </r>
  <r>
    <x v="321"/>
    <x v="2"/>
    <x v="3"/>
    <s v="Sim"/>
  </r>
  <r>
    <x v="323"/>
    <x v="7"/>
    <x v="3"/>
    <s v="Sim"/>
  </r>
  <r>
    <x v="324"/>
    <x v="19"/>
    <x v="3"/>
    <s v="Sim"/>
  </r>
  <r>
    <x v="327"/>
    <x v="6"/>
    <x v="3"/>
    <s v="Sim"/>
  </r>
  <r>
    <x v="328"/>
    <x v="2"/>
    <x v="3"/>
    <s v="Sim"/>
  </r>
  <r>
    <x v="329"/>
    <x v="3"/>
    <x v="3"/>
    <s v="Sim"/>
  </r>
  <r>
    <x v="330"/>
    <x v="6"/>
    <x v="3"/>
    <s v="Sim"/>
  </r>
  <r>
    <x v="395"/>
    <x v="0"/>
    <x v="3"/>
    <s v="Sim"/>
  </r>
  <r>
    <x v="396"/>
    <x v="9"/>
    <x v="3"/>
    <s v="Sim"/>
  </r>
  <r>
    <x v="419"/>
    <x v="7"/>
    <x v="3"/>
    <s v="Sim"/>
  </r>
  <r>
    <x v="333"/>
    <x v="17"/>
    <x v="3"/>
    <s v="Sim"/>
  </r>
  <r>
    <x v="334"/>
    <x v="9"/>
    <x v="3"/>
    <s v="Sim"/>
  </r>
  <r>
    <x v="335"/>
    <x v="7"/>
    <x v="3"/>
    <s v="Sim"/>
  </r>
  <r>
    <x v="420"/>
    <x v="12"/>
    <x v="3"/>
    <s v="Sim"/>
  </r>
  <r>
    <x v="336"/>
    <x v="21"/>
    <x v="3"/>
    <s v="Sim"/>
  </r>
  <r>
    <x v="337"/>
    <x v="7"/>
    <x v="3"/>
    <s v="Sim"/>
  </r>
  <r>
    <x v="397"/>
    <x v="9"/>
    <x v="3"/>
    <s v="Sim"/>
  </r>
  <r>
    <x v="341"/>
    <x v="9"/>
    <x v="3"/>
    <s v="Sim"/>
  </r>
  <r>
    <x v="342"/>
    <x v="2"/>
    <x v="3"/>
    <s v="Sim"/>
  </r>
  <r>
    <x v="343"/>
    <x v="6"/>
    <x v="3"/>
    <s v="Sim"/>
  </r>
  <r>
    <x v="344"/>
    <x v="7"/>
    <x v="3"/>
    <s v="Sim"/>
  </r>
  <r>
    <x v="345"/>
    <x v="7"/>
    <x v="3"/>
    <s v="Sim"/>
  </r>
  <r>
    <x v="346"/>
    <x v="7"/>
    <x v="3"/>
    <s v="Sim"/>
  </r>
  <r>
    <x v="347"/>
    <x v="7"/>
    <x v="3"/>
    <s v="Sim"/>
  </r>
  <r>
    <x v="349"/>
    <x v="7"/>
    <x v="3"/>
    <s v="Sim"/>
  </r>
  <r>
    <x v="350"/>
    <x v="2"/>
    <x v="3"/>
    <s v="Sim"/>
  </r>
  <r>
    <x v="351"/>
    <x v="4"/>
    <x v="3"/>
    <s v="Sim"/>
  </r>
  <r>
    <x v="352"/>
    <x v="3"/>
    <x v="3"/>
    <s v="Sim"/>
  </r>
  <r>
    <x v="353"/>
    <x v="9"/>
    <x v="3"/>
    <s v="Sim"/>
  </r>
  <r>
    <x v="354"/>
    <x v="7"/>
    <x v="3"/>
    <s v="Sim"/>
  </r>
  <r>
    <x v="356"/>
    <x v="3"/>
    <x v="3"/>
    <s v="Sim"/>
  </r>
  <r>
    <x v="357"/>
    <x v="7"/>
    <x v="3"/>
    <s v="Sim"/>
  </r>
  <r>
    <x v="360"/>
    <x v="3"/>
    <x v="3"/>
    <s v="Sim"/>
  </r>
  <r>
    <x v="361"/>
    <x v="7"/>
    <x v="3"/>
    <s v="Sim"/>
  </r>
  <r>
    <x v="363"/>
    <x v="0"/>
    <x v="3"/>
    <s v="Sim"/>
  </r>
  <r>
    <x v="364"/>
    <x v="3"/>
    <x v="3"/>
    <s v="Sim"/>
  </r>
  <r>
    <x v="429"/>
    <x v="11"/>
    <x v="3"/>
    <s v="Sim"/>
  </r>
  <r>
    <x v="398"/>
    <x v="6"/>
    <x v="3"/>
    <s v="Si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435" firstHeaderRow="1" firstDataRow="2" firstDataCol="1"/>
  <pivotFields count="4">
    <pivotField axis="axisRow" showAll="0">
      <items count="431">
        <item x="0"/>
        <item x="65"/>
        <item x="102"/>
        <item x="126"/>
        <item x="157"/>
        <item x="386"/>
        <item x="282"/>
        <item x="158"/>
        <item x="348"/>
        <item x="91"/>
        <item x="41"/>
        <item x="52"/>
        <item x="289"/>
        <item x="349"/>
        <item x="315"/>
        <item x="412"/>
        <item x="295"/>
        <item x="230"/>
        <item x="202"/>
        <item x="203"/>
        <item x="316"/>
        <item x="27"/>
        <item x="204"/>
        <item x="53"/>
        <item x="103"/>
        <item x="8"/>
        <item x="92"/>
        <item x="104"/>
        <item x="402"/>
        <item x="127"/>
        <item x="66"/>
        <item x="131"/>
        <item x="231"/>
        <item x="232"/>
        <item x="132"/>
        <item x="84"/>
        <item x="399"/>
        <item x="379"/>
        <item x="121"/>
        <item x="133"/>
        <item x="400"/>
        <item x="28"/>
        <item x="76"/>
        <item x="290"/>
        <item x="105"/>
        <item x="205"/>
        <item x="233"/>
        <item x="134"/>
        <item x="135"/>
        <item x="93"/>
        <item x="106"/>
        <item x="234"/>
        <item x="85"/>
        <item x="14"/>
        <item x="159"/>
        <item x="160"/>
        <item x="387"/>
        <item x="161"/>
        <item x="107"/>
        <item x="235"/>
        <item x="67"/>
        <item x="9"/>
        <item x="136"/>
        <item x="162"/>
        <item x="350"/>
        <item x="236"/>
        <item x="1"/>
        <item x="283"/>
        <item x="108"/>
        <item x="351"/>
        <item x="45"/>
        <item x="196"/>
        <item x="310"/>
        <item x="163"/>
        <item x="237"/>
        <item x="388"/>
        <item x="421"/>
        <item x="296"/>
        <item x="206"/>
        <item x="337"/>
        <item x="207"/>
        <item x="238"/>
        <item x="46"/>
        <item x="367"/>
        <item x="422"/>
        <item x="373"/>
        <item x="137"/>
        <item x="54"/>
        <item x="29"/>
        <item x="352"/>
        <item x="409"/>
        <item x="94"/>
        <item x="164"/>
        <item x="109"/>
        <item x="297"/>
        <item x="68"/>
        <item x="353"/>
        <item x="354"/>
        <item x="55"/>
        <item x="410"/>
        <item x="15"/>
        <item x="165"/>
        <item x="418"/>
        <item x="298"/>
        <item x="208"/>
        <item x="166"/>
        <item x="317"/>
        <item x="394"/>
        <item x="167"/>
        <item x="69"/>
        <item x="168"/>
        <item x="209"/>
        <item x="197"/>
        <item x="239"/>
        <item x="240"/>
        <item x="47"/>
        <item x="241"/>
        <item x="338"/>
        <item x="2"/>
        <item x="318"/>
        <item x="169"/>
        <item x="242"/>
        <item x="243"/>
        <item x="110"/>
        <item x="95"/>
        <item x="16"/>
        <item x="244"/>
        <item x="311"/>
        <item x="403"/>
        <item x="375"/>
        <item x="138"/>
        <item x="170"/>
        <item x="339"/>
        <item x="198"/>
        <item x="245"/>
        <item x="319"/>
        <item x="284"/>
        <item x="380"/>
        <item x="86"/>
        <item x="285"/>
        <item x="128"/>
        <item x="171"/>
        <item x="129"/>
        <item x="299"/>
        <item x="246"/>
        <item x="210"/>
        <item x="87"/>
        <item x="111"/>
        <item x="320"/>
        <item x="211"/>
        <item x="112"/>
        <item x="139"/>
        <item x="300"/>
        <item x="42"/>
        <item x="247"/>
        <item x="17"/>
        <item x="212"/>
        <item x="172"/>
        <item x="368"/>
        <item x="340"/>
        <item x="312"/>
        <item x="321"/>
        <item x="248"/>
        <item x="355"/>
        <item x="301"/>
        <item x="122"/>
        <item x="407"/>
        <item x="70"/>
        <item x="249"/>
        <item x="372"/>
        <item x="250"/>
        <item x="18"/>
        <item x="77"/>
        <item x="251"/>
        <item x="322"/>
        <item x="416"/>
        <item x="56"/>
        <item x="3"/>
        <item x="30"/>
        <item x="213"/>
        <item x="96"/>
        <item x="57"/>
        <item x="214"/>
        <item x="78"/>
        <item x="48"/>
        <item x="291"/>
        <item x="393"/>
        <item x="413"/>
        <item x="173"/>
        <item x="215"/>
        <item x="113"/>
        <item x="252"/>
        <item x="356"/>
        <item x="43"/>
        <item x="4"/>
        <item x="323"/>
        <item x="302"/>
        <item x="140"/>
        <item x="58"/>
        <item x="425"/>
        <item x="376"/>
        <item x="59"/>
        <item x="397"/>
        <item x="253"/>
        <item x="341"/>
        <item x="19"/>
        <item x="357"/>
        <item x="114"/>
        <item x="254"/>
        <item x="342"/>
        <item x="141"/>
        <item x="142"/>
        <item x="358"/>
        <item x="143"/>
        <item x="359"/>
        <item x="20"/>
        <item x="60"/>
        <item x="144"/>
        <item x="423"/>
        <item x="49"/>
        <item x="21"/>
        <item x="303"/>
        <item x="10"/>
        <item x="22"/>
        <item x="79"/>
        <item x="216"/>
        <item x="61"/>
        <item x="62"/>
        <item x="145"/>
        <item x="115"/>
        <item x="255"/>
        <item x="130"/>
        <item x="292"/>
        <item x="174"/>
        <item x="217"/>
        <item x="50"/>
        <item x="324"/>
        <item x="199"/>
        <item x="175"/>
        <item x="325"/>
        <item x="34"/>
        <item x="256"/>
        <item x="404"/>
        <item x="304"/>
        <item x="326"/>
        <item x="35"/>
        <item x="23"/>
        <item x="146"/>
        <item x="360"/>
        <item x="176"/>
        <item x="327"/>
        <item x="218"/>
        <item x="36"/>
        <item x="177"/>
        <item x="257"/>
        <item x="328"/>
        <item x="427"/>
        <item x="71"/>
        <item x="305"/>
        <item x="80"/>
        <item x="389"/>
        <item x="313"/>
        <item x="97"/>
        <item x="258"/>
        <item x="259"/>
        <item x="178"/>
        <item x="179"/>
        <item x="81"/>
        <item x="411"/>
        <item x="219"/>
        <item x="260"/>
        <item x="261"/>
        <item x="147"/>
        <item x="381"/>
        <item x="343"/>
        <item x="306"/>
        <item x="180"/>
        <item x="11"/>
        <item x="37"/>
        <item x="31"/>
        <item x="220"/>
        <item x="181"/>
        <item x="200"/>
        <item x="5"/>
        <item x="38"/>
        <item x="116"/>
        <item x="39"/>
        <item x="182"/>
        <item x="148"/>
        <item x="123"/>
        <item x="183"/>
        <item x="344"/>
        <item x="361"/>
        <item x="426"/>
        <item x="262"/>
        <item x="390"/>
        <item x="263"/>
        <item x="184"/>
        <item x="264"/>
        <item x="72"/>
        <item x="362"/>
        <item x="265"/>
        <item x="329"/>
        <item x="330"/>
        <item x="185"/>
        <item x="286"/>
        <item x="24"/>
        <item x="40"/>
        <item x="124"/>
        <item x="428"/>
        <item x="186"/>
        <item x="405"/>
        <item x="363"/>
        <item x="395"/>
        <item x="331"/>
        <item x="221"/>
        <item x="82"/>
        <item x="117"/>
        <item x="149"/>
        <item x="32"/>
        <item x="187"/>
        <item x="150"/>
        <item x="222"/>
        <item x="201"/>
        <item x="266"/>
        <item x="369"/>
        <item x="151"/>
        <item x="267"/>
        <item x="332"/>
        <item x="268"/>
        <item x="417"/>
        <item x="98"/>
        <item x="63"/>
        <item x="382"/>
        <item x="125"/>
        <item x="414"/>
        <item x="408"/>
        <item x="269"/>
        <item x="392"/>
        <item x="401"/>
        <item x="88"/>
        <item x="73"/>
        <item x="188"/>
        <item x="396"/>
        <item x="6"/>
        <item x="270"/>
        <item x="377"/>
        <item x="364"/>
        <item x="378"/>
        <item x="271"/>
        <item x="272"/>
        <item x="118"/>
        <item x="273"/>
        <item x="274"/>
        <item x="307"/>
        <item x="152"/>
        <item x="275"/>
        <item x="276"/>
        <item x="12"/>
        <item x="223"/>
        <item x="44"/>
        <item x="419"/>
        <item x="189"/>
        <item x="83"/>
        <item x="190"/>
        <item x="89"/>
        <item x="345"/>
        <item x="293"/>
        <item x="99"/>
        <item x="346"/>
        <item x="153"/>
        <item x="294"/>
        <item x="74"/>
        <item x="429"/>
        <item x="224"/>
        <item x="374"/>
        <item x="333"/>
        <item x="366"/>
        <item x="308"/>
        <item x="334"/>
        <item x="191"/>
        <item x="154"/>
        <item x="365"/>
        <item x="391"/>
        <item x="335"/>
        <item x="383"/>
        <item x="7"/>
        <item x="33"/>
        <item x="371"/>
        <item x="119"/>
        <item x="277"/>
        <item x="225"/>
        <item x="25"/>
        <item x="226"/>
        <item x="227"/>
        <item x="192"/>
        <item x="420"/>
        <item x="287"/>
        <item x="193"/>
        <item x="314"/>
        <item x="309"/>
        <item x="155"/>
        <item x="278"/>
        <item x="194"/>
        <item x="336"/>
        <item x="156"/>
        <item x="370"/>
        <item x="347"/>
        <item x="288"/>
        <item x="279"/>
        <item x="406"/>
        <item x="51"/>
        <item x="64"/>
        <item x="280"/>
        <item x="13"/>
        <item x="281"/>
        <item x="75"/>
        <item x="424"/>
        <item x="384"/>
        <item x="90"/>
        <item x="415"/>
        <item x="228"/>
        <item x="100"/>
        <item x="385"/>
        <item x="101"/>
        <item x="26"/>
        <item x="398"/>
        <item x="229"/>
        <item x="195"/>
        <item x="120"/>
        <item t="default"/>
      </items>
    </pivotField>
    <pivotField showAll="0">
      <items count="23">
        <item x="0"/>
        <item x="10"/>
        <item x="14"/>
        <item x="1"/>
        <item x="18"/>
        <item x="7"/>
        <item x="3"/>
        <item x="17"/>
        <item x="2"/>
        <item x="4"/>
        <item x="21"/>
        <item x="16"/>
        <item x="5"/>
        <item x="12"/>
        <item x="9"/>
        <item x="6"/>
        <item x="20"/>
        <item x="11"/>
        <item x="15"/>
        <item x="8"/>
        <item x="19"/>
        <item x="13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dataField="1" showAll="0"/>
  </pivotFields>
  <rowFields count="1">
    <field x="0"/>
  </rowFields>
  <rowItems count="4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Voto" fld="3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1196" totalsRowShown="0" headerRowDxfId="15" dataDxfId="13" headerRowBorderDxfId="14" tableBorderDxfId="12">
  <autoFilter ref="A1:D1196"/>
  <tableColumns count="4">
    <tableColumn id="1" name="Parlamentar" dataDxfId="11"/>
    <tableColumn id="2" name="Partido" dataDxfId="10"/>
    <tableColumn id="3" name="Votação" dataDxfId="9"/>
    <tableColumn id="4" name="Voto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D1839" totalsRowShown="0" headerRowDxfId="7" dataDxfId="5" headerRowBorderDxfId="6" tableBorderDxfId="4">
  <sortState ref="A56:D1811">
    <sortCondition ref="A1:A1839"/>
  </sortState>
  <tableColumns count="4">
    <tableColumn id="1" name="Parlamentar" dataDxfId="3"/>
    <tableColumn id="2" name="Partido" dataDxfId="2"/>
    <tableColumn id="3" name="Votação" dataDxfId="1"/>
    <tableColumn id="4" name="Vo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mara.leg.br/Internet/deputado/Dep_Detalhe.asp?id=5310796" TargetMode="External"/><Relationship Id="rId13" Type="http://schemas.openxmlformats.org/officeDocument/2006/relationships/hyperlink" Target="http://www.camara.leg.br/Internet/deputado/Dep_Detalhe.asp?id=5310427" TargetMode="External"/><Relationship Id="rId18" Type="http://schemas.openxmlformats.org/officeDocument/2006/relationships/hyperlink" Target="http://www.camara.leg.br/Internet/deputado/Dep_Detalhe.asp?id=5310709" TargetMode="External"/><Relationship Id="rId3" Type="http://schemas.openxmlformats.org/officeDocument/2006/relationships/hyperlink" Target="http://www.camara.leg.br/Internet/deputado/Dep_Detalhe.asp?id=5310808" TargetMode="External"/><Relationship Id="rId21" Type="http://schemas.openxmlformats.org/officeDocument/2006/relationships/hyperlink" Target="http://www.camara.leg.br/Internet/deputado/Dep_Detalhe.asp?id=5310507" TargetMode="External"/><Relationship Id="rId7" Type="http://schemas.openxmlformats.org/officeDocument/2006/relationships/hyperlink" Target="http://www.camara.leg.br/Internet/deputado/Dep_Detalhe.asp?id=5310780" TargetMode="External"/><Relationship Id="rId12" Type="http://schemas.openxmlformats.org/officeDocument/2006/relationships/hyperlink" Target="http://www.camara.leg.br/Internet/deputado/Dep_Detalhe.asp?id=5310367" TargetMode="External"/><Relationship Id="rId17" Type="http://schemas.openxmlformats.org/officeDocument/2006/relationships/hyperlink" Target="http://www.camara.leg.br/Internet/deputado/Dep_Detalhe.asp?id=5310494" TargetMode="External"/><Relationship Id="rId2" Type="http://schemas.openxmlformats.org/officeDocument/2006/relationships/hyperlink" Target="http://www.camara.leg.br/Internet/deputado/Dep_Detalhe.asp?id=5310322" TargetMode="External"/><Relationship Id="rId16" Type="http://schemas.openxmlformats.org/officeDocument/2006/relationships/hyperlink" Target="http://www.camara.leg.br/Internet/deputado/Dep_Detalhe.asp?id=5310735" TargetMode="External"/><Relationship Id="rId20" Type="http://schemas.openxmlformats.org/officeDocument/2006/relationships/hyperlink" Target="http://www.camara.leg.br/Internet/deputado/Dep_Detalhe.asp?id=5310862" TargetMode="External"/><Relationship Id="rId1" Type="http://schemas.openxmlformats.org/officeDocument/2006/relationships/hyperlink" Target="http://www2.camara.leg.br/atividade-legislativa/comissoes/comissoes-temporarias/composicao-de-todas-as-comissoes-temporarias" TargetMode="External"/><Relationship Id="rId6" Type="http://schemas.openxmlformats.org/officeDocument/2006/relationships/hyperlink" Target="http://www.camara.leg.br/Internet/deputado/Dep_Detalhe.asp?id=5310359" TargetMode="External"/><Relationship Id="rId11" Type="http://schemas.openxmlformats.org/officeDocument/2006/relationships/hyperlink" Target="http://www.camara.leg.br/Internet/deputado/Dep_Detalhe.asp?id=5310521" TargetMode="External"/><Relationship Id="rId24" Type="http://schemas.openxmlformats.org/officeDocument/2006/relationships/comments" Target="../comments1.xml"/><Relationship Id="rId5" Type="http://schemas.openxmlformats.org/officeDocument/2006/relationships/hyperlink" Target="http://www.camara.leg.br/Internet/deputado/Dep_Detalhe.asp?id=5310366" TargetMode="External"/><Relationship Id="rId15" Type="http://schemas.openxmlformats.org/officeDocument/2006/relationships/hyperlink" Target="http://www.camara.leg.br/Internet/deputado/Dep_Detalhe.asp?id=5310376" TargetMode="External"/><Relationship Id="rId23" Type="http://schemas.openxmlformats.org/officeDocument/2006/relationships/vmlDrawing" Target="../drawings/vmlDrawing1.vml"/><Relationship Id="rId10" Type="http://schemas.openxmlformats.org/officeDocument/2006/relationships/hyperlink" Target="http://www.camara.leg.br/Internet/deputado/Dep_Detalhe.asp?id=5310677" TargetMode="External"/><Relationship Id="rId19" Type="http://schemas.openxmlformats.org/officeDocument/2006/relationships/hyperlink" Target="http://www.camara.leg.br/Internet/deputado/Dep_Detalhe.asp?id=5310485" TargetMode="External"/><Relationship Id="rId4" Type="http://schemas.openxmlformats.org/officeDocument/2006/relationships/hyperlink" Target="http://www.camara.leg.br/Internet/deputado/Dep_Detalhe.asp?id=5310761" TargetMode="External"/><Relationship Id="rId9" Type="http://schemas.openxmlformats.org/officeDocument/2006/relationships/hyperlink" Target="http://www.camara.leg.br/Internet/deputado/Dep_Detalhe.asp?id=5310789" TargetMode="External"/><Relationship Id="rId14" Type="http://schemas.openxmlformats.org/officeDocument/2006/relationships/hyperlink" Target="http://www.camara.leg.br/Internet/deputado/Dep_Detalhe.asp?id=5310475" TargetMode="External"/><Relationship Id="rId22" Type="http://schemas.openxmlformats.org/officeDocument/2006/relationships/hyperlink" Target="http://www.camara.leg.br/Internet/deputado/Dep_Detalhe.asp?id=5310754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mara.leg.br/presReuniaoComissao/consulta?idereuniao=46991&amp;listar=5" TargetMode="External"/><Relationship Id="rId2" Type="http://schemas.openxmlformats.org/officeDocument/2006/relationships/hyperlink" Target="http://www.camara.leg.br/presReuniaoComissao/consulta?idereuniao=46991&amp;listar=2" TargetMode="External"/><Relationship Id="rId1" Type="http://schemas.openxmlformats.org/officeDocument/2006/relationships/hyperlink" Target="http://www.camara.leg.br/presReuniaoComissao/consulta?idereuniao=46991&amp;listar=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mara.leg.br/Internet/deputado/Dep_Detalhe.asp?id=5830307" TargetMode="External"/><Relationship Id="rId13" Type="http://schemas.openxmlformats.org/officeDocument/2006/relationships/hyperlink" Target="http://www.camara.leg.br/internet/deputado/dep_Lista.asp?Partido=PSB&amp;UF=QQ&amp;Nome=&amp;Todos=QQ&amp;SX=QQ&amp;condic=QQ&amp;Ordem=QQ&amp;Forma=QQ" TargetMode="External"/><Relationship Id="rId18" Type="http://schemas.openxmlformats.org/officeDocument/2006/relationships/hyperlink" Target="http://www.camara.leg.br/Internet/deputado/Dep_Detalhe.asp?id=5830361" TargetMode="External"/><Relationship Id="rId26" Type="http://schemas.openxmlformats.org/officeDocument/2006/relationships/hyperlink" Target="http://www.camara.leg.br/Internet/deputado/Dep_Detalhe.asp?id=5830470" TargetMode="External"/><Relationship Id="rId39" Type="http://schemas.openxmlformats.org/officeDocument/2006/relationships/hyperlink" Target="http://www.camara.leg.br/internet/deputado/dep_Lista.asp?Partido=PMB&amp;UF=QQ&amp;Nome=&amp;Todos=QQ&amp;SX=QQ&amp;condic=QQ&amp;Ordem=QQ&amp;Forma=QQ" TargetMode="External"/><Relationship Id="rId3" Type="http://schemas.openxmlformats.org/officeDocument/2006/relationships/hyperlink" Target="http://www.camara.leg.br/internet/deputado/dep_Lista.asp?Partido=PMDB&amp;UF=QQ&amp;Nome=&amp;Todos=QQ&amp;SX=QQ&amp;condic=QQ&amp;Ordem=QQ&amp;Forma=QQ" TargetMode="External"/><Relationship Id="rId21" Type="http://schemas.openxmlformats.org/officeDocument/2006/relationships/hyperlink" Target="http://www.camara.leg.br/internet/deputado/dep_Lista.asp?Partido=PDT&amp;UF=QQ&amp;Nome=&amp;Todos=QQ&amp;SX=QQ&amp;condic=QQ&amp;Ordem=QQ&amp;Forma=QQ" TargetMode="External"/><Relationship Id="rId34" Type="http://schemas.openxmlformats.org/officeDocument/2006/relationships/hyperlink" Target="http://www.camara.leg.br/Internet/deputado/Dep_Detalhe.asp?id=5830676" TargetMode="External"/><Relationship Id="rId7" Type="http://schemas.openxmlformats.org/officeDocument/2006/relationships/hyperlink" Target="http://www.camara.leg.br/internet/deputado/dep_Lista.asp?Partido=PSDB&amp;UF=QQ&amp;Nome=&amp;Todos=QQ&amp;SX=QQ&amp;condic=QQ&amp;Ordem=QQ&amp;Forma=QQ" TargetMode="External"/><Relationship Id="rId12" Type="http://schemas.openxmlformats.org/officeDocument/2006/relationships/hyperlink" Target="http://www.camara.leg.br/Internet/deputado/Dep_Detalhe.asp?id=5830537" TargetMode="External"/><Relationship Id="rId17" Type="http://schemas.openxmlformats.org/officeDocument/2006/relationships/hyperlink" Target="http://www.camara.leg.br/internet/deputado/dep_Lista.asp?Partido=Bloco%20PTB,%20PROS,%20PSL,%20PRP&amp;UF=QQ&amp;Nome=&amp;Todos=QQ&amp;SX=QQ&amp;condic=QQ&amp;Ordem=QQ&amp;Forma=QQ" TargetMode="External"/><Relationship Id="rId25" Type="http://schemas.openxmlformats.org/officeDocument/2006/relationships/hyperlink" Target="http://www.camara.leg.br/internet/deputado/dep_Lista.asp?Partido=PCdoB&amp;UF=QQ&amp;Nome=&amp;Todos=QQ&amp;SX=QQ&amp;condic=QQ&amp;Ordem=QQ&amp;Forma=QQ" TargetMode="External"/><Relationship Id="rId33" Type="http://schemas.openxmlformats.org/officeDocument/2006/relationships/hyperlink" Target="http://www.camara.leg.br/internet/deputado/dep_Lista.asp?Partido=PV&amp;UF=QQ&amp;Nome=&amp;Todos=QQ&amp;SX=QQ&amp;condic=QQ&amp;Ordem=QQ&amp;Forma=QQ" TargetMode="External"/><Relationship Id="rId38" Type="http://schemas.openxmlformats.org/officeDocument/2006/relationships/hyperlink" Target="http://www.camara.leg.br/Internet/deputado/Dep_Detalhe.asp?id=5830432" TargetMode="External"/><Relationship Id="rId2" Type="http://schemas.openxmlformats.org/officeDocument/2006/relationships/hyperlink" Target="http://www.camara.leg.br/Internet/deputado/Dep_Detalhe.asp?id=5830321" TargetMode="External"/><Relationship Id="rId16" Type="http://schemas.openxmlformats.org/officeDocument/2006/relationships/hyperlink" Target="http://www.camara.leg.br/Internet/deputado/Dep_Detalhe.asp?id=5830519" TargetMode="External"/><Relationship Id="rId20" Type="http://schemas.openxmlformats.org/officeDocument/2006/relationships/hyperlink" Target="http://www.camara.leg.br/Internet/deputado/Dep_Detalhe.asp?id=5830455" TargetMode="External"/><Relationship Id="rId29" Type="http://schemas.openxmlformats.org/officeDocument/2006/relationships/hyperlink" Target="http://www.camara.leg.br/internet/deputado/dep_Lista.asp?Partido=PPS&amp;UF=QQ&amp;Nome=&amp;Todos=QQ&amp;SX=QQ&amp;condic=QQ&amp;Ordem=QQ&amp;Forma=QQ" TargetMode="External"/><Relationship Id="rId1" Type="http://schemas.openxmlformats.org/officeDocument/2006/relationships/hyperlink" Target="http://www.camara.leg.br/internet/deputado/dep_Lista.asp?Partido=Bloco%20PP,%20PTN,%20PHS,%20PTdoB&amp;UF=QQ&amp;Nome=&amp;Todos=QQ&amp;SX=QQ&amp;condic=QQ&amp;Ordem=QQ&amp;Forma=QQ" TargetMode="External"/><Relationship Id="rId6" Type="http://schemas.openxmlformats.org/officeDocument/2006/relationships/hyperlink" Target="http://www.camara.leg.br/Internet/deputado/Dep_Detalhe.asp?id=5830561" TargetMode="External"/><Relationship Id="rId11" Type="http://schemas.openxmlformats.org/officeDocument/2006/relationships/hyperlink" Target="http://www.camara.leg.br/internet/deputado/dep_Lista.asp?Partido=PSD&amp;UF=QQ&amp;Nome=&amp;Todos=QQ&amp;SX=QQ&amp;condic=QQ&amp;Ordem=QQ&amp;Forma=QQ" TargetMode="External"/><Relationship Id="rId24" Type="http://schemas.openxmlformats.org/officeDocument/2006/relationships/hyperlink" Target="http://www.camara.leg.br/Internet/deputado/Dep_Detalhe.asp?id=5830465" TargetMode="External"/><Relationship Id="rId32" Type="http://schemas.openxmlformats.org/officeDocument/2006/relationships/hyperlink" Target="http://www.camara.leg.br/Internet/deputado/Dep_Detalhe.asp?id=5830397" TargetMode="External"/><Relationship Id="rId37" Type="http://schemas.openxmlformats.org/officeDocument/2006/relationships/hyperlink" Target="http://www.camara.leg.br/internet/deputado/dep_Lista.asp?Partido=PEN&amp;UF=QQ&amp;Nome=&amp;Todos=QQ&amp;SX=QQ&amp;condic=QQ&amp;Ordem=QQ&amp;Forma=QQ" TargetMode="External"/><Relationship Id="rId40" Type="http://schemas.openxmlformats.org/officeDocument/2006/relationships/hyperlink" Target="http://www.camara.leg.br/Internet/deputado/Dep_Detalhe.asp?id=5830380" TargetMode="External"/><Relationship Id="rId5" Type="http://schemas.openxmlformats.org/officeDocument/2006/relationships/hyperlink" Target="http://www.camara.leg.br/internet/deputado/dep_Lista.asp?Partido=PT&amp;UF=QQ&amp;Nome=&amp;Todos=QQ&amp;SX=QQ&amp;condic=QQ&amp;Ordem=QQ&amp;Forma=QQ" TargetMode="External"/><Relationship Id="rId15" Type="http://schemas.openxmlformats.org/officeDocument/2006/relationships/hyperlink" Target="http://www.camara.leg.br/internet/deputado/dep_Lista.asp?Partido=DEM&amp;UF=QQ&amp;Nome=&amp;Todos=QQ&amp;SX=QQ&amp;condic=QQ&amp;Ordem=QQ&amp;Forma=QQ" TargetMode="External"/><Relationship Id="rId23" Type="http://schemas.openxmlformats.org/officeDocument/2006/relationships/hyperlink" Target="http://www.camara.leg.br/internet/deputado/dep_Lista.asp?Partido=SD&amp;UF=QQ&amp;Nome=&amp;Todos=QQ&amp;SX=QQ&amp;condic=QQ&amp;Ordem=QQ&amp;Forma=QQ" TargetMode="External"/><Relationship Id="rId28" Type="http://schemas.openxmlformats.org/officeDocument/2006/relationships/hyperlink" Target="http://www.camara.leg.br/Internet/deputado/Dep_Detalhe.asp?id=5830388" TargetMode="External"/><Relationship Id="rId36" Type="http://schemas.openxmlformats.org/officeDocument/2006/relationships/hyperlink" Target="http://www.camara.leg.br/Internet/deputado/Dep_Detalhe.asp?id=5830412" TargetMode="External"/><Relationship Id="rId10" Type="http://schemas.openxmlformats.org/officeDocument/2006/relationships/hyperlink" Target="http://www.camara.leg.br/Internet/deputado/Dep_Detalhe.asp?id=5830322" TargetMode="External"/><Relationship Id="rId19" Type="http://schemas.openxmlformats.org/officeDocument/2006/relationships/hyperlink" Target="http://www.camara.leg.br/internet/deputado/dep_Lista.asp?Partido=PRB&amp;UF=QQ&amp;Nome=&amp;Todos=QQ&amp;SX=QQ&amp;condic=QQ&amp;Ordem=QQ&amp;Forma=QQ" TargetMode="External"/><Relationship Id="rId31" Type="http://schemas.openxmlformats.org/officeDocument/2006/relationships/hyperlink" Target="http://www.camara.leg.br/internet/deputado/dep_Lista.asp?Partido=PSOL&amp;UF=QQ&amp;Nome=&amp;Todos=QQ&amp;SX=QQ&amp;condic=QQ&amp;Ordem=QQ&amp;Forma=QQ" TargetMode="External"/><Relationship Id="rId4" Type="http://schemas.openxmlformats.org/officeDocument/2006/relationships/hyperlink" Target="http://www.camara.leg.br/Internet/deputado/Dep_Detalhe.asp?id=5830607" TargetMode="External"/><Relationship Id="rId9" Type="http://schemas.openxmlformats.org/officeDocument/2006/relationships/hyperlink" Target="http://www.camara.leg.br/internet/deputado/dep_Lista.asp?Partido=PR&amp;UF=QQ&amp;Nome=&amp;Todos=QQ&amp;SX=QQ&amp;condic=QQ&amp;Ordem=QQ&amp;Forma=QQ" TargetMode="External"/><Relationship Id="rId14" Type="http://schemas.openxmlformats.org/officeDocument/2006/relationships/hyperlink" Target="http://www.camara.leg.br/Internet/deputado/Dep_Detalhe.asp?id=5830732" TargetMode="External"/><Relationship Id="rId22" Type="http://schemas.openxmlformats.org/officeDocument/2006/relationships/hyperlink" Target="http://www.camara.leg.br/Internet/deputado/Dep_Detalhe.asp?id=5830409" TargetMode="External"/><Relationship Id="rId27" Type="http://schemas.openxmlformats.org/officeDocument/2006/relationships/hyperlink" Target="http://www.camara.leg.br/internet/deputado/dep_Lista.asp?Partido=PSC&amp;UF=QQ&amp;Nome=&amp;Todos=QQ&amp;SX=QQ&amp;condic=QQ&amp;Ordem=QQ&amp;Forma=QQ" TargetMode="External"/><Relationship Id="rId30" Type="http://schemas.openxmlformats.org/officeDocument/2006/relationships/hyperlink" Target="http://www.camara.leg.br/Internet/deputado/Dep_Detalhe.asp?id=5830744" TargetMode="External"/><Relationship Id="rId35" Type="http://schemas.openxmlformats.org/officeDocument/2006/relationships/hyperlink" Target="http://www.camara.leg.br/internet/deputado/dep_Lista.asp?Partido=REDE&amp;UF=QQ&amp;Nome=&amp;Todos=QQ&amp;SX=QQ&amp;condic=QQ&amp;Ordem=QQ&amp;Forma=QQ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mara.leg.br/internet/votacao/mostraVotacao.asp?ideVotacao=7492&amp;numLegislatura=55&amp;codCasa=1&amp;numSessaoLegislativa=3&amp;indTipoSessaoLegislativa=O&amp;numSessao=94&amp;indTipoSessao=E&amp;tipo=parti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6"/>
  <sheetViews>
    <sheetView workbookViewId="0">
      <selection activeCell="A18" sqref="A18"/>
    </sheetView>
  </sheetViews>
  <sheetFormatPr defaultRowHeight="15" x14ac:dyDescent="0.25"/>
  <cols>
    <col min="1" max="1" width="11.5703125" bestFit="1" customWidth="1"/>
    <col min="2" max="2" width="11.42578125" customWidth="1"/>
    <col min="6" max="6" width="12" customWidth="1"/>
    <col min="15" max="15" width="34.7109375" customWidth="1"/>
    <col min="16" max="16" width="41.5703125" customWidth="1"/>
  </cols>
  <sheetData>
    <row r="1" spans="1:16" x14ac:dyDescent="0.25">
      <c r="A1" s="1" t="s">
        <v>4</v>
      </c>
      <c r="B1" s="2" t="s">
        <v>5</v>
      </c>
      <c r="E1" s="27"/>
      <c r="F1" s="27"/>
      <c r="G1" s="27"/>
      <c r="H1" s="27"/>
      <c r="I1" s="27"/>
    </row>
    <row r="2" spans="1:16" x14ac:dyDescent="0.25">
      <c r="E2" s="27"/>
      <c r="F2" s="26" t="s">
        <v>823</v>
      </c>
      <c r="G2" s="26"/>
      <c r="H2" s="26"/>
      <c r="I2" s="27"/>
    </row>
    <row r="3" spans="1:16" x14ac:dyDescent="0.25">
      <c r="A3" t="s">
        <v>7</v>
      </c>
      <c r="B3">
        <v>16</v>
      </c>
      <c r="E3" s="27"/>
      <c r="F3" s="53" t="s">
        <v>168</v>
      </c>
      <c r="G3" s="53"/>
      <c r="H3" s="53"/>
      <c r="I3" s="27"/>
      <c r="O3" s="193" t="s">
        <v>1148</v>
      </c>
      <c r="P3" s="194"/>
    </row>
    <row r="4" spans="1:16" x14ac:dyDescent="0.25">
      <c r="A4" t="s">
        <v>8</v>
      </c>
      <c r="B4">
        <v>10</v>
      </c>
      <c r="E4" s="27"/>
      <c r="F4" s="27" t="s">
        <v>166</v>
      </c>
      <c r="G4" s="27">
        <f>+SUM(B3,B5)</f>
        <v>23</v>
      </c>
      <c r="H4" s="29">
        <f>+G4/SUM(B3:B8)</f>
        <v>0.63888888888888884</v>
      </c>
      <c r="I4" s="27"/>
      <c r="O4" s="145" t="s">
        <v>1149</v>
      </c>
      <c r="P4" s="146" t="s">
        <v>1150</v>
      </c>
    </row>
    <row r="5" spans="1:16" x14ac:dyDescent="0.25">
      <c r="A5" t="s">
        <v>9</v>
      </c>
      <c r="B5">
        <v>7</v>
      </c>
      <c r="C5" t="s">
        <v>10</v>
      </c>
      <c r="E5" s="27"/>
      <c r="F5" s="27" t="s">
        <v>167</v>
      </c>
      <c r="G5" s="27">
        <f>+SUM(B3:B8)-G4</f>
        <v>13</v>
      </c>
      <c r="H5" s="29">
        <f>1-H4</f>
        <v>0.36111111111111116</v>
      </c>
      <c r="I5" s="27"/>
      <c r="O5" s="148" t="s">
        <v>1151</v>
      </c>
      <c r="P5" s="146" t="s">
        <v>1152</v>
      </c>
    </row>
    <row r="6" spans="1:16" x14ac:dyDescent="0.25">
      <c r="A6" t="s">
        <v>1</v>
      </c>
      <c r="B6">
        <v>1</v>
      </c>
      <c r="E6" s="27"/>
      <c r="F6" s="53" t="s">
        <v>821</v>
      </c>
      <c r="G6" s="53"/>
      <c r="H6" s="53"/>
      <c r="I6" s="27"/>
      <c r="O6" s="148" t="s">
        <v>1153</v>
      </c>
      <c r="P6" s="146" t="s">
        <v>1154</v>
      </c>
    </row>
    <row r="7" spans="1:16" x14ac:dyDescent="0.25">
      <c r="A7" t="s">
        <v>6</v>
      </c>
      <c r="B7">
        <v>1</v>
      </c>
      <c r="E7" s="27"/>
      <c r="F7" s="27" t="s">
        <v>166</v>
      </c>
      <c r="G7" s="27">
        <f>ROUNDUP(+G4*$I$7,0)</f>
        <v>21</v>
      </c>
      <c r="H7" s="29">
        <f>+G7/SUM(B3:B8)</f>
        <v>0.58333333333333337</v>
      </c>
      <c r="I7" s="27">
        <v>0.9</v>
      </c>
      <c r="O7" s="145" t="s">
        <v>1155</v>
      </c>
      <c r="P7" s="146" t="s">
        <v>1156</v>
      </c>
    </row>
    <row r="8" spans="1:16" x14ac:dyDescent="0.25">
      <c r="A8" t="s">
        <v>2</v>
      </c>
      <c r="B8">
        <v>1</v>
      </c>
      <c r="E8" s="27"/>
      <c r="F8" s="27" t="s">
        <v>167</v>
      </c>
      <c r="G8" s="27">
        <f>+SUM(B3:B8)-G7</f>
        <v>15</v>
      </c>
      <c r="H8" s="29">
        <f>1-H7</f>
        <v>0.41666666666666663</v>
      </c>
      <c r="I8" s="27"/>
      <c r="O8" s="145" t="s">
        <v>1157</v>
      </c>
      <c r="P8" s="146" t="s">
        <v>1158</v>
      </c>
    </row>
    <row r="9" spans="1:16" ht="30" x14ac:dyDescent="0.25">
      <c r="E9" s="27"/>
      <c r="F9" s="53" t="s">
        <v>822</v>
      </c>
      <c r="G9" s="53"/>
      <c r="H9" s="53"/>
      <c r="I9" s="27"/>
      <c r="O9" s="148" t="s">
        <v>1159</v>
      </c>
      <c r="P9" s="146" t="s">
        <v>1160</v>
      </c>
    </row>
    <row r="10" spans="1:16" x14ac:dyDescent="0.25">
      <c r="E10" s="27"/>
      <c r="F10" s="27" t="s">
        <v>166</v>
      </c>
      <c r="G10" s="27">
        <f>ROUNDUP(+G7*$I$7,0)</f>
        <v>19</v>
      </c>
      <c r="H10" s="29">
        <f>+G10/SUM(B3:B8)</f>
        <v>0.52777777777777779</v>
      </c>
      <c r="I10" s="27">
        <v>0.7</v>
      </c>
      <c r="O10" s="148" t="s">
        <v>1161</v>
      </c>
      <c r="P10" s="146" t="s">
        <v>1162</v>
      </c>
    </row>
    <row r="11" spans="1:16" s="27" customFormat="1" x14ac:dyDescent="0.25">
      <c r="F11" s="28" t="s">
        <v>167</v>
      </c>
      <c r="G11" s="28">
        <f>+SUM(B3:B8)-G10</f>
        <v>17</v>
      </c>
      <c r="H11" s="30">
        <f>1-H10</f>
        <v>0.47222222222222221</v>
      </c>
      <c r="O11" s="145" t="s">
        <v>1163</v>
      </c>
      <c r="P11" s="146" t="s">
        <v>1164</v>
      </c>
    </row>
    <row r="12" spans="1:16" ht="15.75" thickBot="1" x14ac:dyDescent="0.3">
      <c r="A12" s="192" t="s">
        <v>825</v>
      </c>
      <c r="B12" s="192"/>
      <c r="C12" s="192"/>
      <c r="D12" t="s">
        <v>1173</v>
      </c>
      <c r="O12" s="148" t="s">
        <v>1165</v>
      </c>
      <c r="P12" s="146" t="s">
        <v>1166</v>
      </c>
    </row>
    <row r="13" spans="1:16" ht="30.75" thickBot="1" x14ac:dyDescent="0.3">
      <c r="A13" s="32" t="s">
        <v>643</v>
      </c>
      <c r="B13" s="32" t="s">
        <v>820</v>
      </c>
      <c r="C13" s="32" t="s">
        <v>831</v>
      </c>
      <c r="E13" s="95" t="s">
        <v>828</v>
      </c>
      <c r="F13" s="96"/>
      <c r="G13" s="100">
        <v>0</v>
      </c>
      <c r="H13" s="101">
        <v>1</v>
      </c>
      <c r="I13" s="101">
        <v>2</v>
      </c>
      <c r="J13" s="101">
        <v>3</v>
      </c>
      <c r="K13" s="102">
        <v>4</v>
      </c>
      <c r="O13" s="145" t="s">
        <v>1167</v>
      </c>
      <c r="P13" s="146" t="s">
        <v>1168</v>
      </c>
    </row>
    <row r="14" spans="1:16" x14ac:dyDescent="0.25">
      <c r="A14" s="48" t="s">
        <v>818</v>
      </c>
      <c r="B14" s="48">
        <v>16</v>
      </c>
      <c r="C14" s="50">
        <f t="shared" ref="C14:C15" si="0">+B14/SUM($B$16,$B$21,$B$22:$B$24)</f>
        <v>0.43243243243243246</v>
      </c>
      <c r="D14">
        <v>4</v>
      </c>
      <c r="E14" s="151" t="s">
        <v>7</v>
      </c>
      <c r="F14" s="89">
        <v>72</v>
      </c>
      <c r="G14" s="89">
        <v>0</v>
      </c>
      <c r="H14" s="89">
        <v>10</v>
      </c>
      <c r="I14" s="89">
        <v>18</v>
      </c>
      <c r="J14" s="89">
        <v>20</v>
      </c>
      <c r="K14" s="152">
        <v>24</v>
      </c>
      <c r="O14" s="145" t="s">
        <v>1169</v>
      </c>
      <c r="P14" s="147" t="s">
        <v>1170</v>
      </c>
    </row>
    <row r="15" spans="1:16" x14ac:dyDescent="0.25">
      <c r="A15" s="48" t="s">
        <v>819</v>
      </c>
      <c r="B15" s="48">
        <v>7</v>
      </c>
      <c r="C15" s="50">
        <f t="shared" si="0"/>
        <v>0.1891891891891892</v>
      </c>
      <c r="D15">
        <v>3</v>
      </c>
      <c r="E15" s="151" t="s">
        <v>334</v>
      </c>
      <c r="F15" s="89">
        <v>50</v>
      </c>
      <c r="G15" s="89">
        <v>3</v>
      </c>
      <c r="H15" s="89">
        <v>6</v>
      </c>
      <c r="I15" s="89">
        <v>8</v>
      </c>
      <c r="J15" s="89">
        <v>10</v>
      </c>
      <c r="K15" s="152">
        <v>23</v>
      </c>
    </row>
    <row r="16" spans="1:16" x14ac:dyDescent="0.25">
      <c r="A16" s="34" t="s">
        <v>828</v>
      </c>
      <c r="B16" s="34">
        <f>+SUM(B14:B15)</f>
        <v>23</v>
      </c>
      <c r="C16" s="51">
        <f t="shared" ref="C16:C21" si="1">+B16/SUM($B$16,$B$21)</f>
        <v>0.74193548387096775</v>
      </c>
      <c r="D16">
        <v>1</v>
      </c>
      <c r="E16" s="151" t="s">
        <v>617</v>
      </c>
      <c r="F16" s="89">
        <v>13</v>
      </c>
      <c r="G16" s="89">
        <v>1</v>
      </c>
      <c r="H16" s="89">
        <v>3</v>
      </c>
      <c r="I16" s="89">
        <v>1</v>
      </c>
      <c r="J16" s="89">
        <v>2</v>
      </c>
      <c r="K16" s="152">
        <v>6</v>
      </c>
    </row>
    <row r="17" spans="1:11" x14ac:dyDescent="0.25">
      <c r="A17" s="48" t="s">
        <v>1171</v>
      </c>
      <c r="B17" s="48">
        <v>5</v>
      </c>
      <c r="C17" s="50">
        <f t="shared" ref="C17:C18" si="2">+B17/SUM($B$16,$B$21,$B$22:$B$24)</f>
        <v>0.13513513513513514</v>
      </c>
      <c r="D17">
        <v>1</v>
      </c>
      <c r="E17" s="151" t="s">
        <v>599</v>
      </c>
      <c r="F17" s="89">
        <v>18</v>
      </c>
      <c r="G17" s="89">
        <v>1</v>
      </c>
      <c r="H17" s="89">
        <v>2</v>
      </c>
      <c r="I17" s="89">
        <v>4</v>
      </c>
      <c r="J17" s="89">
        <v>5</v>
      </c>
      <c r="K17" s="152">
        <v>6</v>
      </c>
    </row>
    <row r="18" spans="1:11" x14ac:dyDescent="0.25">
      <c r="A18" s="48" t="s">
        <v>1</v>
      </c>
      <c r="B18" s="48">
        <v>1</v>
      </c>
      <c r="C18" s="50">
        <f t="shared" si="2"/>
        <v>2.7027027027027029E-2</v>
      </c>
      <c r="D18">
        <v>2</v>
      </c>
      <c r="E18" s="151" t="s">
        <v>187</v>
      </c>
      <c r="F18" s="89">
        <v>30</v>
      </c>
      <c r="G18" s="89">
        <v>1</v>
      </c>
      <c r="H18" s="89">
        <v>2</v>
      </c>
      <c r="I18" s="89">
        <v>3</v>
      </c>
      <c r="J18" s="89">
        <v>12</v>
      </c>
      <c r="K18" s="152">
        <v>12</v>
      </c>
    </row>
    <row r="19" spans="1:11" x14ac:dyDescent="0.25">
      <c r="A19" s="48" t="s">
        <v>6</v>
      </c>
      <c r="B19" s="48">
        <v>1</v>
      </c>
      <c r="C19" s="50">
        <f>+B19/SUM($B$16,$B$21,$B$22:$B$24)</f>
        <v>2.7027027027027029E-2</v>
      </c>
      <c r="D19">
        <v>1</v>
      </c>
      <c r="E19" s="151" t="s">
        <v>632</v>
      </c>
      <c r="F19" s="89">
        <v>15</v>
      </c>
      <c r="G19" s="89">
        <v>0</v>
      </c>
      <c r="H19" s="89">
        <v>7</v>
      </c>
      <c r="I19" s="89">
        <v>2</v>
      </c>
      <c r="J19" s="89">
        <v>2</v>
      </c>
      <c r="K19" s="152">
        <v>4</v>
      </c>
    </row>
    <row r="20" spans="1:11" s="27" customFormat="1" x14ac:dyDescent="0.25">
      <c r="A20" s="49" t="s">
        <v>2</v>
      </c>
      <c r="B20" s="49">
        <v>1</v>
      </c>
      <c r="C20" s="52">
        <f t="shared" ref="C20:C24" si="3">+B20/SUM($B$16,$B$21,$B$22:$B$24)</f>
        <v>2.7027027027027029E-2</v>
      </c>
      <c r="D20" s="27">
        <v>1</v>
      </c>
      <c r="E20" s="151" t="s">
        <v>204</v>
      </c>
      <c r="F20" s="89">
        <v>10</v>
      </c>
      <c r="G20" s="89">
        <v>1</v>
      </c>
      <c r="H20" s="89">
        <v>0</v>
      </c>
      <c r="I20" s="89">
        <v>3</v>
      </c>
      <c r="J20" s="89">
        <v>5</v>
      </c>
      <c r="K20" s="152">
        <v>1</v>
      </c>
    </row>
    <row r="21" spans="1:11" x14ac:dyDescent="0.25">
      <c r="A21" s="36" t="s">
        <v>829</v>
      </c>
      <c r="B21" s="36">
        <f>+SUM(B17:B20)</f>
        <v>8</v>
      </c>
      <c r="C21" s="38">
        <f t="shared" si="1"/>
        <v>0.25806451612903225</v>
      </c>
      <c r="D21">
        <v>1</v>
      </c>
      <c r="E21" s="151" t="s">
        <v>193</v>
      </c>
      <c r="F21" s="89">
        <v>26</v>
      </c>
      <c r="G21" s="89">
        <v>3</v>
      </c>
      <c r="H21" s="89">
        <v>5</v>
      </c>
      <c r="I21" s="89">
        <v>2</v>
      </c>
      <c r="J21" s="89">
        <v>6</v>
      </c>
      <c r="K21" s="152">
        <v>10</v>
      </c>
    </row>
    <row r="22" spans="1:11" x14ac:dyDescent="0.25">
      <c r="A22" s="48" t="s">
        <v>178</v>
      </c>
      <c r="B22" s="48">
        <v>3</v>
      </c>
      <c r="C22" s="50">
        <f t="shared" si="3"/>
        <v>8.1081081081081086E-2</v>
      </c>
      <c r="D22">
        <v>1</v>
      </c>
      <c r="E22" s="151" t="s">
        <v>270</v>
      </c>
      <c r="F22" s="89">
        <v>7</v>
      </c>
      <c r="G22" s="89">
        <v>0</v>
      </c>
      <c r="H22" s="89">
        <v>3</v>
      </c>
      <c r="I22" s="89">
        <v>2</v>
      </c>
      <c r="J22" s="89">
        <v>2</v>
      </c>
      <c r="K22" s="152">
        <v>0</v>
      </c>
    </row>
    <row r="23" spans="1:11" x14ac:dyDescent="0.25">
      <c r="A23" s="48" t="s">
        <v>432</v>
      </c>
      <c r="B23" s="48">
        <v>1</v>
      </c>
      <c r="C23" s="50">
        <f t="shared" si="3"/>
        <v>2.7027027027027029E-2</v>
      </c>
      <c r="D23">
        <v>1</v>
      </c>
      <c r="E23" s="153" t="s">
        <v>187</v>
      </c>
      <c r="F23" s="28">
        <v>30</v>
      </c>
      <c r="G23" s="28">
        <v>1</v>
      </c>
      <c r="H23" s="28">
        <v>2</v>
      </c>
      <c r="I23" s="28">
        <v>3</v>
      </c>
      <c r="J23" s="28">
        <v>12</v>
      </c>
      <c r="K23" s="154">
        <v>12</v>
      </c>
    </row>
    <row r="24" spans="1:11" ht="15.75" thickBot="1" x14ac:dyDescent="0.3">
      <c r="A24" s="48" t="s">
        <v>181</v>
      </c>
      <c r="B24" s="48">
        <v>2</v>
      </c>
      <c r="C24" s="50">
        <f t="shared" si="3"/>
        <v>5.4054054054054057E-2</v>
      </c>
      <c r="E24" s="155" t="s">
        <v>1172</v>
      </c>
      <c r="F24" s="156" t="s">
        <v>862</v>
      </c>
      <c r="G24" s="157">
        <v>0</v>
      </c>
      <c r="H24" s="158">
        <v>1</v>
      </c>
      <c r="I24" s="158">
        <v>2</v>
      </c>
      <c r="J24" s="158">
        <v>3</v>
      </c>
      <c r="K24" s="159">
        <v>4</v>
      </c>
    </row>
    <row r="25" spans="1:11" x14ac:dyDescent="0.25">
      <c r="A25" s="149" t="s">
        <v>1172</v>
      </c>
      <c r="B25" s="149">
        <f>+SUM(B22:B24)</f>
        <v>6</v>
      </c>
      <c r="C25" s="150">
        <f t="shared" ref="C25" si="4">+B25/SUM($B$16,$B$21)</f>
        <v>0.19354838709677419</v>
      </c>
      <c r="D25">
        <v>3</v>
      </c>
      <c r="E25" s="151" t="s">
        <v>178</v>
      </c>
      <c r="F25" s="89">
        <v>43</v>
      </c>
      <c r="G25" s="89">
        <v>3</v>
      </c>
      <c r="H25" s="89">
        <v>7</v>
      </c>
      <c r="I25" s="89">
        <v>9</v>
      </c>
      <c r="J25" s="89">
        <v>10</v>
      </c>
      <c r="K25" s="152">
        <v>14</v>
      </c>
    </row>
    <row r="26" spans="1:11" x14ac:dyDescent="0.25">
      <c r="D26">
        <v>1</v>
      </c>
      <c r="E26" s="151" t="s">
        <v>432</v>
      </c>
      <c r="F26" s="89">
        <v>7</v>
      </c>
      <c r="G26" s="89">
        <v>2</v>
      </c>
      <c r="H26" s="89">
        <v>3</v>
      </c>
      <c r="I26" s="89">
        <v>0</v>
      </c>
      <c r="J26" s="89">
        <v>2</v>
      </c>
      <c r="K26" s="152">
        <v>0</v>
      </c>
    </row>
    <row r="27" spans="1:11" x14ac:dyDescent="0.25">
      <c r="D27">
        <v>2</v>
      </c>
      <c r="E27" s="153" t="s">
        <v>181</v>
      </c>
      <c r="F27" s="28">
        <v>40</v>
      </c>
      <c r="G27" s="28">
        <v>1</v>
      </c>
      <c r="H27" s="28">
        <v>7</v>
      </c>
      <c r="I27" s="28">
        <v>6</v>
      </c>
      <c r="J27" s="28">
        <v>11</v>
      </c>
      <c r="K27" s="154">
        <v>15</v>
      </c>
    </row>
    <row r="28" spans="1:11" x14ac:dyDescent="0.25">
      <c r="E28" s="151"/>
    </row>
    <row r="30" spans="1:11" ht="15" customHeight="1" x14ac:dyDescent="0.25">
      <c r="B30" t="s">
        <v>7</v>
      </c>
      <c r="C30" t="s">
        <v>702</v>
      </c>
      <c r="E30" s="195" t="s">
        <v>1175</v>
      </c>
      <c r="F30" s="196"/>
      <c r="G30" s="196"/>
      <c r="H30" s="196"/>
      <c r="I30" s="197"/>
    </row>
    <row r="31" spans="1:11" x14ac:dyDescent="0.25">
      <c r="B31" t="s">
        <v>8</v>
      </c>
      <c r="C31" t="s">
        <v>1174</v>
      </c>
      <c r="E31" s="180" t="s">
        <v>643</v>
      </c>
      <c r="F31" s="181" t="s">
        <v>820</v>
      </c>
      <c r="G31" s="181" t="s">
        <v>831</v>
      </c>
      <c r="H31" s="162" t="s">
        <v>166</v>
      </c>
      <c r="I31" s="163" t="s">
        <v>167</v>
      </c>
    </row>
    <row r="32" spans="1:11" x14ac:dyDescent="0.25">
      <c r="B32" t="s">
        <v>9</v>
      </c>
      <c r="C32" t="s">
        <v>702</v>
      </c>
      <c r="E32" s="182" t="s">
        <v>7</v>
      </c>
      <c r="F32" s="186">
        <v>4</v>
      </c>
      <c r="G32" s="50">
        <f>+F32/$F$56</f>
        <v>0.10810810810810811</v>
      </c>
      <c r="H32" s="178">
        <v>4</v>
      </c>
      <c r="I32" s="179"/>
    </row>
    <row r="33" spans="2:9" x14ac:dyDescent="0.25">
      <c r="B33" t="s">
        <v>178</v>
      </c>
      <c r="C33" t="s">
        <v>702</v>
      </c>
      <c r="E33" s="182" t="s">
        <v>334</v>
      </c>
      <c r="F33" s="186">
        <v>3</v>
      </c>
      <c r="G33" s="50">
        <f t="shared" ref="G33:G55" si="5">+F33/$F$56</f>
        <v>8.1081081081081086E-2</v>
      </c>
      <c r="H33" s="178">
        <v>3</v>
      </c>
      <c r="I33" s="179"/>
    </row>
    <row r="34" spans="2:9" x14ac:dyDescent="0.25">
      <c r="B34" t="s">
        <v>181</v>
      </c>
      <c r="C34" t="s">
        <v>702</v>
      </c>
      <c r="E34" s="182" t="s">
        <v>187</v>
      </c>
      <c r="F34" s="186">
        <v>2</v>
      </c>
      <c r="G34" s="50">
        <f t="shared" si="5"/>
        <v>5.4054054054054057E-2</v>
      </c>
      <c r="H34" s="178">
        <v>2</v>
      </c>
      <c r="I34" s="179"/>
    </row>
    <row r="35" spans="2:9" x14ac:dyDescent="0.25">
      <c r="B35" t="s">
        <v>184</v>
      </c>
      <c r="E35" s="182" t="s">
        <v>217</v>
      </c>
      <c r="F35" s="186">
        <v>1</v>
      </c>
      <c r="G35" s="50">
        <f t="shared" si="5"/>
        <v>2.7027027027027029E-2</v>
      </c>
      <c r="H35" s="178">
        <v>1</v>
      </c>
      <c r="I35" s="179"/>
    </row>
    <row r="36" spans="2:9" x14ac:dyDescent="0.25">
      <c r="B36" t="s">
        <v>187</v>
      </c>
      <c r="C36" t="s">
        <v>702</v>
      </c>
      <c r="E36" s="182" t="s">
        <v>270</v>
      </c>
      <c r="F36" s="186">
        <v>1</v>
      </c>
      <c r="G36" s="50">
        <f t="shared" si="5"/>
        <v>2.7027027027027029E-2</v>
      </c>
      <c r="H36" s="178"/>
      <c r="I36" s="179">
        <v>1</v>
      </c>
    </row>
    <row r="37" spans="2:9" x14ac:dyDescent="0.25">
      <c r="B37" t="s">
        <v>193</v>
      </c>
      <c r="C37" t="s">
        <v>702</v>
      </c>
      <c r="E37" s="182" t="s">
        <v>193</v>
      </c>
      <c r="F37" s="186">
        <v>1</v>
      </c>
      <c r="G37" s="50">
        <f t="shared" si="5"/>
        <v>2.7027027027027029E-2</v>
      </c>
      <c r="H37" s="178">
        <v>1</v>
      </c>
      <c r="I37" s="179"/>
    </row>
    <row r="38" spans="2:9" x14ac:dyDescent="0.25">
      <c r="B38" t="s">
        <v>1</v>
      </c>
      <c r="C38" t="s">
        <v>1174</v>
      </c>
      <c r="E38" s="182" t="s">
        <v>204</v>
      </c>
      <c r="F38" s="186">
        <v>1</v>
      </c>
      <c r="G38" s="50">
        <f t="shared" si="5"/>
        <v>2.7027027027027029E-2</v>
      </c>
      <c r="H38" s="178">
        <v>1</v>
      </c>
      <c r="I38" s="179"/>
    </row>
    <row r="39" spans="2:9" x14ac:dyDescent="0.25">
      <c r="B39" t="s">
        <v>599</v>
      </c>
      <c r="C39" t="s">
        <v>702</v>
      </c>
      <c r="E39" s="182" t="s">
        <v>599</v>
      </c>
      <c r="F39" s="186">
        <v>1</v>
      </c>
      <c r="G39" s="50">
        <f t="shared" si="5"/>
        <v>2.7027027027027029E-2</v>
      </c>
      <c r="H39" s="178"/>
      <c r="I39" s="179">
        <v>1</v>
      </c>
    </row>
    <row r="40" spans="2:9" x14ac:dyDescent="0.25">
      <c r="B40" t="s">
        <v>198</v>
      </c>
      <c r="C40" t="s">
        <v>1174</v>
      </c>
      <c r="E40" s="182" t="s">
        <v>617</v>
      </c>
      <c r="F40" s="186">
        <v>1</v>
      </c>
      <c r="G40" s="50">
        <f t="shared" si="5"/>
        <v>2.7027027027027029E-2</v>
      </c>
      <c r="H40" s="178">
        <v>1</v>
      </c>
      <c r="I40" s="179"/>
    </row>
    <row r="41" spans="2:9" x14ac:dyDescent="0.25">
      <c r="B41" t="s">
        <v>201</v>
      </c>
      <c r="C41" t="s">
        <v>1174</v>
      </c>
      <c r="E41" s="182" t="s">
        <v>198</v>
      </c>
      <c r="F41" s="186">
        <v>1</v>
      </c>
      <c r="G41" s="50">
        <f t="shared" si="5"/>
        <v>2.7027027027027029E-2</v>
      </c>
      <c r="H41" s="178"/>
      <c r="I41" s="179">
        <v>1</v>
      </c>
    </row>
    <row r="42" spans="2:9" x14ac:dyDescent="0.25">
      <c r="B42" t="s">
        <v>204</v>
      </c>
      <c r="C42" t="s">
        <v>702</v>
      </c>
      <c r="E42" s="182" t="s">
        <v>9</v>
      </c>
      <c r="F42" s="186">
        <v>3</v>
      </c>
      <c r="G42" s="50">
        <f t="shared" si="5"/>
        <v>8.1081081081081086E-2</v>
      </c>
      <c r="H42" s="178">
        <v>3</v>
      </c>
      <c r="I42" s="179"/>
    </row>
    <row r="43" spans="2:9" x14ac:dyDescent="0.25">
      <c r="B43" t="s">
        <v>207</v>
      </c>
      <c r="C43" t="s">
        <v>702</v>
      </c>
      <c r="E43" s="182" t="s">
        <v>184</v>
      </c>
      <c r="F43" s="186">
        <v>2</v>
      </c>
      <c r="G43" s="50">
        <f t="shared" si="5"/>
        <v>5.4054054054054057E-2</v>
      </c>
      <c r="H43" s="178"/>
      <c r="I43" s="179">
        <v>2</v>
      </c>
    </row>
    <row r="44" spans="2:9" x14ac:dyDescent="0.25">
      <c r="B44" t="s">
        <v>6</v>
      </c>
      <c r="C44" t="s">
        <v>167</v>
      </c>
      <c r="E44" s="182" t="s">
        <v>207</v>
      </c>
      <c r="F44" s="186">
        <v>1</v>
      </c>
      <c r="G44" s="50">
        <f t="shared" si="5"/>
        <v>2.7027027027027029E-2</v>
      </c>
      <c r="H44" s="178">
        <v>1</v>
      </c>
      <c r="I44" s="179"/>
    </row>
    <row r="45" spans="2:9" x14ac:dyDescent="0.25">
      <c r="B45" t="s">
        <v>212</v>
      </c>
      <c r="C45" t="s">
        <v>702</v>
      </c>
      <c r="E45" s="182" t="s">
        <v>212</v>
      </c>
      <c r="F45" s="186">
        <v>1</v>
      </c>
      <c r="G45" s="50">
        <f t="shared" si="5"/>
        <v>2.7027027027027029E-2</v>
      </c>
      <c r="H45" s="178">
        <v>1</v>
      </c>
      <c r="I45" s="179"/>
    </row>
    <row r="46" spans="2:9" x14ac:dyDescent="0.25">
      <c r="B46" t="s">
        <v>432</v>
      </c>
      <c r="C46" t="s">
        <v>1174</v>
      </c>
      <c r="E46" s="164" t="s">
        <v>828</v>
      </c>
      <c r="F46" s="187">
        <f>+SUM(F32:F45)</f>
        <v>23</v>
      </c>
      <c r="G46" s="51">
        <f t="shared" si="5"/>
        <v>0.6216216216216216</v>
      </c>
      <c r="H46" s="169">
        <f>+SUM(H32:H45)</f>
        <v>18</v>
      </c>
      <c r="I46" s="166">
        <f>+SUM(I32:I45)</f>
        <v>5</v>
      </c>
    </row>
    <row r="47" spans="2:9" x14ac:dyDescent="0.25">
      <c r="B47" t="s">
        <v>217</v>
      </c>
      <c r="C47" t="s">
        <v>702</v>
      </c>
      <c r="E47" s="182" t="s">
        <v>1171</v>
      </c>
      <c r="F47" s="186">
        <v>5</v>
      </c>
      <c r="G47" s="50">
        <f t="shared" si="5"/>
        <v>0.13513513513513514</v>
      </c>
      <c r="H47" s="178"/>
      <c r="I47" s="179">
        <f>1+4</f>
        <v>5</v>
      </c>
    </row>
    <row r="48" spans="2:9" x14ac:dyDescent="0.25">
      <c r="B48" t="s">
        <v>439</v>
      </c>
      <c r="E48" s="182" t="s">
        <v>1</v>
      </c>
      <c r="F48" s="186">
        <v>1</v>
      </c>
      <c r="G48" s="50">
        <f t="shared" si="5"/>
        <v>2.7027027027027029E-2</v>
      </c>
      <c r="H48" s="178"/>
      <c r="I48" s="179">
        <v>1</v>
      </c>
    </row>
    <row r="49" spans="5:9" x14ac:dyDescent="0.25">
      <c r="E49" s="182" t="s">
        <v>6</v>
      </c>
      <c r="F49" s="186">
        <v>1</v>
      </c>
      <c r="G49" s="50">
        <f t="shared" si="5"/>
        <v>2.7027027027027029E-2</v>
      </c>
      <c r="H49" s="178"/>
      <c r="I49" s="179">
        <v>1</v>
      </c>
    </row>
    <row r="50" spans="5:9" x14ac:dyDescent="0.25">
      <c r="E50" s="183" t="s">
        <v>2</v>
      </c>
      <c r="F50" s="188">
        <v>1</v>
      </c>
      <c r="G50" s="52">
        <f t="shared" si="5"/>
        <v>2.7027027027027029E-2</v>
      </c>
      <c r="H50" s="178"/>
      <c r="I50" s="179">
        <v>1</v>
      </c>
    </row>
    <row r="51" spans="5:9" x14ac:dyDescent="0.25">
      <c r="E51" s="165" t="s">
        <v>829</v>
      </c>
      <c r="F51" s="189">
        <f>+SUM(F47:F50)</f>
        <v>8</v>
      </c>
      <c r="G51" s="38">
        <f t="shared" si="5"/>
        <v>0.21621621621621623</v>
      </c>
      <c r="H51" s="170">
        <f>+SUM(H47:H50)</f>
        <v>0</v>
      </c>
      <c r="I51" s="167">
        <f>+SUM(I47:I50)</f>
        <v>8</v>
      </c>
    </row>
    <row r="52" spans="5:9" x14ac:dyDescent="0.25">
      <c r="E52" s="182" t="s">
        <v>178</v>
      </c>
      <c r="F52" s="186">
        <v>3</v>
      </c>
      <c r="G52" s="50">
        <f t="shared" si="5"/>
        <v>8.1081081081081086E-2</v>
      </c>
      <c r="H52" s="172">
        <v>3</v>
      </c>
      <c r="I52" s="173"/>
    </row>
    <row r="53" spans="5:9" x14ac:dyDescent="0.25">
      <c r="E53" s="182" t="s">
        <v>432</v>
      </c>
      <c r="F53" s="186">
        <v>1</v>
      </c>
      <c r="G53" s="50">
        <f t="shared" si="5"/>
        <v>2.7027027027027029E-2</v>
      </c>
      <c r="H53" s="172"/>
      <c r="I53" s="173">
        <v>1</v>
      </c>
    </row>
    <row r="54" spans="5:9" x14ac:dyDescent="0.25">
      <c r="E54" s="183" t="s">
        <v>181</v>
      </c>
      <c r="F54" s="188">
        <v>2</v>
      </c>
      <c r="G54" s="52">
        <f t="shared" si="5"/>
        <v>5.4054054054054057E-2</v>
      </c>
      <c r="H54" s="184">
        <v>2</v>
      </c>
      <c r="I54" s="185"/>
    </row>
    <row r="55" spans="5:9" ht="15.75" thickBot="1" x14ac:dyDescent="0.3">
      <c r="E55" s="160" t="s">
        <v>1172</v>
      </c>
      <c r="F55" s="190">
        <f>+SUM(F52:F54)</f>
        <v>6</v>
      </c>
      <c r="G55" s="161">
        <f t="shared" si="5"/>
        <v>0.16216216216216217</v>
      </c>
      <c r="H55" s="171">
        <f>+SUM(H52:H54)</f>
        <v>5</v>
      </c>
      <c r="I55" s="168">
        <f>+SUM(I52:I54)</f>
        <v>1</v>
      </c>
    </row>
    <row r="56" spans="5:9" ht="15.75" thickBot="1" x14ac:dyDescent="0.3">
      <c r="E56" s="177" t="s">
        <v>1146</v>
      </c>
      <c r="F56" s="191">
        <f>+SUM(F55,F51,F46)</f>
        <v>37</v>
      </c>
      <c r="G56" s="174"/>
      <c r="H56" s="175">
        <f t="shared" ref="H56:I56" si="6">+SUM(H55,H51,H46)</f>
        <v>23</v>
      </c>
      <c r="I56" s="176">
        <f t="shared" si="6"/>
        <v>14</v>
      </c>
    </row>
  </sheetData>
  <mergeCells count="3">
    <mergeCell ref="A12:C12"/>
    <mergeCell ref="O3:P3"/>
    <mergeCell ref="E30:I30"/>
  </mergeCells>
  <hyperlinks>
    <hyperlink ref="B1" r:id="rId1"/>
    <hyperlink ref="O4" r:id="rId2" display="http://www.camara.leg.br/Internet/deputado/Dep_Detalhe.asp?id=5310322"/>
    <hyperlink ref="P4" r:id="rId3" display="http://www.camara.leg.br/Internet/deputado/Dep_Detalhe.asp?id=5310808"/>
    <hyperlink ref="O5" r:id="rId4" display="http://www.camara.leg.br/Internet/deputado/Dep_Detalhe.asp?id=5310761"/>
    <hyperlink ref="P5" r:id="rId5" display="http://www.camara.leg.br/Internet/deputado/Dep_Detalhe.asp?id=5310366"/>
    <hyperlink ref="O6" r:id="rId6" display="http://www.camara.leg.br/Internet/deputado/Dep_Detalhe.asp?id=5310359"/>
    <hyperlink ref="P6" r:id="rId7" display="http://www.camara.leg.br/Internet/deputado/Dep_Detalhe.asp?id=5310780"/>
    <hyperlink ref="O7" r:id="rId8" display="http://www.camara.leg.br/Internet/deputado/Dep_Detalhe.asp?id=5310796"/>
    <hyperlink ref="P7" r:id="rId9" display="http://www.camara.leg.br/Internet/deputado/Dep_Detalhe.asp?id=5310789"/>
    <hyperlink ref="O8" r:id="rId10" display="http://www.camara.leg.br/Internet/deputado/Dep_Detalhe.asp?id=5310677"/>
    <hyperlink ref="P8" r:id="rId11" display="http://www.camara.leg.br/Internet/deputado/Dep_Detalhe.asp?id=5310521"/>
    <hyperlink ref="O9" r:id="rId12" display="http://www.camara.leg.br/Internet/deputado/Dep_Detalhe.asp?id=5310367"/>
    <hyperlink ref="P9" r:id="rId13" display="http://www.camara.leg.br/Internet/deputado/Dep_Detalhe.asp?id=5310427"/>
    <hyperlink ref="O10" r:id="rId14" display="http://www.camara.leg.br/Internet/deputado/Dep_Detalhe.asp?id=5310475"/>
    <hyperlink ref="P10" r:id="rId15" display="http://www.camara.leg.br/Internet/deputado/Dep_Detalhe.asp?id=5310376"/>
    <hyperlink ref="O11" r:id="rId16" display="http://www.camara.leg.br/Internet/deputado/Dep_Detalhe.asp?id=5310735"/>
    <hyperlink ref="P11" r:id="rId17" display="http://www.camara.leg.br/Internet/deputado/Dep_Detalhe.asp?id=5310494"/>
    <hyperlink ref="O12" r:id="rId18" display="http://www.camara.leg.br/Internet/deputado/Dep_Detalhe.asp?id=5310709"/>
    <hyperlink ref="P12" r:id="rId19" display="http://www.camara.leg.br/Internet/deputado/Dep_Detalhe.asp?id=5310485"/>
    <hyperlink ref="O13" r:id="rId20" display="http://www.camara.leg.br/Internet/deputado/Dep_Detalhe.asp?id=5310862"/>
    <hyperlink ref="P13" r:id="rId21" display="http://www.camara.leg.br/Internet/deputado/Dep_Detalhe.asp?id=5310507"/>
    <hyperlink ref="O14" r:id="rId22" display="http://www.camara.leg.br/Internet/deputado/Dep_Detalhe.asp?id=5310754"/>
  </hyperlinks>
  <pageMargins left="0.7" right="0.7" top="0.75" bottom="0.75" header="0.3" footer="0.3"/>
  <legacyDrawing r:id="rId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9"/>
  <sheetViews>
    <sheetView workbookViewId="0"/>
  </sheetViews>
  <sheetFormatPr defaultRowHeight="15" x14ac:dyDescent="0.25"/>
  <cols>
    <col min="1" max="1" width="33.140625" bestFit="1" customWidth="1"/>
  </cols>
  <sheetData>
    <row r="1" spans="1:2" x14ac:dyDescent="0.25">
      <c r="A1" t="s">
        <v>861</v>
      </c>
      <c r="B1" t="s">
        <v>643</v>
      </c>
    </row>
    <row r="2" spans="1:2" x14ac:dyDescent="0.25">
      <c r="A2" t="s">
        <v>224</v>
      </c>
      <c r="B2" t="s">
        <v>187</v>
      </c>
    </row>
    <row r="3" spans="1:2" x14ac:dyDescent="0.25">
      <c r="A3" t="s">
        <v>271</v>
      </c>
      <c r="B3" t="s">
        <v>270</v>
      </c>
    </row>
    <row r="4" spans="1:2" x14ac:dyDescent="0.25">
      <c r="A4" t="s">
        <v>390</v>
      </c>
      <c r="B4" t="s">
        <v>178</v>
      </c>
    </row>
    <row r="5" spans="1:2" x14ac:dyDescent="0.25">
      <c r="A5" t="s">
        <v>351</v>
      </c>
      <c r="B5" t="s">
        <v>334</v>
      </c>
    </row>
    <row r="6" spans="1:2" x14ac:dyDescent="0.25">
      <c r="A6" t="s">
        <v>421</v>
      </c>
      <c r="B6" t="s">
        <v>193</v>
      </c>
    </row>
    <row r="7" spans="1:2" x14ac:dyDescent="0.25">
      <c r="A7" t="s">
        <v>122</v>
      </c>
      <c r="B7" t="s">
        <v>184</v>
      </c>
    </row>
    <row r="8" spans="1:2" x14ac:dyDescent="0.25">
      <c r="A8" t="s">
        <v>407</v>
      </c>
      <c r="B8" t="s">
        <v>178</v>
      </c>
    </row>
    <row r="9" spans="1:2" x14ac:dyDescent="0.25">
      <c r="A9" t="s">
        <v>545</v>
      </c>
      <c r="B9" t="s">
        <v>9</v>
      </c>
    </row>
    <row r="10" spans="1:2" x14ac:dyDescent="0.25">
      <c r="A10" t="s">
        <v>337</v>
      </c>
      <c r="B10" t="s">
        <v>334</v>
      </c>
    </row>
    <row r="11" spans="1:2" x14ac:dyDescent="0.25">
      <c r="A11" t="s">
        <v>283</v>
      </c>
      <c r="B11" t="s">
        <v>7</v>
      </c>
    </row>
    <row r="12" spans="1:2" x14ac:dyDescent="0.25">
      <c r="A12" t="s">
        <v>451</v>
      </c>
      <c r="B12" t="s">
        <v>184</v>
      </c>
    </row>
    <row r="13" spans="1:2" x14ac:dyDescent="0.25">
      <c r="A13" t="s">
        <v>623</v>
      </c>
      <c r="B13" t="s">
        <v>617</v>
      </c>
    </row>
    <row r="14" spans="1:2" x14ac:dyDescent="0.25">
      <c r="A14" t="s">
        <v>497</v>
      </c>
      <c r="B14" t="s">
        <v>181</v>
      </c>
    </row>
    <row r="15" spans="1:2" x14ac:dyDescent="0.25">
      <c r="A15" t="s">
        <v>254</v>
      </c>
      <c r="B15" t="s">
        <v>201</v>
      </c>
    </row>
    <row r="16" spans="1:2" x14ac:dyDescent="0.25">
      <c r="A16" t="s">
        <v>264</v>
      </c>
      <c r="B16" t="s">
        <v>1</v>
      </c>
    </row>
    <row r="17" spans="1:2" x14ac:dyDescent="0.25">
      <c r="A17" t="s">
        <v>411</v>
      </c>
      <c r="B17" t="s">
        <v>178</v>
      </c>
    </row>
    <row r="18" spans="1:2" x14ac:dyDescent="0.25">
      <c r="A18" t="s">
        <v>372</v>
      </c>
      <c r="B18" t="s">
        <v>207</v>
      </c>
    </row>
    <row r="19" spans="1:2" x14ac:dyDescent="0.25">
      <c r="A19" t="s">
        <v>559</v>
      </c>
      <c r="B19" t="s">
        <v>8</v>
      </c>
    </row>
    <row r="20" spans="1:2" x14ac:dyDescent="0.25">
      <c r="A20" t="s">
        <v>48</v>
      </c>
      <c r="B20" t="s">
        <v>334</v>
      </c>
    </row>
    <row r="21" spans="1:2" x14ac:dyDescent="0.25">
      <c r="A21" t="s">
        <v>477</v>
      </c>
      <c r="B21" t="s">
        <v>181</v>
      </c>
    </row>
    <row r="22" spans="1:2" x14ac:dyDescent="0.25">
      <c r="A22" t="s">
        <v>62</v>
      </c>
      <c r="B22" t="s">
        <v>6</v>
      </c>
    </row>
    <row r="23" spans="1:2" x14ac:dyDescent="0.25">
      <c r="A23" t="s">
        <v>292</v>
      </c>
      <c r="B23" t="s">
        <v>7</v>
      </c>
    </row>
    <row r="24" spans="1:2" x14ac:dyDescent="0.25">
      <c r="A24" t="s">
        <v>622</v>
      </c>
      <c r="B24" t="s">
        <v>617</v>
      </c>
    </row>
    <row r="25" spans="1:2" x14ac:dyDescent="0.25">
      <c r="A25" t="s">
        <v>233</v>
      </c>
      <c r="B25" t="s">
        <v>187</v>
      </c>
    </row>
    <row r="26" spans="1:2" x14ac:dyDescent="0.25">
      <c r="A26" t="s">
        <v>493</v>
      </c>
      <c r="B26" t="s">
        <v>181</v>
      </c>
    </row>
    <row r="27" spans="1:2" x14ac:dyDescent="0.25">
      <c r="A27" t="s">
        <v>306</v>
      </c>
      <c r="B27" t="s">
        <v>7</v>
      </c>
    </row>
    <row r="28" spans="1:2" x14ac:dyDescent="0.25">
      <c r="A28" t="s">
        <v>605</v>
      </c>
      <c r="B28" t="s">
        <v>599</v>
      </c>
    </row>
    <row r="29" spans="1:2" x14ac:dyDescent="0.25">
      <c r="A29" t="s">
        <v>471</v>
      </c>
      <c r="B29" t="s">
        <v>204</v>
      </c>
    </row>
    <row r="30" spans="1:2" x14ac:dyDescent="0.25">
      <c r="A30" t="s">
        <v>399</v>
      </c>
      <c r="B30" t="s">
        <v>178</v>
      </c>
    </row>
    <row r="31" spans="1:2" x14ac:dyDescent="0.25">
      <c r="A31" t="s">
        <v>534</v>
      </c>
      <c r="B31" t="s">
        <v>9</v>
      </c>
    </row>
    <row r="32" spans="1:2" x14ac:dyDescent="0.25">
      <c r="A32" t="s">
        <v>326</v>
      </c>
      <c r="B32" t="s">
        <v>7</v>
      </c>
    </row>
    <row r="33" spans="1:2" x14ac:dyDescent="0.25">
      <c r="A33" t="s">
        <v>641</v>
      </c>
      <c r="B33" t="s">
        <v>632</v>
      </c>
    </row>
    <row r="34" spans="1:2" x14ac:dyDescent="0.25">
      <c r="A34" t="s">
        <v>597</v>
      </c>
      <c r="B34" t="s">
        <v>8</v>
      </c>
    </row>
    <row r="35" spans="1:2" x14ac:dyDescent="0.25">
      <c r="A35" t="s">
        <v>380</v>
      </c>
      <c r="B35" t="s">
        <v>178</v>
      </c>
    </row>
    <row r="36" spans="1:2" x14ac:dyDescent="0.25">
      <c r="A36" t="s">
        <v>475</v>
      </c>
      <c r="B36" t="s">
        <v>181</v>
      </c>
    </row>
    <row r="37" spans="1:2" x14ac:dyDescent="0.25">
      <c r="A37" t="s">
        <v>341</v>
      </c>
      <c r="B37" t="s">
        <v>334</v>
      </c>
    </row>
    <row r="38" spans="1:2" x14ac:dyDescent="0.25">
      <c r="A38" t="s">
        <v>262</v>
      </c>
      <c r="B38" t="s">
        <v>1</v>
      </c>
    </row>
    <row r="39" spans="1:2" x14ac:dyDescent="0.25">
      <c r="A39" t="s">
        <v>314</v>
      </c>
      <c r="B39" t="s">
        <v>7</v>
      </c>
    </row>
    <row r="40" spans="1:2" x14ac:dyDescent="0.25">
      <c r="A40" t="s">
        <v>129</v>
      </c>
      <c r="B40" t="s">
        <v>187</v>
      </c>
    </row>
    <row r="41" spans="1:2" x14ac:dyDescent="0.25">
      <c r="A41" t="s">
        <v>430</v>
      </c>
      <c r="B41" t="s">
        <v>193</v>
      </c>
    </row>
    <row r="42" spans="1:2" x14ac:dyDescent="0.25">
      <c r="A42" t="s">
        <v>482</v>
      </c>
      <c r="B42" t="s">
        <v>181</v>
      </c>
    </row>
    <row r="43" spans="1:2" x14ac:dyDescent="0.25">
      <c r="A43" t="s">
        <v>422</v>
      </c>
      <c r="B43" t="s">
        <v>193</v>
      </c>
    </row>
    <row r="44" spans="1:2" x14ac:dyDescent="0.25">
      <c r="A44" t="s">
        <v>311</v>
      </c>
      <c r="B44" t="s">
        <v>7</v>
      </c>
    </row>
    <row r="45" spans="1:2" x14ac:dyDescent="0.25">
      <c r="A45" t="s">
        <v>400</v>
      </c>
      <c r="B45" t="s">
        <v>178</v>
      </c>
    </row>
    <row r="46" spans="1:2" x14ac:dyDescent="0.25">
      <c r="A46" t="s">
        <v>238</v>
      </c>
      <c r="B46" t="s">
        <v>187</v>
      </c>
    </row>
    <row r="47" spans="1:2" x14ac:dyDescent="0.25">
      <c r="A47" t="s">
        <v>529</v>
      </c>
      <c r="B47" t="s">
        <v>9</v>
      </c>
    </row>
    <row r="48" spans="1:2" x14ac:dyDescent="0.25">
      <c r="A48" t="s">
        <v>315</v>
      </c>
      <c r="B48" t="s">
        <v>7</v>
      </c>
    </row>
    <row r="49" spans="1:2" x14ac:dyDescent="0.25">
      <c r="A49" t="s">
        <v>608</v>
      </c>
      <c r="B49" t="s">
        <v>599</v>
      </c>
    </row>
    <row r="50" spans="1:2" x14ac:dyDescent="0.25">
      <c r="A50" t="s">
        <v>414</v>
      </c>
      <c r="B50" t="s">
        <v>193</v>
      </c>
    </row>
    <row r="51" spans="1:2" x14ac:dyDescent="0.25">
      <c r="A51" t="s">
        <v>557</v>
      </c>
      <c r="B51" t="s">
        <v>8</v>
      </c>
    </row>
    <row r="52" spans="1:2" x14ac:dyDescent="0.25">
      <c r="A52" t="s">
        <v>442</v>
      </c>
      <c r="B52" t="s">
        <v>184</v>
      </c>
    </row>
    <row r="53" spans="1:2" x14ac:dyDescent="0.25">
      <c r="A53" t="s">
        <v>296</v>
      </c>
      <c r="B53" t="s">
        <v>7</v>
      </c>
    </row>
    <row r="54" spans="1:2" x14ac:dyDescent="0.25">
      <c r="A54" t="s">
        <v>301</v>
      </c>
      <c r="B54" t="s">
        <v>7</v>
      </c>
    </row>
    <row r="55" spans="1:2" x14ac:dyDescent="0.25">
      <c r="A55" t="s">
        <v>576</v>
      </c>
      <c r="B55" t="s">
        <v>8</v>
      </c>
    </row>
    <row r="56" spans="1:2" x14ac:dyDescent="0.25">
      <c r="A56" t="s">
        <v>542</v>
      </c>
      <c r="B56" t="s">
        <v>9</v>
      </c>
    </row>
    <row r="57" spans="1:2" x14ac:dyDescent="0.25">
      <c r="A57" t="s">
        <v>51</v>
      </c>
      <c r="B57" t="s">
        <v>617</v>
      </c>
    </row>
    <row r="58" spans="1:2" x14ac:dyDescent="0.25">
      <c r="A58" t="s">
        <v>419</v>
      </c>
      <c r="B58" t="s">
        <v>193</v>
      </c>
    </row>
    <row r="59" spans="1:2" x14ac:dyDescent="0.25">
      <c r="A59" t="s">
        <v>289</v>
      </c>
      <c r="B59" t="s">
        <v>7</v>
      </c>
    </row>
    <row r="60" spans="1:2" x14ac:dyDescent="0.25">
      <c r="A60" t="s">
        <v>489</v>
      </c>
      <c r="B60" t="s">
        <v>181</v>
      </c>
    </row>
    <row r="61" spans="1:2" x14ac:dyDescent="0.25">
      <c r="A61" t="s">
        <v>307</v>
      </c>
      <c r="B61" t="s">
        <v>7</v>
      </c>
    </row>
    <row r="62" spans="1:2" x14ac:dyDescent="0.25">
      <c r="A62" t="s">
        <v>355</v>
      </c>
      <c r="B62" t="s">
        <v>334</v>
      </c>
    </row>
    <row r="63" spans="1:2" x14ac:dyDescent="0.25">
      <c r="A63" t="s">
        <v>243</v>
      </c>
      <c r="B63" t="s">
        <v>187</v>
      </c>
    </row>
    <row r="64" spans="1:2" x14ac:dyDescent="0.25">
      <c r="A64" t="s">
        <v>410</v>
      </c>
      <c r="B64" t="s">
        <v>178</v>
      </c>
    </row>
    <row r="65" spans="1:2" x14ac:dyDescent="0.25">
      <c r="A65" t="s">
        <v>277</v>
      </c>
      <c r="B65" t="s">
        <v>7</v>
      </c>
    </row>
    <row r="66" spans="1:2" x14ac:dyDescent="0.25">
      <c r="A66" t="s">
        <v>619</v>
      </c>
      <c r="B66" t="s">
        <v>617</v>
      </c>
    </row>
    <row r="67" spans="1:2" x14ac:dyDescent="0.25">
      <c r="A67" t="s">
        <v>420</v>
      </c>
      <c r="B67" t="s">
        <v>193</v>
      </c>
    </row>
    <row r="68" spans="1:2" x14ac:dyDescent="0.25">
      <c r="A68" t="s">
        <v>387</v>
      </c>
      <c r="B68" t="s">
        <v>178</v>
      </c>
    </row>
    <row r="69" spans="1:2" x14ac:dyDescent="0.25">
      <c r="A69" t="s">
        <v>374</v>
      </c>
      <c r="B69" t="s">
        <v>207</v>
      </c>
    </row>
    <row r="70" spans="1:2" x14ac:dyDescent="0.25">
      <c r="A70" t="s">
        <v>298</v>
      </c>
      <c r="B70" t="s">
        <v>7</v>
      </c>
    </row>
    <row r="71" spans="1:2" x14ac:dyDescent="0.25">
      <c r="A71" t="s">
        <v>450</v>
      </c>
      <c r="B71" t="s">
        <v>184</v>
      </c>
    </row>
    <row r="72" spans="1:2" x14ac:dyDescent="0.25">
      <c r="A72" t="s">
        <v>522</v>
      </c>
      <c r="B72" t="s">
        <v>9</v>
      </c>
    </row>
    <row r="73" spans="1:2" x14ac:dyDescent="0.25">
      <c r="A73" t="s">
        <v>303</v>
      </c>
      <c r="B73" t="s">
        <v>7</v>
      </c>
    </row>
    <row r="74" spans="1:2" x14ac:dyDescent="0.25">
      <c r="A74" t="s">
        <v>454</v>
      </c>
      <c r="B74" t="s">
        <v>184</v>
      </c>
    </row>
    <row r="75" spans="1:2" x14ac:dyDescent="0.25">
      <c r="A75" t="s">
        <v>97</v>
      </c>
      <c r="B75" t="s">
        <v>217</v>
      </c>
    </row>
    <row r="76" spans="1:2" x14ac:dyDescent="0.25">
      <c r="A76" t="s">
        <v>235</v>
      </c>
      <c r="B76" t="s">
        <v>187</v>
      </c>
    </row>
    <row r="77" spans="1:2" x14ac:dyDescent="0.25">
      <c r="A77" t="s">
        <v>134</v>
      </c>
      <c r="B77" t="s">
        <v>599</v>
      </c>
    </row>
    <row r="78" spans="1:2" x14ac:dyDescent="0.25">
      <c r="A78" t="s">
        <v>255</v>
      </c>
      <c r="B78" t="s">
        <v>201</v>
      </c>
    </row>
    <row r="79" spans="1:2" x14ac:dyDescent="0.25">
      <c r="A79" t="s">
        <v>505</v>
      </c>
      <c r="B79" t="s">
        <v>181</v>
      </c>
    </row>
    <row r="80" spans="1:2" x14ac:dyDescent="0.25">
      <c r="A80" t="s">
        <v>164</v>
      </c>
      <c r="B80" t="s">
        <v>1</v>
      </c>
    </row>
    <row r="81" spans="1:2" x14ac:dyDescent="0.25">
      <c r="A81" t="s">
        <v>596</v>
      </c>
      <c r="B81" t="s">
        <v>8</v>
      </c>
    </row>
    <row r="82" spans="1:2" x14ac:dyDescent="0.25">
      <c r="A82" t="s">
        <v>15</v>
      </c>
      <c r="B82" t="s">
        <v>334</v>
      </c>
    </row>
    <row r="83" spans="1:2" x14ac:dyDescent="0.25">
      <c r="A83" t="s">
        <v>34</v>
      </c>
      <c r="B83" t="s">
        <v>1</v>
      </c>
    </row>
    <row r="84" spans="1:2" x14ac:dyDescent="0.25">
      <c r="A84" t="s">
        <v>281</v>
      </c>
      <c r="B84" t="s">
        <v>7</v>
      </c>
    </row>
    <row r="85" spans="1:2" x14ac:dyDescent="0.25">
      <c r="A85" t="s">
        <v>383</v>
      </c>
      <c r="B85" t="s">
        <v>178</v>
      </c>
    </row>
    <row r="86" spans="1:2" x14ac:dyDescent="0.25">
      <c r="A86" t="s">
        <v>249</v>
      </c>
      <c r="B86" t="s">
        <v>201</v>
      </c>
    </row>
    <row r="87" spans="1:2" x14ac:dyDescent="0.25">
      <c r="A87" t="s">
        <v>444</v>
      </c>
      <c r="B87" t="s">
        <v>184</v>
      </c>
    </row>
    <row r="88" spans="1:2" x14ac:dyDescent="0.25">
      <c r="A88" t="s">
        <v>479</v>
      </c>
      <c r="B88" t="s">
        <v>181</v>
      </c>
    </row>
    <row r="89" spans="1:2" x14ac:dyDescent="0.25">
      <c r="A89" t="s">
        <v>393</v>
      </c>
      <c r="B89" t="s">
        <v>178</v>
      </c>
    </row>
    <row r="90" spans="1:2" x14ac:dyDescent="0.25">
      <c r="A90" t="s">
        <v>574</v>
      </c>
      <c r="B90" t="s">
        <v>8</v>
      </c>
    </row>
    <row r="91" spans="1:2" x14ac:dyDescent="0.25">
      <c r="A91" t="s">
        <v>575</v>
      </c>
      <c r="B91" t="s">
        <v>8</v>
      </c>
    </row>
    <row r="92" spans="1:2" x14ac:dyDescent="0.25">
      <c r="A92" t="s">
        <v>105</v>
      </c>
      <c r="B92" t="s">
        <v>1</v>
      </c>
    </row>
    <row r="93" spans="1:2" x14ac:dyDescent="0.25">
      <c r="A93" t="s">
        <v>108</v>
      </c>
      <c r="B93" t="s">
        <v>8</v>
      </c>
    </row>
    <row r="94" spans="1:2" x14ac:dyDescent="0.25">
      <c r="A94" t="s">
        <v>358</v>
      </c>
      <c r="B94" t="s">
        <v>334</v>
      </c>
    </row>
    <row r="95" spans="1:2" x14ac:dyDescent="0.25">
      <c r="A95" t="s">
        <v>319</v>
      </c>
      <c r="B95" t="s">
        <v>7</v>
      </c>
    </row>
    <row r="96" spans="1:2" x14ac:dyDescent="0.25">
      <c r="A96" t="s">
        <v>436</v>
      </c>
      <c r="B96" t="s">
        <v>432</v>
      </c>
    </row>
    <row r="97" spans="1:2" x14ac:dyDescent="0.25">
      <c r="A97" t="s">
        <v>540</v>
      </c>
      <c r="B97" t="s">
        <v>9</v>
      </c>
    </row>
    <row r="98" spans="1:2" x14ac:dyDescent="0.25">
      <c r="A98" t="s">
        <v>428</v>
      </c>
      <c r="B98" t="s">
        <v>193</v>
      </c>
    </row>
    <row r="99" spans="1:2" x14ac:dyDescent="0.25">
      <c r="A99" t="s">
        <v>267</v>
      </c>
      <c r="B99" t="s">
        <v>1</v>
      </c>
    </row>
    <row r="100" spans="1:2" x14ac:dyDescent="0.25">
      <c r="A100" t="s">
        <v>330</v>
      </c>
      <c r="B100" t="s">
        <v>7</v>
      </c>
    </row>
    <row r="101" spans="1:2" x14ac:dyDescent="0.25">
      <c r="A101" t="s">
        <v>42</v>
      </c>
      <c r="B101" t="s">
        <v>8</v>
      </c>
    </row>
    <row r="102" spans="1:2" x14ac:dyDescent="0.25">
      <c r="A102" t="s">
        <v>441</v>
      </c>
      <c r="B102" t="s">
        <v>184</v>
      </c>
    </row>
    <row r="103" spans="1:2" x14ac:dyDescent="0.25">
      <c r="A103" t="s">
        <v>448</v>
      </c>
      <c r="B103" t="s">
        <v>184</v>
      </c>
    </row>
    <row r="104" spans="1:2" x14ac:dyDescent="0.25">
      <c r="A104" t="s">
        <v>352</v>
      </c>
      <c r="B104" t="s">
        <v>334</v>
      </c>
    </row>
    <row r="105" spans="1:2" x14ac:dyDescent="0.25">
      <c r="A105" t="s">
        <v>495</v>
      </c>
      <c r="B105" t="s">
        <v>181</v>
      </c>
    </row>
    <row r="106" spans="1:2" x14ac:dyDescent="0.25">
      <c r="A106" t="s">
        <v>111</v>
      </c>
      <c r="B106" t="s">
        <v>334</v>
      </c>
    </row>
    <row r="107" spans="1:2" x14ac:dyDescent="0.25">
      <c r="A107" t="s">
        <v>115</v>
      </c>
      <c r="B107" t="s">
        <v>7</v>
      </c>
    </row>
    <row r="108" spans="1:2" x14ac:dyDescent="0.25">
      <c r="A108" t="s">
        <v>609</v>
      </c>
      <c r="B108" t="s">
        <v>599</v>
      </c>
    </row>
    <row r="109" spans="1:2" x14ac:dyDescent="0.25">
      <c r="A109" t="s">
        <v>464</v>
      </c>
      <c r="B109" t="s">
        <v>184</v>
      </c>
    </row>
    <row r="110" spans="1:2" x14ac:dyDescent="0.25">
      <c r="A110" t="s">
        <v>153</v>
      </c>
      <c r="B110" t="s">
        <v>178</v>
      </c>
    </row>
    <row r="111" spans="1:2" x14ac:dyDescent="0.25">
      <c r="A111" t="s">
        <v>620</v>
      </c>
      <c r="B111" t="s">
        <v>617</v>
      </c>
    </row>
    <row r="112" spans="1:2" x14ac:dyDescent="0.25">
      <c r="A112" t="s">
        <v>339</v>
      </c>
      <c r="B112" t="s">
        <v>334</v>
      </c>
    </row>
    <row r="113" spans="1:2" x14ac:dyDescent="0.25">
      <c r="A113" t="s">
        <v>483</v>
      </c>
      <c r="B113" t="s">
        <v>181</v>
      </c>
    </row>
    <row r="114" spans="1:2" x14ac:dyDescent="0.25">
      <c r="A114" t="s">
        <v>231</v>
      </c>
      <c r="B114" t="s">
        <v>187</v>
      </c>
    </row>
    <row r="115" spans="1:2" x14ac:dyDescent="0.25">
      <c r="A115" t="s">
        <v>463</v>
      </c>
      <c r="B115" t="s">
        <v>184</v>
      </c>
    </row>
    <row r="116" spans="1:2" x14ac:dyDescent="0.25">
      <c r="A116" t="s">
        <v>544</v>
      </c>
      <c r="B116" t="s">
        <v>9</v>
      </c>
    </row>
    <row r="117" spans="1:2" x14ac:dyDescent="0.25">
      <c r="A117" t="s">
        <v>331</v>
      </c>
      <c r="B117" t="s">
        <v>7</v>
      </c>
    </row>
    <row r="118" spans="1:2" x14ac:dyDescent="0.25">
      <c r="A118" t="s">
        <v>413</v>
      </c>
      <c r="B118" t="s">
        <v>178</v>
      </c>
    </row>
    <row r="119" spans="1:2" x14ac:dyDescent="0.25">
      <c r="A119" t="s">
        <v>336</v>
      </c>
      <c r="B119" t="s">
        <v>334</v>
      </c>
    </row>
    <row r="120" spans="1:2" x14ac:dyDescent="0.25">
      <c r="A120" t="s">
        <v>280</v>
      </c>
      <c r="B120" t="s">
        <v>7</v>
      </c>
    </row>
    <row r="121" spans="1:2" x14ac:dyDescent="0.25">
      <c r="A121" t="s">
        <v>636</v>
      </c>
      <c r="B121" t="s">
        <v>632</v>
      </c>
    </row>
    <row r="122" spans="1:2" x14ac:dyDescent="0.25">
      <c r="A122" t="s">
        <v>259</v>
      </c>
      <c r="B122" t="s">
        <v>1</v>
      </c>
    </row>
    <row r="123" spans="1:2" x14ac:dyDescent="0.25">
      <c r="A123" t="s">
        <v>229</v>
      </c>
      <c r="B123" t="s">
        <v>187</v>
      </c>
    </row>
    <row r="124" spans="1:2" x14ac:dyDescent="0.25">
      <c r="A124" t="s">
        <v>299</v>
      </c>
      <c r="B124" t="s">
        <v>7</v>
      </c>
    </row>
    <row r="125" spans="1:2" x14ac:dyDescent="0.25">
      <c r="A125" t="s">
        <v>577</v>
      </c>
      <c r="B125" t="s">
        <v>8</v>
      </c>
    </row>
    <row r="126" spans="1:2" x14ac:dyDescent="0.25">
      <c r="A126" t="s">
        <v>313</v>
      </c>
      <c r="B126" t="s">
        <v>7</v>
      </c>
    </row>
    <row r="127" spans="1:2" x14ac:dyDescent="0.25">
      <c r="A127" t="s">
        <v>538</v>
      </c>
      <c r="B127" t="s">
        <v>9</v>
      </c>
    </row>
    <row r="128" spans="1:2" x14ac:dyDescent="0.25">
      <c r="A128" t="s">
        <v>500</v>
      </c>
      <c r="B128" t="s">
        <v>181</v>
      </c>
    </row>
    <row r="129" spans="1:2" x14ac:dyDescent="0.25">
      <c r="A129" t="s">
        <v>412</v>
      </c>
      <c r="B129" t="s">
        <v>178</v>
      </c>
    </row>
    <row r="130" spans="1:2" x14ac:dyDescent="0.25">
      <c r="A130" t="s">
        <v>611</v>
      </c>
      <c r="B130" t="s">
        <v>599</v>
      </c>
    </row>
    <row r="131" spans="1:2" x14ac:dyDescent="0.25">
      <c r="A131" t="s">
        <v>600</v>
      </c>
      <c r="B131" t="s">
        <v>599</v>
      </c>
    </row>
    <row r="132" spans="1:2" x14ac:dyDescent="0.25">
      <c r="A132" t="s">
        <v>381</v>
      </c>
      <c r="B132" t="s">
        <v>178</v>
      </c>
    </row>
    <row r="133" spans="1:2" x14ac:dyDescent="0.25">
      <c r="A133" t="s">
        <v>473</v>
      </c>
      <c r="B133" t="s">
        <v>181</v>
      </c>
    </row>
    <row r="134" spans="1:2" x14ac:dyDescent="0.25">
      <c r="A134" t="s">
        <v>634</v>
      </c>
      <c r="B134" t="s">
        <v>632</v>
      </c>
    </row>
    <row r="135" spans="1:2" x14ac:dyDescent="0.25">
      <c r="A135" t="s">
        <v>507</v>
      </c>
      <c r="B135" t="s">
        <v>9</v>
      </c>
    </row>
    <row r="136" spans="1:2" x14ac:dyDescent="0.25">
      <c r="A136" t="s">
        <v>509</v>
      </c>
      <c r="B136" t="s">
        <v>9</v>
      </c>
    </row>
    <row r="137" spans="1:2" x14ac:dyDescent="0.25">
      <c r="A137" t="s">
        <v>257</v>
      </c>
      <c r="B137" t="s">
        <v>1</v>
      </c>
    </row>
    <row r="138" spans="1:2" x14ac:dyDescent="0.25">
      <c r="A138" t="s">
        <v>514</v>
      </c>
      <c r="B138" t="s">
        <v>9</v>
      </c>
    </row>
    <row r="139" spans="1:2" x14ac:dyDescent="0.25">
      <c r="A139" t="s">
        <v>443</v>
      </c>
      <c r="B139" t="s">
        <v>184</v>
      </c>
    </row>
    <row r="140" spans="1:2" x14ac:dyDescent="0.25">
      <c r="A140" t="s">
        <v>344</v>
      </c>
      <c r="B140" t="s">
        <v>334</v>
      </c>
    </row>
    <row r="141" spans="1:2" x14ac:dyDescent="0.25">
      <c r="A141" t="s">
        <v>446</v>
      </c>
      <c r="B141" t="s">
        <v>184</v>
      </c>
    </row>
    <row r="142" spans="1:2" x14ac:dyDescent="0.25">
      <c r="A142" t="s">
        <v>348</v>
      </c>
      <c r="B142" t="s">
        <v>334</v>
      </c>
    </row>
    <row r="143" spans="1:2" x14ac:dyDescent="0.25">
      <c r="A143" t="s">
        <v>447</v>
      </c>
      <c r="B143" t="s">
        <v>184</v>
      </c>
    </row>
    <row r="144" spans="1:2" x14ac:dyDescent="0.25">
      <c r="A144" t="s">
        <v>300</v>
      </c>
      <c r="B144" t="s">
        <v>7</v>
      </c>
    </row>
    <row r="145" spans="1:2" x14ac:dyDescent="0.25">
      <c r="A145" t="s">
        <v>453</v>
      </c>
      <c r="B145" t="s">
        <v>184</v>
      </c>
    </row>
    <row r="146" spans="1:2" x14ac:dyDescent="0.25">
      <c r="A146" t="s">
        <v>604</v>
      </c>
      <c r="B146" t="s">
        <v>599</v>
      </c>
    </row>
    <row r="147" spans="1:2" x14ac:dyDescent="0.25">
      <c r="A147" t="s">
        <v>308</v>
      </c>
      <c r="B147" t="s">
        <v>7</v>
      </c>
    </row>
    <row r="148" spans="1:2" x14ac:dyDescent="0.25">
      <c r="A148" t="s">
        <v>252</v>
      </c>
      <c r="B148" t="s">
        <v>201</v>
      </c>
    </row>
    <row r="149" spans="1:2" x14ac:dyDescent="0.25">
      <c r="A149" t="s">
        <v>461</v>
      </c>
      <c r="B149" t="s">
        <v>184</v>
      </c>
    </row>
    <row r="150" spans="1:2" x14ac:dyDescent="0.25">
      <c r="A150" t="s">
        <v>275</v>
      </c>
      <c r="B150" t="s">
        <v>270</v>
      </c>
    </row>
    <row r="151" spans="1:2" x14ac:dyDescent="0.25">
      <c r="A151" t="s">
        <v>626</v>
      </c>
      <c r="B151" t="s">
        <v>617</v>
      </c>
    </row>
    <row r="152" spans="1:2" x14ac:dyDescent="0.25">
      <c r="A152" t="s">
        <v>616</v>
      </c>
      <c r="B152" t="s">
        <v>613</v>
      </c>
    </row>
    <row r="153" spans="1:2" x14ac:dyDescent="0.25">
      <c r="A153" t="s">
        <v>465</v>
      </c>
      <c r="B153" t="s">
        <v>184</v>
      </c>
    </row>
    <row r="154" spans="1:2" x14ac:dyDescent="0.25">
      <c r="A154" t="s">
        <v>268</v>
      </c>
      <c r="B154" t="s">
        <v>1</v>
      </c>
    </row>
    <row r="155" spans="1:2" x14ac:dyDescent="0.25">
      <c r="A155" t="s">
        <v>612</v>
      </c>
      <c r="B155" t="s">
        <v>599</v>
      </c>
    </row>
    <row r="156" spans="1:2" x14ac:dyDescent="0.25">
      <c r="A156" t="s">
        <v>338</v>
      </c>
      <c r="B156" t="s">
        <v>334</v>
      </c>
    </row>
    <row r="157" spans="1:2" x14ac:dyDescent="0.25">
      <c r="A157" t="s">
        <v>80</v>
      </c>
      <c r="B157" t="s">
        <v>270</v>
      </c>
    </row>
    <row r="158" spans="1:2" x14ac:dyDescent="0.25">
      <c r="A158" t="s">
        <v>452</v>
      </c>
      <c r="B158" t="s">
        <v>184</v>
      </c>
    </row>
    <row r="159" spans="1:2" x14ac:dyDescent="0.25">
      <c r="A159" t="s">
        <v>316</v>
      </c>
      <c r="B159" t="s">
        <v>7</v>
      </c>
    </row>
    <row r="160" spans="1:2" x14ac:dyDescent="0.25">
      <c r="A160" t="s">
        <v>440</v>
      </c>
      <c r="B160" t="s">
        <v>439</v>
      </c>
    </row>
    <row r="161" spans="1:2" x14ac:dyDescent="0.25">
      <c r="A161" t="s">
        <v>586</v>
      </c>
      <c r="B161" t="s">
        <v>8</v>
      </c>
    </row>
    <row r="162" spans="1:2" x14ac:dyDescent="0.25">
      <c r="A162" t="s">
        <v>539</v>
      </c>
      <c r="B162" t="s">
        <v>9</v>
      </c>
    </row>
    <row r="163" spans="1:2" x14ac:dyDescent="0.25">
      <c r="A163" t="s">
        <v>265</v>
      </c>
      <c r="B163" t="s">
        <v>1</v>
      </c>
    </row>
    <row r="164" spans="1:2" x14ac:dyDescent="0.25">
      <c r="A164" t="s">
        <v>378</v>
      </c>
      <c r="B164" t="s">
        <v>178</v>
      </c>
    </row>
    <row r="165" spans="1:2" x14ac:dyDescent="0.25">
      <c r="A165" t="s">
        <v>467</v>
      </c>
      <c r="B165" t="s">
        <v>204</v>
      </c>
    </row>
    <row r="166" spans="1:2" x14ac:dyDescent="0.25">
      <c r="A166" t="s">
        <v>433</v>
      </c>
      <c r="B166" t="s">
        <v>432</v>
      </c>
    </row>
    <row r="167" spans="1:2" x14ac:dyDescent="0.25">
      <c r="A167" t="s">
        <v>484</v>
      </c>
      <c r="B167" t="s">
        <v>181</v>
      </c>
    </row>
    <row r="168" spans="1:2" x14ac:dyDescent="0.25">
      <c r="A168" t="s">
        <v>294</v>
      </c>
      <c r="B168" t="s">
        <v>7</v>
      </c>
    </row>
    <row r="169" spans="1:2" x14ac:dyDescent="0.25">
      <c r="A169" t="s">
        <v>572</v>
      </c>
      <c r="B169" t="s">
        <v>8</v>
      </c>
    </row>
    <row r="170" spans="1:2" x14ac:dyDescent="0.25">
      <c r="A170" t="s">
        <v>639</v>
      </c>
      <c r="B170" t="s">
        <v>632</v>
      </c>
    </row>
    <row r="171" spans="1:2" x14ac:dyDescent="0.25">
      <c r="A171" t="s">
        <v>555</v>
      </c>
      <c r="B171" t="s">
        <v>8</v>
      </c>
    </row>
    <row r="172" spans="1:2" x14ac:dyDescent="0.25">
      <c r="A172" t="s">
        <v>247</v>
      </c>
      <c r="B172" t="s">
        <v>201</v>
      </c>
    </row>
    <row r="173" spans="1:2" x14ac:dyDescent="0.25">
      <c r="A173" t="s">
        <v>474</v>
      </c>
      <c r="B173" t="s">
        <v>181</v>
      </c>
    </row>
    <row r="174" spans="1:2" x14ac:dyDescent="0.25">
      <c r="A174" t="s">
        <v>506</v>
      </c>
      <c r="B174" t="s">
        <v>9</v>
      </c>
    </row>
    <row r="175" spans="1:2" x14ac:dyDescent="0.25">
      <c r="A175" t="s">
        <v>40</v>
      </c>
      <c r="B175" t="s">
        <v>207</v>
      </c>
    </row>
    <row r="176" spans="1:2" x14ac:dyDescent="0.25">
      <c r="A176" t="s">
        <v>46</v>
      </c>
      <c r="B176" t="s">
        <v>184</v>
      </c>
    </row>
    <row r="177" spans="1:2" x14ac:dyDescent="0.25">
      <c r="A177" t="s">
        <v>602</v>
      </c>
      <c r="B177" t="s">
        <v>599</v>
      </c>
    </row>
    <row r="178" spans="1:2" x14ac:dyDescent="0.25">
      <c r="A178" t="s">
        <v>340</v>
      </c>
      <c r="B178" t="s">
        <v>334</v>
      </c>
    </row>
    <row r="179" spans="1:2" x14ac:dyDescent="0.25">
      <c r="A179" t="s">
        <v>561</v>
      </c>
      <c r="B179" t="s">
        <v>8</v>
      </c>
    </row>
    <row r="180" spans="1:2" x14ac:dyDescent="0.25">
      <c r="A180" t="s">
        <v>228</v>
      </c>
      <c r="B180" t="s">
        <v>187</v>
      </c>
    </row>
    <row r="181" spans="1:2" x14ac:dyDescent="0.25">
      <c r="A181" t="s">
        <v>250</v>
      </c>
      <c r="B181" t="s">
        <v>201</v>
      </c>
    </row>
    <row r="182" spans="1:2" x14ac:dyDescent="0.25">
      <c r="A182" t="s">
        <v>66</v>
      </c>
      <c r="B182" t="s">
        <v>217</v>
      </c>
    </row>
    <row r="183" spans="1:2" x14ac:dyDescent="0.25">
      <c r="A183" t="s">
        <v>260</v>
      </c>
      <c r="B183" t="s">
        <v>1</v>
      </c>
    </row>
    <row r="184" spans="1:2" x14ac:dyDescent="0.25">
      <c r="A184" t="s">
        <v>485</v>
      </c>
      <c r="B184" t="s">
        <v>181</v>
      </c>
    </row>
    <row r="185" spans="1:2" x14ac:dyDescent="0.25">
      <c r="A185" t="s">
        <v>394</v>
      </c>
      <c r="B185" t="s">
        <v>178</v>
      </c>
    </row>
    <row r="186" spans="1:2" x14ac:dyDescent="0.25">
      <c r="A186" t="s">
        <v>573</v>
      </c>
      <c r="B186" t="s">
        <v>8</v>
      </c>
    </row>
    <row r="187" spans="1:2" x14ac:dyDescent="0.25">
      <c r="A187" t="s">
        <v>90</v>
      </c>
      <c r="B187" t="s">
        <v>187</v>
      </c>
    </row>
    <row r="188" spans="1:2" x14ac:dyDescent="0.25">
      <c r="A188" t="s">
        <v>396</v>
      </c>
      <c r="B188" t="s">
        <v>178</v>
      </c>
    </row>
    <row r="189" spans="1:2" x14ac:dyDescent="0.25">
      <c r="A189" t="s">
        <v>494</v>
      </c>
      <c r="B189" t="s">
        <v>181</v>
      </c>
    </row>
    <row r="190" spans="1:2" x14ac:dyDescent="0.25">
      <c r="A190" t="s">
        <v>397</v>
      </c>
      <c r="B190" t="s">
        <v>178</v>
      </c>
    </row>
    <row r="191" spans="1:2" x14ac:dyDescent="0.25">
      <c r="A191" t="s">
        <v>524</v>
      </c>
      <c r="B191" t="s">
        <v>9</v>
      </c>
    </row>
    <row r="192" spans="1:2" x14ac:dyDescent="0.25">
      <c r="A192" t="s">
        <v>312</v>
      </c>
      <c r="B192" t="s">
        <v>7</v>
      </c>
    </row>
    <row r="193" spans="1:2" x14ac:dyDescent="0.25">
      <c r="A193" t="s">
        <v>424</v>
      </c>
      <c r="B193" t="s">
        <v>193</v>
      </c>
    </row>
    <row r="194" spans="1:2" x14ac:dyDescent="0.25">
      <c r="A194" t="s">
        <v>360</v>
      </c>
      <c r="B194" t="s">
        <v>334</v>
      </c>
    </row>
    <row r="195" spans="1:2" x14ac:dyDescent="0.25">
      <c r="A195" t="s">
        <v>581</v>
      </c>
      <c r="B195" t="s">
        <v>8</v>
      </c>
    </row>
    <row r="196" spans="1:2" x14ac:dyDescent="0.25">
      <c r="A196" t="s">
        <v>582</v>
      </c>
      <c r="B196" t="s">
        <v>8</v>
      </c>
    </row>
    <row r="197" spans="1:2" x14ac:dyDescent="0.25">
      <c r="A197" t="s">
        <v>276</v>
      </c>
      <c r="B197" t="s">
        <v>0</v>
      </c>
    </row>
    <row r="198" spans="1:2" x14ac:dyDescent="0.25">
      <c r="A198" t="s">
        <v>242</v>
      </c>
      <c r="B198" t="s">
        <v>187</v>
      </c>
    </row>
    <row r="199" spans="1:2" x14ac:dyDescent="0.25">
      <c r="A199" t="s">
        <v>498</v>
      </c>
      <c r="B199" t="s">
        <v>181</v>
      </c>
    </row>
    <row r="200" spans="1:2" x14ac:dyDescent="0.25">
      <c r="A200" t="s">
        <v>366</v>
      </c>
      <c r="B200" t="s">
        <v>334</v>
      </c>
    </row>
    <row r="201" spans="1:2" x14ac:dyDescent="0.25">
      <c r="A201" t="s">
        <v>367</v>
      </c>
      <c r="B201" t="s">
        <v>334</v>
      </c>
    </row>
    <row r="202" spans="1:2" x14ac:dyDescent="0.25">
      <c r="A202" t="s">
        <v>502</v>
      </c>
      <c r="B202" t="s">
        <v>181</v>
      </c>
    </row>
    <row r="203" spans="1:2" x14ac:dyDescent="0.25">
      <c r="A203" t="s">
        <v>431</v>
      </c>
      <c r="B203" t="s">
        <v>193</v>
      </c>
    </row>
    <row r="204" spans="1:2" x14ac:dyDescent="0.25">
      <c r="A204" t="s">
        <v>629</v>
      </c>
      <c r="B204" t="s">
        <v>212</v>
      </c>
    </row>
    <row r="205" spans="1:2" x14ac:dyDescent="0.25">
      <c r="A205" t="s">
        <v>591</v>
      </c>
      <c r="B205" t="s">
        <v>8</v>
      </c>
    </row>
    <row r="206" spans="1:2" x14ac:dyDescent="0.25">
      <c r="A206" t="s">
        <v>595</v>
      </c>
      <c r="B206" t="s">
        <v>8</v>
      </c>
    </row>
    <row r="207" spans="1:2" x14ac:dyDescent="0.25">
      <c r="A207" t="s">
        <v>554</v>
      </c>
      <c r="B207" t="s">
        <v>8</v>
      </c>
    </row>
    <row r="208" spans="1:2" x14ac:dyDescent="0.25">
      <c r="A208" t="s">
        <v>618</v>
      </c>
      <c r="B208" t="s">
        <v>617</v>
      </c>
    </row>
    <row r="209" spans="1:2" x14ac:dyDescent="0.25">
      <c r="A209" t="s">
        <v>22</v>
      </c>
      <c r="B209" t="s">
        <v>178</v>
      </c>
    </row>
    <row r="210" spans="1:2" x14ac:dyDescent="0.25">
      <c r="A210" t="s">
        <v>50</v>
      </c>
      <c r="B210" t="s">
        <v>178</v>
      </c>
    </row>
    <row r="211" spans="1:2" x14ac:dyDescent="0.25">
      <c r="A211" t="s">
        <v>508</v>
      </c>
      <c r="B211" t="s">
        <v>9</v>
      </c>
    </row>
    <row r="212" spans="1:2" x14ac:dyDescent="0.25">
      <c r="A212" t="s">
        <v>382</v>
      </c>
      <c r="B212" t="s">
        <v>178</v>
      </c>
    </row>
    <row r="213" spans="1:2" x14ac:dyDescent="0.25">
      <c r="A213" t="s">
        <v>511</v>
      </c>
      <c r="B213" t="s">
        <v>9</v>
      </c>
    </row>
    <row r="214" spans="1:2" x14ac:dyDescent="0.25">
      <c r="A214" t="s">
        <v>227</v>
      </c>
      <c r="B214" t="s">
        <v>187</v>
      </c>
    </row>
    <row r="215" spans="1:2" x14ac:dyDescent="0.25">
      <c r="A215" t="s">
        <v>550</v>
      </c>
      <c r="B215" t="s">
        <v>3</v>
      </c>
    </row>
    <row r="216" spans="1:2" x14ac:dyDescent="0.25">
      <c r="A216" t="s">
        <v>388</v>
      </c>
      <c r="B216" t="s">
        <v>178</v>
      </c>
    </row>
    <row r="217" spans="1:2" x14ac:dyDescent="0.25">
      <c r="A217" t="s">
        <v>478</v>
      </c>
      <c r="B217" t="s">
        <v>181</v>
      </c>
    </row>
    <row r="218" spans="1:2" x14ac:dyDescent="0.25">
      <c r="A218" t="s">
        <v>343</v>
      </c>
      <c r="B218" t="s">
        <v>334</v>
      </c>
    </row>
    <row r="219" spans="1:2" x14ac:dyDescent="0.25">
      <c r="A219" t="s">
        <v>515</v>
      </c>
      <c r="B219" t="s">
        <v>9</v>
      </c>
    </row>
    <row r="220" spans="1:2" x14ac:dyDescent="0.25">
      <c r="A220" t="s">
        <v>64</v>
      </c>
      <c r="B220" t="s">
        <v>9</v>
      </c>
    </row>
    <row r="221" spans="1:2" x14ac:dyDescent="0.25">
      <c r="A221" t="s">
        <v>68</v>
      </c>
      <c r="B221" t="s">
        <v>432</v>
      </c>
    </row>
    <row r="222" spans="1:2" x14ac:dyDescent="0.25">
      <c r="A222" t="s">
        <v>293</v>
      </c>
      <c r="B222" t="s">
        <v>7</v>
      </c>
    </row>
    <row r="223" spans="1:2" x14ac:dyDescent="0.25">
      <c r="A223" t="s">
        <v>349</v>
      </c>
      <c r="B223" t="s">
        <v>334</v>
      </c>
    </row>
    <row r="224" spans="1:2" x14ac:dyDescent="0.25">
      <c r="A224" t="s">
        <v>568</v>
      </c>
      <c r="B224" t="s">
        <v>8</v>
      </c>
    </row>
    <row r="225" spans="1:2" x14ac:dyDescent="0.25">
      <c r="A225" t="s">
        <v>435</v>
      </c>
      <c r="B225" t="s">
        <v>432</v>
      </c>
    </row>
    <row r="226" spans="1:2" x14ac:dyDescent="0.25">
      <c r="A226" t="s">
        <v>490</v>
      </c>
      <c r="B226" t="s">
        <v>181</v>
      </c>
    </row>
    <row r="227" spans="1:2" x14ac:dyDescent="0.25">
      <c r="A227" t="s">
        <v>251</v>
      </c>
      <c r="B227" t="s">
        <v>201</v>
      </c>
    </row>
    <row r="228" spans="1:2" x14ac:dyDescent="0.25">
      <c r="A228" t="s">
        <v>456</v>
      </c>
      <c r="B228" t="s">
        <v>184</v>
      </c>
    </row>
    <row r="229" spans="1:2" x14ac:dyDescent="0.25">
      <c r="A229" t="s">
        <v>99</v>
      </c>
      <c r="B229" t="s">
        <v>632</v>
      </c>
    </row>
    <row r="230" spans="1:2" x14ac:dyDescent="0.25">
      <c r="A230" t="s">
        <v>103</v>
      </c>
      <c r="B230" t="s">
        <v>8</v>
      </c>
    </row>
    <row r="231" spans="1:2" x14ac:dyDescent="0.25">
      <c r="A231" t="s">
        <v>310</v>
      </c>
      <c r="B231" t="s">
        <v>7</v>
      </c>
    </row>
    <row r="232" spans="1:2" x14ac:dyDescent="0.25">
      <c r="A232" t="s">
        <v>615</v>
      </c>
      <c r="B232" t="s">
        <v>613</v>
      </c>
    </row>
    <row r="233" spans="1:2" x14ac:dyDescent="0.25">
      <c r="A233" t="s">
        <v>357</v>
      </c>
      <c r="B233" t="s">
        <v>334</v>
      </c>
    </row>
    <row r="234" spans="1:2" x14ac:dyDescent="0.25">
      <c r="A234" t="s">
        <v>402</v>
      </c>
      <c r="B234" t="s">
        <v>178</v>
      </c>
    </row>
    <row r="235" spans="1:2" x14ac:dyDescent="0.25">
      <c r="A235" t="s">
        <v>274</v>
      </c>
      <c r="B235" t="s">
        <v>270</v>
      </c>
    </row>
    <row r="236" spans="1:2" x14ac:dyDescent="0.25">
      <c r="A236" t="s">
        <v>496</v>
      </c>
      <c r="B236" t="s">
        <v>181</v>
      </c>
    </row>
    <row r="237" spans="1:2" x14ac:dyDescent="0.25">
      <c r="A237" t="s">
        <v>119</v>
      </c>
      <c r="B237" t="s">
        <v>9</v>
      </c>
    </row>
    <row r="238" spans="1:2" x14ac:dyDescent="0.25">
      <c r="A238" t="s">
        <v>580</v>
      </c>
      <c r="B238" t="s">
        <v>8</v>
      </c>
    </row>
    <row r="239" spans="1:2" x14ac:dyDescent="0.25">
      <c r="A239" t="s">
        <v>263</v>
      </c>
      <c r="B239" t="s">
        <v>1</v>
      </c>
    </row>
    <row r="240" spans="1:2" x14ac:dyDescent="0.25">
      <c r="A240" t="s">
        <v>317</v>
      </c>
      <c r="B240" t="s">
        <v>7</v>
      </c>
    </row>
    <row r="241" spans="1:2" x14ac:dyDescent="0.25">
      <c r="A241" t="s">
        <v>240</v>
      </c>
      <c r="B241" t="s">
        <v>187</v>
      </c>
    </row>
    <row r="242" spans="1:2" x14ac:dyDescent="0.25">
      <c r="A242" t="s">
        <v>320</v>
      </c>
      <c r="B242" t="s">
        <v>7</v>
      </c>
    </row>
    <row r="243" spans="1:2" x14ac:dyDescent="0.25">
      <c r="A243" t="s">
        <v>361</v>
      </c>
      <c r="B243" t="s">
        <v>334</v>
      </c>
    </row>
    <row r="244" spans="1:2" x14ac:dyDescent="0.25">
      <c r="A244" t="s">
        <v>584</v>
      </c>
      <c r="B244" t="s">
        <v>8</v>
      </c>
    </row>
    <row r="245" spans="1:2" x14ac:dyDescent="0.25">
      <c r="A245" t="s">
        <v>585</v>
      </c>
      <c r="B245" t="s">
        <v>8</v>
      </c>
    </row>
    <row r="246" spans="1:2" x14ac:dyDescent="0.25">
      <c r="A246" t="s">
        <v>536</v>
      </c>
      <c r="B246" t="s">
        <v>9</v>
      </c>
    </row>
    <row r="247" spans="1:2" x14ac:dyDescent="0.25">
      <c r="A247" t="s">
        <v>142</v>
      </c>
      <c r="B247" t="s">
        <v>181</v>
      </c>
    </row>
    <row r="248" spans="1:2" x14ac:dyDescent="0.25">
      <c r="A248" t="s">
        <v>589</v>
      </c>
      <c r="B248" t="s">
        <v>8</v>
      </c>
    </row>
    <row r="249" spans="1:2" x14ac:dyDescent="0.25">
      <c r="A249" t="s">
        <v>543</v>
      </c>
      <c r="B249" t="s">
        <v>9</v>
      </c>
    </row>
    <row r="250" spans="1:2" x14ac:dyDescent="0.25">
      <c r="A250" t="s">
        <v>322</v>
      </c>
      <c r="B250" t="s">
        <v>7</v>
      </c>
    </row>
    <row r="251" spans="1:2" x14ac:dyDescent="0.25">
      <c r="A251" t="s">
        <v>324</v>
      </c>
      <c r="B251" t="s">
        <v>7</v>
      </c>
    </row>
    <row r="252" spans="1:2" x14ac:dyDescent="0.25">
      <c r="A252" t="s">
        <v>503</v>
      </c>
      <c r="B252" t="s">
        <v>181</v>
      </c>
    </row>
    <row r="253" spans="1:2" x14ac:dyDescent="0.25">
      <c r="A253" t="s">
        <v>266</v>
      </c>
      <c r="B253" t="s">
        <v>1</v>
      </c>
    </row>
    <row r="254" spans="1:2" x14ac:dyDescent="0.25">
      <c r="A254" t="s">
        <v>155</v>
      </c>
      <c r="B254" t="s">
        <v>184</v>
      </c>
    </row>
    <row r="255" spans="1:2" x14ac:dyDescent="0.25">
      <c r="A255" t="s">
        <v>371</v>
      </c>
      <c r="B255" t="s">
        <v>334</v>
      </c>
    </row>
    <row r="256" spans="1:2" x14ac:dyDescent="0.25">
      <c r="A256" t="s">
        <v>162</v>
      </c>
      <c r="B256" t="s">
        <v>0</v>
      </c>
    </row>
    <row r="257" spans="1:2" x14ac:dyDescent="0.25">
      <c r="A257" t="s">
        <v>642</v>
      </c>
      <c r="B257" t="s">
        <v>632</v>
      </c>
    </row>
    <row r="258" spans="1:2" x14ac:dyDescent="0.25">
      <c r="A258" t="s">
        <v>637</v>
      </c>
      <c r="B258" t="s">
        <v>632</v>
      </c>
    </row>
    <row r="259" spans="1:2" x14ac:dyDescent="0.25">
      <c r="A259" t="s">
        <v>273</v>
      </c>
      <c r="B259" t="s">
        <v>270</v>
      </c>
    </row>
    <row r="260" spans="1:2" x14ac:dyDescent="0.25">
      <c r="A260" t="s">
        <v>70</v>
      </c>
      <c r="B260" t="s">
        <v>212</v>
      </c>
    </row>
    <row r="261" spans="1:2" x14ac:dyDescent="0.25">
      <c r="A261" t="s">
        <v>569</v>
      </c>
      <c r="B261" t="s">
        <v>8</v>
      </c>
    </row>
    <row r="262" spans="1:2" x14ac:dyDescent="0.25">
      <c r="A262" t="s">
        <v>570</v>
      </c>
      <c r="B262" t="s">
        <v>8</v>
      </c>
    </row>
    <row r="263" spans="1:2" x14ac:dyDescent="0.25">
      <c r="A263" t="s">
        <v>101</v>
      </c>
      <c r="B263" t="s">
        <v>7</v>
      </c>
    </row>
    <row r="264" spans="1:2" x14ac:dyDescent="0.25">
      <c r="A264" t="s">
        <v>120</v>
      </c>
      <c r="B264" t="s">
        <v>334</v>
      </c>
    </row>
    <row r="265" spans="1:2" x14ac:dyDescent="0.25">
      <c r="A265" t="s">
        <v>462</v>
      </c>
      <c r="B265" t="s">
        <v>184</v>
      </c>
    </row>
    <row r="266" spans="1:2" x14ac:dyDescent="0.25">
      <c r="A266" t="s">
        <v>26</v>
      </c>
      <c r="B266" t="s">
        <v>2</v>
      </c>
    </row>
    <row r="267" spans="1:2" x14ac:dyDescent="0.25">
      <c r="A267" t="s">
        <v>278</v>
      </c>
      <c r="B267" t="s">
        <v>7</v>
      </c>
    </row>
    <row r="268" spans="1:2" x14ac:dyDescent="0.25">
      <c r="A268" t="s">
        <v>379</v>
      </c>
      <c r="B268" t="s">
        <v>178</v>
      </c>
    </row>
    <row r="269" spans="1:2" x14ac:dyDescent="0.25">
      <c r="A269" t="s">
        <v>279</v>
      </c>
      <c r="B269" t="s">
        <v>7</v>
      </c>
    </row>
    <row r="270" spans="1:2" x14ac:dyDescent="0.25">
      <c r="A270" t="s">
        <v>635</v>
      </c>
      <c r="B270" t="s">
        <v>632</v>
      </c>
    </row>
    <row r="271" spans="1:2" x14ac:dyDescent="0.25">
      <c r="A271" t="s">
        <v>558</v>
      </c>
      <c r="B271" t="s">
        <v>8</v>
      </c>
    </row>
    <row r="272" spans="1:2" x14ac:dyDescent="0.25">
      <c r="A272" t="s">
        <v>614</v>
      </c>
      <c r="B272" t="s">
        <v>613</v>
      </c>
    </row>
    <row r="273" spans="1:2" x14ac:dyDescent="0.25">
      <c r="A273" t="s">
        <v>285</v>
      </c>
      <c r="B273" t="s">
        <v>7</v>
      </c>
    </row>
    <row r="274" spans="1:2" x14ac:dyDescent="0.25">
      <c r="A274" t="s">
        <v>287</v>
      </c>
      <c r="B274" t="s">
        <v>7</v>
      </c>
    </row>
    <row r="275" spans="1:2" x14ac:dyDescent="0.25">
      <c r="A275" t="s">
        <v>551</v>
      </c>
      <c r="B275" t="s">
        <v>6</v>
      </c>
    </row>
    <row r="276" spans="1:2" x14ac:dyDescent="0.25">
      <c r="A276" t="s">
        <v>563</v>
      </c>
      <c r="B276" t="s">
        <v>8</v>
      </c>
    </row>
    <row r="277" spans="1:2" x14ac:dyDescent="0.25">
      <c r="A277" t="s">
        <v>386</v>
      </c>
      <c r="B277" t="s">
        <v>178</v>
      </c>
    </row>
    <row r="278" spans="1:2" x14ac:dyDescent="0.25">
      <c r="A278" t="s">
        <v>603</v>
      </c>
      <c r="B278" t="s">
        <v>599</v>
      </c>
    </row>
    <row r="279" spans="1:2" x14ac:dyDescent="0.25">
      <c r="A279" t="s">
        <v>389</v>
      </c>
      <c r="B279" t="s">
        <v>178</v>
      </c>
    </row>
    <row r="280" spans="1:2" x14ac:dyDescent="0.25">
      <c r="A280" t="s">
        <v>567</v>
      </c>
      <c r="B280" t="s">
        <v>8</v>
      </c>
    </row>
    <row r="281" spans="1:2" x14ac:dyDescent="0.25">
      <c r="A281" t="s">
        <v>434</v>
      </c>
      <c r="B281" t="s">
        <v>432</v>
      </c>
    </row>
    <row r="282" spans="1:2" x14ac:dyDescent="0.25">
      <c r="A282" t="s">
        <v>295</v>
      </c>
      <c r="B282" t="s">
        <v>7</v>
      </c>
    </row>
    <row r="283" spans="1:2" x14ac:dyDescent="0.25">
      <c r="A283" t="s">
        <v>232</v>
      </c>
      <c r="B283" t="s">
        <v>187</v>
      </c>
    </row>
    <row r="284" spans="1:2" x14ac:dyDescent="0.25">
      <c r="A284" t="s">
        <v>82</v>
      </c>
      <c r="B284" t="s">
        <v>6</v>
      </c>
    </row>
    <row r="285" spans="1:2" x14ac:dyDescent="0.25">
      <c r="A285" t="s">
        <v>449</v>
      </c>
      <c r="B285" t="s">
        <v>184</v>
      </c>
    </row>
    <row r="286" spans="1:2" x14ac:dyDescent="0.25">
      <c r="A286" t="s">
        <v>488</v>
      </c>
      <c r="B286" t="s">
        <v>181</v>
      </c>
    </row>
    <row r="287" spans="1:2" x14ac:dyDescent="0.25">
      <c r="A287" t="s">
        <v>470</v>
      </c>
      <c r="B287" t="s">
        <v>204</v>
      </c>
    </row>
    <row r="288" spans="1:2" x14ac:dyDescent="0.25">
      <c r="A288" t="s">
        <v>88</v>
      </c>
      <c r="B288" t="s">
        <v>201</v>
      </c>
    </row>
    <row r="289" spans="1:2" x14ac:dyDescent="0.25">
      <c r="A289" t="s">
        <v>552</v>
      </c>
      <c r="B289" t="s">
        <v>6</v>
      </c>
    </row>
    <row r="290" spans="1:2" x14ac:dyDescent="0.25">
      <c r="A290" t="s">
        <v>95</v>
      </c>
      <c r="B290" t="s">
        <v>334</v>
      </c>
    </row>
    <row r="291" spans="1:2" x14ac:dyDescent="0.25">
      <c r="A291" t="s">
        <v>309</v>
      </c>
      <c r="B291" t="s">
        <v>7</v>
      </c>
    </row>
    <row r="292" spans="1:2" x14ac:dyDescent="0.25">
      <c r="A292" t="s">
        <v>624</v>
      </c>
      <c r="B292" t="s">
        <v>617</v>
      </c>
    </row>
    <row r="293" spans="1:2" x14ac:dyDescent="0.25">
      <c r="A293" t="s">
        <v>106</v>
      </c>
      <c r="B293" t="s">
        <v>8</v>
      </c>
    </row>
    <row r="294" spans="1:2" x14ac:dyDescent="0.25">
      <c r="A294" t="s">
        <v>117</v>
      </c>
      <c r="B294" t="s">
        <v>270</v>
      </c>
    </row>
    <row r="295" spans="1:2" x14ac:dyDescent="0.25">
      <c r="A295" t="s">
        <v>239</v>
      </c>
      <c r="B295" t="s">
        <v>187</v>
      </c>
    </row>
    <row r="296" spans="1:2" x14ac:dyDescent="0.25">
      <c r="A296" t="s">
        <v>631</v>
      </c>
      <c r="B296" t="s">
        <v>2</v>
      </c>
    </row>
    <row r="297" spans="1:2" x14ac:dyDescent="0.25">
      <c r="A297" t="s">
        <v>535</v>
      </c>
      <c r="B297" t="s">
        <v>9</v>
      </c>
    </row>
    <row r="298" spans="1:2" x14ac:dyDescent="0.25">
      <c r="A298" t="s">
        <v>405</v>
      </c>
      <c r="B298" t="s">
        <v>178</v>
      </c>
    </row>
    <row r="299" spans="1:2" x14ac:dyDescent="0.25">
      <c r="A299" t="s">
        <v>427</v>
      </c>
      <c r="B299" t="s">
        <v>193</v>
      </c>
    </row>
    <row r="300" spans="1:2" x14ac:dyDescent="0.25">
      <c r="A300" t="s">
        <v>244</v>
      </c>
      <c r="B300" t="s">
        <v>187</v>
      </c>
    </row>
    <row r="301" spans="1:2" x14ac:dyDescent="0.25">
      <c r="A301" t="s">
        <v>429</v>
      </c>
      <c r="B301" t="s">
        <v>193</v>
      </c>
    </row>
    <row r="302" spans="1:2" x14ac:dyDescent="0.25">
      <c r="A302" t="s">
        <v>370</v>
      </c>
      <c r="B302" t="s">
        <v>334</v>
      </c>
    </row>
    <row r="303" spans="1:2" x14ac:dyDescent="0.25">
      <c r="A303" t="s">
        <v>327</v>
      </c>
      <c r="B303" t="s">
        <v>7</v>
      </c>
    </row>
    <row r="304" spans="1:2" x14ac:dyDescent="0.25">
      <c r="A304" t="s">
        <v>246</v>
      </c>
      <c r="B304" t="s">
        <v>187</v>
      </c>
    </row>
    <row r="305" spans="1:2" x14ac:dyDescent="0.25">
      <c r="A305" t="s">
        <v>269</v>
      </c>
      <c r="B305" t="s">
        <v>217</v>
      </c>
    </row>
    <row r="306" spans="1:2" x14ac:dyDescent="0.25">
      <c r="A306" t="s">
        <v>332</v>
      </c>
      <c r="B306" t="s">
        <v>7</v>
      </c>
    </row>
    <row r="307" spans="1:2" x14ac:dyDescent="0.25">
      <c r="A307" t="s">
        <v>333</v>
      </c>
      <c r="B307" t="s">
        <v>7</v>
      </c>
    </row>
    <row r="308" spans="1:2" x14ac:dyDescent="0.25">
      <c r="A308" t="s">
        <v>226</v>
      </c>
      <c r="B308" t="s">
        <v>187</v>
      </c>
    </row>
    <row r="309" spans="1:2" x14ac:dyDescent="0.25">
      <c r="A309" t="s">
        <v>556</v>
      </c>
      <c r="B309" t="s">
        <v>8</v>
      </c>
    </row>
    <row r="310" spans="1:2" x14ac:dyDescent="0.25">
      <c r="A310" t="s">
        <v>31</v>
      </c>
      <c r="B310" t="s">
        <v>8</v>
      </c>
    </row>
    <row r="311" spans="1:2" x14ac:dyDescent="0.25">
      <c r="A311" t="s">
        <v>415</v>
      </c>
      <c r="B311" t="s">
        <v>193</v>
      </c>
    </row>
    <row r="312" spans="1:2" x14ac:dyDescent="0.25">
      <c r="A312" t="s">
        <v>627</v>
      </c>
      <c r="B312" t="s">
        <v>212</v>
      </c>
    </row>
    <row r="313" spans="1:2" x14ac:dyDescent="0.25">
      <c r="A313" t="s">
        <v>36</v>
      </c>
      <c r="B313" t="s">
        <v>8</v>
      </c>
    </row>
    <row r="314" spans="1:2" x14ac:dyDescent="0.25">
      <c r="A314" t="s">
        <v>38</v>
      </c>
      <c r="B314" t="s">
        <v>599</v>
      </c>
    </row>
    <row r="315" spans="1:2" x14ac:dyDescent="0.25">
      <c r="A315" t="s">
        <v>282</v>
      </c>
      <c r="B315" t="s">
        <v>7</v>
      </c>
    </row>
    <row r="316" spans="1:2" x14ac:dyDescent="0.25">
      <c r="A316" t="s">
        <v>416</v>
      </c>
      <c r="B316" t="s">
        <v>193</v>
      </c>
    </row>
    <row r="317" spans="1:2" x14ac:dyDescent="0.25">
      <c r="A317" t="s">
        <v>510</v>
      </c>
      <c r="B317" t="s">
        <v>9</v>
      </c>
    </row>
    <row r="318" spans="1:2" x14ac:dyDescent="0.25">
      <c r="A318" t="s">
        <v>385</v>
      </c>
      <c r="B318" t="s">
        <v>178</v>
      </c>
    </row>
    <row r="319" spans="1:2" x14ac:dyDescent="0.25">
      <c r="A319" t="s">
        <v>512</v>
      </c>
      <c r="B319" t="s">
        <v>9</v>
      </c>
    </row>
    <row r="320" spans="1:2" x14ac:dyDescent="0.25">
      <c r="A320" t="s">
        <v>562</v>
      </c>
      <c r="B320" t="s">
        <v>8</v>
      </c>
    </row>
    <row r="321" spans="1:2" x14ac:dyDescent="0.25">
      <c r="A321" t="s">
        <v>418</v>
      </c>
      <c r="B321" t="s">
        <v>193</v>
      </c>
    </row>
    <row r="322" spans="1:2" x14ac:dyDescent="0.25">
      <c r="A322" t="s">
        <v>621</v>
      </c>
      <c r="B322" t="s">
        <v>617</v>
      </c>
    </row>
    <row r="323" spans="1:2" x14ac:dyDescent="0.25">
      <c r="A323" t="s">
        <v>516</v>
      </c>
      <c r="B323" t="s">
        <v>9</v>
      </c>
    </row>
    <row r="324" spans="1:2" x14ac:dyDescent="0.25">
      <c r="A324" t="s">
        <v>290</v>
      </c>
      <c r="B324" t="s">
        <v>7</v>
      </c>
    </row>
    <row r="325" spans="1:2" x14ac:dyDescent="0.25">
      <c r="A325" t="s">
        <v>468</v>
      </c>
      <c r="B325" t="s">
        <v>204</v>
      </c>
    </row>
    <row r="326" spans="1:2" x14ac:dyDescent="0.25">
      <c r="A326" t="s">
        <v>517</v>
      </c>
      <c r="B326" t="s">
        <v>9</v>
      </c>
    </row>
    <row r="327" spans="1:2" x14ac:dyDescent="0.25">
      <c r="A327" t="s">
        <v>230</v>
      </c>
      <c r="B327" t="s">
        <v>187</v>
      </c>
    </row>
    <row r="328" spans="1:2" x14ac:dyDescent="0.25">
      <c r="A328" t="s">
        <v>72</v>
      </c>
      <c r="B328" t="s">
        <v>212</v>
      </c>
    </row>
    <row r="329" spans="1:2" x14ac:dyDescent="0.25">
      <c r="A329" t="s">
        <v>347</v>
      </c>
      <c r="B329" t="s">
        <v>334</v>
      </c>
    </row>
    <row r="330" spans="1:2" x14ac:dyDescent="0.25">
      <c r="A330" t="s">
        <v>74</v>
      </c>
      <c r="B330" t="s">
        <v>184</v>
      </c>
    </row>
    <row r="331" spans="1:2" x14ac:dyDescent="0.25">
      <c r="A331" t="s">
        <v>469</v>
      </c>
      <c r="B331" t="s">
        <v>204</v>
      </c>
    </row>
    <row r="332" spans="1:2" x14ac:dyDescent="0.25">
      <c r="A332" t="s">
        <v>486</v>
      </c>
      <c r="B332" t="s">
        <v>181</v>
      </c>
    </row>
    <row r="333" spans="1:2" x14ac:dyDescent="0.25">
      <c r="A333" t="s">
        <v>350</v>
      </c>
      <c r="B333" t="s">
        <v>334</v>
      </c>
    </row>
    <row r="334" spans="1:2" x14ac:dyDescent="0.25">
      <c r="A334" t="s">
        <v>487</v>
      </c>
      <c r="B334" t="s">
        <v>181</v>
      </c>
    </row>
    <row r="335" spans="1:2" x14ac:dyDescent="0.25">
      <c r="A335" t="s">
        <v>86</v>
      </c>
      <c r="B335" t="s">
        <v>6</v>
      </c>
    </row>
    <row r="336" spans="1:2" x14ac:dyDescent="0.25">
      <c r="A336" t="s">
        <v>491</v>
      </c>
      <c r="B336" t="s">
        <v>181</v>
      </c>
    </row>
    <row r="337" spans="1:2" x14ac:dyDescent="0.25">
      <c r="A337" t="s">
        <v>523</v>
      </c>
      <c r="B337" t="s">
        <v>9</v>
      </c>
    </row>
    <row r="338" spans="1:2" x14ac:dyDescent="0.25">
      <c r="A338" t="s">
        <v>234</v>
      </c>
      <c r="B338" t="s">
        <v>187</v>
      </c>
    </row>
    <row r="339" spans="1:2" x14ac:dyDescent="0.25">
      <c r="A339" t="s">
        <v>92</v>
      </c>
      <c r="B339" t="s">
        <v>8</v>
      </c>
    </row>
    <row r="340" spans="1:2" x14ac:dyDescent="0.25">
      <c r="A340" t="s">
        <v>457</v>
      </c>
      <c r="B340" t="s">
        <v>184</v>
      </c>
    </row>
    <row r="341" spans="1:2" x14ac:dyDescent="0.25">
      <c r="A341" t="s">
        <v>525</v>
      </c>
      <c r="B341" t="s">
        <v>9</v>
      </c>
    </row>
    <row r="342" spans="1:2" x14ac:dyDescent="0.25">
      <c r="A342" t="s">
        <v>460</v>
      </c>
      <c r="B342" t="s">
        <v>184</v>
      </c>
    </row>
    <row r="343" spans="1:2" x14ac:dyDescent="0.25">
      <c r="A343" t="s">
        <v>553</v>
      </c>
      <c r="B343" t="s">
        <v>6</v>
      </c>
    </row>
    <row r="344" spans="1:2" x14ac:dyDescent="0.25">
      <c r="A344" t="s">
        <v>113</v>
      </c>
      <c r="B344" t="s">
        <v>632</v>
      </c>
    </row>
    <row r="345" spans="1:2" x14ac:dyDescent="0.25">
      <c r="A345" t="s">
        <v>527</v>
      </c>
      <c r="B345" t="s">
        <v>9</v>
      </c>
    </row>
    <row r="346" spans="1:2" x14ac:dyDescent="0.25">
      <c r="A346" t="s">
        <v>237</v>
      </c>
      <c r="B346" t="s">
        <v>187</v>
      </c>
    </row>
    <row r="347" spans="1:2" x14ac:dyDescent="0.25">
      <c r="A347" t="s">
        <v>423</v>
      </c>
      <c r="B347" t="s">
        <v>193</v>
      </c>
    </row>
    <row r="348" spans="1:2" x14ac:dyDescent="0.25">
      <c r="A348" t="s">
        <v>403</v>
      </c>
      <c r="B348" t="s">
        <v>178</v>
      </c>
    </row>
    <row r="349" spans="1:2" x14ac:dyDescent="0.25">
      <c r="A349" t="s">
        <v>530</v>
      </c>
      <c r="B349" t="s">
        <v>9</v>
      </c>
    </row>
    <row r="350" spans="1:2" x14ac:dyDescent="0.25">
      <c r="A350" t="s">
        <v>404</v>
      </c>
      <c r="B350" t="s">
        <v>178</v>
      </c>
    </row>
    <row r="351" spans="1:2" x14ac:dyDescent="0.25">
      <c r="A351" t="s">
        <v>241</v>
      </c>
      <c r="B351" t="s">
        <v>187</v>
      </c>
    </row>
    <row r="352" spans="1:2" x14ac:dyDescent="0.25">
      <c r="A352" t="s">
        <v>607</v>
      </c>
      <c r="B352" t="s">
        <v>599</v>
      </c>
    </row>
    <row r="353" spans="1:2" x14ac:dyDescent="0.25">
      <c r="A353" t="s">
        <v>583</v>
      </c>
      <c r="B353" t="s">
        <v>8</v>
      </c>
    </row>
    <row r="354" spans="1:2" x14ac:dyDescent="0.25">
      <c r="A354" t="s">
        <v>253</v>
      </c>
      <c r="B354" t="s">
        <v>201</v>
      </c>
    </row>
    <row r="355" spans="1:2" x14ac:dyDescent="0.25">
      <c r="A355" t="s">
        <v>406</v>
      </c>
      <c r="B355" t="s">
        <v>178</v>
      </c>
    </row>
    <row r="356" spans="1:2" x14ac:dyDescent="0.25">
      <c r="A356" t="s">
        <v>362</v>
      </c>
      <c r="B356" t="s">
        <v>334</v>
      </c>
    </row>
    <row r="357" spans="1:2" x14ac:dyDescent="0.25">
      <c r="A357" t="s">
        <v>131</v>
      </c>
      <c r="B357" t="s">
        <v>632</v>
      </c>
    </row>
    <row r="358" spans="1:2" x14ac:dyDescent="0.25">
      <c r="A358" t="s">
        <v>587</v>
      </c>
      <c r="B358" t="s">
        <v>8</v>
      </c>
    </row>
    <row r="359" spans="1:2" x14ac:dyDescent="0.25">
      <c r="A359" t="s">
        <v>472</v>
      </c>
      <c r="B359" t="s">
        <v>204</v>
      </c>
    </row>
    <row r="360" spans="1:2" x14ac:dyDescent="0.25">
      <c r="A360" t="s">
        <v>625</v>
      </c>
      <c r="B360" t="s">
        <v>617</v>
      </c>
    </row>
    <row r="361" spans="1:2" x14ac:dyDescent="0.25">
      <c r="A361" t="s">
        <v>425</v>
      </c>
      <c r="B361" t="s">
        <v>193</v>
      </c>
    </row>
    <row r="362" spans="1:2" x14ac:dyDescent="0.25">
      <c r="A362" t="s">
        <v>364</v>
      </c>
      <c r="B362" t="s">
        <v>334</v>
      </c>
    </row>
    <row r="363" spans="1:2" x14ac:dyDescent="0.25">
      <c r="A363" t="s">
        <v>541</v>
      </c>
      <c r="B363" t="s">
        <v>9</v>
      </c>
    </row>
    <row r="364" spans="1:2" x14ac:dyDescent="0.25">
      <c r="A364" t="s">
        <v>426</v>
      </c>
      <c r="B364" t="s">
        <v>193</v>
      </c>
    </row>
    <row r="365" spans="1:2" x14ac:dyDescent="0.25">
      <c r="A365" t="s">
        <v>148</v>
      </c>
      <c r="B365" t="s">
        <v>212</v>
      </c>
    </row>
    <row r="366" spans="1:2" x14ac:dyDescent="0.25">
      <c r="A366" t="s">
        <v>376</v>
      </c>
      <c r="B366" t="s">
        <v>207</v>
      </c>
    </row>
    <row r="367" spans="1:2" x14ac:dyDescent="0.25">
      <c r="A367" t="s">
        <v>546</v>
      </c>
      <c r="B367" t="s">
        <v>9</v>
      </c>
    </row>
    <row r="368" spans="1:2" x14ac:dyDescent="0.25">
      <c r="A368" t="s">
        <v>409</v>
      </c>
      <c r="B368" t="s">
        <v>178</v>
      </c>
    </row>
    <row r="369" spans="1:2" x14ac:dyDescent="0.25">
      <c r="A369" t="s">
        <v>159</v>
      </c>
      <c r="B369" t="s">
        <v>8</v>
      </c>
    </row>
    <row r="370" spans="1:2" x14ac:dyDescent="0.25">
      <c r="A370" t="s">
        <v>547</v>
      </c>
      <c r="B370" t="s">
        <v>9</v>
      </c>
    </row>
    <row r="371" spans="1:2" x14ac:dyDescent="0.25">
      <c r="A371" t="s">
        <v>593</v>
      </c>
      <c r="B371" t="s">
        <v>8</v>
      </c>
    </row>
    <row r="372" spans="1:2" x14ac:dyDescent="0.25">
      <c r="A372" t="s">
        <v>594</v>
      </c>
      <c r="B372" t="s">
        <v>8</v>
      </c>
    </row>
    <row r="373" spans="1:2" x14ac:dyDescent="0.25">
      <c r="A373" t="s">
        <v>160</v>
      </c>
      <c r="B373" t="s">
        <v>193</v>
      </c>
    </row>
    <row r="374" spans="1:2" x14ac:dyDescent="0.25">
      <c r="A374" t="s">
        <v>548</v>
      </c>
      <c r="B374" t="s">
        <v>9</v>
      </c>
    </row>
    <row r="375" spans="1:2" x14ac:dyDescent="0.25">
      <c r="A375" t="s">
        <v>19</v>
      </c>
      <c r="B375" t="s">
        <v>184</v>
      </c>
    </row>
    <row r="376" spans="1:2" x14ac:dyDescent="0.25">
      <c r="A376" t="s">
        <v>284</v>
      </c>
      <c r="B376" t="s">
        <v>7</v>
      </c>
    </row>
    <row r="377" spans="1:2" x14ac:dyDescent="0.25">
      <c r="A377" t="s">
        <v>346</v>
      </c>
      <c r="B377" t="s">
        <v>334</v>
      </c>
    </row>
    <row r="378" spans="1:2" x14ac:dyDescent="0.25">
      <c r="A378" t="s">
        <v>445</v>
      </c>
      <c r="B378" t="s">
        <v>184</v>
      </c>
    </row>
    <row r="379" spans="1:2" x14ac:dyDescent="0.25">
      <c r="A379" t="s">
        <v>533</v>
      </c>
      <c r="B379" t="s">
        <v>9</v>
      </c>
    </row>
    <row r="380" spans="1:2" x14ac:dyDescent="0.25">
      <c r="A380" t="s">
        <v>590</v>
      </c>
      <c r="B380" t="s">
        <v>8</v>
      </c>
    </row>
    <row r="381" spans="1:2" x14ac:dyDescent="0.25">
      <c r="A381" t="s">
        <v>504</v>
      </c>
      <c r="B381" t="s">
        <v>181</v>
      </c>
    </row>
    <row r="382" spans="1:2" x14ac:dyDescent="0.25">
      <c r="A382" t="s">
        <v>329</v>
      </c>
      <c r="B382" t="s">
        <v>7</v>
      </c>
    </row>
    <row r="383" spans="1:2" x14ac:dyDescent="0.25">
      <c r="A383" t="s">
        <v>225</v>
      </c>
      <c r="B383" t="s">
        <v>187</v>
      </c>
    </row>
    <row r="384" spans="1:2" x14ac:dyDescent="0.25">
      <c r="A384" t="s">
        <v>633</v>
      </c>
      <c r="B384" t="s">
        <v>632</v>
      </c>
    </row>
    <row r="385" spans="1:2" x14ac:dyDescent="0.25">
      <c r="A385" t="s">
        <v>566</v>
      </c>
      <c r="B385" t="s">
        <v>8</v>
      </c>
    </row>
    <row r="386" spans="1:2" x14ac:dyDescent="0.25">
      <c r="A386" t="s">
        <v>521</v>
      </c>
      <c r="B386" t="s">
        <v>9</v>
      </c>
    </row>
    <row r="387" spans="1:2" x14ac:dyDescent="0.25">
      <c r="A387" t="s">
        <v>398</v>
      </c>
      <c r="B387" t="s">
        <v>178</v>
      </c>
    </row>
    <row r="388" spans="1:2" x14ac:dyDescent="0.25">
      <c r="A388" t="s">
        <v>499</v>
      </c>
      <c r="B388" t="s">
        <v>181</v>
      </c>
    </row>
    <row r="389" spans="1:2" x14ac:dyDescent="0.25">
      <c r="A389" t="s">
        <v>437</v>
      </c>
      <c r="B389" t="s">
        <v>432</v>
      </c>
    </row>
    <row r="390" spans="1:2" x14ac:dyDescent="0.25">
      <c r="A390" t="s">
        <v>368</v>
      </c>
      <c r="B390" t="s">
        <v>334</v>
      </c>
    </row>
    <row r="391" spans="1:2" x14ac:dyDescent="0.25">
      <c r="A391" t="s">
        <v>28</v>
      </c>
      <c r="B391" t="s">
        <v>617</v>
      </c>
    </row>
    <row r="392" spans="1:2" x14ac:dyDescent="0.25">
      <c r="A392" t="s">
        <v>513</v>
      </c>
      <c r="B392" t="s">
        <v>9</v>
      </c>
    </row>
    <row r="393" spans="1:2" x14ac:dyDescent="0.25">
      <c r="A393" t="s">
        <v>288</v>
      </c>
      <c r="B393" t="s">
        <v>7</v>
      </c>
    </row>
    <row r="394" spans="1:2" x14ac:dyDescent="0.25">
      <c r="A394" t="s">
        <v>60</v>
      </c>
      <c r="B394" t="s">
        <v>178</v>
      </c>
    </row>
    <row r="395" spans="1:2" x14ac:dyDescent="0.25">
      <c r="A395" t="s">
        <v>519</v>
      </c>
      <c r="B395" t="s">
        <v>9</v>
      </c>
    </row>
    <row r="396" spans="1:2" x14ac:dyDescent="0.25">
      <c r="A396" t="s">
        <v>261</v>
      </c>
      <c r="B396" t="s">
        <v>1</v>
      </c>
    </row>
    <row r="397" spans="1:2" x14ac:dyDescent="0.25">
      <c r="A397" t="s">
        <v>78</v>
      </c>
      <c r="B397" t="s">
        <v>9</v>
      </c>
    </row>
    <row r="398" spans="1:2" x14ac:dyDescent="0.25">
      <c r="A398" t="s">
        <v>93</v>
      </c>
      <c r="B398" t="s">
        <v>193</v>
      </c>
    </row>
    <row r="399" spans="1:2" x14ac:dyDescent="0.25">
      <c r="A399" t="s">
        <v>606</v>
      </c>
      <c r="B399" t="s">
        <v>599</v>
      </c>
    </row>
    <row r="400" spans="1:2" x14ac:dyDescent="0.25">
      <c r="A400" t="s">
        <v>640</v>
      </c>
      <c r="B400" t="s">
        <v>632</v>
      </c>
    </row>
    <row r="401" spans="1:2" x14ac:dyDescent="0.25">
      <c r="A401" t="s">
        <v>110</v>
      </c>
      <c r="B401" t="s">
        <v>178</v>
      </c>
    </row>
    <row r="402" spans="1:2" x14ac:dyDescent="0.25">
      <c r="A402" t="s">
        <v>375</v>
      </c>
      <c r="B402" t="s">
        <v>207</v>
      </c>
    </row>
    <row r="403" spans="1:2" x14ac:dyDescent="0.25">
      <c r="A403" t="s">
        <v>365</v>
      </c>
      <c r="B403" t="s">
        <v>334</v>
      </c>
    </row>
    <row r="404" spans="1:2" x14ac:dyDescent="0.25">
      <c r="A404" t="s">
        <v>151</v>
      </c>
      <c r="B404" t="s">
        <v>8</v>
      </c>
    </row>
    <row r="405" spans="1:2" x14ac:dyDescent="0.25">
      <c r="A405" t="s">
        <v>369</v>
      </c>
      <c r="B405" t="s">
        <v>334</v>
      </c>
    </row>
    <row r="406" spans="1:2" x14ac:dyDescent="0.25">
      <c r="A406" t="s">
        <v>157</v>
      </c>
      <c r="B406" t="s">
        <v>181</v>
      </c>
    </row>
    <row r="407" spans="1:2" x14ac:dyDescent="0.25">
      <c r="A407" t="s">
        <v>53</v>
      </c>
      <c r="B407" t="s">
        <v>7</v>
      </c>
    </row>
    <row r="408" spans="1:2" x14ac:dyDescent="0.25">
      <c r="A408" t="s">
        <v>258</v>
      </c>
      <c r="B408" t="s">
        <v>1</v>
      </c>
    </row>
    <row r="409" spans="1:2" x14ac:dyDescent="0.25">
      <c r="A409" t="s">
        <v>518</v>
      </c>
      <c r="B409" t="s">
        <v>9</v>
      </c>
    </row>
    <row r="410" spans="1:2" x14ac:dyDescent="0.25">
      <c r="A410" t="s">
        <v>520</v>
      </c>
      <c r="B410" t="s">
        <v>9</v>
      </c>
    </row>
    <row r="411" spans="1:2" x14ac:dyDescent="0.25">
      <c r="A411" t="s">
        <v>236</v>
      </c>
      <c r="B411" t="s">
        <v>187</v>
      </c>
    </row>
    <row r="412" spans="1:2" x14ac:dyDescent="0.25">
      <c r="A412" t="s">
        <v>466</v>
      </c>
      <c r="B412" t="s">
        <v>184</v>
      </c>
    </row>
    <row r="413" spans="1:2" x14ac:dyDescent="0.25">
      <c r="A413" t="s">
        <v>592</v>
      </c>
      <c r="B413" t="s">
        <v>8</v>
      </c>
    </row>
    <row r="414" spans="1:2" x14ac:dyDescent="0.25">
      <c r="A414" t="s">
        <v>598</v>
      </c>
      <c r="B414" t="s">
        <v>8</v>
      </c>
    </row>
    <row r="415" spans="1:2" x14ac:dyDescent="0.25">
      <c r="A415" t="s">
        <v>601</v>
      </c>
      <c r="B415" t="s">
        <v>599</v>
      </c>
    </row>
    <row r="416" spans="1:2" x14ac:dyDescent="0.25">
      <c r="A416" t="s">
        <v>549</v>
      </c>
      <c r="B416" t="s">
        <v>3</v>
      </c>
    </row>
    <row r="417" spans="1:2" x14ac:dyDescent="0.25">
      <c r="A417" t="s">
        <v>630</v>
      </c>
      <c r="B417" t="s">
        <v>2</v>
      </c>
    </row>
    <row r="418" spans="1:2" x14ac:dyDescent="0.25">
      <c r="A418" t="s">
        <v>44</v>
      </c>
      <c r="B418" t="s">
        <v>1</v>
      </c>
    </row>
    <row r="419" spans="1:2" x14ac:dyDescent="0.25">
      <c r="A419" t="s">
        <v>272</v>
      </c>
      <c r="B419" t="s">
        <v>270</v>
      </c>
    </row>
    <row r="420" spans="1:2" x14ac:dyDescent="0.25">
      <c r="A420" t="s">
        <v>480</v>
      </c>
      <c r="B420" t="s">
        <v>181</v>
      </c>
    </row>
    <row r="421" spans="1:2" x14ac:dyDescent="0.25">
      <c r="A421" t="s">
        <v>565</v>
      </c>
      <c r="B421" t="s">
        <v>8</v>
      </c>
    </row>
    <row r="422" spans="1:2" x14ac:dyDescent="0.25">
      <c r="A422" t="s">
        <v>481</v>
      </c>
      <c r="B422" t="s">
        <v>181</v>
      </c>
    </row>
    <row r="423" spans="1:2" x14ac:dyDescent="0.25">
      <c r="A423" t="s">
        <v>638</v>
      </c>
      <c r="B423" t="s">
        <v>632</v>
      </c>
    </row>
    <row r="424" spans="1:2" x14ac:dyDescent="0.25">
      <c r="A424" t="s">
        <v>391</v>
      </c>
      <c r="B424" t="s">
        <v>178</v>
      </c>
    </row>
    <row r="425" spans="1:2" x14ac:dyDescent="0.25">
      <c r="A425" t="s">
        <v>297</v>
      </c>
      <c r="B425" t="s">
        <v>7</v>
      </c>
    </row>
    <row r="426" spans="1:2" x14ac:dyDescent="0.25">
      <c r="A426" t="s">
        <v>302</v>
      </c>
      <c r="B426" t="s">
        <v>7</v>
      </c>
    </row>
    <row r="427" spans="1:2" x14ac:dyDescent="0.25">
      <c r="A427" t="s">
        <v>628</v>
      </c>
      <c r="B427" t="s">
        <v>212</v>
      </c>
    </row>
    <row r="428" spans="1:2" x14ac:dyDescent="0.25">
      <c r="A428" t="s">
        <v>458</v>
      </c>
      <c r="B428" t="s">
        <v>184</v>
      </c>
    </row>
    <row r="429" spans="1:2" x14ac:dyDescent="0.25">
      <c r="A429" t="s">
        <v>459</v>
      </c>
      <c r="B429" t="s">
        <v>184</v>
      </c>
    </row>
    <row r="430" spans="1:2" x14ac:dyDescent="0.25">
      <c r="A430" t="s">
        <v>526</v>
      </c>
      <c r="B430" t="s">
        <v>9</v>
      </c>
    </row>
    <row r="431" spans="1:2" x14ac:dyDescent="0.25">
      <c r="A431" t="s">
        <v>401</v>
      </c>
      <c r="B431" t="s">
        <v>178</v>
      </c>
    </row>
    <row r="432" spans="1:2" x14ac:dyDescent="0.25">
      <c r="A432" t="s">
        <v>359</v>
      </c>
      <c r="B432" t="s">
        <v>334</v>
      </c>
    </row>
    <row r="433" spans="1:2" x14ac:dyDescent="0.25">
      <c r="A433" t="s">
        <v>125</v>
      </c>
      <c r="B433" t="s">
        <v>334</v>
      </c>
    </row>
    <row r="434" spans="1:2" x14ac:dyDescent="0.25">
      <c r="A434" t="s">
        <v>532</v>
      </c>
      <c r="B434" t="s">
        <v>9</v>
      </c>
    </row>
    <row r="435" spans="1:2" x14ac:dyDescent="0.25">
      <c r="A435" t="s">
        <v>321</v>
      </c>
      <c r="B435" t="s">
        <v>7</v>
      </c>
    </row>
    <row r="436" spans="1:2" x14ac:dyDescent="0.25">
      <c r="A436" t="s">
        <v>537</v>
      </c>
      <c r="B436" t="s">
        <v>9</v>
      </c>
    </row>
    <row r="437" spans="1:2" x14ac:dyDescent="0.25">
      <c r="A437" t="s">
        <v>377</v>
      </c>
      <c r="B437" t="s">
        <v>207</v>
      </c>
    </row>
    <row r="438" spans="1:2" x14ac:dyDescent="0.25">
      <c r="A438" t="s">
        <v>501</v>
      </c>
      <c r="B438" t="s">
        <v>181</v>
      </c>
    </row>
    <row r="439" spans="1:2" x14ac:dyDescent="0.25">
      <c r="A439" t="s">
        <v>325</v>
      </c>
      <c r="B439" t="s">
        <v>7</v>
      </c>
    </row>
    <row r="440" spans="1:2" x14ac:dyDescent="0.25">
      <c r="A440" t="s">
        <v>438</v>
      </c>
      <c r="B440" t="s">
        <v>432</v>
      </c>
    </row>
    <row r="441" spans="1:2" x14ac:dyDescent="0.25">
      <c r="A441" t="s">
        <v>248</v>
      </c>
      <c r="B441" t="s">
        <v>201</v>
      </c>
    </row>
    <row r="442" spans="1:2" x14ac:dyDescent="0.25">
      <c r="A442" t="s">
        <v>373</v>
      </c>
      <c r="B442" t="s">
        <v>207</v>
      </c>
    </row>
    <row r="443" spans="1:2" x14ac:dyDescent="0.25">
      <c r="A443" t="s">
        <v>286</v>
      </c>
      <c r="B443" t="s">
        <v>7</v>
      </c>
    </row>
    <row r="444" spans="1:2" x14ac:dyDescent="0.25">
      <c r="A444" t="s">
        <v>564</v>
      </c>
      <c r="B444" t="s">
        <v>8</v>
      </c>
    </row>
    <row r="445" spans="1:2" x14ac:dyDescent="0.25">
      <c r="A445" t="s">
        <v>291</v>
      </c>
      <c r="B445" t="s">
        <v>7</v>
      </c>
    </row>
    <row r="446" spans="1:2" x14ac:dyDescent="0.25">
      <c r="A446" t="s">
        <v>345</v>
      </c>
      <c r="B446" t="s">
        <v>334</v>
      </c>
    </row>
    <row r="447" spans="1:2" x14ac:dyDescent="0.25">
      <c r="A447" t="s">
        <v>76</v>
      </c>
      <c r="B447" t="s">
        <v>9</v>
      </c>
    </row>
    <row r="448" spans="1:2" x14ac:dyDescent="0.25">
      <c r="A448" t="s">
        <v>492</v>
      </c>
      <c r="B448" t="s">
        <v>181</v>
      </c>
    </row>
    <row r="449" spans="1:2" x14ac:dyDescent="0.25">
      <c r="A449" t="s">
        <v>395</v>
      </c>
      <c r="B449" t="s">
        <v>178</v>
      </c>
    </row>
    <row r="450" spans="1:2" x14ac:dyDescent="0.25">
      <c r="A450" t="s">
        <v>528</v>
      </c>
      <c r="B450" t="s">
        <v>9</v>
      </c>
    </row>
    <row r="451" spans="1:2" x14ac:dyDescent="0.25">
      <c r="A451" t="s">
        <v>318</v>
      </c>
      <c r="B451" t="s">
        <v>7</v>
      </c>
    </row>
    <row r="452" spans="1:2" x14ac:dyDescent="0.25">
      <c r="A452" t="s">
        <v>588</v>
      </c>
      <c r="B452" t="s">
        <v>8</v>
      </c>
    </row>
    <row r="453" spans="1:2" x14ac:dyDescent="0.25">
      <c r="A453" t="s">
        <v>323</v>
      </c>
      <c r="B453" t="s">
        <v>7</v>
      </c>
    </row>
    <row r="454" spans="1:2" x14ac:dyDescent="0.25">
      <c r="A454" t="s">
        <v>149</v>
      </c>
      <c r="B454" t="s">
        <v>7</v>
      </c>
    </row>
    <row r="455" spans="1:2" x14ac:dyDescent="0.25">
      <c r="A455" t="s">
        <v>328</v>
      </c>
      <c r="B455" t="s">
        <v>7</v>
      </c>
    </row>
    <row r="456" spans="1:2" x14ac:dyDescent="0.25">
      <c r="A456" t="s">
        <v>335</v>
      </c>
      <c r="B456" t="s">
        <v>334</v>
      </c>
    </row>
    <row r="457" spans="1:2" x14ac:dyDescent="0.25">
      <c r="A457" t="s">
        <v>256</v>
      </c>
      <c r="B457" t="s">
        <v>1</v>
      </c>
    </row>
    <row r="458" spans="1:2" x14ac:dyDescent="0.25">
      <c r="A458" t="s">
        <v>24</v>
      </c>
      <c r="B458" t="s">
        <v>7</v>
      </c>
    </row>
    <row r="459" spans="1:2" x14ac:dyDescent="0.25">
      <c r="A459" t="s">
        <v>560</v>
      </c>
      <c r="B459" t="s">
        <v>8</v>
      </c>
    </row>
    <row r="460" spans="1:2" x14ac:dyDescent="0.25">
      <c r="A460" t="s">
        <v>384</v>
      </c>
      <c r="B460" t="s">
        <v>178</v>
      </c>
    </row>
    <row r="461" spans="1:2" x14ac:dyDescent="0.25">
      <c r="A461" t="s">
        <v>417</v>
      </c>
      <c r="B461" t="s">
        <v>193</v>
      </c>
    </row>
    <row r="462" spans="1:2" x14ac:dyDescent="0.25">
      <c r="A462" t="s">
        <v>342</v>
      </c>
      <c r="B462" t="s">
        <v>334</v>
      </c>
    </row>
    <row r="463" spans="1:2" x14ac:dyDescent="0.25">
      <c r="A463" t="s">
        <v>476</v>
      </c>
      <c r="B463" t="s">
        <v>181</v>
      </c>
    </row>
    <row r="464" spans="1:2" x14ac:dyDescent="0.25">
      <c r="A464" t="s">
        <v>57</v>
      </c>
      <c r="B464" t="s">
        <v>7</v>
      </c>
    </row>
    <row r="465" spans="1:2" x14ac:dyDescent="0.25">
      <c r="A465" t="s">
        <v>392</v>
      </c>
      <c r="B465" t="s">
        <v>178</v>
      </c>
    </row>
    <row r="466" spans="1:2" x14ac:dyDescent="0.25">
      <c r="A466" t="s">
        <v>84</v>
      </c>
      <c r="B466" t="s">
        <v>184</v>
      </c>
    </row>
    <row r="467" spans="1:2" x14ac:dyDescent="0.25">
      <c r="A467" t="s">
        <v>571</v>
      </c>
      <c r="B467" t="s">
        <v>8</v>
      </c>
    </row>
    <row r="468" spans="1:2" x14ac:dyDescent="0.25">
      <c r="A468" t="s">
        <v>353</v>
      </c>
      <c r="B468" t="s">
        <v>334</v>
      </c>
    </row>
    <row r="469" spans="1:2" x14ac:dyDescent="0.25">
      <c r="A469" t="s">
        <v>304</v>
      </c>
      <c r="B469" t="s">
        <v>7</v>
      </c>
    </row>
    <row r="470" spans="1:2" x14ac:dyDescent="0.25">
      <c r="A470" t="s">
        <v>305</v>
      </c>
      <c r="B470" t="s">
        <v>7</v>
      </c>
    </row>
    <row r="471" spans="1:2" x14ac:dyDescent="0.25">
      <c r="A471" t="s">
        <v>354</v>
      </c>
      <c r="B471" t="s">
        <v>334</v>
      </c>
    </row>
    <row r="472" spans="1:2" x14ac:dyDescent="0.25">
      <c r="A472" t="s">
        <v>455</v>
      </c>
      <c r="B472" t="s">
        <v>184</v>
      </c>
    </row>
    <row r="473" spans="1:2" x14ac:dyDescent="0.25">
      <c r="A473" t="s">
        <v>356</v>
      </c>
      <c r="B473" t="s">
        <v>334</v>
      </c>
    </row>
    <row r="474" spans="1:2" x14ac:dyDescent="0.25">
      <c r="A474" t="s">
        <v>578</v>
      </c>
      <c r="B474" t="s">
        <v>8</v>
      </c>
    </row>
    <row r="475" spans="1:2" x14ac:dyDescent="0.25">
      <c r="A475" t="s">
        <v>579</v>
      </c>
      <c r="B475" t="s">
        <v>8</v>
      </c>
    </row>
    <row r="476" spans="1:2" x14ac:dyDescent="0.25">
      <c r="A476" t="s">
        <v>124</v>
      </c>
      <c r="B476" t="s">
        <v>7</v>
      </c>
    </row>
    <row r="477" spans="1:2" x14ac:dyDescent="0.25">
      <c r="A477" t="s">
        <v>531</v>
      </c>
      <c r="B477" t="s">
        <v>9</v>
      </c>
    </row>
    <row r="478" spans="1:2" x14ac:dyDescent="0.25">
      <c r="A478" t="s">
        <v>127</v>
      </c>
      <c r="B478" t="s">
        <v>187</v>
      </c>
    </row>
    <row r="479" spans="1:2" x14ac:dyDescent="0.25">
      <c r="A479" t="s">
        <v>136</v>
      </c>
      <c r="B479" t="s">
        <v>8</v>
      </c>
    </row>
    <row r="480" spans="1:2" x14ac:dyDescent="0.25">
      <c r="A480" t="s">
        <v>363</v>
      </c>
      <c r="B480" t="s">
        <v>334</v>
      </c>
    </row>
    <row r="481" spans="1:2" x14ac:dyDescent="0.25">
      <c r="A481" t="s">
        <v>610</v>
      </c>
      <c r="B481" t="s">
        <v>599</v>
      </c>
    </row>
    <row r="482" spans="1:2" x14ac:dyDescent="0.25">
      <c r="A482" t="s">
        <v>710</v>
      </c>
      <c r="B482" t="s">
        <v>9</v>
      </c>
    </row>
    <row r="483" spans="1:2" x14ac:dyDescent="0.25">
      <c r="A483" t="s">
        <v>711</v>
      </c>
      <c r="B483" t="s">
        <v>599</v>
      </c>
    </row>
    <row r="484" spans="1:2" x14ac:dyDescent="0.25">
      <c r="A484" t="s">
        <v>714</v>
      </c>
      <c r="B484" t="s">
        <v>201</v>
      </c>
    </row>
    <row r="485" spans="1:2" x14ac:dyDescent="0.25">
      <c r="A485" t="s">
        <v>717</v>
      </c>
      <c r="B485" t="s">
        <v>1</v>
      </c>
    </row>
    <row r="486" spans="1:2" x14ac:dyDescent="0.25">
      <c r="A486" t="s">
        <v>718</v>
      </c>
      <c r="B486" t="s">
        <v>334</v>
      </c>
    </row>
    <row r="487" spans="1:2" x14ac:dyDescent="0.25">
      <c r="A487" t="s">
        <v>720</v>
      </c>
      <c r="B487" t="s">
        <v>632</v>
      </c>
    </row>
    <row r="488" spans="1:2" x14ac:dyDescent="0.25">
      <c r="A488" t="s">
        <v>721</v>
      </c>
      <c r="B488" t="s">
        <v>334</v>
      </c>
    </row>
    <row r="489" spans="1:2" x14ac:dyDescent="0.25">
      <c r="A489" t="s">
        <v>722</v>
      </c>
      <c r="B489" t="s">
        <v>187</v>
      </c>
    </row>
    <row r="490" spans="1:2" x14ac:dyDescent="0.25">
      <c r="A490" t="s">
        <v>726</v>
      </c>
      <c r="B490" t="s">
        <v>7</v>
      </c>
    </row>
    <row r="491" spans="1:2" x14ac:dyDescent="0.25">
      <c r="A491" t="s">
        <v>728</v>
      </c>
      <c r="B491" t="s">
        <v>184</v>
      </c>
    </row>
    <row r="492" spans="1:2" x14ac:dyDescent="0.25">
      <c r="A492" t="s">
        <v>729</v>
      </c>
      <c r="B492" t="s">
        <v>9</v>
      </c>
    </row>
    <row r="493" spans="1:2" x14ac:dyDescent="0.25">
      <c r="A493" t="s">
        <v>730</v>
      </c>
      <c r="B493" t="s">
        <v>184</v>
      </c>
    </row>
    <row r="494" spans="1:2" x14ac:dyDescent="0.25">
      <c r="A494" t="s">
        <v>732</v>
      </c>
      <c r="B494" t="s">
        <v>7</v>
      </c>
    </row>
    <row r="495" spans="1:2" x14ac:dyDescent="0.25">
      <c r="A495" t="s">
        <v>733</v>
      </c>
      <c r="B495" t="s">
        <v>613</v>
      </c>
    </row>
    <row r="496" spans="1:2" x14ac:dyDescent="0.25">
      <c r="A496" t="s">
        <v>735</v>
      </c>
      <c r="B496" t="s">
        <v>193</v>
      </c>
    </row>
    <row r="497" spans="1:2" x14ac:dyDescent="0.25">
      <c r="A497" t="s">
        <v>736</v>
      </c>
      <c r="B497" t="s">
        <v>617</v>
      </c>
    </row>
    <row r="498" spans="1:2" x14ac:dyDescent="0.25">
      <c r="A498" t="s">
        <v>58</v>
      </c>
      <c r="B498" t="s">
        <v>201</v>
      </c>
    </row>
    <row r="499" spans="1:2" x14ac:dyDescent="0.25">
      <c r="A499" t="s">
        <v>737</v>
      </c>
      <c r="B499" t="s">
        <v>187</v>
      </c>
    </row>
    <row r="500" spans="1:2" x14ac:dyDescent="0.25">
      <c r="A500" t="s">
        <v>738</v>
      </c>
      <c r="B500" t="s">
        <v>204</v>
      </c>
    </row>
    <row r="501" spans="1:2" x14ac:dyDescent="0.25">
      <c r="A501" t="s">
        <v>739</v>
      </c>
      <c r="B501" t="s">
        <v>9</v>
      </c>
    </row>
    <row r="502" spans="1:2" x14ac:dyDescent="0.25">
      <c r="A502" t="s">
        <v>740</v>
      </c>
      <c r="B502" t="s">
        <v>193</v>
      </c>
    </row>
    <row r="503" spans="1:2" x14ac:dyDescent="0.25">
      <c r="A503" t="s">
        <v>741</v>
      </c>
      <c r="B503" t="s">
        <v>8</v>
      </c>
    </row>
    <row r="504" spans="1:2" x14ac:dyDescent="0.25">
      <c r="A504" t="s">
        <v>435</v>
      </c>
      <c r="B504" t="s">
        <v>184</v>
      </c>
    </row>
    <row r="505" spans="1:2" x14ac:dyDescent="0.25">
      <c r="A505" t="s">
        <v>743</v>
      </c>
      <c r="B505" t="s">
        <v>193</v>
      </c>
    </row>
    <row r="506" spans="1:2" x14ac:dyDescent="0.25">
      <c r="A506" t="s">
        <v>744</v>
      </c>
      <c r="B506" t="s">
        <v>334</v>
      </c>
    </row>
    <row r="507" spans="1:2" x14ac:dyDescent="0.25">
      <c r="A507" t="s">
        <v>146</v>
      </c>
      <c r="B507" t="s">
        <v>334</v>
      </c>
    </row>
    <row r="508" spans="1:2" x14ac:dyDescent="0.25">
      <c r="A508" t="s">
        <v>746</v>
      </c>
      <c r="B508" t="s">
        <v>1</v>
      </c>
    </row>
    <row r="509" spans="1:2" x14ac:dyDescent="0.25">
      <c r="A509" t="s">
        <v>747</v>
      </c>
      <c r="B509" t="s">
        <v>204</v>
      </c>
    </row>
    <row r="510" spans="1:2" x14ac:dyDescent="0.25">
      <c r="A510" t="s">
        <v>748</v>
      </c>
      <c r="B510" t="s">
        <v>617</v>
      </c>
    </row>
    <row r="511" spans="1:2" x14ac:dyDescent="0.25">
      <c r="A511" t="s">
        <v>749</v>
      </c>
      <c r="B511" t="s">
        <v>178</v>
      </c>
    </row>
    <row r="512" spans="1:2" x14ac:dyDescent="0.25">
      <c r="A512" t="s">
        <v>750</v>
      </c>
      <c r="B512" t="s">
        <v>7</v>
      </c>
    </row>
    <row r="513" spans="1:2" x14ac:dyDescent="0.25">
      <c r="A513" t="s">
        <v>751</v>
      </c>
      <c r="B513" t="s">
        <v>7</v>
      </c>
    </row>
    <row r="514" spans="1:2" x14ac:dyDescent="0.25">
      <c r="A514" t="s">
        <v>752</v>
      </c>
      <c r="B514" t="s">
        <v>7</v>
      </c>
    </row>
    <row r="515" spans="1:2" x14ac:dyDescent="0.25">
      <c r="A515" t="s">
        <v>753</v>
      </c>
      <c r="B515" t="s">
        <v>8</v>
      </c>
    </row>
    <row r="516" spans="1:2" x14ac:dyDescent="0.25">
      <c r="A516" t="s">
        <v>754</v>
      </c>
      <c r="B516" t="s">
        <v>7</v>
      </c>
    </row>
    <row r="517" spans="1:2" x14ac:dyDescent="0.25">
      <c r="A517" t="s">
        <v>756</v>
      </c>
      <c r="B517" t="s">
        <v>9</v>
      </c>
    </row>
    <row r="518" spans="1:2" x14ac:dyDescent="0.25">
      <c r="A518" t="s">
        <v>757</v>
      </c>
      <c r="B518" t="s">
        <v>207</v>
      </c>
    </row>
    <row r="519" spans="1:2" x14ac:dyDescent="0.25">
      <c r="A519" t="s">
        <v>758</v>
      </c>
      <c r="B519" t="s">
        <v>9</v>
      </c>
    </row>
    <row r="520" spans="1:2" x14ac:dyDescent="0.25">
      <c r="A520" t="s">
        <v>759</v>
      </c>
      <c r="B520" t="s">
        <v>9</v>
      </c>
    </row>
    <row r="521" spans="1:2" x14ac:dyDescent="0.25">
      <c r="A521" t="s">
        <v>760</v>
      </c>
      <c r="B521" t="s">
        <v>9</v>
      </c>
    </row>
    <row r="522" spans="1:2" x14ac:dyDescent="0.25">
      <c r="A522" t="s">
        <v>761</v>
      </c>
      <c r="B522" t="s">
        <v>178</v>
      </c>
    </row>
    <row r="523" spans="1:2" x14ac:dyDescent="0.25">
      <c r="A523" t="s">
        <v>762</v>
      </c>
      <c r="B523" t="s">
        <v>207</v>
      </c>
    </row>
    <row r="524" spans="1:2" x14ac:dyDescent="0.25">
      <c r="A524" t="s">
        <v>763</v>
      </c>
      <c r="B524" t="s">
        <v>193</v>
      </c>
    </row>
    <row r="525" spans="1:2" x14ac:dyDescent="0.25">
      <c r="A525" t="s">
        <v>140</v>
      </c>
      <c r="B525" t="s">
        <v>204</v>
      </c>
    </row>
    <row r="526" spans="1:2" x14ac:dyDescent="0.25">
      <c r="A526" t="s">
        <v>766</v>
      </c>
      <c r="B526" t="s">
        <v>9</v>
      </c>
    </row>
    <row r="527" spans="1:2" x14ac:dyDescent="0.25">
      <c r="A527" t="s">
        <v>768</v>
      </c>
      <c r="B527" t="s">
        <v>181</v>
      </c>
    </row>
    <row r="528" spans="1:2" x14ac:dyDescent="0.25">
      <c r="A528" t="s">
        <v>770</v>
      </c>
      <c r="B528" t="s">
        <v>1</v>
      </c>
    </row>
    <row r="529" spans="1:2" x14ac:dyDescent="0.25">
      <c r="A529" t="s">
        <v>772</v>
      </c>
      <c r="B529" t="s">
        <v>178</v>
      </c>
    </row>
    <row r="530" spans="1:2" x14ac:dyDescent="0.25">
      <c r="A530" t="s">
        <v>773</v>
      </c>
      <c r="B530" t="s">
        <v>334</v>
      </c>
    </row>
    <row r="531" spans="1:2" x14ac:dyDescent="0.25">
      <c r="A531" t="s">
        <v>774</v>
      </c>
      <c r="B531" t="s">
        <v>187</v>
      </c>
    </row>
    <row r="532" spans="1:2" x14ac:dyDescent="0.25">
      <c r="A532" t="s">
        <v>144</v>
      </c>
      <c r="B532" t="s">
        <v>181</v>
      </c>
    </row>
    <row r="533" spans="1:2" x14ac:dyDescent="0.25">
      <c r="A533" t="s">
        <v>775</v>
      </c>
      <c r="B533" t="s">
        <v>8</v>
      </c>
    </row>
    <row r="534" spans="1:2" x14ac:dyDescent="0.25">
      <c r="A534" t="s">
        <v>777</v>
      </c>
      <c r="B534" t="s">
        <v>181</v>
      </c>
    </row>
    <row r="535" spans="1:2" x14ac:dyDescent="0.25">
      <c r="A535" t="s">
        <v>778</v>
      </c>
      <c r="B535" t="s">
        <v>181</v>
      </c>
    </row>
    <row r="536" spans="1:2" x14ac:dyDescent="0.25">
      <c r="A536" t="s">
        <v>779</v>
      </c>
      <c r="B536" t="s">
        <v>334</v>
      </c>
    </row>
    <row r="537" spans="1:2" x14ac:dyDescent="0.25">
      <c r="A537" t="s">
        <v>781</v>
      </c>
      <c r="B537" t="s">
        <v>201</v>
      </c>
    </row>
    <row r="538" spans="1:2" x14ac:dyDescent="0.25">
      <c r="A538" t="s">
        <v>782</v>
      </c>
      <c r="B538" t="s">
        <v>2</v>
      </c>
    </row>
    <row r="539" spans="1:2" x14ac:dyDescent="0.25">
      <c r="A539" t="s">
        <v>783</v>
      </c>
      <c r="B539" t="s">
        <v>8</v>
      </c>
    </row>
    <row r="540" spans="1:2" x14ac:dyDescent="0.25">
      <c r="A540" t="s">
        <v>784</v>
      </c>
      <c r="B540" t="s">
        <v>8</v>
      </c>
    </row>
    <row r="541" spans="1:2" x14ac:dyDescent="0.25">
      <c r="A541" t="s">
        <v>138</v>
      </c>
      <c r="B541" t="s">
        <v>1</v>
      </c>
    </row>
    <row r="542" spans="1:2" x14ac:dyDescent="0.25">
      <c r="A542" t="s">
        <v>785</v>
      </c>
      <c r="B542" t="s">
        <v>9</v>
      </c>
    </row>
    <row r="543" spans="1:2" x14ac:dyDescent="0.25">
      <c r="A543" t="s">
        <v>793</v>
      </c>
      <c r="B543" t="s">
        <v>334</v>
      </c>
    </row>
    <row r="544" spans="1:2" x14ac:dyDescent="0.25">
      <c r="A544" t="s">
        <v>794</v>
      </c>
      <c r="B544" t="s">
        <v>184</v>
      </c>
    </row>
    <row r="545" spans="1:2" x14ac:dyDescent="0.25">
      <c r="A545" t="s">
        <v>798</v>
      </c>
      <c r="B545" t="s">
        <v>184</v>
      </c>
    </row>
    <row r="546" spans="1:2" x14ac:dyDescent="0.25">
      <c r="A546" t="s">
        <v>801</v>
      </c>
      <c r="B546" t="s">
        <v>187</v>
      </c>
    </row>
    <row r="547" spans="1:2" x14ac:dyDescent="0.25">
      <c r="A547" t="s">
        <v>55</v>
      </c>
      <c r="B547" t="s">
        <v>599</v>
      </c>
    </row>
    <row r="548" spans="1:2" x14ac:dyDescent="0.25">
      <c r="A548" t="s">
        <v>802</v>
      </c>
      <c r="B548" t="s">
        <v>193</v>
      </c>
    </row>
    <row r="549" spans="1:2" x14ac:dyDescent="0.25">
      <c r="A549" t="s">
        <v>804</v>
      </c>
      <c r="B549" t="s">
        <v>181</v>
      </c>
    </row>
    <row r="550" spans="1:2" x14ac:dyDescent="0.25">
      <c r="A550" t="s">
        <v>132</v>
      </c>
      <c r="B550" t="s">
        <v>7</v>
      </c>
    </row>
    <row r="551" spans="1:2" x14ac:dyDescent="0.25">
      <c r="A551" t="s">
        <v>806</v>
      </c>
      <c r="B551" t="s">
        <v>632</v>
      </c>
    </row>
    <row r="552" spans="1:2" x14ac:dyDescent="0.25">
      <c r="A552" t="s">
        <v>807</v>
      </c>
      <c r="B552" t="s">
        <v>7</v>
      </c>
    </row>
    <row r="553" spans="1:2" x14ac:dyDescent="0.25">
      <c r="A553" t="s">
        <v>808</v>
      </c>
      <c r="B553" t="s">
        <v>204</v>
      </c>
    </row>
    <row r="554" spans="1:2" x14ac:dyDescent="0.25">
      <c r="A554" t="s">
        <v>836</v>
      </c>
      <c r="B554" t="s">
        <v>1</v>
      </c>
    </row>
    <row r="555" spans="1:2" x14ac:dyDescent="0.25">
      <c r="A555" t="s">
        <v>840</v>
      </c>
      <c r="B555" t="s">
        <v>187</v>
      </c>
    </row>
    <row r="556" spans="1:2" x14ac:dyDescent="0.25">
      <c r="A556" t="s">
        <v>276</v>
      </c>
      <c r="B556" t="s">
        <v>193</v>
      </c>
    </row>
    <row r="557" spans="1:2" x14ac:dyDescent="0.25">
      <c r="A557" t="s">
        <v>844</v>
      </c>
      <c r="B557" t="s">
        <v>207</v>
      </c>
    </row>
    <row r="558" spans="1:2" x14ac:dyDescent="0.25">
      <c r="A558" t="s">
        <v>847</v>
      </c>
      <c r="B558" t="s">
        <v>8</v>
      </c>
    </row>
    <row r="559" spans="1:2" x14ac:dyDescent="0.25">
      <c r="A559" t="s">
        <v>850</v>
      </c>
      <c r="B559" t="s">
        <v>599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6"/>
  <sheetViews>
    <sheetView workbookViewId="0"/>
  </sheetViews>
  <sheetFormatPr defaultRowHeight="15" x14ac:dyDescent="0.25"/>
  <cols>
    <col min="1" max="1" width="46.7109375" customWidth="1"/>
    <col min="2" max="3" width="13.85546875" customWidth="1"/>
  </cols>
  <sheetData>
    <row r="1" spans="1:4" ht="15.75" thickBot="1" x14ac:dyDescent="0.3">
      <c r="A1" s="83" t="s">
        <v>11</v>
      </c>
      <c r="B1" s="84" t="s">
        <v>643</v>
      </c>
      <c r="C1" s="85" t="s">
        <v>852</v>
      </c>
      <c r="D1" s="85" t="s">
        <v>223</v>
      </c>
    </row>
    <row r="2" spans="1:4" x14ac:dyDescent="0.25">
      <c r="A2" s="64" t="s">
        <v>224</v>
      </c>
      <c r="B2" s="4" t="s">
        <v>187</v>
      </c>
      <c r="C2" s="4" t="s">
        <v>853</v>
      </c>
      <c r="D2" s="64" t="s">
        <v>166</v>
      </c>
    </row>
    <row r="3" spans="1:4" x14ac:dyDescent="0.25">
      <c r="A3" s="64" t="s">
        <v>271</v>
      </c>
      <c r="B3" s="4" t="s">
        <v>270</v>
      </c>
      <c r="C3" s="4" t="s">
        <v>853</v>
      </c>
      <c r="D3" s="64" t="s">
        <v>166</v>
      </c>
    </row>
    <row r="4" spans="1:4" x14ac:dyDescent="0.25">
      <c r="A4" s="64" t="s">
        <v>390</v>
      </c>
      <c r="B4" s="4" t="s">
        <v>178</v>
      </c>
      <c r="C4" s="4" t="s">
        <v>853</v>
      </c>
      <c r="D4" s="64" t="s">
        <v>166</v>
      </c>
    </row>
    <row r="5" spans="1:4" x14ac:dyDescent="0.25">
      <c r="A5" s="64" t="s">
        <v>351</v>
      </c>
      <c r="B5" s="4" t="s">
        <v>334</v>
      </c>
      <c r="C5" s="4" t="s">
        <v>853</v>
      </c>
      <c r="D5" s="64" t="s">
        <v>166</v>
      </c>
    </row>
    <row r="6" spans="1:4" x14ac:dyDescent="0.25">
      <c r="A6" s="64" t="s">
        <v>421</v>
      </c>
      <c r="B6" s="4" t="s">
        <v>193</v>
      </c>
      <c r="C6" s="4" t="s">
        <v>853</v>
      </c>
      <c r="D6" s="64" t="s">
        <v>166</v>
      </c>
    </row>
    <row r="7" spans="1:4" x14ac:dyDescent="0.25">
      <c r="A7" s="64" t="s">
        <v>122</v>
      </c>
      <c r="B7" s="4" t="s">
        <v>184</v>
      </c>
      <c r="C7" s="4" t="s">
        <v>853</v>
      </c>
      <c r="D7" s="64" t="s">
        <v>166</v>
      </c>
    </row>
    <row r="8" spans="1:4" x14ac:dyDescent="0.25">
      <c r="A8" s="64" t="s">
        <v>407</v>
      </c>
      <c r="B8" s="4" t="s">
        <v>178</v>
      </c>
      <c r="C8" s="4" t="s">
        <v>853</v>
      </c>
      <c r="D8" s="64" t="s">
        <v>166</v>
      </c>
    </row>
    <row r="9" spans="1:4" x14ac:dyDescent="0.25">
      <c r="A9" s="64" t="s">
        <v>545</v>
      </c>
      <c r="B9" s="4" t="s">
        <v>9</v>
      </c>
      <c r="C9" s="4" t="s">
        <v>853</v>
      </c>
      <c r="D9" s="64" t="s">
        <v>166</v>
      </c>
    </row>
    <row r="10" spans="1:4" x14ac:dyDescent="0.25">
      <c r="A10" s="64" t="s">
        <v>337</v>
      </c>
      <c r="B10" s="4" t="s">
        <v>334</v>
      </c>
      <c r="C10" s="4" t="s">
        <v>853</v>
      </c>
      <c r="D10" s="64" t="s">
        <v>166</v>
      </c>
    </row>
    <row r="11" spans="1:4" x14ac:dyDescent="0.25">
      <c r="A11" s="64" t="s">
        <v>283</v>
      </c>
      <c r="B11" s="4" t="s">
        <v>7</v>
      </c>
      <c r="C11" s="4" t="s">
        <v>853</v>
      </c>
      <c r="D11" s="64" t="s">
        <v>166</v>
      </c>
    </row>
    <row r="12" spans="1:4" x14ac:dyDescent="0.25">
      <c r="A12" s="64" t="s">
        <v>623</v>
      </c>
      <c r="B12" s="4" t="s">
        <v>617</v>
      </c>
      <c r="C12" s="4" t="s">
        <v>853</v>
      </c>
      <c r="D12" s="64" t="s">
        <v>166</v>
      </c>
    </row>
    <row r="13" spans="1:4" x14ac:dyDescent="0.25">
      <c r="A13" s="64" t="s">
        <v>497</v>
      </c>
      <c r="B13" s="4" t="s">
        <v>181</v>
      </c>
      <c r="C13" s="4" t="s">
        <v>853</v>
      </c>
      <c r="D13" s="64" t="s">
        <v>166</v>
      </c>
    </row>
    <row r="14" spans="1:4" x14ac:dyDescent="0.25">
      <c r="A14" s="64" t="s">
        <v>264</v>
      </c>
      <c r="B14" s="4" t="s">
        <v>1</v>
      </c>
      <c r="C14" s="4" t="s">
        <v>853</v>
      </c>
      <c r="D14" s="64" t="s">
        <v>166</v>
      </c>
    </row>
    <row r="15" spans="1:4" x14ac:dyDescent="0.25">
      <c r="A15" s="64" t="s">
        <v>411</v>
      </c>
      <c r="B15" s="4" t="s">
        <v>178</v>
      </c>
      <c r="C15" s="4" t="s">
        <v>853</v>
      </c>
      <c r="D15" s="64" t="s">
        <v>166</v>
      </c>
    </row>
    <row r="16" spans="1:4" x14ac:dyDescent="0.25">
      <c r="A16" s="64" t="s">
        <v>48</v>
      </c>
      <c r="B16" s="4" t="s">
        <v>334</v>
      </c>
      <c r="C16" s="4" t="s">
        <v>853</v>
      </c>
      <c r="D16" s="64" t="s">
        <v>166</v>
      </c>
    </row>
    <row r="17" spans="1:4" x14ac:dyDescent="0.25">
      <c r="A17" s="64" t="s">
        <v>477</v>
      </c>
      <c r="B17" s="4" t="s">
        <v>181</v>
      </c>
      <c r="C17" s="4" t="s">
        <v>853</v>
      </c>
      <c r="D17" s="64" t="s">
        <v>166</v>
      </c>
    </row>
    <row r="18" spans="1:4" x14ac:dyDescent="0.25">
      <c r="A18" s="64" t="s">
        <v>292</v>
      </c>
      <c r="B18" s="4" t="s">
        <v>7</v>
      </c>
      <c r="C18" s="4" t="s">
        <v>853</v>
      </c>
      <c r="D18" s="64" t="s">
        <v>166</v>
      </c>
    </row>
    <row r="19" spans="1:4" x14ac:dyDescent="0.25">
      <c r="A19" s="64" t="s">
        <v>622</v>
      </c>
      <c r="B19" s="4" t="s">
        <v>617</v>
      </c>
      <c r="C19" s="4" t="s">
        <v>853</v>
      </c>
      <c r="D19" s="64" t="s">
        <v>166</v>
      </c>
    </row>
    <row r="20" spans="1:4" x14ac:dyDescent="0.25">
      <c r="A20" s="64" t="s">
        <v>233</v>
      </c>
      <c r="B20" s="4" t="s">
        <v>187</v>
      </c>
      <c r="C20" s="4" t="s">
        <v>853</v>
      </c>
      <c r="D20" s="64" t="s">
        <v>166</v>
      </c>
    </row>
    <row r="21" spans="1:4" x14ac:dyDescent="0.25">
      <c r="A21" s="64" t="s">
        <v>493</v>
      </c>
      <c r="B21" s="4" t="s">
        <v>181</v>
      </c>
      <c r="C21" s="4" t="s">
        <v>853</v>
      </c>
      <c r="D21" s="64" t="s">
        <v>166</v>
      </c>
    </row>
    <row r="22" spans="1:4" x14ac:dyDescent="0.25">
      <c r="A22" s="64" t="s">
        <v>306</v>
      </c>
      <c r="B22" s="4" t="s">
        <v>7</v>
      </c>
      <c r="C22" s="4" t="s">
        <v>853</v>
      </c>
      <c r="D22" s="64" t="s">
        <v>166</v>
      </c>
    </row>
    <row r="23" spans="1:4" x14ac:dyDescent="0.25">
      <c r="A23" s="64" t="s">
        <v>605</v>
      </c>
      <c r="B23" s="4" t="s">
        <v>599</v>
      </c>
      <c r="C23" s="4" t="s">
        <v>853</v>
      </c>
      <c r="D23" s="64" t="s">
        <v>166</v>
      </c>
    </row>
    <row r="24" spans="1:4" x14ac:dyDescent="0.25">
      <c r="A24" s="64" t="s">
        <v>471</v>
      </c>
      <c r="B24" s="4" t="s">
        <v>204</v>
      </c>
      <c r="C24" s="4" t="s">
        <v>853</v>
      </c>
      <c r="D24" s="64" t="s">
        <v>166</v>
      </c>
    </row>
    <row r="25" spans="1:4" x14ac:dyDescent="0.25">
      <c r="A25" s="64" t="s">
        <v>399</v>
      </c>
      <c r="B25" s="4" t="s">
        <v>178</v>
      </c>
      <c r="C25" s="4" t="s">
        <v>853</v>
      </c>
      <c r="D25" s="64" t="s">
        <v>166</v>
      </c>
    </row>
    <row r="26" spans="1:4" x14ac:dyDescent="0.25">
      <c r="A26" s="64" t="s">
        <v>534</v>
      </c>
      <c r="B26" s="4" t="s">
        <v>9</v>
      </c>
      <c r="C26" s="4" t="s">
        <v>853</v>
      </c>
      <c r="D26" s="64" t="s">
        <v>166</v>
      </c>
    </row>
    <row r="27" spans="1:4" x14ac:dyDescent="0.25">
      <c r="A27" s="64" t="s">
        <v>326</v>
      </c>
      <c r="B27" s="4" t="s">
        <v>7</v>
      </c>
      <c r="C27" s="4" t="s">
        <v>853</v>
      </c>
      <c r="D27" s="64" t="s">
        <v>166</v>
      </c>
    </row>
    <row r="28" spans="1:4" x14ac:dyDescent="0.25">
      <c r="A28" s="64" t="s">
        <v>641</v>
      </c>
      <c r="B28" s="4" t="s">
        <v>632</v>
      </c>
      <c r="C28" s="4" t="s">
        <v>853</v>
      </c>
      <c r="D28" s="64" t="s">
        <v>166</v>
      </c>
    </row>
    <row r="29" spans="1:4" x14ac:dyDescent="0.25">
      <c r="A29" s="64" t="s">
        <v>380</v>
      </c>
      <c r="B29" s="4" t="s">
        <v>178</v>
      </c>
      <c r="C29" s="4" t="s">
        <v>853</v>
      </c>
      <c r="D29" s="64" t="s">
        <v>166</v>
      </c>
    </row>
    <row r="30" spans="1:4" x14ac:dyDescent="0.25">
      <c r="A30" s="64" t="s">
        <v>475</v>
      </c>
      <c r="B30" s="4" t="s">
        <v>181</v>
      </c>
      <c r="C30" s="4" t="s">
        <v>853</v>
      </c>
      <c r="D30" s="64" t="s">
        <v>166</v>
      </c>
    </row>
    <row r="31" spans="1:4" x14ac:dyDescent="0.25">
      <c r="A31" s="64" t="s">
        <v>341</v>
      </c>
      <c r="B31" s="4" t="s">
        <v>334</v>
      </c>
      <c r="C31" s="4" t="s">
        <v>853</v>
      </c>
      <c r="D31" s="64" t="s">
        <v>166</v>
      </c>
    </row>
    <row r="32" spans="1:4" x14ac:dyDescent="0.25">
      <c r="A32" s="64" t="s">
        <v>262</v>
      </c>
      <c r="B32" s="4" t="s">
        <v>1</v>
      </c>
      <c r="C32" s="4" t="s">
        <v>853</v>
      </c>
      <c r="D32" s="64" t="s">
        <v>166</v>
      </c>
    </row>
    <row r="33" spans="1:4" x14ac:dyDescent="0.25">
      <c r="A33" s="64" t="s">
        <v>314</v>
      </c>
      <c r="B33" s="4" t="s">
        <v>7</v>
      </c>
      <c r="C33" s="4" t="s">
        <v>853</v>
      </c>
      <c r="D33" s="64" t="s">
        <v>166</v>
      </c>
    </row>
    <row r="34" spans="1:4" x14ac:dyDescent="0.25">
      <c r="A34" s="64" t="s">
        <v>129</v>
      </c>
      <c r="B34" s="4" t="s">
        <v>187</v>
      </c>
      <c r="C34" s="4" t="s">
        <v>853</v>
      </c>
      <c r="D34" s="64" t="s">
        <v>166</v>
      </c>
    </row>
    <row r="35" spans="1:4" x14ac:dyDescent="0.25">
      <c r="A35" s="64" t="s">
        <v>430</v>
      </c>
      <c r="B35" s="4" t="s">
        <v>193</v>
      </c>
      <c r="C35" s="4" t="s">
        <v>853</v>
      </c>
      <c r="D35" s="64" t="s">
        <v>166</v>
      </c>
    </row>
    <row r="36" spans="1:4" x14ac:dyDescent="0.25">
      <c r="A36" s="64" t="s">
        <v>422</v>
      </c>
      <c r="B36" s="4" t="s">
        <v>193</v>
      </c>
      <c r="C36" s="4" t="s">
        <v>853</v>
      </c>
      <c r="D36" s="64" t="s">
        <v>166</v>
      </c>
    </row>
    <row r="37" spans="1:4" x14ac:dyDescent="0.25">
      <c r="A37" s="64" t="s">
        <v>311</v>
      </c>
      <c r="B37" s="4" t="s">
        <v>7</v>
      </c>
      <c r="C37" s="4" t="s">
        <v>853</v>
      </c>
      <c r="D37" s="64" t="s">
        <v>166</v>
      </c>
    </row>
    <row r="38" spans="1:4" x14ac:dyDescent="0.25">
      <c r="A38" s="64" t="s">
        <v>400</v>
      </c>
      <c r="B38" s="4" t="s">
        <v>178</v>
      </c>
      <c r="C38" s="4" t="s">
        <v>853</v>
      </c>
      <c r="D38" s="64" t="s">
        <v>166</v>
      </c>
    </row>
    <row r="39" spans="1:4" x14ac:dyDescent="0.25">
      <c r="A39" s="64" t="s">
        <v>238</v>
      </c>
      <c r="B39" s="4" t="s">
        <v>187</v>
      </c>
      <c r="C39" s="4" t="s">
        <v>853</v>
      </c>
      <c r="D39" s="64" t="s">
        <v>166</v>
      </c>
    </row>
    <row r="40" spans="1:4" x14ac:dyDescent="0.25">
      <c r="A40" s="64" t="s">
        <v>529</v>
      </c>
      <c r="B40" s="4" t="s">
        <v>9</v>
      </c>
      <c r="C40" s="4" t="s">
        <v>853</v>
      </c>
      <c r="D40" s="64" t="s">
        <v>166</v>
      </c>
    </row>
    <row r="41" spans="1:4" x14ac:dyDescent="0.25">
      <c r="A41" s="64" t="s">
        <v>315</v>
      </c>
      <c r="B41" s="4" t="s">
        <v>7</v>
      </c>
      <c r="C41" s="4" t="s">
        <v>853</v>
      </c>
      <c r="D41" s="64" t="s">
        <v>166</v>
      </c>
    </row>
    <row r="42" spans="1:4" x14ac:dyDescent="0.25">
      <c r="A42" s="64" t="s">
        <v>608</v>
      </c>
      <c r="B42" s="4" t="s">
        <v>599</v>
      </c>
      <c r="C42" s="4" t="s">
        <v>853</v>
      </c>
      <c r="D42" s="64" t="s">
        <v>166</v>
      </c>
    </row>
    <row r="43" spans="1:4" x14ac:dyDescent="0.25">
      <c r="A43" s="64" t="s">
        <v>414</v>
      </c>
      <c r="B43" s="4" t="s">
        <v>193</v>
      </c>
      <c r="C43" s="4" t="s">
        <v>853</v>
      </c>
      <c r="D43" s="64" t="s">
        <v>166</v>
      </c>
    </row>
    <row r="44" spans="1:4" x14ac:dyDescent="0.25">
      <c r="A44" s="64" t="s">
        <v>296</v>
      </c>
      <c r="B44" s="4" t="s">
        <v>7</v>
      </c>
      <c r="C44" s="4" t="s">
        <v>853</v>
      </c>
      <c r="D44" s="64" t="s">
        <v>166</v>
      </c>
    </row>
    <row r="45" spans="1:4" x14ac:dyDescent="0.25">
      <c r="A45" s="64" t="s">
        <v>301</v>
      </c>
      <c r="B45" s="4" t="s">
        <v>7</v>
      </c>
      <c r="C45" s="4" t="s">
        <v>853</v>
      </c>
      <c r="D45" s="64" t="s">
        <v>166</v>
      </c>
    </row>
    <row r="46" spans="1:4" x14ac:dyDescent="0.25">
      <c r="A46" s="64" t="s">
        <v>542</v>
      </c>
      <c r="B46" s="4" t="s">
        <v>9</v>
      </c>
      <c r="C46" s="4" t="s">
        <v>853</v>
      </c>
      <c r="D46" s="64" t="s">
        <v>166</v>
      </c>
    </row>
    <row r="47" spans="1:4" x14ac:dyDescent="0.25">
      <c r="A47" s="64" t="s">
        <v>51</v>
      </c>
      <c r="B47" s="4" t="s">
        <v>617</v>
      </c>
      <c r="C47" s="4" t="s">
        <v>853</v>
      </c>
      <c r="D47" s="64" t="s">
        <v>166</v>
      </c>
    </row>
    <row r="48" spans="1:4" x14ac:dyDescent="0.25">
      <c r="A48" s="64" t="s">
        <v>419</v>
      </c>
      <c r="B48" s="4" t="s">
        <v>193</v>
      </c>
      <c r="C48" s="4" t="s">
        <v>853</v>
      </c>
      <c r="D48" s="64" t="s">
        <v>166</v>
      </c>
    </row>
    <row r="49" spans="1:4" x14ac:dyDescent="0.25">
      <c r="A49" s="64" t="s">
        <v>289</v>
      </c>
      <c r="B49" s="4" t="s">
        <v>7</v>
      </c>
      <c r="C49" s="4" t="s">
        <v>853</v>
      </c>
      <c r="D49" s="64" t="s">
        <v>166</v>
      </c>
    </row>
    <row r="50" spans="1:4" x14ac:dyDescent="0.25">
      <c r="A50" s="64" t="s">
        <v>489</v>
      </c>
      <c r="B50" s="4" t="s">
        <v>181</v>
      </c>
      <c r="C50" s="4" t="s">
        <v>853</v>
      </c>
      <c r="D50" s="64" t="s">
        <v>166</v>
      </c>
    </row>
    <row r="51" spans="1:4" x14ac:dyDescent="0.25">
      <c r="A51" s="64" t="s">
        <v>307</v>
      </c>
      <c r="B51" s="4" t="s">
        <v>7</v>
      </c>
      <c r="C51" s="4" t="s">
        <v>853</v>
      </c>
      <c r="D51" s="64" t="s">
        <v>166</v>
      </c>
    </row>
    <row r="52" spans="1:4" x14ac:dyDescent="0.25">
      <c r="A52" s="64" t="s">
        <v>355</v>
      </c>
      <c r="B52" s="4" t="s">
        <v>334</v>
      </c>
      <c r="C52" s="4" t="s">
        <v>853</v>
      </c>
      <c r="D52" s="64" t="s">
        <v>166</v>
      </c>
    </row>
    <row r="53" spans="1:4" x14ac:dyDescent="0.25">
      <c r="A53" s="64" t="s">
        <v>410</v>
      </c>
      <c r="B53" s="4" t="s">
        <v>178</v>
      </c>
      <c r="C53" s="4" t="s">
        <v>853</v>
      </c>
      <c r="D53" s="64" t="s">
        <v>166</v>
      </c>
    </row>
    <row r="54" spans="1:4" x14ac:dyDescent="0.25">
      <c r="A54" s="64" t="s">
        <v>277</v>
      </c>
      <c r="B54" s="4" t="s">
        <v>7</v>
      </c>
      <c r="C54" s="4" t="s">
        <v>853</v>
      </c>
      <c r="D54" s="64" t="s">
        <v>166</v>
      </c>
    </row>
    <row r="55" spans="1:4" x14ac:dyDescent="0.25">
      <c r="A55" s="64" t="s">
        <v>619</v>
      </c>
      <c r="B55" s="4" t="s">
        <v>617</v>
      </c>
      <c r="C55" s="4" t="s">
        <v>853</v>
      </c>
      <c r="D55" s="64" t="s">
        <v>166</v>
      </c>
    </row>
    <row r="56" spans="1:4" x14ac:dyDescent="0.25">
      <c r="A56" s="64" t="s">
        <v>420</v>
      </c>
      <c r="B56" s="4" t="s">
        <v>193</v>
      </c>
      <c r="C56" s="4" t="s">
        <v>853</v>
      </c>
      <c r="D56" s="64" t="s">
        <v>166</v>
      </c>
    </row>
    <row r="57" spans="1:4" x14ac:dyDescent="0.25">
      <c r="A57" s="64" t="s">
        <v>387</v>
      </c>
      <c r="B57" s="4" t="s">
        <v>178</v>
      </c>
      <c r="C57" s="4" t="s">
        <v>853</v>
      </c>
      <c r="D57" s="64" t="s">
        <v>166</v>
      </c>
    </row>
    <row r="58" spans="1:4" x14ac:dyDescent="0.25">
      <c r="A58" s="64" t="s">
        <v>298</v>
      </c>
      <c r="B58" s="4" t="s">
        <v>7</v>
      </c>
      <c r="C58" s="4" t="s">
        <v>853</v>
      </c>
      <c r="D58" s="64" t="s">
        <v>166</v>
      </c>
    </row>
    <row r="59" spans="1:4" x14ac:dyDescent="0.25">
      <c r="A59" s="64" t="s">
        <v>450</v>
      </c>
      <c r="B59" s="4" t="s">
        <v>184</v>
      </c>
      <c r="C59" s="4" t="s">
        <v>853</v>
      </c>
      <c r="D59" s="64" t="s">
        <v>166</v>
      </c>
    </row>
    <row r="60" spans="1:4" x14ac:dyDescent="0.25">
      <c r="A60" s="64" t="s">
        <v>522</v>
      </c>
      <c r="B60" s="4" t="s">
        <v>9</v>
      </c>
      <c r="C60" s="4" t="s">
        <v>853</v>
      </c>
      <c r="D60" s="64" t="s">
        <v>166</v>
      </c>
    </row>
    <row r="61" spans="1:4" x14ac:dyDescent="0.25">
      <c r="A61" s="64" t="s">
        <v>303</v>
      </c>
      <c r="B61" s="4" t="s">
        <v>7</v>
      </c>
      <c r="C61" s="4" t="s">
        <v>853</v>
      </c>
      <c r="D61" s="64" t="s">
        <v>166</v>
      </c>
    </row>
    <row r="62" spans="1:4" x14ac:dyDescent="0.25">
      <c r="A62" s="64" t="s">
        <v>454</v>
      </c>
      <c r="B62" s="4" t="s">
        <v>184</v>
      </c>
      <c r="C62" s="4" t="s">
        <v>853</v>
      </c>
      <c r="D62" s="64" t="s">
        <v>166</v>
      </c>
    </row>
    <row r="63" spans="1:4" x14ac:dyDescent="0.25">
      <c r="A63" s="64" t="s">
        <v>97</v>
      </c>
      <c r="B63" s="4" t="s">
        <v>217</v>
      </c>
      <c r="C63" s="4" t="s">
        <v>853</v>
      </c>
      <c r="D63" s="64" t="s">
        <v>166</v>
      </c>
    </row>
    <row r="64" spans="1:4" x14ac:dyDescent="0.25">
      <c r="A64" s="64" t="s">
        <v>235</v>
      </c>
      <c r="B64" s="4" t="s">
        <v>187</v>
      </c>
      <c r="C64" s="4" t="s">
        <v>853</v>
      </c>
      <c r="D64" s="64" t="s">
        <v>166</v>
      </c>
    </row>
    <row r="65" spans="1:4" x14ac:dyDescent="0.25">
      <c r="A65" s="64" t="s">
        <v>134</v>
      </c>
      <c r="B65" s="4" t="s">
        <v>599</v>
      </c>
      <c r="C65" s="4" t="s">
        <v>853</v>
      </c>
      <c r="D65" s="64" t="s">
        <v>166</v>
      </c>
    </row>
    <row r="66" spans="1:4" x14ac:dyDescent="0.25">
      <c r="A66" s="64" t="s">
        <v>505</v>
      </c>
      <c r="B66" s="4" t="s">
        <v>181</v>
      </c>
      <c r="C66" s="4" t="s">
        <v>853</v>
      </c>
      <c r="D66" s="64" t="s">
        <v>166</v>
      </c>
    </row>
    <row r="67" spans="1:4" x14ac:dyDescent="0.25">
      <c r="A67" s="64" t="s">
        <v>15</v>
      </c>
      <c r="B67" s="4" t="s">
        <v>334</v>
      </c>
      <c r="C67" s="4" t="s">
        <v>853</v>
      </c>
      <c r="D67" s="64" t="s">
        <v>166</v>
      </c>
    </row>
    <row r="68" spans="1:4" x14ac:dyDescent="0.25">
      <c r="A68" s="64" t="s">
        <v>281</v>
      </c>
      <c r="B68" s="4" t="s">
        <v>7</v>
      </c>
      <c r="C68" s="4" t="s">
        <v>853</v>
      </c>
      <c r="D68" s="64" t="s">
        <v>166</v>
      </c>
    </row>
    <row r="69" spans="1:4" x14ac:dyDescent="0.25">
      <c r="A69" s="64" t="s">
        <v>383</v>
      </c>
      <c r="B69" s="4" t="s">
        <v>178</v>
      </c>
      <c r="C69" s="4" t="s">
        <v>853</v>
      </c>
      <c r="D69" s="64" t="s">
        <v>166</v>
      </c>
    </row>
    <row r="70" spans="1:4" x14ac:dyDescent="0.25">
      <c r="A70" s="64" t="s">
        <v>444</v>
      </c>
      <c r="B70" s="4" t="s">
        <v>184</v>
      </c>
      <c r="C70" s="4" t="s">
        <v>853</v>
      </c>
      <c r="D70" s="64" t="s">
        <v>166</v>
      </c>
    </row>
    <row r="71" spans="1:4" x14ac:dyDescent="0.25">
      <c r="A71" s="64" t="s">
        <v>479</v>
      </c>
      <c r="B71" s="4" t="s">
        <v>181</v>
      </c>
      <c r="C71" s="4" t="s">
        <v>853</v>
      </c>
      <c r="D71" s="64" t="s">
        <v>166</v>
      </c>
    </row>
    <row r="72" spans="1:4" x14ac:dyDescent="0.25">
      <c r="A72" s="64" t="s">
        <v>393</v>
      </c>
      <c r="B72" s="4" t="s">
        <v>178</v>
      </c>
      <c r="C72" s="4" t="s">
        <v>853</v>
      </c>
      <c r="D72" s="64" t="s">
        <v>166</v>
      </c>
    </row>
    <row r="73" spans="1:4" x14ac:dyDescent="0.25">
      <c r="A73" s="64" t="s">
        <v>358</v>
      </c>
      <c r="B73" s="4" t="s">
        <v>334</v>
      </c>
      <c r="C73" s="4" t="s">
        <v>853</v>
      </c>
      <c r="D73" s="64" t="s">
        <v>166</v>
      </c>
    </row>
    <row r="74" spans="1:4" x14ac:dyDescent="0.25">
      <c r="A74" s="64" t="s">
        <v>319</v>
      </c>
      <c r="B74" s="4" t="s">
        <v>7</v>
      </c>
      <c r="C74" s="4" t="s">
        <v>853</v>
      </c>
      <c r="D74" s="64" t="s">
        <v>166</v>
      </c>
    </row>
    <row r="75" spans="1:4" x14ac:dyDescent="0.25">
      <c r="A75" s="64" t="s">
        <v>540</v>
      </c>
      <c r="B75" s="4" t="s">
        <v>9</v>
      </c>
      <c r="C75" s="4" t="s">
        <v>853</v>
      </c>
      <c r="D75" s="64" t="s">
        <v>166</v>
      </c>
    </row>
    <row r="76" spans="1:4" x14ac:dyDescent="0.25">
      <c r="A76" s="64" t="s">
        <v>428</v>
      </c>
      <c r="B76" s="4" t="s">
        <v>193</v>
      </c>
      <c r="C76" s="4" t="s">
        <v>853</v>
      </c>
      <c r="D76" s="64" t="s">
        <v>166</v>
      </c>
    </row>
    <row r="77" spans="1:4" x14ac:dyDescent="0.25">
      <c r="A77" s="64" t="s">
        <v>330</v>
      </c>
      <c r="B77" s="4" t="s">
        <v>7</v>
      </c>
      <c r="C77" s="4" t="s">
        <v>853</v>
      </c>
      <c r="D77" s="64" t="s">
        <v>166</v>
      </c>
    </row>
    <row r="78" spans="1:4" x14ac:dyDescent="0.25">
      <c r="A78" s="64" t="s">
        <v>441</v>
      </c>
      <c r="B78" s="4" t="s">
        <v>184</v>
      </c>
      <c r="C78" s="4" t="s">
        <v>853</v>
      </c>
      <c r="D78" s="64" t="s">
        <v>166</v>
      </c>
    </row>
    <row r="79" spans="1:4" x14ac:dyDescent="0.25">
      <c r="A79" s="64" t="s">
        <v>448</v>
      </c>
      <c r="B79" s="4" t="s">
        <v>184</v>
      </c>
      <c r="C79" s="4" t="s">
        <v>853</v>
      </c>
      <c r="D79" s="64" t="s">
        <v>166</v>
      </c>
    </row>
    <row r="80" spans="1:4" x14ac:dyDescent="0.25">
      <c r="A80" s="64" t="s">
        <v>352</v>
      </c>
      <c r="B80" s="4" t="s">
        <v>334</v>
      </c>
      <c r="C80" s="4" t="s">
        <v>853</v>
      </c>
      <c r="D80" s="64" t="s">
        <v>166</v>
      </c>
    </row>
    <row r="81" spans="1:4" x14ac:dyDescent="0.25">
      <c r="A81" s="64" t="s">
        <v>495</v>
      </c>
      <c r="B81" s="4" t="s">
        <v>181</v>
      </c>
      <c r="C81" s="4" t="s">
        <v>853</v>
      </c>
      <c r="D81" s="64" t="s">
        <v>166</v>
      </c>
    </row>
    <row r="82" spans="1:4" x14ac:dyDescent="0.25">
      <c r="A82" s="64" t="s">
        <v>111</v>
      </c>
      <c r="B82" s="4" t="s">
        <v>334</v>
      </c>
      <c r="C82" s="4" t="s">
        <v>853</v>
      </c>
      <c r="D82" s="64" t="s">
        <v>166</v>
      </c>
    </row>
    <row r="83" spans="1:4" x14ac:dyDescent="0.25">
      <c r="A83" s="64" t="s">
        <v>115</v>
      </c>
      <c r="B83" s="4" t="s">
        <v>7</v>
      </c>
      <c r="C83" s="4" t="s">
        <v>853</v>
      </c>
      <c r="D83" s="64" t="s">
        <v>166</v>
      </c>
    </row>
    <row r="84" spans="1:4" x14ac:dyDescent="0.25">
      <c r="A84" s="64" t="s">
        <v>609</v>
      </c>
      <c r="B84" s="4" t="s">
        <v>599</v>
      </c>
      <c r="C84" s="4" t="s">
        <v>853</v>
      </c>
      <c r="D84" s="64" t="s">
        <v>166</v>
      </c>
    </row>
    <row r="85" spans="1:4" x14ac:dyDescent="0.25">
      <c r="A85" s="64" t="s">
        <v>464</v>
      </c>
      <c r="B85" s="4" t="s">
        <v>184</v>
      </c>
      <c r="C85" s="4" t="s">
        <v>853</v>
      </c>
      <c r="D85" s="64" t="s">
        <v>166</v>
      </c>
    </row>
    <row r="86" spans="1:4" x14ac:dyDescent="0.25">
      <c r="A86" s="64" t="s">
        <v>620</v>
      </c>
      <c r="B86" s="4" t="s">
        <v>617</v>
      </c>
      <c r="C86" s="4" t="s">
        <v>853</v>
      </c>
      <c r="D86" s="64" t="s">
        <v>166</v>
      </c>
    </row>
    <row r="87" spans="1:4" x14ac:dyDescent="0.25">
      <c r="A87" s="64" t="s">
        <v>339</v>
      </c>
      <c r="B87" s="4" t="s">
        <v>334</v>
      </c>
      <c r="C87" s="4" t="s">
        <v>853</v>
      </c>
      <c r="D87" s="64" t="s">
        <v>166</v>
      </c>
    </row>
    <row r="88" spans="1:4" x14ac:dyDescent="0.25">
      <c r="A88" s="64" t="s">
        <v>483</v>
      </c>
      <c r="B88" s="4" t="s">
        <v>181</v>
      </c>
      <c r="C88" s="4" t="s">
        <v>853</v>
      </c>
      <c r="D88" s="64" t="s">
        <v>166</v>
      </c>
    </row>
    <row r="89" spans="1:4" x14ac:dyDescent="0.25">
      <c r="A89" s="64" t="s">
        <v>231</v>
      </c>
      <c r="B89" s="4" t="s">
        <v>187</v>
      </c>
      <c r="C89" s="4" t="s">
        <v>853</v>
      </c>
      <c r="D89" s="64" t="s">
        <v>166</v>
      </c>
    </row>
    <row r="90" spans="1:4" x14ac:dyDescent="0.25">
      <c r="A90" s="64" t="s">
        <v>463</v>
      </c>
      <c r="B90" s="4" t="s">
        <v>184</v>
      </c>
      <c r="C90" s="4" t="s">
        <v>853</v>
      </c>
      <c r="D90" s="64" t="s">
        <v>166</v>
      </c>
    </row>
    <row r="91" spans="1:4" x14ac:dyDescent="0.25">
      <c r="A91" s="64" t="s">
        <v>544</v>
      </c>
      <c r="B91" s="4" t="s">
        <v>9</v>
      </c>
      <c r="C91" s="4" t="s">
        <v>853</v>
      </c>
      <c r="D91" s="64" t="s">
        <v>166</v>
      </c>
    </row>
    <row r="92" spans="1:4" x14ac:dyDescent="0.25">
      <c r="A92" s="64" t="s">
        <v>331</v>
      </c>
      <c r="B92" s="4" t="s">
        <v>7</v>
      </c>
      <c r="C92" s="4" t="s">
        <v>853</v>
      </c>
      <c r="D92" s="64" t="s">
        <v>166</v>
      </c>
    </row>
    <row r="93" spans="1:4" x14ac:dyDescent="0.25">
      <c r="A93" s="64" t="s">
        <v>336</v>
      </c>
      <c r="B93" s="4" t="s">
        <v>334</v>
      </c>
      <c r="C93" s="4" t="s">
        <v>853</v>
      </c>
      <c r="D93" s="64" t="s">
        <v>166</v>
      </c>
    </row>
    <row r="94" spans="1:4" x14ac:dyDescent="0.25">
      <c r="A94" s="64" t="s">
        <v>280</v>
      </c>
      <c r="B94" s="4" t="s">
        <v>7</v>
      </c>
      <c r="C94" s="4" t="s">
        <v>853</v>
      </c>
      <c r="D94" s="64" t="s">
        <v>166</v>
      </c>
    </row>
    <row r="95" spans="1:4" x14ac:dyDescent="0.25">
      <c r="A95" s="64" t="s">
        <v>636</v>
      </c>
      <c r="B95" s="4" t="s">
        <v>632</v>
      </c>
      <c r="C95" s="4" t="s">
        <v>853</v>
      </c>
      <c r="D95" s="64" t="s">
        <v>166</v>
      </c>
    </row>
    <row r="96" spans="1:4" x14ac:dyDescent="0.25">
      <c r="A96" s="64" t="s">
        <v>259</v>
      </c>
      <c r="B96" s="4" t="s">
        <v>1</v>
      </c>
      <c r="C96" s="4" t="s">
        <v>853</v>
      </c>
      <c r="D96" s="64" t="s">
        <v>166</v>
      </c>
    </row>
    <row r="97" spans="1:4" x14ac:dyDescent="0.25">
      <c r="A97" s="64" t="s">
        <v>229</v>
      </c>
      <c r="B97" s="4" t="s">
        <v>187</v>
      </c>
      <c r="C97" s="4" t="s">
        <v>853</v>
      </c>
      <c r="D97" s="64" t="s">
        <v>166</v>
      </c>
    </row>
    <row r="98" spans="1:4" x14ac:dyDescent="0.25">
      <c r="A98" s="64" t="s">
        <v>299</v>
      </c>
      <c r="B98" s="4" t="s">
        <v>7</v>
      </c>
      <c r="C98" s="4" t="s">
        <v>853</v>
      </c>
      <c r="D98" s="64" t="s">
        <v>166</v>
      </c>
    </row>
    <row r="99" spans="1:4" x14ac:dyDescent="0.25">
      <c r="A99" s="64" t="s">
        <v>313</v>
      </c>
      <c r="B99" s="4" t="s">
        <v>7</v>
      </c>
      <c r="C99" s="4" t="s">
        <v>853</v>
      </c>
      <c r="D99" s="64" t="s">
        <v>166</v>
      </c>
    </row>
    <row r="100" spans="1:4" x14ac:dyDescent="0.25">
      <c r="A100" s="64" t="s">
        <v>538</v>
      </c>
      <c r="B100" s="4" t="s">
        <v>9</v>
      </c>
      <c r="C100" s="4" t="s">
        <v>853</v>
      </c>
      <c r="D100" s="64" t="s">
        <v>166</v>
      </c>
    </row>
    <row r="101" spans="1:4" x14ac:dyDescent="0.25">
      <c r="A101" s="64" t="s">
        <v>500</v>
      </c>
      <c r="B101" s="4" t="s">
        <v>181</v>
      </c>
      <c r="C101" s="4" t="s">
        <v>853</v>
      </c>
      <c r="D101" s="64" t="s">
        <v>166</v>
      </c>
    </row>
    <row r="102" spans="1:4" x14ac:dyDescent="0.25">
      <c r="A102" s="64" t="s">
        <v>412</v>
      </c>
      <c r="B102" s="4" t="s">
        <v>178</v>
      </c>
      <c r="C102" s="4" t="s">
        <v>853</v>
      </c>
      <c r="D102" s="64" t="s">
        <v>166</v>
      </c>
    </row>
    <row r="103" spans="1:4" x14ac:dyDescent="0.25">
      <c r="A103" s="64" t="s">
        <v>611</v>
      </c>
      <c r="B103" s="4" t="s">
        <v>599</v>
      </c>
      <c r="C103" s="4" t="s">
        <v>853</v>
      </c>
      <c r="D103" s="64" t="s">
        <v>166</v>
      </c>
    </row>
    <row r="104" spans="1:4" x14ac:dyDescent="0.25">
      <c r="A104" s="64" t="s">
        <v>600</v>
      </c>
      <c r="B104" s="4" t="s">
        <v>599</v>
      </c>
      <c r="C104" s="4" t="s">
        <v>853</v>
      </c>
      <c r="D104" s="64" t="s">
        <v>166</v>
      </c>
    </row>
    <row r="105" spans="1:4" x14ac:dyDescent="0.25">
      <c r="A105" s="64" t="s">
        <v>381</v>
      </c>
      <c r="B105" s="4" t="s">
        <v>178</v>
      </c>
      <c r="C105" s="4" t="s">
        <v>853</v>
      </c>
      <c r="D105" s="64" t="s">
        <v>166</v>
      </c>
    </row>
    <row r="106" spans="1:4" x14ac:dyDescent="0.25">
      <c r="A106" s="64" t="s">
        <v>473</v>
      </c>
      <c r="B106" s="4" t="s">
        <v>181</v>
      </c>
      <c r="C106" s="4" t="s">
        <v>853</v>
      </c>
      <c r="D106" s="64" t="s">
        <v>166</v>
      </c>
    </row>
    <row r="107" spans="1:4" x14ac:dyDescent="0.25">
      <c r="A107" s="64" t="s">
        <v>634</v>
      </c>
      <c r="B107" s="4" t="s">
        <v>632</v>
      </c>
      <c r="C107" s="4" t="s">
        <v>853</v>
      </c>
      <c r="D107" s="64" t="s">
        <v>166</v>
      </c>
    </row>
    <row r="108" spans="1:4" x14ac:dyDescent="0.25">
      <c r="A108" s="64" t="s">
        <v>507</v>
      </c>
      <c r="B108" s="4" t="s">
        <v>9</v>
      </c>
      <c r="C108" s="4" t="s">
        <v>853</v>
      </c>
      <c r="D108" s="64" t="s">
        <v>166</v>
      </c>
    </row>
    <row r="109" spans="1:4" x14ac:dyDescent="0.25">
      <c r="A109" s="64" t="s">
        <v>509</v>
      </c>
      <c r="B109" s="4" t="s">
        <v>9</v>
      </c>
      <c r="C109" s="4" t="s">
        <v>853</v>
      </c>
      <c r="D109" s="64" t="s">
        <v>166</v>
      </c>
    </row>
    <row r="110" spans="1:4" x14ac:dyDescent="0.25">
      <c r="A110" s="64" t="s">
        <v>257</v>
      </c>
      <c r="B110" s="4" t="s">
        <v>1</v>
      </c>
      <c r="C110" s="4" t="s">
        <v>853</v>
      </c>
      <c r="D110" s="64" t="s">
        <v>166</v>
      </c>
    </row>
    <row r="111" spans="1:4" x14ac:dyDescent="0.25">
      <c r="A111" s="64" t="s">
        <v>514</v>
      </c>
      <c r="B111" s="4" t="s">
        <v>9</v>
      </c>
      <c r="C111" s="4" t="s">
        <v>853</v>
      </c>
      <c r="D111" s="64" t="s">
        <v>166</v>
      </c>
    </row>
    <row r="112" spans="1:4" x14ac:dyDescent="0.25">
      <c r="A112" s="64" t="s">
        <v>344</v>
      </c>
      <c r="B112" s="4" t="s">
        <v>334</v>
      </c>
      <c r="C112" s="4" t="s">
        <v>853</v>
      </c>
      <c r="D112" s="64" t="s">
        <v>166</v>
      </c>
    </row>
    <row r="113" spans="1:4" x14ac:dyDescent="0.25">
      <c r="A113" s="64" t="s">
        <v>446</v>
      </c>
      <c r="B113" s="4" t="s">
        <v>184</v>
      </c>
      <c r="C113" s="4" t="s">
        <v>853</v>
      </c>
      <c r="D113" s="64" t="s">
        <v>166</v>
      </c>
    </row>
    <row r="114" spans="1:4" x14ac:dyDescent="0.25">
      <c r="A114" s="64" t="s">
        <v>348</v>
      </c>
      <c r="B114" s="4" t="s">
        <v>334</v>
      </c>
      <c r="C114" s="4" t="s">
        <v>853</v>
      </c>
      <c r="D114" s="64" t="s">
        <v>166</v>
      </c>
    </row>
    <row r="115" spans="1:4" x14ac:dyDescent="0.25">
      <c r="A115" s="64" t="s">
        <v>300</v>
      </c>
      <c r="B115" s="4" t="s">
        <v>7</v>
      </c>
      <c r="C115" s="4" t="s">
        <v>853</v>
      </c>
      <c r="D115" s="64" t="s">
        <v>166</v>
      </c>
    </row>
    <row r="116" spans="1:4" x14ac:dyDescent="0.25">
      <c r="A116" s="64" t="s">
        <v>604</v>
      </c>
      <c r="B116" s="4" t="s">
        <v>599</v>
      </c>
      <c r="C116" s="4" t="s">
        <v>853</v>
      </c>
      <c r="D116" s="64" t="s">
        <v>166</v>
      </c>
    </row>
    <row r="117" spans="1:4" x14ac:dyDescent="0.25">
      <c r="A117" s="64" t="s">
        <v>308</v>
      </c>
      <c r="B117" s="4" t="s">
        <v>7</v>
      </c>
      <c r="C117" s="4" t="s">
        <v>853</v>
      </c>
      <c r="D117" s="64" t="s">
        <v>166</v>
      </c>
    </row>
    <row r="118" spans="1:4" x14ac:dyDescent="0.25">
      <c r="A118" s="64" t="s">
        <v>461</v>
      </c>
      <c r="B118" s="4" t="s">
        <v>184</v>
      </c>
      <c r="C118" s="4" t="s">
        <v>853</v>
      </c>
      <c r="D118" s="64" t="s">
        <v>166</v>
      </c>
    </row>
    <row r="119" spans="1:4" x14ac:dyDescent="0.25">
      <c r="A119" s="64" t="s">
        <v>275</v>
      </c>
      <c r="B119" s="4" t="s">
        <v>270</v>
      </c>
      <c r="C119" s="4" t="s">
        <v>853</v>
      </c>
      <c r="D119" s="64" t="s">
        <v>166</v>
      </c>
    </row>
    <row r="120" spans="1:4" x14ac:dyDescent="0.25">
      <c r="A120" s="64" t="s">
        <v>626</v>
      </c>
      <c r="B120" s="4" t="s">
        <v>617</v>
      </c>
      <c r="C120" s="4" t="s">
        <v>853</v>
      </c>
      <c r="D120" s="64" t="s">
        <v>166</v>
      </c>
    </row>
    <row r="121" spans="1:4" x14ac:dyDescent="0.25">
      <c r="A121" s="64" t="s">
        <v>616</v>
      </c>
      <c r="B121" s="4" t="s">
        <v>613</v>
      </c>
      <c r="C121" s="4" t="s">
        <v>853</v>
      </c>
      <c r="D121" s="64" t="s">
        <v>166</v>
      </c>
    </row>
    <row r="122" spans="1:4" x14ac:dyDescent="0.25">
      <c r="A122" s="64" t="s">
        <v>612</v>
      </c>
      <c r="B122" s="4" t="s">
        <v>599</v>
      </c>
      <c r="C122" s="4" t="s">
        <v>853</v>
      </c>
      <c r="D122" s="64" t="s">
        <v>166</v>
      </c>
    </row>
    <row r="123" spans="1:4" x14ac:dyDescent="0.25">
      <c r="A123" s="64" t="s">
        <v>338</v>
      </c>
      <c r="B123" s="4" t="s">
        <v>334</v>
      </c>
      <c r="C123" s="4" t="s">
        <v>853</v>
      </c>
      <c r="D123" s="64" t="s">
        <v>166</v>
      </c>
    </row>
    <row r="124" spans="1:4" x14ac:dyDescent="0.25">
      <c r="A124" s="64" t="s">
        <v>80</v>
      </c>
      <c r="B124" s="4" t="s">
        <v>270</v>
      </c>
      <c r="C124" s="4" t="s">
        <v>853</v>
      </c>
      <c r="D124" s="64" t="s">
        <v>166</v>
      </c>
    </row>
    <row r="125" spans="1:4" x14ac:dyDescent="0.25">
      <c r="A125" s="64" t="s">
        <v>316</v>
      </c>
      <c r="B125" s="4" t="s">
        <v>7</v>
      </c>
      <c r="C125" s="4" t="s">
        <v>853</v>
      </c>
      <c r="D125" s="64" t="s">
        <v>166</v>
      </c>
    </row>
    <row r="126" spans="1:4" x14ac:dyDescent="0.25">
      <c r="A126" s="64" t="s">
        <v>440</v>
      </c>
      <c r="B126" s="4" t="s">
        <v>439</v>
      </c>
      <c r="C126" s="4" t="s">
        <v>853</v>
      </c>
      <c r="D126" s="64" t="s">
        <v>166</v>
      </c>
    </row>
    <row r="127" spans="1:4" x14ac:dyDescent="0.25">
      <c r="A127" s="64" t="s">
        <v>539</v>
      </c>
      <c r="B127" s="4" t="s">
        <v>9</v>
      </c>
      <c r="C127" s="4" t="s">
        <v>853</v>
      </c>
      <c r="D127" s="64" t="s">
        <v>166</v>
      </c>
    </row>
    <row r="128" spans="1:4" x14ac:dyDescent="0.25">
      <c r="A128" s="64" t="s">
        <v>378</v>
      </c>
      <c r="B128" s="4" t="s">
        <v>178</v>
      </c>
      <c r="C128" s="4" t="s">
        <v>853</v>
      </c>
      <c r="D128" s="64" t="s">
        <v>166</v>
      </c>
    </row>
    <row r="129" spans="1:4" x14ac:dyDescent="0.25">
      <c r="A129" s="64" t="s">
        <v>467</v>
      </c>
      <c r="B129" s="4" t="s">
        <v>204</v>
      </c>
      <c r="C129" s="4" t="s">
        <v>853</v>
      </c>
      <c r="D129" s="64" t="s">
        <v>166</v>
      </c>
    </row>
    <row r="130" spans="1:4" x14ac:dyDescent="0.25">
      <c r="A130" s="64" t="s">
        <v>484</v>
      </c>
      <c r="B130" s="4" t="s">
        <v>181</v>
      </c>
      <c r="C130" s="4" t="s">
        <v>853</v>
      </c>
      <c r="D130" s="64" t="s">
        <v>166</v>
      </c>
    </row>
    <row r="131" spans="1:4" x14ac:dyDescent="0.25">
      <c r="A131" s="64" t="s">
        <v>294</v>
      </c>
      <c r="B131" s="4" t="s">
        <v>7</v>
      </c>
      <c r="C131" s="4" t="s">
        <v>853</v>
      </c>
      <c r="D131" s="64" t="s">
        <v>166</v>
      </c>
    </row>
    <row r="132" spans="1:4" x14ac:dyDescent="0.25">
      <c r="A132" s="64" t="s">
        <v>639</v>
      </c>
      <c r="B132" s="4" t="s">
        <v>632</v>
      </c>
      <c r="C132" s="4" t="s">
        <v>853</v>
      </c>
      <c r="D132" s="64" t="s">
        <v>166</v>
      </c>
    </row>
    <row r="133" spans="1:4" x14ac:dyDescent="0.25">
      <c r="A133" s="64" t="s">
        <v>474</v>
      </c>
      <c r="B133" s="4" t="s">
        <v>181</v>
      </c>
      <c r="C133" s="4" t="s">
        <v>853</v>
      </c>
      <c r="D133" s="64" t="s">
        <v>166</v>
      </c>
    </row>
    <row r="134" spans="1:4" x14ac:dyDescent="0.25">
      <c r="A134" s="64" t="s">
        <v>506</v>
      </c>
      <c r="B134" s="4" t="s">
        <v>9</v>
      </c>
      <c r="C134" s="4" t="s">
        <v>853</v>
      </c>
      <c r="D134" s="64" t="s">
        <v>166</v>
      </c>
    </row>
    <row r="135" spans="1:4" x14ac:dyDescent="0.25">
      <c r="A135" s="64" t="s">
        <v>40</v>
      </c>
      <c r="B135" s="4" t="s">
        <v>207</v>
      </c>
      <c r="C135" s="4" t="s">
        <v>853</v>
      </c>
      <c r="D135" s="64" t="s">
        <v>166</v>
      </c>
    </row>
    <row r="136" spans="1:4" x14ac:dyDescent="0.25">
      <c r="A136" s="64" t="s">
        <v>46</v>
      </c>
      <c r="B136" s="4" t="s">
        <v>184</v>
      </c>
      <c r="C136" s="4" t="s">
        <v>853</v>
      </c>
      <c r="D136" s="64" t="s">
        <v>166</v>
      </c>
    </row>
    <row r="137" spans="1:4" x14ac:dyDescent="0.25">
      <c r="A137" s="64" t="s">
        <v>602</v>
      </c>
      <c r="B137" s="4" t="s">
        <v>599</v>
      </c>
      <c r="C137" s="4" t="s">
        <v>853</v>
      </c>
      <c r="D137" s="64" t="s">
        <v>166</v>
      </c>
    </row>
    <row r="138" spans="1:4" x14ac:dyDescent="0.25">
      <c r="A138" s="64" t="s">
        <v>340</v>
      </c>
      <c r="B138" s="4" t="s">
        <v>334</v>
      </c>
      <c r="C138" s="4" t="s">
        <v>853</v>
      </c>
      <c r="D138" s="64" t="s">
        <v>166</v>
      </c>
    </row>
    <row r="139" spans="1:4" x14ac:dyDescent="0.25">
      <c r="A139" s="64" t="s">
        <v>228</v>
      </c>
      <c r="B139" s="4" t="s">
        <v>187</v>
      </c>
      <c r="C139" s="4" t="s">
        <v>853</v>
      </c>
      <c r="D139" s="64" t="s">
        <v>166</v>
      </c>
    </row>
    <row r="140" spans="1:4" x14ac:dyDescent="0.25">
      <c r="A140" s="64" t="s">
        <v>66</v>
      </c>
      <c r="B140" s="4" t="s">
        <v>217</v>
      </c>
      <c r="C140" s="4" t="s">
        <v>853</v>
      </c>
      <c r="D140" s="64" t="s">
        <v>166</v>
      </c>
    </row>
    <row r="141" spans="1:4" x14ac:dyDescent="0.25">
      <c r="A141" s="64" t="s">
        <v>485</v>
      </c>
      <c r="B141" s="4" t="s">
        <v>181</v>
      </c>
      <c r="C141" s="4" t="s">
        <v>853</v>
      </c>
      <c r="D141" s="64" t="s">
        <v>166</v>
      </c>
    </row>
    <row r="142" spans="1:4" x14ac:dyDescent="0.25">
      <c r="A142" s="64" t="s">
        <v>394</v>
      </c>
      <c r="B142" s="4" t="s">
        <v>178</v>
      </c>
      <c r="C142" s="4" t="s">
        <v>853</v>
      </c>
      <c r="D142" s="64" t="s">
        <v>166</v>
      </c>
    </row>
    <row r="143" spans="1:4" x14ac:dyDescent="0.25">
      <c r="A143" s="64" t="s">
        <v>90</v>
      </c>
      <c r="B143" s="4" t="s">
        <v>187</v>
      </c>
      <c r="C143" s="4" t="s">
        <v>853</v>
      </c>
      <c r="D143" s="64" t="s">
        <v>166</v>
      </c>
    </row>
    <row r="144" spans="1:4" x14ac:dyDescent="0.25">
      <c r="A144" s="64" t="s">
        <v>396</v>
      </c>
      <c r="B144" s="4" t="s">
        <v>178</v>
      </c>
      <c r="C144" s="4" t="s">
        <v>853</v>
      </c>
      <c r="D144" s="64" t="s">
        <v>166</v>
      </c>
    </row>
    <row r="145" spans="1:4" x14ac:dyDescent="0.25">
      <c r="A145" s="64" t="s">
        <v>494</v>
      </c>
      <c r="B145" s="4" t="s">
        <v>181</v>
      </c>
      <c r="C145" s="4" t="s">
        <v>853</v>
      </c>
      <c r="D145" s="64" t="s">
        <v>166</v>
      </c>
    </row>
    <row r="146" spans="1:4" x14ac:dyDescent="0.25">
      <c r="A146" s="64" t="s">
        <v>397</v>
      </c>
      <c r="B146" s="4" t="s">
        <v>178</v>
      </c>
      <c r="C146" s="4" t="s">
        <v>853</v>
      </c>
      <c r="D146" s="64" t="s">
        <v>166</v>
      </c>
    </row>
    <row r="147" spans="1:4" x14ac:dyDescent="0.25">
      <c r="A147" s="64" t="s">
        <v>524</v>
      </c>
      <c r="B147" s="4" t="s">
        <v>9</v>
      </c>
      <c r="C147" s="4" t="s">
        <v>853</v>
      </c>
      <c r="D147" s="64" t="s">
        <v>166</v>
      </c>
    </row>
    <row r="148" spans="1:4" x14ac:dyDescent="0.25">
      <c r="A148" s="64" t="s">
        <v>312</v>
      </c>
      <c r="B148" s="4" t="s">
        <v>7</v>
      </c>
      <c r="C148" s="4" t="s">
        <v>853</v>
      </c>
      <c r="D148" s="64" t="s">
        <v>166</v>
      </c>
    </row>
    <row r="149" spans="1:4" x14ac:dyDescent="0.25">
      <c r="A149" s="64" t="s">
        <v>424</v>
      </c>
      <c r="B149" s="4" t="s">
        <v>193</v>
      </c>
      <c r="C149" s="4" t="s">
        <v>853</v>
      </c>
      <c r="D149" s="64" t="s">
        <v>166</v>
      </c>
    </row>
    <row r="150" spans="1:4" x14ac:dyDescent="0.25">
      <c r="A150" s="64" t="s">
        <v>360</v>
      </c>
      <c r="B150" s="4" t="s">
        <v>334</v>
      </c>
      <c r="C150" s="4" t="s">
        <v>853</v>
      </c>
      <c r="D150" s="64" t="s">
        <v>166</v>
      </c>
    </row>
    <row r="151" spans="1:4" x14ac:dyDescent="0.25">
      <c r="A151" s="64" t="s">
        <v>276</v>
      </c>
      <c r="B151" s="4" t="s">
        <v>0</v>
      </c>
      <c r="C151" s="4" t="s">
        <v>853</v>
      </c>
      <c r="D151" s="64" t="s">
        <v>166</v>
      </c>
    </row>
    <row r="152" spans="1:4" x14ac:dyDescent="0.25">
      <c r="A152" s="64" t="s">
        <v>242</v>
      </c>
      <c r="B152" s="4" t="s">
        <v>187</v>
      </c>
      <c r="C152" s="4" t="s">
        <v>853</v>
      </c>
      <c r="D152" s="64" t="s">
        <v>166</v>
      </c>
    </row>
    <row r="153" spans="1:4" x14ac:dyDescent="0.25">
      <c r="A153" s="64" t="s">
        <v>498</v>
      </c>
      <c r="B153" s="4" t="s">
        <v>181</v>
      </c>
      <c r="C153" s="4" t="s">
        <v>853</v>
      </c>
      <c r="D153" s="64" t="s">
        <v>166</v>
      </c>
    </row>
    <row r="154" spans="1:4" x14ac:dyDescent="0.25">
      <c r="A154" s="64" t="s">
        <v>366</v>
      </c>
      <c r="B154" s="4" t="s">
        <v>334</v>
      </c>
      <c r="C154" s="4" t="s">
        <v>853</v>
      </c>
      <c r="D154" s="64" t="s">
        <v>166</v>
      </c>
    </row>
    <row r="155" spans="1:4" x14ac:dyDescent="0.25">
      <c r="A155" s="64" t="s">
        <v>367</v>
      </c>
      <c r="B155" s="4" t="s">
        <v>334</v>
      </c>
      <c r="C155" s="4" t="s">
        <v>853</v>
      </c>
      <c r="D155" s="64" t="s">
        <v>166</v>
      </c>
    </row>
    <row r="156" spans="1:4" x14ac:dyDescent="0.25">
      <c r="A156" s="64" t="s">
        <v>502</v>
      </c>
      <c r="B156" s="4" t="s">
        <v>181</v>
      </c>
      <c r="C156" s="4" t="s">
        <v>853</v>
      </c>
      <c r="D156" s="64" t="s">
        <v>166</v>
      </c>
    </row>
    <row r="157" spans="1:4" x14ac:dyDescent="0.25">
      <c r="A157" s="64" t="s">
        <v>431</v>
      </c>
      <c r="B157" s="4" t="s">
        <v>193</v>
      </c>
      <c r="C157" s="4" t="s">
        <v>853</v>
      </c>
      <c r="D157" s="64" t="s">
        <v>166</v>
      </c>
    </row>
    <row r="158" spans="1:4" x14ac:dyDescent="0.25">
      <c r="A158" s="64" t="s">
        <v>629</v>
      </c>
      <c r="B158" s="4" t="s">
        <v>212</v>
      </c>
      <c r="C158" s="4" t="s">
        <v>853</v>
      </c>
      <c r="D158" s="64" t="s">
        <v>166</v>
      </c>
    </row>
    <row r="159" spans="1:4" x14ac:dyDescent="0.25">
      <c r="A159" s="64" t="s">
        <v>618</v>
      </c>
      <c r="B159" s="4" t="s">
        <v>617</v>
      </c>
      <c r="C159" s="4" t="s">
        <v>853</v>
      </c>
      <c r="D159" s="64" t="s">
        <v>166</v>
      </c>
    </row>
    <row r="160" spans="1:4" x14ac:dyDescent="0.25">
      <c r="A160" s="64" t="s">
        <v>22</v>
      </c>
      <c r="B160" s="4" t="s">
        <v>178</v>
      </c>
      <c r="C160" s="4" t="s">
        <v>853</v>
      </c>
      <c r="D160" s="64" t="s">
        <v>166</v>
      </c>
    </row>
    <row r="161" spans="1:4" x14ac:dyDescent="0.25">
      <c r="A161" s="64" t="s">
        <v>50</v>
      </c>
      <c r="B161" s="4" t="s">
        <v>178</v>
      </c>
      <c r="C161" s="4" t="s">
        <v>853</v>
      </c>
      <c r="D161" s="64" t="s">
        <v>166</v>
      </c>
    </row>
    <row r="162" spans="1:4" x14ac:dyDescent="0.25">
      <c r="A162" s="64" t="s">
        <v>508</v>
      </c>
      <c r="B162" s="4" t="s">
        <v>9</v>
      </c>
      <c r="C162" s="4" t="s">
        <v>853</v>
      </c>
      <c r="D162" s="64" t="s">
        <v>166</v>
      </c>
    </row>
    <row r="163" spans="1:4" x14ac:dyDescent="0.25">
      <c r="A163" s="64" t="s">
        <v>382</v>
      </c>
      <c r="B163" s="4" t="s">
        <v>178</v>
      </c>
      <c r="C163" s="4" t="s">
        <v>853</v>
      </c>
      <c r="D163" s="64" t="s">
        <v>166</v>
      </c>
    </row>
    <row r="164" spans="1:4" x14ac:dyDescent="0.25">
      <c r="A164" s="64" t="s">
        <v>511</v>
      </c>
      <c r="B164" s="4" t="s">
        <v>9</v>
      </c>
      <c r="C164" s="4" t="s">
        <v>853</v>
      </c>
      <c r="D164" s="64" t="s">
        <v>166</v>
      </c>
    </row>
    <row r="165" spans="1:4" x14ac:dyDescent="0.25">
      <c r="A165" s="64" t="s">
        <v>227</v>
      </c>
      <c r="B165" s="4" t="s">
        <v>187</v>
      </c>
      <c r="C165" s="4" t="s">
        <v>853</v>
      </c>
      <c r="D165" s="64" t="s">
        <v>166</v>
      </c>
    </row>
    <row r="166" spans="1:4" x14ac:dyDescent="0.25">
      <c r="A166" s="64" t="s">
        <v>550</v>
      </c>
      <c r="B166" s="4" t="s">
        <v>3</v>
      </c>
      <c r="C166" s="4" t="s">
        <v>853</v>
      </c>
      <c r="D166" s="64" t="s">
        <v>166</v>
      </c>
    </row>
    <row r="167" spans="1:4" x14ac:dyDescent="0.25">
      <c r="A167" s="64" t="s">
        <v>388</v>
      </c>
      <c r="B167" s="4" t="s">
        <v>178</v>
      </c>
      <c r="C167" s="4" t="s">
        <v>853</v>
      </c>
      <c r="D167" s="64" t="s">
        <v>166</v>
      </c>
    </row>
    <row r="168" spans="1:4" x14ac:dyDescent="0.25">
      <c r="A168" s="64" t="s">
        <v>478</v>
      </c>
      <c r="B168" s="4" t="s">
        <v>181</v>
      </c>
      <c r="C168" s="4" t="s">
        <v>853</v>
      </c>
      <c r="D168" s="64" t="s">
        <v>166</v>
      </c>
    </row>
    <row r="169" spans="1:4" x14ac:dyDescent="0.25">
      <c r="A169" s="64" t="s">
        <v>343</v>
      </c>
      <c r="B169" s="4" t="s">
        <v>334</v>
      </c>
      <c r="C169" s="4" t="s">
        <v>853</v>
      </c>
      <c r="D169" s="64" t="s">
        <v>166</v>
      </c>
    </row>
    <row r="170" spans="1:4" x14ac:dyDescent="0.25">
      <c r="A170" s="64" t="s">
        <v>515</v>
      </c>
      <c r="B170" s="4" t="s">
        <v>9</v>
      </c>
      <c r="C170" s="4" t="s">
        <v>853</v>
      </c>
      <c r="D170" s="64" t="s">
        <v>166</v>
      </c>
    </row>
    <row r="171" spans="1:4" x14ac:dyDescent="0.25">
      <c r="A171" s="64" t="s">
        <v>64</v>
      </c>
      <c r="B171" s="4" t="s">
        <v>9</v>
      </c>
      <c r="C171" s="4" t="s">
        <v>853</v>
      </c>
      <c r="D171" s="64" t="s">
        <v>166</v>
      </c>
    </row>
    <row r="172" spans="1:4" x14ac:dyDescent="0.25">
      <c r="A172" s="64" t="s">
        <v>68</v>
      </c>
      <c r="B172" s="4" t="s">
        <v>432</v>
      </c>
      <c r="C172" s="4" t="s">
        <v>853</v>
      </c>
      <c r="D172" s="64" t="s">
        <v>166</v>
      </c>
    </row>
    <row r="173" spans="1:4" x14ac:dyDescent="0.25">
      <c r="A173" s="64" t="s">
        <v>293</v>
      </c>
      <c r="B173" s="4" t="s">
        <v>7</v>
      </c>
      <c r="C173" s="4" t="s">
        <v>853</v>
      </c>
      <c r="D173" s="64" t="s">
        <v>166</v>
      </c>
    </row>
    <row r="174" spans="1:4" x14ac:dyDescent="0.25">
      <c r="A174" s="64" t="s">
        <v>349</v>
      </c>
      <c r="B174" s="4" t="s">
        <v>334</v>
      </c>
      <c r="C174" s="4" t="s">
        <v>853</v>
      </c>
      <c r="D174" s="64" t="s">
        <v>166</v>
      </c>
    </row>
    <row r="175" spans="1:4" x14ac:dyDescent="0.25">
      <c r="A175" s="64" t="s">
        <v>490</v>
      </c>
      <c r="B175" s="4" t="s">
        <v>181</v>
      </c>
      <c r="C175" s="4" t="s">
        <v>853</v>
      </c>
      <c r="D175" s="64" t="s">
        <v>166</v>
      </c>
    </row>
    <row r="176" spans="1:4" x14ac:dyDescent="0.25">
      <c r="A176" s="64" t="s">
        <v>99</v>
      </c>
      <c r="B176" s="4" t="s">
        <v>632</v>
      </c>
      <c r="C176" s="4" t="s">
        <v>853</v>
      </c>
      <c r="D176" s="64" t="s">
        <v>166</v>
      </c>
    </row>
    <row r="177" spans="1:4" x14ac:dyDescent="0.25">
      <c r="A177" s="64" t="s">
        <v>310</v>
      </c>
      <c r="B177" s="4" t="s">
        <v>7</v>
      </c>
      <c r="C177" s="4" t="s">
        <v>853</v>
      </c>
      <c r="D177" s="64" t="s">
        <v>166</v>
      </c>
    </row>
    <row r="178" spans="1:4" x14ac:dyDescent="0.25">
      <c r="A178" s="64" t="s">
        <v>615</v>
      </c>
      <c r="B178" s="4" t="s">
        <v>613</v>
      </c>
      <c r="C178" s="4" t="s">
        <v>853</v>
      </c>
      <c r="D178" s="64" t="s">
        <v>166</v>
      </c>
    </row>
    <row r="179" spans="1:4" x14ac:dyDescent="0.25">
      <c r="A179" s="64" t="s">
        <v>357</v>
      </c>
      <c r="B179" s="4" t="s">
        <v>334</v>
      </c>
      <c r="C179" s="4" t="s">
        <v>853</v>
      </c>
      <c r="D179" s="64" t="s">
        <v>166</v>
      </c>
    </row>
    <row r="180" spans="1:4" x14ac:dyDescent="0.25">
      <c r="A180" s="64" t="s">
        <v>402</v>
      </c>
      <c r="B180" s="4" t="s">
        <v>178</v>
      </c>
      <c r="C180" s="4" t="s">
        <v>853</v>
      </c>
      <c r="D180" s="64" t="s">
        <v>166</v>
      </c>
    </row>
    <row r="181" spans="1:4" x14ac:dyDescent="0.25">
      <c r="A181" s="64" t="s">
        <v>274</v>
      </c>
      <c r="B181" s="4" t="s">
        <v>270</v>
      </c>
      <c r="C181" s="4" t="s">
        <v>853</v>
      </c>
      <c r="D181" s="64" t="s">
        <v>166</v>
      </c>
    </row>
    <row r="182" spans="1:4" x14ac:dyDescent="0.25">
      <c r="A182" s="64" t="s">
        <v>496</v>
      </c>
      <c r="B182" s="4" t="s">
        <v>181</v>
      </c>
      <c r="C182" s="4" t="s">
        <v>853</v>
      </c>
      <c r="D182" s="64" t="s">
        <v>166</v>
      </c>
    </row>
    <row r="183" spans="1:4" x14ac:dyDescent="0.25">
      <c r="A183" s="64" t="s">
        <v>119</v>
      </c>
      <c r="B183" s="4" t="s">
        <v>9</v>
      </c>
      <c r="C183" s="4" t="s">
        <v>853</v>
      </c>
      <c r="D183" s="64" t="s">
        <v>166</v>
      </c>
    </row>
    <row r="184" spans="1:4" x14ac:dyDescent="0.25">
      <c r="A184" s="64" t="s">
        <v>263</v>
      </c>
      <c r="B184" s="4" t="s">
        <v>1</v>
      </c>
      <c r="C184" s="4" t="s">
        <v>853</v>
      </c>
      <c r="D184" s="64" t="s">
        <v>166</v>
      </c>
    </row>
    <row r="185" spans="1:4" x14ac:dyDescent="0.25">
      <c r="A185" s="64" t="s">
        <v>317</v>
      </c>
      <c r="B185" s="4" t="s">
        <v>7</v>
      </c>
      <c r="C185" s="4" t="s">
        <v>853</v>
      </c>
      <c r="D185" s="64" t="s">
        <v>166</v>
      </c>
    </row>
    <row r="186" spans="1:4" x14ac:dyDescent="0.25">
      <c r="A186" s="64" t="s">
        <v>240</v>
      </c>
      <c r="B186" s="4" t="s">
        <v>187</v>
      </c>
      <c r="C186" s="4" t="s">
        <v>853</v>
      </c>
      <c r="D186" s="64" t="s">
        <v>166</v>
      </c>
    </row>
    <row r="187" spans="1:4" x14ac:dyDescent="0.25">
      <c r="A187" s="64" t="s">
        <v>320</v>
      </c>
      <c r="B187" s="4" t="s">
        <v>7</v>
      </c>
      <c r="C187" s="4" t="s">
        <v>853</v>
      </c>
      <c r="D187" s="64" t="s">
        <v>166</v>
      </c>
    </row>
    <row r="188" spans="1:4" x14ac:dyDescent="0.25">
      <c r="A188" s="64" t="s">
        <v>361</v>
      </c>
      <c r="B188" s="4" t="s">
        <v>334</v>
      </c>
      <c r="C188" s="4" t="s">
        <v>853</v>
      </c>
      <c r="D188" s="64" t="s">
        <v>166</v>
      </c>
    </row>
    <row r="189" spans="1:4" x14ac:dyDescent="0.25">
      <c r="A189" s="64" t="s">
        <v>536</v>
      </c>
      <c r="B189" s="4" t="s">
        <v>9</v>
      </c>
      <c r="C189" s="4" t="s">
        <v>853</v>
      </c>
      <c r="D189" s="64" t="s">
        <v>166</v>
      </c>
    </row>
    <row r="190" spans="1:4" x14ac:dyDescent="0.25">
      <c r="A190" s="64" t="s">
        <v>142</v>
      </c>
      <c r="B190" s="4" t="s">
        <v>181</v>
      </c>
      <c r="C190" s="4" t="s">
        <v>853</v>
      </c>
      <c r="D190" s="64" t="s">
        <v>166</v>
      </c>
    </row>
    <row r="191" spans="1:4" x14ac:dyDescent="0.25">
      <c r="A191" s="64" t="s">
        <v>543</v>
      </c>
      <c r="B191" s="4" t="s">
        <v>9</v>
      </c>
      <c r="C191" s="4" t="s">
        <v>853</v>
      </c>
      <c r="D191" s="64" t="s">
        <v>166</v>
      </c>
    </row>
    <row r="192" spans="1:4" x14ac:dyDescent="0.25">
      <c r="A192" s="64" t="s">
        <v>322</v>
      </c>
      <c r="B192" s="4" t="s">
        <v>7</v>
      </c>
      <c r="C192" s="4" t="s">
        <v>853</v>
      </c>
      <c r="D192" s="64" t="s">
        <v>166</v>
      </c>
    </row>
    <row r="193" spans="1:4" x14ac:dyDescent="0.25">
      <c r="A193" s="64" t="s">
        <v>324</v>
      </c>
      <c r="B193" s="4" t="s">
        <v>7</v>
      </c>
      <c r="C193" s="4" t="s">
        <v>853</v>
      </c>
      <c r="D193" s="64" t="s">
        <v>166</v>
      </c>
    </row>
    <row r="194" spans="1:4" x14ac:dyDescent="0.25">
      <c r="A194" s="64" t="s">
        <v>503</v>
      </c>
      <c r="B194" s="4" t="s">
        <v>181</v>
      </c>
      <c r="C194" s="4" t="s">
        <v>853</v>
      </c>
      <c r="D194" s="64" t="s">
        <v>166</v>
      </c>
    </row>
    <row r="195" spans="1:4" x14ac:dyDescent="0.25">
      <c r="A195" s="64" t="s">
        <v>155</v>
      </c>
      <c r="B195" s="4" t="s">
        <v>184</v>
      </c>
      <c r="C195" s="4" t="s">
        <v>853</v>
      </c>
      <c r="D195" s="64" t="s">
        <v>166</v>
      </c>
    </row>
    <row r="196" spans="1:4" x14ac:dyDescent="0.25">
      <c r="A196" s="64" t="s">
        <v>371</v>
      </c>
      <c r="B196" s="4" t="s">
        <v>334</v>
      </c>
      <c r="C196" s="4" t="s">
        <v>853</v>
      </c>
      <c r="D196" s="64" t="s">
        <v>166</v>
      </c>
    </row>
    <row r="197" spans="1:4" x14ac:dyDescent="0.25">
      <c r="A197" s="64" t="s">
        <v>642</v>
      </c>
      <c r="B197" s="4" t="s">
        <v>632</v>
      </c>
      <c r="C197" s="4" t="s">
        <v>853</v>
      </c>
      <c r="D197" s="64" t="s">
        <v>166</v>
      </c>
    </row>
    <row r="198" spans="1:4" x14ac:dyDescent="0.25">
      <c r="A198" s="64" t="s">
        <v>637</v>
      </c>
      <c r="B198" s="4" t="s">
        <v>632</v>
      </c>
      <c r="C198" s="4" t="s">
        <v>853</v>
      </c>
      <c r="D198" s="64" t="s">
        <v>166</v>
      </c>
    </row>
    <row r="199" spans="1:4" x14ac:dyDescent="0.25">
      <c r="A199" s="64" t="s">
        <v>273</v>
      </c>
      <c r="B199" s="4" t="s">
        <v>270</v>
      </c>
      <c r="C199" s="4" t="s">
        <v>853</v>
      </c>
      <c r="D199" s="64" t="s">
        <v>166</v>
      </c>
    </row>
    <row r="200" spans="1:4" x14ac:dyDescent="0.25">
      <c r="A200" s="64" t="s">
        <v>70</v>
      </c>
      <c r="B200" s="4" t="s">
        <v>212</v>
      </c>
      <c r="C200" s="4" t="s">
        <v>853</v>
      </c>
      <c r="D200" s="64" t="s">
        <v>166</v>
      </c>
    </row>
    <row r="201" spans="1:4" x14ac:dyDescent="0.25">
      <c r="A201" s="64" t="s">
        <v>101</v>
      </c>
      <c r="B201" s="4" t="s">
        <v>7</v>
      </c>
      <c r="C201" s="4" t="s">
        <v>853</v>
      </c>
      <c r="D201" s="64" t="s">
        <v>166</v>
      </c>
    </row>
    <row r="202" spans="1:4" x14ac:dyDescent="0.25">
      <c r="A202" s="64" t="s">
        <v>120</v>
      </c>
      <c r="B202" s="4" t="s">
        <v>334</v>
      </c>
      <c r="C202" s="4" t="s">
        <v>853</v>
      </c>
      <c r="D202" s="64" t="s">
        <v>166</v>
      </c>
    </row>
    <row r="203" spans="1:4" x14ac:dyDescent="0.25">
      <c r="A203" s="64" t="s">
        <v>462</v>
      </c>
      <c r="B203" s="4" t="s">
        <v>184</v>
      </c>
      <c r="C203" s="4" t="s">
        <v>853</v>
      </c>
      <c r="D203" s="64" t="s">
        <v>166</v>
      </c>
    </row>
    <row r="204" spans="1:4" x14ac:dyDescent="0.25">
      <c r="A204" s="64" t="s">
        <v>278</v>
      </c>
      <c r="B204" s="4" t="s">
        <v>7</v>
      </c>
      <c r="C204" s="4" t="s">
        <v>853</v>
      </c>
      <c r="D204" s="64" t="s">
        <v>166</v>
      </c>
    </row>
    <row r="205" spans="1:4" x14ac:dyDescent="0.25">
      <c r="A205" s="64" t="s">
        <v>379</v>
      </c>
      <c r="B205" s="4" t="s">
        <v>178</v>
      </c>
      <c r="C205" s="4" t="s">
        <v>853</v>
      </c>
      <c r="D205" s="64" t="s">
        <v>166</v>
      </c>
    </row>
    <row r="206" spans="1:4" x14ac:dyDescent="0.25">
      <c r="A206" s="64" t="s">
        <v>279</v>
      </c>
      <c r="B206" s="4" t="s">
        <v>7</v>
      </c>
      <c r="C206" s="4" t="s">
        <v>853</v>
      </c>
      <c r="D206" s="64" t="s">
        <v>166</v>
      </c>
    </row>
    <row r="207" spans="1:4" x14ac:dyDescent="0.25">
      <c r="A207" s="64" t="s">
        <v>635</v>
      </c>
      <c r="B207" s="4" t="s">
        <v>632</v>
      </c>
      <c r="C207" s="4" t="s">
        <v>853</v>
      </c>
      <c r="D207" s="64" t="s">
        <v>166</v>
      </c>
    </row>
    <row r="208" spans="1:4" x14ac:dyDescent="0.25">
      <c r="A208" s="64" t="s">
        <v>285</v>
      </c>
      <c r="B208" s="4" t="s">
        <v>7</v>
      </c>
      <c r="C208" s="4" t="s">
        <v>853</v>
      </c>
      <c r="D208" s="64" t="s">
        <v>166</v>
      </c>
    </row>
    <row r="209" spans="1:4" x14ac:dyDescent="0.25">
      <c r="A209" s="64" t="s">
        <v>287</v>
      </c>
      <c r="B209" s="4" t="s">
        <v>7</v>
      </c>
      <c r="C209" s="4" t="s">
        <v>853</v>
      </c>
      <c r="D209" s="64" t="s">
        <v>166</v>
      </c>
    </row>
    <row r="210" spans="1:4" x14ac:dyDescent="0.25">
      <c r="A210" s="64" t="s">
        <v>603</v>
      </c>
      <c r="B210" s="4" t="s">
        <v>599</v>
      </c>
      <c r="C210" s="4" t="s">
        <v>853</v>
      </c>
      <c r="D210" s="64" t="s">
        <v>166</v>
      </c>
    </row>
    <row r="211" spans="1:4" x14ac:dyDescent="0.25">
      <c r="A211" s="64" t="s">
        <v>389</v>
      </c>
      <c r="B211" s="4" t="s">
        <v>178</v>
      </c>
      <c r="C211" s="4" t="s">
        <v>853</v>
      </c>
      <c r="D211" s="64" t="s">
        <v>166</v>
      </c>
    </row>
    <row r="212" spans="1:4" x14ac:dyDescent="0.25">
      <c r="A212" s="64" t="s">
        <v>434</v>
      </c>
      <c r="B212" s="4" t="s">
        <v>432</v>
      </c>
      <c r="C212" s="4" t="s">
        <v>853</v>
      </c>
      <c r="D212" s="64" t="s">
        <v>166</v>
      </c>
    </row>
    <row r="213" spans="1:4" x14ac:dyDescent="0.25">
      <c r="A213" s="64" t="s">
        <v>295</v>
      </c>
      <c r="B213" s="4" t="s">
        <v>7</v>
      </c>
      <c r="C213" s="4" t="s">
        <v>853</v>
      </c>
      <c r="D213" s="64" t="s">
        <v>166</v>
      </c>
    </row>
    <row r="214" spans="1:4" x14ac:dyDescent="0.25">
      <c r="A214" s="64" t="s">
        <v>232</v>
      </c>
      <c r="B214" s="4" t="s">
        <v>187</v>
      </c>
      <c r="C214" s="4" t="s">
        <v>853</v>
      </c>
      <c r="D214" s="64" t="s">
        <v>166</v>
      </c>
    </row>
    <row r="215" spans="1:4" x14ac:dyDescent="0.25">
      <c r="A215" s="64" t="s">
        <v>449</v>
      </c>
      <c r="B215" s="4" t="s">
        <v>184</v>
      </c>
      <c r="C215" s="4" t="s">
        <v>853</v>
      </c>
      <c r="D215" s="64" t="s">
        <v>166</v>
      </c>
    </row>
    <row r="216" spans="1:4" x14ac:dyDescent="0.25">
      <c r="A216" s="64" t="s">
        <v>488</v>
      </c>
      <c r="B216" s="4" t="s">
        <v>181</v>
      </c>
      <c r="C216" s="4" t="s">
        <v>853</v>
      </c>
      <c r="D216" s="64" t="s">
        <v>166</v>
      </c>
    </row>
    <row r="217" spans="1:4" x14ac:dyDescent="0.25">
      <c r="A217" s="64" t="s">
        <v>470</v>
      </c>
      <c r="B217" s="4" t="s">
        <v>204</v>
      </c>
      <c r="C217" s="4" t="s">
        <v>853</v>
      </c>
      <c r="D217" s="64" t="s">
        <v>166</v>
      </c>
    </row>
    <row r="218" spans="1:4" x14ac:dyDescent="0.25">
      <c r="A218" s="64" t="s">
        <v>95</v>
      </c>
      <c r="B218" s="4" t="s">
        <v>334</v>
      </c>
      <c r="C218" s="4" t="s">
        <v>853</v>
      </c>
      <c r="D218" s="64" t="s">
        <v>166</v>
      </c>
    </row>
    <row r="219" spans="1:4" x14ac:dyDescent="0.25">
      <c r="A219" s="64" t="s">
        <v>309</v>
      </c>
      <c r="B219" s="4" t="s">
        <v>7</v>
      </c>
      <c r="C219" s="4" t="s">
        <v>853</v>
      </c>
      <c r="D219" s="64" t="s">
        <v>166</v>
      </c>
    </row>
    <row r="220" spans="1:4" x14ac:dyDescent="0.25">
      <c r="A220" s="64" t="s">
        <v>624</v>
      </c>
      <c r="B220" s="4" t="s">
        <v>617</v>
      </c>
      <c r="C220" s="4" t="s">
        <v>853</v>
      </c>
      <c r="D220" s="64" t="s">
        <v>166</v>
      </c>
    </row>
    <row r="221" spans="1:4" x14ac:dyDescent="0.25">
      <c r="A221" s="64" t="s">
        <v>117</v>
      </c>
      <c r="B221" s="4" t="s">
        <v>270</v>
      </c>
      <c r="C221" s="4" t="s">
        <v>853</v>
      </c>
      <c r="D221" s="64" t="s">
        <v>166</v>
      </c>
    </row>
    <row r="222" spans="1:4" x14ac:dyDescent="0.25">
      <c r="A222" s="64" t="s">
        <v>239</v>
      </c>
      <c r="B222" s="4" t="s">
        <v>187</v>
      </c>
      <c r="C222" s="4" t="s">
        <v>853</v>
      </c>
      <c r="D222" s="64" t="s">
        <v>166</v>
      </c>
    </row>
    <row r="223" spans="1:4" x14ac:dyDescent="0.25">
      <c r="A223" s="64" t="s">
        <v>535</v>
      </c>
      <c r="B223" s="4" t="s">
        <v>9</v>
      </c>
      <c r="C223" s="4" t="s">
        <v>853</v>
      </c>
      <c r="D223" s="64" t="s">
        <v>166</v>
      </c>
    </row>
    <row r="224" spans="1:4" x14ac:dyDescent="0.25">
      <c r="A224" s="64" t="s">
        <v>405</v>
      </c>
      <c r="B224" s="4" t="s">
        <v>178</v>
      </c>
      <c r="C224" s="4" t="s">
        <v>853</v>
      </c>
      <c r="D224" s="64" t="s">
        <v>166</v>
      </c>
    </row>
    <row r="225" spans="1:4" x14ac:dyDescent="0.25">
      <c r="A225" s="64" t="s">
        <v>427</v>
      </c>
      <c r="B225" s="4" t="s">
        <v>193</v>
      </c>
      <c r="C225" s="4" t="s">
        <v>853</v>
      </c>
      <c r="D225" s="64" t="s">
        <v>166</v>
      </c>
    </row>
    <row r="226" spans="1:4" x14ac:dyDescent="0.25">
      <c r="A226" s="64" t="s">
        <v>429</v>
      </c>
      <c r="B226" s="4" t="s">
        <v>193</v>
      </c>
      <c r="C226" s="4" t="s">
        <v>853</v>
      </c>
      <c r="D226" s="64" t="s">
        <v>166</v>
      </c>
    </row>
    <row r="227" spans="1:4" x14ac:dyDescent="0.25">
      <c r="A227" s="64" t="s">
        <v>370</v>
      </c>
      <c r="B227" s="4" t="s">
        <v>334</v>
      </c>
      <c r="C227" s="4" t="s">
        <v>853</v>
      </c>
      <c r="D227" s="64" t="s">
        <v>166</v>
      </c>
    </row>
    <row r="228" spans="1:4" x14ac:dyDescent="0.25">
      <c r="A228" s="64" t="s">
        <v>327</v>
      </c>
      <c r="B228" s="4" t="s">
        <v>7</v>
      </c>
      <c r="C228" s="4" t="s">
        <v>853</v>
      </c>
      <c r="D228" s="64" t="s">
        <v>166</v>
      </c>
    </row>
    <row r="229" spans="1:4" x14ac:dyDescent="0.25">
      <c r="A229" s="64" t="s">
        <v>246</v>
      </c>
      <c r="B229" s="4" t="s">
        <v>187</v>
      </c>
      <c r="C229" s="4" t="s">
        <v>853</v>
      </c>
      <c r="D229" s="64" t="s">
        <v>166</v>
      </c>
    </row>
    <row r="230" spans="1:4" x14ac:dyDescent="0.25">
      <c r="A230" s="64" t="s">
        <v>332</v>
      </c>
      <c r="B230" s="4" t="s">
        <v>7</v>
      </c>
      <c r="C230" s="4" t="s">
        <v>853</v>
      </c>
      <c r="D230" s="64" t="s">
        <v>166</v>
      </c>
    </row>
    <row r="231" spans="1:4" x14ac:dyDescent="0.25">
      <c r="A231" s="64" t="s">
        <v>333</v>
      </c>
      <c r="B231" s="4" t="s">
        <v>7</v>
      </c>
      <c r="C231" s="4" t="s">
        <v>853</v>
      </c>
      <c r="D231" s="64" t="s">
        <v>166</v>
      </c>
    </row>
    <row r="232" spans="1:4" x14ac:dyDescent="0.25">
      <c r="A232" s="64" t="s">
        <v>226</v>
      </c>
      <c r="B232" s="4" t="s">
        <v>187</v>
      </c>
      <c r="C232" s="4" t="s">
        <v>853</v>
      </c>
      <c r="D232" s="64" t="s">
        <v>166</v>
      </c>
    </row>
    <row r="233" spans="1:4" x14ac:dyDescent="0.25">
      <c r="A233" s="64" t="s">
        <v>415</v>
      </c>
      <c r="B233" s="4" t="s">
        <v>193</v>
      </c>
      <c r="C233" s="4" t="s">
        <v>853</v>
      </c>
      <c r="D233" s="64" t="s">
        <v>166</v>
      </c>
    </row>
    <row r="234" spans="1:4" x14ac:dyDescent="0.25">
      <c r="A234" s="64" t="s">
        <v>627</v>
      </c>
      <c r="B234" s="4" t="s">
        <v>212</v>
      </c>
      <c r="C234" s="4" t="s">
        <v>853</v>
      </c>
      <c r="D234" s="64" t="s">
        <v>166</v>
      </c>
    </row>
    <row r="235" spans="1:4" x14ac:dyDescent="0.25">
      <c r="A235" s="64" t="s">
        <v>282</v>
      </c>
      <c r="B235" s="4" t="s">
        <v>7</v>
      </c>
      <c r="C235" s="4" t="s">
        <v>853</v>
      </c>
      <c r="D235" s="64" t="s">
        <v>166</v>
      </c>
    </row>
    <row r="236" spans="1:4" x14ac:dyDescent="0.25">
      <c r="A236" s="64" t="s">
        <v>416</v>
      </c>
      <c r="B236" s="4" t="s">
        <v>193</v>
      </c>
      <c r="C236" s="4" t="s">
        <v>853</v>
      </c>
      <c r="D236" s="64" t="s">
        <v>166</v>
      </c>
    </row>
    <row r="237" spans="1:4" x14ac:dyDescent="0.25">
      <c r="A237" s="64" t="s">
        <v>510</v>
      </c>
      <c r="B237" s="4" t="s">
        <v>9</v>
      </c>
      <c r="C237" s="4" t="s">
        <v>853</v>
      </c>
      <c r="D237" s="64" t="s">
        <v>166</v>
      </c>
    </row>
    <row r="238" spans="1:4" x14ac:dyDescent="0.25">
      <c r="A238" s="64" t="s">
        <v>385</v>
      </c>
      <c r="B238" s="4" t="s">
        <v>178</v>
      </c>
      <c r="C238" s="4" t="s">
        <v>853</v>
      </c>
      <c r="D238" s="64" t="s">
        <v>166</v>
      </c>
    </row>
    <row r="239" spans="1:4" x14ac:dyDescent="0.25">
      <c r="A239" s="64" t="s">
        <v>512</v>
      </c>
      <c r="B239" s="4" t="s">
        <v>9</v>
      </c>
      <c r="C239" s="4" t="s">
        <v>853</v>
      </c>
      <c r="D239" s="64" t="s">
        <v>166</v>
      </c>
    </row>
    <row r="240" spans="1:4" x14ac:dyDescent="0.25">
      <c r="A240" s="64" t="s">
        <v>418</v>
      </c>
      <c r="B240" s="4" t="s">
        <v>193</v>
      </c>
      <c r="C240" s="4" t="s">
        <v>853</v>
      </c>
      <c r="D240" s="64" t="s">
        <v>166</v>
      </c>
    </row>
    <row r="241" spans="1:4" x14ac:dyDescent="0.25">
      <c r="A241" s="64" t="s">
        <v>621</v>
      </c>
      <c r="B241" s="4" t="s">
        <v>617</v>
      </c>
      <c r="C241" s="4" t="s">
        <v>853</v>
      </c>
      <c r="D241" s="64" t="s">
        <v>166</v>
      </c>
    </row>
    <row r="242" spans="1:4" x14ac:dyDescent="0.25">
      <c r="A242" s="64" t="s">
        <v>516</v>
      </c>
      <c r="B242" s="4" t="s">
        <v>9</v>
      </c>
      <c r="C242" s="4" t="s">
        <v>853</v>
      </c>
      <c r="D242" s="64" t="s">
        <v>166</v>
      </c>
    </row>
    <row r="243" spans="1:4" x14ac:dyDescent="0.25">
      <c r="A243" s="64" t="s">
        <v>290</v>
      </c>
      <c r="B243" s="4" t="s">
        <v>7</v>
      </c>
      <c r="C243" s="4" t="s">
        <v>853</v>
      </c>
      <c r="D243" s="64" t="s">
        <v>166</v>
      </c>
    </row>
    <row r="244" spans="1:4" x14ac:dyDescent="0.25">
      <c r="A244" s="64" t="s">
        <v>468</v>
      </c>
      <c r="B244" s="4" t="s">
        <v>204</v>
      </c>
      <c r="C244" s="4" t="s">
        <v>853</v>
      </c>
      <c r="D244" s="64" t="s">
        <v>166</v>
      </c>
    </row>
    <row r="245" spans="1:4" x14ac:dyDescent="0.25">
      <c r="A245" s="64" t="s">
        <v>517</v>
      </c>
      <c r="B245" s="4" t="s">
        <v>9</v>
      </c>
      <c r="C245" s="4" t="s">
        <v>853</v>
      </c>
      <c r="D245" s="64" t="s">
        <v>166</v>
      </c>
    </row>
    <row r="246" spans="1:4" x14ac:dyDescent="0.25">
      <c r="A246" s="64" t="s">
        <v>230</v>
      </c>
      <c r="B246" s="4" t="s">
        <v>187</v>
      </c>
      <c r="C246" s="4" t="s">
        <v>853</v>
      </c>
      <c r="D246" s="64" t="s">
        <v>166</v>
      </c>
    </row>
    <row r="247" spans="1:4" x14ac:dyDescent="0.25">
      <c r="A247" s="64" t="s">
        <v>72</v>
      </c>
      <c r="B247" s="4" t="s">
        <v>212</v>
      </c>
      <c r="C247" s="4" t="s">
        <v>853</v>
      </c>
      <c r="D247" s="64" t="s">
        <v>166</v>
      </c>
    </row>
    <row r="248" spans="1:4" x14ac:dyDescent="0.25">
      <c r="A248" s="64" t="s">
        <v>347</v>
      </c>
      <c r="B248" s="4" t="s">
        <v>334</v>
      </c>
      <c r="C248" s="4" t="s">
        <v>853</v>
      </c>
      <c r="D248" s="64" t="s">
        <v>166</v>
      </c>
    </row>
    <row r="249" spans="1:4" x14ac:dyDescent="0.25">
      <c r="A249" s="64" t="s">
        <v>74</v>
      </c>
      <c r="B249" s="4" t="s">
        <v>184</v>
      </c>
      <c r="C249" s="4" t="s">
        <v>853</v>
      </c>
      <c r="D249" s="64" t="s">
        <v>166</v>
      </c>
    </row>
    <row r="250" spans="1:4" x14ac:dyDescent="0.25">
      <c r="A250" s="64" t="s">
        <v>469</v>
      </c>
      <c r="B250" s="4" t="s">
        <v>204</v>
      </c>
      <c r="C250" s="4" t="s">
        <v>853</v>
      </c>
      <c r="D250" s="64" t="s">
        <v>166</v>
      </c>
    </row>
    <row r="251" spans="1:4" x14ac:dyDescent="0.25">
      <c r="A251" s="64" t="s">
        <v>486</v>
      </c>
      <c r="B251" s="4" t="s">
        <v>181</v>
      </c>
      <c r="C251" s="4" t="s">
        <v>853</v>
      </c>
      <c r="D251" s="64" t="s">
        <v>166</v>
      </c>
    </row>
    <row r="252" spans="1:4" x14ac:dyDescent="0.25">
      <c r="A252" s="64" t="s">
        <v>350</v>
      </c>
      <c r="B252" s="4" t="s">
        <v>334</v>
      </c>
      <c r="C252" s="4" t="s">
        <v>853</v>
      </c>
      <c r="D252" s="64" t="s">
        <v>166</v>
      </c>
    </row>
    <row r="253" spans="1:4" x14ac:dyDescent="0.25">
      <c r="A253" s="64" t="s">
        <v>487</v>
      </c>
      <c r="B253" s="4" t="s">
        <v>181</v>
      </c>
      <c r="C253" s="4" t="s">
        <v>853</v>
      </c>
      <c r="D253" s="64" t="s">
        <v>166</v>
      </c>
    </row>
    <row r="254" spans="1:4" x14ac:dyDescent="0.25">
      <c r="A254" s="64" t="s">
        <v>491</v>
      </c>
      <c r="B254" s="4" t="s">
        <v>181</v>
      </c>
      <c r="C254" s="4" t="s">
        <v>853</v>
      </c>
      <c r="D254" s="64" t="s">
        <v>166</v>
      </c>
    </row>
    <row r="255" spans="1:4" x14ac:dyDescent="0.25">
      <c r="A255" s="64" t="s">
        <v>523</v>
      </c>
      <c r="B255" s="4" t="s">
        <v>9</v>
      </c>
      <c r="C255" s="4" t="s">
        <v>853</v>
      </c>
      <c r="D255" s="64" t="s">
        <v>166</v>
      </c>
    </row>
    <row r="256" spans="1:4" x14ac:dyDescent="0.25">
      <c r="A256" s="64" t="s">
        <v>234</v>
      </c>
      <c r="B256" s="4" t="s">
        <v>187</v>
      </c>
      <c r="C256" s="4" t="s">
        <v>853</v>
      </c>
      <c r="D256" s="64" t="s">
        <v>166</v>
      </c>
    </row>
    <row r="257" spans="1:4" x14ac:dyDescent="0.25">
      <c r="A257" s="64" t="s">
        <v>457</v>
      </c>
      <c r="B257" s="4" t="s">
        <v>184</v>
      </c>
      <c r="C257" s="4" t="s">
        <v>853</v>
      </c>
      <c r="D257" s="64" t="s">
        <v>166</v>
      </c>
    </row>
    <row r="258" spans="1:4" x14ac:dyDescent="0.25">
      <c r="A258" s="64" t="s">
        <v>525</v>
      </c>
      <c r="B258" s="4" t="s">
        <v>9</v>
      </c>
      <c r="C258" s="4" t="s">
        <v>853</v>
      </c>
      <c r="D258" s="64" t="s">
        <v>166</v>
      </c>
    </row>
    <row r="259" spans="1:4" x14ac:dyDescent="0.25">
      <c r="A259" s="64" t="s">
        <v>460</v>
      </c>
      <c r="B259" s="4" t="s">
        <v>184</v>
      </c>
      <c r="C259" s="4" t="s">
        <v>853</v>
      </c>
      <c r="D259" s="64" t="s">
        <v>166</v>
      </c>
    </row>
    <row r="260" spans="1:4" x14ac:dyDescent="0.25">
      <c r="A260" s="64" t="s">
        <v>527</v>
      </c>
      <c r="B260" s="4" t="s">
        <v>9</v>
      </c>
      <c r="C260" s="4" t="s">
        <v>853</v>
      </c>
      <c r="D260" s="64" t="s">
        <v>166</v>
      </c>
    </row>
    <row r="261" spans="1:4" x14ac:dyDescent="0.25">
      <c r="A261" s="64" t="s">
        <v>237</v>
      </c>
      <c r="B261" s="4" t="s">
        <v>187</v>
      </c>
      <c r="C261" s="4" t="s">
        <v>853</v>
      </c>
      <c r="D261" s="64" t="s">
        <v>166</v>
      </c>
    </row>
    <row r="262" spans="1:4" x14ac:dyDescent="0.25">
      <c r="A262" s="64" t="s">
        <v>423</v>
      </c>
      <c r="B262" s="4" t="s">
        <v>193</v>
      </c>
      <c r="C262" s="4" t="s">
        <v>853</v>
      </c>
      <c r="D262" s="64" t="s">
        <v>166</v>
      </c>
    </row>
    <row r="263" spans="1:4" x14ac:dyDescent="0.25">
      <c r="A263" s="64" t="s">
        <v>403</v>
      </c>
      <c r="B263" s="4" t="s">
        <v>178</v>
      </c>
      <c r="C263" s="4" t="s">
        <v>853</v>
      </c>
      <c r="D263" s="64" t="s">
        <v>166</v>
      </c>
    </row>
    <row r="264" spans="1:4" x14ac:dyDescent="0.25">
      <c r="A264" s="64" t="s">
        <v>530</v>
      </c>
      <c r="B264" s="4" t="s">
        <v>9</v>
      </c>
      <c r="C264" s="4" t="s">
        <v>853</v>
      </c>
      <c r="D264" s="64" t="s">
        <v>166</v>
      </c>
    </row>
    <row r="265" spans="1:4" x14ac:dyDescent="0.25">
      <c r="A265" s="64" t="s">
        <v>404</v>
      </c>
      <c r="B265" s="4" t="s">
        <v>178</v>
      </c>
      <c r="C265" s="4" t="s">
        <v>853</v>
      </c>
      <c r="D265" s="64" t="s">
        <v>166</v>
      </c>
    </row>
    <row r="266" spans="1:4" x14ac:dyDescent="0.25">
      <c r="A266" s="64" t="s">
        <v>241</v>
      </c>
      <c r="B266" s="4" t="s">
        <v>187</v>
      </c>
      <c r="C266" s="4" t="s">
        <v>853</v>
      </c>
      <c r="D266" s="64" t="s">
        <v>166</v>
      </c>
    </row>
    <row r="267" spans="1:4" x14ac:dyDescent="0.25">
      <c r="A267" s="64" t="s">
        <v>607</v>
      </c>
      <c r="B267" s="4" t="s">
        <v>599</v>
      </c>
      <c r="C267" s="4" t="s">
        <v>853</v>
      </c>
      <c r="D267" s="64" t="s">
        <v>166</v>
      </c>
    </row>
    <row r="268" spans="1:4" x14ac:dyDescent="0.25">
      <c r="A268" s="64" t="s">
        <v>406</v>
      </c>
      <c r="B268" s="4" t="s">
        <v>178</v>
      </c>
      <c r="C268" s="4" t="s">
        <v>853</v>
      </c>
      <c r="D268" s="64" t="s">
        <v>166</v>
      </c>
    </row>
    <row r="269" spans="1:4" x14ac:dyDescent="0.25">
      <c r="A269" s="64" t="s">
        <v>362</v>
      </c>
      <c r="B269" s="4" t="s">
        <v>334</v>
      </c>
      <c r="C269" s="4" t="s">
        <v>853</v>
      </c>
      <c r="D269" s="64" t="s">
        <v>166</v>
      </c>
    </row>
    <row r="270" spans="1:4" x14ac:dyDescent="0.25">
      <c r="A270" s="64" t="s">
        <v>131</v>
      </c>
      <c r="B270" s="4" t="s">
        <v>632</v>
      </c>
      <c r="C270" s="4" t="s">
        <v>853</v>
      </c>
      <c r="D270" s="64" t="s">
        <v>166</v>
      </c>
    </row>
    <row r="271" spans="1:4" x14ac:dyDescent="0.25">
      <c r="A271" s="64" t="s">
        <v>472</v>
      </c>
      <c r="B271" s="4" t="s">
        <v>204</v>
      </c>
      <c r="C271" s="4" t="s">
        <v>853</v>
      </c>
      <c r="D271" s="64" t="s">
        <v>166</v>
      </c>
    </row>
    <row r="272" spans="1:4" x14ac:dyDescent="0.25">
      <c r="A272" s="64" t="s">
        <v>625</v>
      </c>
      <c r="B272" s="4" t="s">
        <v>617</v>
      </c>
      <c r="C272" s="4" t="s">
        <v>853</v>
      </c>
      <c r="D272" s="64" t="s">
        <v>166</v>
      </c>
    </row>
    <row r="273" spans="1:4" x14ac:dyDescent="0.25">
      <c r="A273" s="64" t="s">
        <v>425</v>
      </c>
      <c r="B273" s="4" t="s">
        <v>193</v>
      </c>
      <c r="C273" s="4" t="s">
        <v>853</v>
      </c>
      <c r="D273" s="64" t="s">
        <v>166</v>
      </c>
    </row>
    <row r="274" spans="1:4" x14ac:dyDescent="0.25">
      <c r="A274" s="64" t="s">
        <v>364</v>
      </c>
      <c r="B274" s="4" t="s">
        <v>334</v>
      </c>
      <c r="C274" s="4" t="s">
        <v>853</v>
      </c>
      <c r="D274" s="64" t="s">
        <v>166</v>
      </c>
    </row>
    <row r="275" spans="1:4" x14ac:dyDescent="0.25">
      <c r="A275" s="64" t="s">
        <v>541</v>
      </c>
      <c r="B275" s="4" t="s">
        <v>9</v>
      </c>
      <c r="C275" s="4" t="s">
        <v>853</v>
      </c>
      <c r="D275" s="64" t="s">
        <v>166</v>
      </c>
    </row>
    <row r="276" spans="1:4" x14ac:dyDescent="0.25">
      <c r="A276" s="64" t="s">
        <v>426</v>
      </c>
      <c r="B276" s="4" t="s">
        <v>193</v>
      </c>
      <c r="C276" s="4" t="s">
        <v>853</v>
      </c>
      <c r="D276" s="64" t="s">
        <v>166</v>
      </c>
    </row>
    <row r="277" spans="1:4" x14ac:dyDescent="0.25">
      <c r="A277" s="64" t="s">
        <v>148</v>
      </c>
      <c r="B277" s="4" t="s">
        <v>212</v>
      </c>
      <c r="C277" s="4" t="s">
        <v>853</v>
      </c>
      <c r="D277" s="64" t="s">
        <v>166</v>
      </c>
    </row>
    <row r="278" spans="1:4" x14ac:dyDescent="0.25">
      <c r="A278" s="64" t="s">
        <v>376</v>
      </c>
      <c r="B278" s="4" t="s">
        <v>207</v>
      </c>
      <c r="C278" s="4" t="s">
        <v>853</v>
      </c>
      <c r="D278" s="64" t="s">
        <v>166</v>
      </c>
    </row>
    <row r="279" spans="1:4" x14ac:dyDescent="0.25">
      <c r="A279" s="64" t="s">
        <v>546</v>
      </c>
      <c r="B279" s="4" t="s">
        <v>9</v>
      </c>
      <c r="C279" s="4" t="s">
        <v>853</v>
      </c>
      <c r="D279" s="64" t="s">
        <v>166</v>
      </c>
    </row>
    <row r="280" spans="1:4" x14ac:dyDescent="0.25">
      <c r="A280" s="64" t="s">
        <v>409</v>
      </c>
      <c r="B280" s="4" t="s">
        <v>178</v>
      </c>
      <c r="C280" s="4" t="s">
        <v>853</v>
      </c>
      <c r="D280" s="64" t="s">
        <v>166</v>
      </c>
    </row>
    <row r="281" spans="1:4" x14ac:dyDescent="0.25">
      <c r="A281" s="64" t="s">
        <v>547</v>
      </c>
      <c r="B281" s="4" t="s">
        <v>9</v>
      </c>
      <c r="C281" s="4" t="s">
        <v>853</v>
      </c>
      <c r="D281" s="64" t="s">
        <v>166</v>
      </c>
    </row>
    <row r="282" spans="1:4" x14ac:dyDescent="0.25">
      <c r="A282" s="64" t="s">
        <v>160</v>
      </c>
      <c r="B282" s="4" t="s">
        <v>193</v>
      </c>
      <c r="C282" s="4" t="s">
        <v>853</v>
      </c>
      <c r="D282" s="64" t="s">
        <v>166</v>
      </c>
    </row>
    <row r="283" spans="1:4" x14ac:dyDescent="0.25">
      <c r="A283" s="64" t="s">
        <v>548</v>
      </c>
      <c r="B283" s="4" t="s">
        <v>9</v>
      </c>
      <c r="C283" s="4" t="s">
        <v>853</v>
      </c>
      <c r="D283" s="64" t="s">
        <v>166</v>
      </c>
    </row>
    <row r="284" spans="1:4" x14ac:dyDescent="0.25">
      <c r="A284" s="64" t="s">
        <v>19</v>
      </c>
      <c r="B284" s="4" t="s">
        <v>184</v>
      </c>
      <c r="C284" s="4" t="s">
        <v>853</v>
      </c>
      <c r="D284" s="64" t="s">
        <v>166</v>
      </c>
    </row>
    <row r="285" spans="1:4" x14ac:dyDescent="0.25">
      <c r="A285" s="64" t="s">
        <v>284</v>
      </c>
      <c r="B285" s="4" t="s">
        <v>7</v>
      </c>
      <c r="C285" s="4" t="s">
        <v>853</v>
      </c>
      <c r="D285" s="64" t="s">
        <v>166</v>
      </c>
    </row>
    <row r="286" spans="1:4" x14ac:dyDescent="0.25">
      <c r="A286" s="64" t="s">
        <v>346</v>
      </c>
      <c r="B286" s="4" t="s">
        <v>334</v>
      </c>
      <c r="C286" s="4" t="s">
        <v>853</v>
      </c>
      <c r="D286" s="64" t="s">
        <v>166</v>
      </c>
    </row>
    <row r="287" spans="1:4" x14ac:dyDescent="0.25">
      <c r="A287" s="64" t="s">
        <v>445</v>
      </c>
      <c r="B287" s="4" t="s">
        <v>184</v>
      </c>
      <c r="C287" s="4" t="s">
        <v>853</v>
      </c>
      <c r="D287" s="64" t="s">
        <v>166</v>
      </c>
    </row>
    <row r="288" spans="1:4" x14ac:dyDescent="0.25">
      <c r="A288" s="64" t="s">
        <v>533</v>
      </c>
      <c r="B288" s="4" t="s">
        <v>9</v>
      </c>
      <c r="C288" s="4" t="s">
        <v>853</v>
      </c>
      <c r="D288" s="64" t="s">
        <v>166</v>
      </c>
    </row>
    <row r="289" spans="1:4" x14ac:dyDescent="0.25">
      <c r="A289" s="64" t="s">
        <v>504</v>
      </c>
      <c r="B289" s="4" t="s">
        <v>181</v>
      </c>
      <c r="C289" s="4" t="s">
        <v>853</v>
      </c>
      <c r="D289" s="64" t="s">
        <v>166</v>
      </c>
    </row>
    <row r="290" spans="1:4" x14ac:dyDescent="0.25">
      <c r="A290" s="64" t="s">
        <v>329</v>
      </c>
      <c r="B290" s="4" t="s">
        <v>7</v>
      </c>
      <c r="C290" s="4" t="s">
        <v>853</v>
      </c>
      <c r="D290" s="64" t="s">
        <v>166</v>
      </c>
    </row>
    <row r="291" spans="1:4" x14ac:dyDescent="0.25">
      <c r="A291" s="64" t="s">
        <v>225</v>
      </c>
      <c r="B291" s="4" t="s">
        <v>187</v>
      </c>
      <c r="C291" s="4" t="s">
        <v>853</v>
      </c>
      <c r="D291" s="64" t="s">
        <v>166</v>
      </c>
    </row>
    <row r="292" spans="1:4" x14ac:dyDescent="0.25">
      <c r="A292" s="64" t="s">
        <v>633</v>
      </c>
      <c r="B292" s="4" t="s">
        <v>632</v>
      </c>
      <c r="C292" s="4" t="s">
        <v>853</v>
      </c>
      <c r="D292" s="64" t="s">
        <v>166</v>
      </c>
    </row>
    <row r="293" spans="1:4" x14ac:dyDescent="0.25">
      <c r="A293" s="64" t="s">
        <v>521</v>
      </c>
      <c r="B293" s="4" t="s">
        <v>9</v>
      </c>
      <c r="C293" s="4" t="s">
        <v>853</v>
      </c>
      <c r="D293" s="64" t="s">
        <v>166</v>
      </c>
    </row>
    <row r="294" spans="1:4" x14ac:dyDescent="0.25">
      <c r="A294" s="64" t="s">
        <v>398</v>
      </c>
      <c r="B294" s="4" t="s">
        <v>178</v>
      </c>
      <c r="C294" s="4" t="s">
        <v>853</v>
      </c>
      <c r="D294" s="64" t="s">
        <v>166</v>
      </c>
    </row>
    <row r="295" spans="1:4" x14ac:dyDescent="0.25">
      <c r="A295" s="64" t="s">
        <v>499</v>
      </c>
      <c r="B295" s="4" t="s">
        <v>181</v>
      </c>
      <c r="C295" s="4" t="s">
        <v>853</v>
      </c>
      <c r="D295" s="64" t="s">
        <v>166</v>
      </c>
    </row>
    <row r="296" spans="1:4" x14ac:dyDescent="0.25">
      <c r="A296" s="64" t="s">
        <v>437</v>
      </c>
      <c r="B296" s="4" t="s">
        <v>432</v>
      </c>
      <c r="C296" s="4" t="s">
        <v>853</v>
      </c>
      <c r="D296" s="64" t="s">
        <v>166</v>
      </c>
    </row>
    <row r="297" spans="1:4" x14ac:dyDescent="0.25">
      <c r="A297" s="64" t="s">
        <v>28</v>
      </c>
      <c r="B297" s="4" t="s">
        <v>617</v>
      </c>
      <c r="C297" s="4" t="s">
        <v>853</v>
      </c>
      <c r="D297" s="64" t="s">
        <v>166</v>
      </c>
    </row>
    <row r="298" spans="1:4" x14ac:dyDescent="0.25">
      <c r="A298" s="64" t="s">
        <v>513</v>
      </c>
      <c r="B298" s="4" t="s">
        <v>9</v>
      </c>
      <c r="C298" s="4" t="s">
        <v>853</v>
      </c>
      <c r="D298" s="64" t="s">
        <v>166</v>
      </c>
    </row>
    <row r="299" spans="1:4" x14ac:dyDescent="0.25">
      <c r="A299" s="64" t="s">
        <v>288</v>
      </c>
      <c r="B299" s="4" t="s">
        <v>7</v>
      </c>
      <c r="C299" s="4" t="s">
        <v>853</v>
      </c>
      <c r="D299" s="64" t="s">
        <v>166</v>
      </c>
    </row>
    <row r="300" spans="1:4" x14ac:dyDescent="0.25">
      <c r="A300" s="64" t="s">
        <v>60</v>
      </c>
      <c r="B300" s="4" t="s">
        <v>178</v>
      </c>
      <c r="C300" s="4" t="s">
        <v>853</v>
      </c>
      <c r="D300" s="64" t="s">
        <v>166</v>
      </c>
    </row>
    <row r="301" spans="1:4" x14ac:dyDescent="0.25">
      <c r="A301" s="64" t="s">
        <v>519</v>
      </c>
      <c r="B301" s="4" t="s">
        <v>9</v>
      </c>
      <c r="C301" s="4" t="s">
        <v>853</v>
      </c>
      <c r="D301" s="64" t="s">
        <v>166</v>
      </c>
    </row>
    <row r="302" spans="1:4" x14ac:dyDescent="0.25">
      <c r="A302" s="64" t="s">
        <v>261</v>
      </c>
      <c r="B302" s="4" t="s">
        <v>1</v>
      </c>
      <c r="C302" s="4" t="s">
        <v>853</v>
      </c>
      <c r="D302" s="64" t="s">
        <v>166</v>
      </c>
    </row>
    <row r="303" spans="1:4" x14ac:dyDescent="0.25">
      <c r="A303" s="64" t="s">
        <v>78</v>
      </c>
      <c r="B303" s="4" t="s">
        <v>9</v>
      </c>
      <c r="C303" s="4" t="s">
        <v>853</v>
      </c>
      <c r="D303" s="64" t="s">
        <v>166</v>
      </c>
    </row>
    <row r="304" spans="1:4" x14ac:dyDescent="0.25">
      <c r="A304" s="64" t="s">
        <v>93</v>
      </c>
      <c r="B304" s="4" t="s">
        <v>193</v>
      </c>
      <c r="C304" s="4" t="s">
        <v>853</v>
      </c>
      <c r="D304" s="64" t="s">
        <v>166</v>
      </c>
    </row>
    <row r="305" spans="1:4" x14ac:dyDescent="0.25">
      <c r="A305" s="64" t="s">
        <v>606</v>
      </c>
      <c r="B305" s="4" t="s">
        <v>599</v>
      </c>
      <c r="C305" s="4" t="s">
        <v>853</v>
      </c>
      <c r="D305" s="64" t="s">
        <v>166</v>
      </c>
    </row>
    <row r="306" spans="1:4" x14ac:dyDescent="0.25">
      <c r="A306" s="64" t="s">
        <v>640</v>
      </c>
      <c r="B306" s="4" t="s">
        <v>632</v>
      </c>
      <c r="C306" s="4" t="s">
        <v>853</v>
      </c>
      <c r="D306" s="64" t="s">
        <v>166</v>
      </c>
    </row>
    <row r="307" spans="1:4" x14ac:dyDescent="0.25">
      <c r="A307" s="64" t="s">
        <v>110</v>
      </c>
      <c r="B307" s="4" t="s">
        <v>178</v>
      </c>
      <c r="C307" s="4" t="s">
        <v>853</v>
      </c>
      <c r="D307" s="64" t="s">
        <v>166</v>
      </c>
    </row>
    <row r="308" spans="1:4" x14ac:dyDescent="0.25">
      <c r="A308" s="64" t="s">
        <v>375</v>
      </c>
      <c r="B308" s="4" t="s">
        <v>207</v>
      </c>
      <c r="C308" s="4" t="s">
        <v>853</v>
      </c>
      <c r="D308" s="64" t="s">
        <v>166</v>
      </c>
    </row>
    <row r="309" spans="1:4" x14ac:dyDescent="0.25">
      <c r="A309" s="64" t="s">
        <v>365</v>
      </c>
      <c r="B309" s="4" t="s">
        <v>334</v>
      </c>
      <c r="C309" s="4" t="s">
        <v>853</v>
      </c>
      <c r="D309" s="64" t="s">
        <v>166</v>
      </c>
    </row>
    <row r="310" spans="1:4" x14ac:dyDescent="0.25">
      <c r="A310" s="64" t="s">
        <v>369</v>
      </c>
      <c r="B310" s="4" t="s">
        <v>334</v>
      </c>
      <c r="C310" s="4" t="s">
        <v>853</v>
      </c>
      <c r="D310" s="64" t="s">
        <v>166</v>
      </c>
    </row>
    <row r="311" spans="1:4" x14ac:dyDescent="0.25">
      <c r="A311" s="64" t="s">
        <v>157</v>
      </c>
      <c r="B311" s="4" t="s">
        <v>181</v>
      </c>
      <c r="C311" s="4" t="s">
        <v>853</v>
      </c>
      <c r="D311" s="64" t="s">
        <v>166</v>
      </c>
    </row>
    <row r="312" spans="1:4" x14ac:dyDescent="0.25">
      <c r="A312" s="64" t="s">
        <v>53</v>
      </c>
      <c r="B312" s="4" t="s">
        <v>7</v>
      </c>
      <c r="C312" s="4" t="s">
        <v>853</v>
      </c>
      <c r="D312" s="64" t="s">
        <v>166</v>
      </c>
    </row>
    <row r="313" spans="1:4" x14ac:dyDescent="0.25">
      <c r="A313" s="64" t="s">
        <v>518</v>
      </c>
      <c r="B313" s="4" t="s">
        <v>9</v>
      </c>
      <c r="C313" s="4" t="s">
        <v>853</v>
      </c>
      <c r="D313" s="64" t="s">
        <v>166</v>
      </c>
    </row>
    <row r="314" spans="1:4" x14ac:dyDescent="0.25">
      <c r="A314" s="64" t="s">
        <v>520</v>
      </c>
      <c r="B314" s="4" t="s">
        <v>9</v>
      </c>
      <c r="C314" s="4" t="s">
        <v>853</v>
      </c>
      <c r="D314" s="64" t="s">
        <v>166</v>
      </c>
    </row>
    <row r="315" spans="1:4" x14ac:dyDescent="0.25">
      <c r="A315" s="64" t="s">
        <v>236</v>
      </c>
      <c r="B315" s="4" t="s">
        <v>187</v>
      </c>
      <c r="C315" s="4" t="s">
        <v>853</v>
      </c>
      <c r="D315" s="64" t="s">
        <v>166</v>
      </c>
    </row>
    <row r="316" spans="1:4" x14ac:dyDescent="0.25">
      <c r="A316" s="64" t="s">
        <v>466</v>
      </c>
      <c r="B316" s="4" t="s">
        <v>184</v>
      </c>
      <c r="C316" s="4" t="s">
        <v>853</v>
      </c>
      <c r="D316" s="64" t="s">
        <v>166</v>
      </c>
    </row>
    <row r="317" spans="1:4" x14ac:dyDescent="0.25">
      <c r="A317" s="64" t="s">
        <v>601</v>
      </c>
      <c r="B317" s="4" t="s">
        <v>599</v>
      </c>
      <c r="C317" s="4" t="s">
        <v>853</v>
      </c>
      <c r="D317" s="64" t="s">
        <v>166</v>
      </c>
    </row>
    <row r="318" spans="1:4" x14ac:dyDescent="0.25">
      <c r="A318" s="64" t="s">
        <v>549</v>
      </c>
      <c r="B318" s="4" t="s">
        <v>3</v>
      </c>
      <c r="C318" s="4" t="s">
        <v>853</v>
      </c>
      <c r="D318" s="64" t="s">
        <v>166</v>
      </c>
    </row>
    <row r="319" spans="1:4" x14ac:dyDescent="0.25">
      <c r="A319" s="64" t="s">
        <v>272</v>
      </c>
      <c r="B319" s="4" t="s">
        <v>270</v>
      </c>
      <c r="C319" s="4" t="s">
        <v>853</v>
      </c>
      <c r="D319" s="64" t="s">
        <v>166</v>
      </c>
    </row>
    <row r="320" spans="1:4" x14ac:dyDescent="0.25">
      <c r="A320" s="64" t="s">
        <v>480</v>
      </c>
      <c r="B320" s="4" t="s">
        <v>181</v>
      </c>
      <c r="C320" s="4" t="s">
        <v>853</v>
      </c>
      <c r="D320" s="64" t="s">
        <v>166</v>
      </c>
    </row>
    <row r="321" spans="1:4" x14ac:dyDescent="0.25">
      <c r="A321" s="64" t="s">
        <v>481</v>
      </c>
      <c r="B321" s="4" t="s">
        <v>181</v>
      </c>
      <c r="C321" s="4" t="s">
        <v>853</v>
      </c>
      <c r="D321" s="64" t="s">
        <v>166</v>
      </c>
    </row>
    <row r="322" spans="1:4" x14ac:dyDescent="0.25">
      <c r="A322" s="64" t="s">
        <v>638</v>
      </c>
      <c r="B322" s="4" t="s">
        <v>632</v>
      </c>
      <c r="C322" s="4" t="s">
        <v>853</v>
      </c>
      <c r="D322" s="64" t="s">
        <v>166</v>
      </c>
    </row>
    <row r="323" spans="1:4" x14ac:dyDescent="0.25">
      <c r="A323" s="64" t="s">
        <v>391</v>
      </c>
      <c r="B323" s="4" t="s">
        <v>178</v>
      </c>
      <c r="C323" s="4" t="s">
        <v>853</v>
      </c>
      <c r="D323" s="64" t="s">
        <v>166</v>
      </c>
    </row>
    <row r="324" spans="1:4" x14ac:dyDescent="0.25">
      <c r="A324" s="64" t="s">
        <v>297</v>
      </c>
      <c r="B324" s="4" t="s">
        <v>7</v>
      </c>
      <c r="C324" s="4" t="s">
        <v>853</v>
      </c>
      <c r="D324" s="64" t="s">
        <v>166</v>
      </c>
    </row>
    <row r="325" spans="1:4" x14ac:dyDescent="0.25">
      <c r="A325" s="64" t="s">
        <v>302</v>
      </c>
      <c r="B325" s="4" t="s">
        <v>7</v>
      </c>
      <c r="C325" s="4" t="s">
        <v>853</v>
      </c>
      <c r="D325" s="64" t="s">
        <v>166</v>
      </c>
    </row>
    <row r="326" spans="1:4" x14ac:dyDescent="0.25">
      <c r="A326" s="64" t="s">
        <v>628</v>
      </c>
      <c r="B326" s="4" t="s">
        <v>212</v>
      </c>
      <c r="C326" s="4" t="s">
        <v>853</v>
      </c>
      <c r="D326" s="64" t="s">
        <v>166</v>
      </c>
    </row>
    <row r="327" spans="1:4" x14ac:dyDescent="0.25">
      <c r="A327" s="64" t="s">
        <v>458</v>
      </c>
      <c r="B327" s="4" t="s">
        <v>184</v>
      </c>
      <c r="C327" s="4" t="s">
        <v>853</v>
      </c>
      <c r="D327" s="64" t="s">
        <v>166</v>
      </c>
    </row>
    <row r="328" spans="1:4" x14ac:dyDescent="0.25">
      <c r="A328" s="64" t="s">
        <v>459</v>
      </c>
      <c r="B328" s="4" t="s">
        <v>184</v>
      </c>
      <c r="C328" s="4" t="s">
        <v>853</v>
      </c>
      <c r="D328" s="64" t="s">
        <v>166</v>
      </c>
    </row>
    <row r="329" spans="1:4" x14ac:dyDescent="0.25">
      <c r="A329" s="64" t="s">
        <v>526</v>
      </c>
      <c r="B329" s="4" t="s">
        <v>9</v>
      </c>
      <c r="C329" s="4" t="s">
        <v>853</v>
      </c>
      <c r="D329" s="64" t="s">
        <v>166</v>
      </c>
    </row>
    <row r="330" spans="1:4" x14ac:dyDescent="0.25">
      <c r="A330" s="64" t="s">
        <v>401</v>
      </c>
      <c r="B330" s="4" t="s">
        <v>178</v>
      </c>
      <c r="C330" s="4" t="s">
        <v>853</v>
      </c>
      <c r="D330" s="64" t="s">
        <v>166</v>
      </c>
    </row>
    <row r="331" spans="1:4" x14ac:dyDescent="0.25">
      <c r="A331" s="64" t="s">
        <v>125</v>
      </c>
      <c r="B331" s="4" t="s">
        <v>334</v>
      </c>
      <c r="C331" s="4" t="s">
        <v>853</v>
      </c>
      <c r="D331" s="64" t="s">
        <v>166</v>
      </c>
    </row>
    <row r="332" spans="1:4" x14ac:dyDescent="0.25">
      <c r="A332" s="64" t="s">
        <v>532</v>
      </c>
      <c r="B332" s="4" t="s">
        <v>9</v>
      </c>
      <c r="C332" s="4" t="s">
        <v>853</v>
      </c>
      <c r="D332" s="64" t="s">
        <v>166</v>
      </c>
    </row>
    <row r="333" spans="1:4" x14ac:dyDescent="0.25">
      <c r="A333" s="64" t="s">
        <v>321</v>
      </c>
      <c r="B333" s="4" t="s">
        <v>7</v>
      </c>
      <c r="C333" s="4" t="s">
        <v>853</v>
      </c>
      <c r="D333" s="64" t="s">
        <v>166</v>
      </c>
    </row>
    <row r="334" spans="1:4" x14ac:dyDescent="0.25">
      <c r="A334" s="64" t="s">
        <v>537</v>
      </c>
      <c r="B334" s="4" t="s">
        <v>9</v>
      </c>
      <c r="C334" s="4" t="s">
        <v>853</v>
      </c>
      <c r="D334" s="64" t="s">
        <v>166</v>
      </c>
    </row>
    <row r="335" spans="1:4" x14ac:dyDescent="0.25">
      <c r="A335" s="64" t="s">
        <v>377</v>
      </c>
      <c r="B335" s="4" t="s">
        <v>207</v>
      </c>
      <c r="C335" s="4" t="s">
        <v>853</v>
      </c>
      <c r="D335" s="64" t="s">
        <v>166</v>
      </c>
    </row>
    <row r="336" spans="1:4" x14ac:dyDescent="0.25">
      <c r="A336" s="64" t="s">
        <v>501</v>
      </c>
      <c r="B336" s="4" t="s">
        <v>181</v>
      </c>
      <c r="C336" s="4" t="s">
        <v>853</v>
      </c>
      <c r="D336" s="64" t="s">
        <v>166</v>
      </c>
    </row>
    <row r="337" spans="1:4" x14ac:dyDescent="0.25">
      <c r="A337" s="64" t="s">
        <v>325</v>
      </c>
      <c r="B337" s="4" t="s">
        <v>7</v>
      </c>
      <c r="C337" s="4" t="s">
        <v>853</v>
      </c>
      <c r="D337" s="64" t="s">
        <v>166</v>
      </c>
    </row>
    <row r="338" spans="1:4" x14ac:dyDescent="0.25">
      <c r="A338" s="64" t="s">
        <v>438</v>
      </c>
      <c r="B338" s="4" t="s">
        <v>432</v>
      </c>
      <c r="C338" s="4" t="s">
        <v>853</v>
      </c>
      <c r="D338" s="64" t="s">
        <v>166</v>
      </c>
    </row>
    <row r="339" spans="1:4" x14ac:dyDescent="0.25">
      <c r="A339" s="64" t="s">
        <v>286</v>
      </c>
      <c r="B339" s="4" t="s">
        <v>7</v>
      </c>
      <c r="C339" s="4" t="s">
        <v>853</v>
      </c>
      <c r="D339" s="64" t="s">
        <v>166</v>
      </c>
    </row>
    <row r="340" spans="1:4" x14ac:dyDescent="0.25">
      <c r="A340" s="64" t="s">
        <v>291</v>
      </c>
      <c r="B340" s="4" t="s">
        <v>7</v>
      </c>
      <c r="C340" s="4" t="s">
        <v>853</v>
      </c>
      <c r="D340" s="64" t="s">
        <v>166</v>
      </c>
    </row>
    <row r="341" spans="1:4" x14ac:dyDescent="0.25">
      <c r="A341" s="64" t="s">
        <v>345</v>
      </c>
      <c r="B341" s="4" t="s">
        <v>334</v>
      </c>
      <c r="C341" s="4" t="s">
        <v>853</v>
      </c>
      <c r="D341" s="64" t="s">
        <v>166</v>
      </c>
    </row>
    <row r="342" spans="1:4" x14ac:dyDescent="0.25">
      <c r="A342" s="64" t="s">
        <v>76</v>
      </c>
      <c r="B342" s="4" t="s">
        <v>9</v>
      </c>
      <c r="C342" s="4" t="s">
        <v>853</v>
      </c>
      <c r="D342" s="64" t="s">
        <v>166</v>
      </c>
    </row>
    <row r="343" spans="1:4" x14ac:dyDescent="0.25">
      <c r="A343" s="64" t="s">
        <v>492</v>
      </c>
      <c r="B343" s="4" t="s">
        <v>181</v>
      </c>
      <c r="C343" s="4" t="s">
        <v>853</v>
      </c>
      <c r="D343" s="64" t="s">
        <v>166</v>
      </c>
    </row>
    <row r="344" spans="1:4" x14ac:dyDescent="0.25">
      <c r="A344" s="64" t="s">
        <v>395</v>
      </c>
      <c r="B344" s="4" t="s">
        <v>178</v>
      </c>
      <c r="C344" s="4" t="s">
        <v>853</v>
      </c>
      <c r="D344" s="64" t="s">
        <v>166</v>
      </c>
    </row>
    <row r="345" spans="1:4" x14ac:dyDescent="0.25">
      <c r="A345" s="64" t="s">
        <v>528</v>
      </c>
      <c r="B345" s="4" t="s">
        <v>9</v>
      </c>
      <c r="C345" s="4" t="s">
        <v>853</v>
      </c>
      <c r="D345" s="64" t="s">
        <v>166</v>
      </c>
    </row>
    <row r="346" spans="1:4" x14ac:dyDescent="0.25">
      <c r="A346" s="64" t="s">
        <v>318</v>
      </c>
      <c r="B346" s="4" t="s">
        <v>7</v>
      </c>
      <c r="C346" s="4" t="s">
        <v>853</v>
      </c>
      <c r="D346" s="64" t="s">
        <v>166</v>
      </c>
    </row>
    <row r="347" spans="1:4" x14ac:dyDescent="0.25">
      <c r="A347" s="64" t="s">
        <v>323</v>
      </c>
      <c r="B347" s="4" t="s">
        <v>7</v>
      </c>
      <c r="C347" s="4" t="s">
        <v>853</v>
      </c>
      <c r="D347" s="64" t="s">
        <v>166</v>
      </c>
    </row>
    <row r="348" spans="1:4" x14ac:dyDescent="0.25">
      <c r="A348" s="64" t="s">
        <v>149</v>
      </c>
      <c r="B348" s="4" t="s">
        <v>7</v>
      </c>
      <c r="C348" s="4" t="s">
        <v>853</v>
      </c>
      <c r="D348" s="64" t="s">
        <v>166</v>
      </c>
    </row>
    <row r="349" spans="1:4" x14ac:dyDescent="0.25">
      <c r="A349" s="64" t="s">
        <v>328</v>
      </c>
      <c r="B349" s="4" t="s">
        <v>7</v>
      </c>
      <c r="C349" s="4" t="s">
        <v>853</v>
      </c>
      <c r="D349" s="64" t="s">
        <v>166</v>
      </c>
    </row>
    <row r="350" spans="1:4" x14ac:dyDescent="0.25">
      <c r="A350" s="64" t="s">
        <v>335</v>
      </c>
      <c r="B350" s="4" t="s">
        <v>334</v>
      </c>
      <c r="C350" s="4" t="s">
        <v>853</v>
      </c>
      <c r="D350" s="64" t="s">
        <v>166</v>
      </c>
    </row>
    <row r="351" spans="1:4" x14ac:dyDescent="0.25">
      <c r="A351" s="64" t="s">
        <v>24</v>
      </c>
      <c r="B351" s="4" t="s">
        <v>7</v>
      </c>
      <c r="C351" s="4" t="s">
        <v>853</v>
      </c>
      <c r="D351" s="64" t="s">
        <v>166</v>
      </c>
    </row>
    <row r="352" spans="1:4" x14ac:dyDescent="0.25">
      <c r="A352" s="64" t="s">
        <v>384</v>
      </c>
      <c r="B352" s="4" t="s">
        <v>178</v>
      </c>
      <c r="C352" s="4" t="s">
        <v>853</v>
      </c>
      <c r="D352" s="64" t="s">
        <v>166</v>
      </c>
    </row>
    <row r="353" spans="1:4" x14ac:dyDescent="0.25">
      <c r="A353" s="64" t="s">
        <v>417</v>
      </c>
      <c r="B353" s="4" t="s">
        <v>193</v>
      </c>
      <c r="C353" s="4" t="s">
        <v>853</v>
      </c>
      <c r="D353" s="64" t="s">
        <v>166</v>
      </c>
    </row>
    <row r="354" spans="1:4" x14ac:dyDescent="0.25">
      <c r="A354" s="64" t="s">
        <v>342</v>
      </c>
      <c r="B354" s="4" t="s">
        <v>334</v>
      </c>
      <c r="C354" s="4" t="s">
        <v>853</v>
      </c>
      <c r="D354" s="64" t="s">
        <v>166</v>
      </c>
    </row>
    <row r="355" spans="1:4" x14ac:dyDescent="0.25">
      <c r="A355" s="64" t="s">
        <v>476</v>
      </c>
      <c r="B355" s="4" t="s">
        <v>181</v>
      </c>
      <c r="C355" s="4" t="s">
        <v>853</v>
      </c>
      <c r="D355" s="64" t="s">
        <v>166</v>
      </c>
    </row>
    <row r="356" spans="1:4" x14ac:dyDescent="0.25">
      <c r="A356" s="64" t="s">
        <v>57</v>
      </c>
      <c r="B356" s="4" t="s">
        <v>7</v>
      </c>
      <c r="C356" s="4" t="s">
        <v>853</v>
      </c>
      <c r="D356" s="64" t="s">
        <v>166</v>
      </c>
    </row>
    <row r="357" spans="1:4" x14ac:dyDescent="0.25">
      <c r="A357" s="64" t="s">
        <v>392</v>
      </c>
      <c r="B357" s="4" t="s">
        <v>178</v>
      </c>
      <c r="C357" s="4" t="s">
        <v>853</v>
      </c>
      <c r="D357" s="64" t="s">
        <v>166</v>
      </c>
    </row>
    <row r="358" spans="1:4" x14ac:dyDescent="0.25">
      <c r="A358" s="64" t="s">
        <v>353</v>
      </c>
      <c r="B358" s="4" t="s">
        <v>334</v>
      </c>
      <c r="C358" s="4" t="s">
        <v>853</v>
      </c>
      <c r="D358" s="64" t="s">
        <v>166</v>
      </c>
    </row>
    <row r="359" spans="1:4" x14ac:dyDescent="0.25">
      <c r="A359" s="64" t="s">
        <v>304</v>
      </c>
      <c r="B359" s="4" t="s">
        <v>7</v>
      </c>
      <c r="C359" s="4" t="s">
        <v>853</v>
      </c>
      <c r="D359" s="64" t="s">
        <v>166</v>
      </c>
    </row>
    <row r="360" spans="1:4" x14ac:dyDescent="0.25">
      <c r="A360" s="64" t="s">
        <v>305</v>
      </c>
      <c r="B360" s="4" t="s">
        <v>7</v>
      </c>
      <c r="C360" s="4" t="s">
        <v>853</v>
      </c>
      <c r="D360" s="64" t="s">
        <v>166</v>
      </c>
    </row>
    <row r="361" spans="1:4" x14ac:dyDescent="0.25">
      <c r="A361" s="64" t="s">
        <v>354</v>
      </c>
      <c r="B361" s="4" t="s">
        <v>334</v>
      </c>
      <c r="C361" s="4" t="s">
        <v>853</v>
      </c>
      <c r="D361" s="64" t="s">
        <v>166</v>
      </c>
    </row>
    <row r="362" spans="1:4" x14ac:dyDescent="0.25">
      <c r="A362" s="64" t="s">
        <v>356</v>
      </c>
      <c r="B362" s="4" t="s">
        <v>334</v>
      </c>
      <c r="C362" s="4" t="s">
        <v>853</v>
      </c>
      <c r="D362" s="64" t="s">
        <v>166</v>
      </c>
    </row>
    <row r="363" spans="1:4" x14ac:dyDescent="0.25">
      <c r="A363" s="64" t="s">
        <v>124</v>
      </c>
      <c r="B363" s="4" t="s">
        <v>7</v>
      </c>
      <c r="C363" s="4" t="s">
        <v>853</v>
      </c>
      <c r="D363" s="64" t="s">
        <v>166</v>
      </c>
    </row>
    <row r="364" spans="1:4" x14ac:dyDescent="0.25">
      <c r="A364" s="64" t="s">
        <v>531</v>
      </c>
      <c r="B364" s="4" t="s">
        <v>9</v>
      </c>
      <c r="C364" s="4" t="s">
        <v>853</v>
      </c>
      <c r="D364" s="64" t="s">
        <v>166</v>
      </c>
    </row>
    <row r="365" spans="1:4" x14ac:dyDescent="0.25">
      <c r="A365" s="64" t="s">
        <v>127</v>
      </c>
      <c r="B365" s="4" t="s">
        <v>187</v>
      </c>
      <c r="C365" s="4" t="s">
        <v>853</v>
      </c>
      <c r="D365" s="64" t="s">
        <v>166</v>
      </c>
    </row>
    <row r="366" spans="1:4" x14ac:dyDescent="0.25">
      <c r="A366" s="64" t="s">
        <v>363</v>
      </c>
      <c r="B366" s="4" t="s">
        <v>334</v>
      </c>
      <c r="C366" s="4" t="s">
        <v>853</v>
      </c>
      <c r="D366" s="64" t="s">
        <v>166</v>
      </c>
    </row>
    <row r="367" spans="1:4" x14ac:dyDescent="0.25">
      <c r="A367" s="64" t="s">
        <v>610</v>
      </c>
      <c r="B367" s="4" t="s">
        <v>599</v>
      </c>
      <c r="C367" s="4" t="s">
        <v>853</v>
      </c>
      <c r="D367" s="64" t="s">
        <v>166</v>
      </c>
    </row>
    <row r="368" spans="1:4" x14ac:dyDescent="0.25">
      <c r="A368" s="64" t="s">
        <v>224</v>
      </c>
      <c r="B368" s="4" t="s">
        <v>187</v>
      </c>
      <c r="C368" s="4" t="s">
        <v>854</v>
      </c>
      <c r="D368" s="64" t="s">
        <v>166</v>
      </c>
    </row>
    <row r="369" spans="1:4" x14ac:dyDescent="0.25">
      <c r="A369" s="64" t="s">
        <v>390</v>
      </c>
      <c r="B369" s="4" t="s">
        <v>178</v>
      </c>
      <c r="C369" s="4" t="s">
        <v>854</v>
      </c>
      <c r="D369" s="64" t="s">
        <v>166</v>
      </c>
    </row>
    <row r="370" spans="1:4" x14ac:dyDescent="0.25">
      <c r="A370" s="64" t="s">
        <v>351</v>
      </c>
      <c r="B370" s="4" t="s">
        <v>334</v>
      </c>
      <c r="C370" s="4" t="s">
        <v>854</v>
      </c>
      <c r="D370" s="64" t="s">
        <v>166</v>
      </c>
    </row>
    <row r="371" spans="1:4" x14ac:dyDescent="0.25">
      <c r="A371" s="64" t="s">
        <v>421</v>
      </c>
      <c r="B371" s="4" t="s">
        <v>193</v>
      </c>
      <c r="C371" s="4" t="s">
        <v>854</v>
      </c>
      <c r="D371" s="64" t="s">
        <v>166</v>
      </c>
    </row>
    <row r="372" spans="1:4" x14ac:dyDescent="0.25">
      <c r="A372" s="64" t="s">
        <v>122</v>
      </c>
      <c r="B372" s="4" t="s">
        <v>184</v>
      </c>
      <c r="C372" s="4" t="s">
        <v>854</v>
      </c>
      <c r="D372" s="64" t="s">
        <v>166</v>
      </c>
    </row>
    <row r="373" spans="1:4" x14ac:dyDescent="0.25">
      <c r="A373" s="64" t="s">
        <v>407</v>
      </c>
      <c r="B373" s="4" t="s">
        <v>178</v>
      </c>
      <c r="C373" s="4" t="s">
        <v>854</v>
      </c>
      <c r="D373" s="64" t="s">
        <v>166</v>
      </c>
    </row>
    <row r="374" spans="1:4" x14ac:dyDescent="0.25">
      <c r="A374" s="64" t="s">
        <v>545</v>
      </c>
      <c r="B374" s="4" t="s">
        <v>9</v>
      </c>
      <c r="C374" s="4" t="s">
        <v>854</v>
      </c>
      <c r="D374" s="64" t="s">
        <v>166</v>
      </c>
    </row>
    <row r="375" spans="1:4" x14ac:dyDescent="0.25">
      <c r="A375" s="64" t="s">
        <v>337</v>
      </c>
      <c r="B375" s="4" t="s">
        <v>334</v>
      </c>
      <c r="C375" s="4" t="s">
        <v>854</v>
      </c>
      <c r="D375" s="64" t="s">
        <v>166</v>
      </c>
    </row>
    <row r="376" spans="1:4" x14ac:dyDescent="0.25">
      <c r="A376" s="64" t="s">
        <v>623</v>
      </c>
      <c r="B376" s="4" t="s">
        <v>617</v>
      </c>
      <c r="C376" s="4" t="s">
        <v>854</v>
      </c>
      <c r="D376" s="64" t="s">
        <v>166</v>
      </c>
    </row>
    <row r="377" spans="1:4" x14ac:dyDescent="0.25">
      <c r="A377" s="64" t="s">
        <v>497</v>
      </c>
      <c r="B377" s="4" t="s">
        <v>181</v>
      </c>
      <c r="C377" s="4" t="s">
        <v>854</v>
      </c>
      <c r="D377" s="64" t="s">
        <v>166</v>
      </c>
    </row>
    <row r="378" spans="1:4" x14ac:dyDescent="0.25">
      <c r="A378" s="64" t="s">
        <v>622</v>
      </c>
      <c r="B378" s="4" t="s">
        <v>617</v>
      </c>
      <c r="C378" s="4" t="s">
        <v>854</v>
      </c>
      <c r="D378" s="64" t="s">
        <v>166</v>
      </c>
    </row>
    <row r="379" spans="1:4" x14ac:dyDescent="0.25">
      <c r="A379" s="64" t="s">
        <v>233</v>
      </c>
      <c r="B379" s="4" t="s">
        <v>187</v>
      </c>
      <c r="C379" s="4" t="s">
        <v>854</v>
      </c>
      <c r="D379" s="64" t="s">
        <v>166</v>
      </c>
    </row>
    <row r="380" spans="1:4" x14ac:dyDescent="0.25">
      <c r="A380" s="64" t="s">
        <v>493</v>
      </c>
      <c r="B380" s="4" t="s">
        <v>181</v>
      </c>
      <c r="C380" s="4" t="s">
        <v>854</v>
      </c>
      <c r="D380" s="64" t="s">
        <v>166</v>
      </c>
    </row>
    <row r="381" spans="1:4" x14ac:dyDescent="0.25">
      <c r="A381" s="64" t="s">
        <v>306</v>
      </c>
      <c r="B381" s="4" t="s">
        <v>7</v>
      </c>
      <c r="C381" s="4" t="s">
        <v>854</v>
      </c>
      <c r="D381" s="64" t="s">
        <v>166</v>
      </c>
    </row>
    <row r="382" spans="1:4" x14ac:dyDescent="0.25">
      <c r="A382" s="64" t="s">
        <v>605</v>
      </c>
      <c r="B382" s="4" t="s">
        <v>599</v>
      </c>
      <c r="C382" s="4" t="s">
        <v>854</v>
      </c>
      <c r="D382" s="64" t="s">
        <v>166</v>
      </c>
    </row>
    <row r="383" spans="1:4" x14ac:dyDescent="0.25">
      <c r="A383" s="64" t="s">
        <v>471</v>
      </c>
      <c r="B383" s="4" t="s">
        <v>204</v>
      </c>
      <c r="C383" s="4" t="s">
        <v>854</v>
      </c>
      <c r="D383" s="64" t="s">
        <v>166</v>
      </c>
    </row>
    <row r="384" spans="1:4" x14ac:dyDescent="0.25">
      <c r="A384" s="64" t="s">
        <v>399</v>
      </c>
      <c r="B384" s="4" t="s">
        <v>178</v>
      </c>
      <c r="C384" s="4" t="s">
        <v>854</v>
      </c>
      <c r="D384" s="64" t="s">
        <v>166</v>
      </c>
    </row>
    <row r="385" spans="1:4" x14ac:dyDescent="0.25">
      <c r="A385" s="64" t="s">
        <v>534</v>
      </c>
      <c r="B385" s="4" t="s">
        <v>9</v>
      </c>
      <c r="C385" s="4" t="s">
        <v>854</v>
      </c>
      <c r="D385" s="64" t="s">
        <v>166</v>
      </c>
    </row>
    <row r="386" spans="1:4" x14ac:dyDescent="0.25">
      <c r="A386" s="64" t="s">
        <v>641</v>
      </c>
      <c r="B386" s="4" t="s">
        <v>632</v>
      </c>
      <c r="C386" s="4" t="s">
        <v>854</v>
      </c>
      <c r="D386" s="64" t="s">
        <v>166</v>
      </c>
    </row>
    <row r="387" spans="1:4" x14ac:dyDescent="0.25">
      <c r="A387" s="64" t="s">
        <v>475</v>
      </c>
      <c r="B387" s="4" t="s">
        <v>181</v>
      </c>
      <c r="C387" s="4" t="s">
        <v>854</v>
      </c>
      <c r="D387" s="64" t="s">
        <v>166</v>
      </c>
    </row>
    <row r="388" spans="1:4" x14ac:dyDescent="0.25">
      <c r="A388" s="64" t="s">
        <v>129</v>
      </c>
      <c r="B388" s="4" t="s">
        <v>187</v>
      </c>
      <c r="C388" s="4" t="s">
        <v>854</v>
      </c>
      <c r="D388" s="64" t="s">
        <v>166</v>
      </c>
    </row>
    <row r="389" spans="1:4" x14ac:dyDescent="0.25">
      <c r="A389" s="64" t="s">
        <v>711</v>
      </c>
      <c r="B389" s="4" t="s">
        <v>599</v>
      </c>
      <c r="C389" s="4" t="s">
        <v>854</v>
      </c>
      <c r="D389" s="64" t="s">
        <v>166</v>
      </c>
    </row>
    <row r="390" spans="1:4" x14ac:dyDescent="0.25">
      <c r="A390" s="64" t="s">
        <v>430</v>
      </c>
      <c r="B390" s="4" t="s">
        <v>193</v>
      </c>
      <c r="C390" s="4" t="s">
        <v>854</v>
      </c>
      <c r="D390" s="64" t="s">
        <v>166</v>
      </c>
    </row>
    <row r="391" spans="1:4" x14ac:dyDescent="0.25">
      <c r="A391" s="64" t="s">
        <v>422</v>
      </c>
      <c r="B391" s="4" t="s">
        <v>193</v>
      </c>
      <c r="C391" s="4" t="s">
        <v>854</v>
      </c>
      <c r="D391" s="64" t="s">
        <v>166</v>
      </c>
    </row>
    <row r="392" spans="1:4" x14ac:dyDescent="0.25">
      <c r="A392" s="64" t="s">
        <v>315</v>
      </c>
      <c r="B392" s="4" t="s">
        <v>7</v>
      </c>
      <c r="C392" s="4" t="s">
        <v>854</v>
      </c>
      <c r="D392" s="64" t="s">
        <v>166</v>
      </c>
    </row>
    <row r="393" spans="1:4" x14ac:dyDescent="0.25">
      <c r="A393" s="64" t="s">
        <v>608</v>
      </c>
      <c r="B393" s="4" t="s">
        <v>599</v>
      </c>
      <c r="C393" s="4" t="s">
        <v>854</v>
      </c>
      <c r="D393" s="64" t="s">
        <v>166</v>
      </c>
    </row>
    <row r="394" spans="1:4" x14ac:dyDescent="0.25">
      <c r="A394" s="64" t="s">
        <v>442</v>
      </c>
      <c r="B394" s="4" t="s">
        <v>184</v>
      </c>
      <c r="C394" s="4" t="s">
        <v>854</v>
      </c>
      <c r="D394" s="64" t="s">
        <v>166</v>
      </c>
    </row>
    <row r="395" spans="1:4" x14ac:dyDescent="0.25">
      <c r="A395" s="64" t="s">
        <v>296</v>
      </c>
      <c r="B395" s="4" t="s">
        <v>7</v>
      </c>
      <c r="C395" s="4" t="s">
        <v>854</v>
      </c>
      <c r="D395" s="64" t="s">
        <v>166</v>
      </c>
    </row>
    <row r="396" spans="1:4" x14ac:dyDescent="0.25">
      <c r="A396" s="64" t="s">
        <v>51</v>
      </c>
      <c r="B396" s="4" t="s">
        <v>617</v>
      </c>
      <c r="C396" s="4" t="s">
        <v>854</v>
      </c>
      <c r="D396" s="64" t="s">
        <v>166</v>
      </c>
    </row>
    <row r="397" spans="1:4" x14ac:dyDescent="0.25">
      <c r="A397" s="64" t="s">
        <v>419</v>
      </c>
      <c r="B397" s="4" t="s">
        <v>193</v>
      </c>
      <c r="C397" s="4" t="s">
        <v>854</v>
      </c>
      <c r="D397" s="64" t="s">
        <v>166</v>
      </c>
    </row>
    <row r="398" spans="1:4" x14ac:dyDescent="0.25">
      <c r="A398" s="64" t="s">
        <v>489</v>
      </c>
      <c r="B398" s="4" t="s">
        <v>181</v>
      </c>
      <c r="C398" s="4" t="s">
        <v>854</v>
      </c>
      <c r="D398" s="64" t="s">
        <v>166</v>
      </c>
    </row>
    <row r="399" spans="1:4" x14ac:dyDescent="0.25">
      <c r="A399" s="64" t="s">
        <v>355</v>
      </c>
      <c r="B399" s="4" t="s">
        <v>334</v>
      </c>
      <c r="C399" s="4" t="s">
        <v>854</v>
      </c>
      <c r="D399" s="64" t="s">
        <v>166</v>
      </c>
    </row>
    <row r="400" spans="1:4" x14ac:dyDescent="0.25">
      <c r="A400" s="64" t="s">
        <v>410</v>
      </c>
      <c r="B400" s="4" t="s">
        <v>178</v>
      </c>
      <c r="C400" s="4" t="s">
        <v>854</v>
      </c>
      <c r="D400" s="64" t="s">
        <v>166</v>
      </c>
    </row>
    <row r="401" spans="1:4" x14ac:dyDescent="0.25">
      <c r="A401" s="64" t="s">
        <v>619</v>
      </c>
      <c r="B401" s="4" t="s">
        <v>617</v>
      </c>
      <c r="C401" s="4" t="s">
        <v>854</v>
      </c>
      <c r="D401" s="64" t="s">
        <v>166</v>
      </c>
    </row>
    <row r="402" spans="1:4" x14ac:dyDescent="0.25">
      <c r="A402" s="64" t="s">
        <v>420</v>
      </c>
      <c r="B402" s="4" t="s">
        <v>193</v>
      </c>
      <c r="C402" s="4" t="s">
        <v>854</v>
      </c>
      <c r="D402" s="64" t="s">
        <v>166</v>
      </c>
    </row>
    <row r="403" spans="1:4" x14ac:dyDescent="0.25">
      <c r="A403" s="64" t="s">
        <v>298</v>
      </c>
      <c r="B403" s="4" t="s">
        <v>7</v>
      </c>
      <c r="C403" s="4" t="s">
        <v>854</v>
      </c>
      <c r="D403" s="64" t="s">
        <v>166</v>
      </c>
    </row>
    <row r="404" spans="1:4" x14ac:dyDescent="0.25">
      <c r="A404" s="64" t="s">
        <v>303</v>
      </c>
      <c r="B404" s="4" t="s">
        <v>7</v>
      </c>
      <c r="C404" s="4" t="s">
        <v>854</v>
      </c>
      <c r="D404" s="64" t="s">
        <v>166</v>
      </c>
    </row>
    <row r="405" spans="1:4" x14ac:dyDescent="0.25">
      <c r="A405" s="64" t="s">
        <v>454</v>
      </c>
      <c r="B405" s="4" t="s">
        <v>184</v>
      </c>
      <c r="C405" s="4" t="s">
        <v>854</v>
      </c>
      <c r="D405" s="64" t="s">
        <v>166</v>
      </c>
    </row>
    <row r="406" spans="1:4" x14ac:dyDescent="0.25">
      <c r="A406" s="64" t="s">
        <v>97</v>
      </c>
      <c r="B406" s="4" t="s">
        <v>217</v>
      </c>
      <c r="C406" s="4" t="s">
        <v>854</v>
      </c>
      <c r="D406" s="64" t="s">
        <v>166</v>
      </c>
    </row>
    <row r="407" spans="1:4" x14ac:dyDescent="0.25">
      <c r="A407" s="64" t="s">
        <v>235</v>
      </c>
      <c r="B407" s="4" t="s">
        <v>187</v>
      </c>
      <c r="C407" s="4" t="s">
        <v>854</v>
      </c>
      <c r="D407" s="64" t="s">
        <v>166</v>
      </c>
    </row>
    <row r="408" spans="1:4" x14ac:dyDescent="0.25">
      <c r="A408" s="64" t="s">
        <v>134</v>
      </c>
      <c r="B408" s="4" t="s">
        <v>599</v>
      </c>
      <c r="C408" s="4" t="s">
        <v>854</v>
      </c>
      <c r="D408" s="64" t="s">
        <v>166</v>
      </c>
    </row>
    <row r="409" spans="1:4" x14ac:dyDescent="0.25">
      <c r="A409" s="64" t="s">
        <v>505</v>
      </c>
      <c r="B409" s="4" t="s">
        <v>181</v>
      </c>
      <c r="C409" s="4" t="s">
        <v>854</v>
      </c>
      <c r="D409" s="64" t="s">
        <v>166</v>
      </c>
    </row>
    <row r="410" spans="1:4" x14ac:dyDescent="0.25">
      <c r="A410" s="64" t="s">
        <v>15</v>
      </c>
      <c r="B410" s="4" t="s">
        <v>334</v>
      </c>
      <c r="C410" s="4" t="s">
        <v>854</v>
      </c>
      <c r="D410" s="64" t="s">
        <v>166</v>
      </c>
    </row>
    <row r="411" spans="1:4" x14ac:dyDescent="0.25">
      <c r="A411" s="64" t="s">
        <v>281</v>
      </c>
      <c r="B411" s="4" t="s">
        <v>7</v>
      </c>
      <c r="C411" s="4" t="s">
        <v>854</v>
      </c>
      <c r="D411" s="64" t="s">
        <v>166</v>
      </c>
    </row>
    <row r="412" spans="1:4" x14ac:dyDescent="0.25">
      <c r="A412" s="64" t="s">
        <v>479</v>
      </c>
      <c r="B412" s="4" t="s">
        <v>181</v>
      </c>
      <c r="C412" s="4" t="s">
        <v>854</v>
      </c>
      <c r="D412" s="64" t="s">
        <v>166</v>
      </c>
    </row>
    <row r="413" spans="1:4" x14ac:dyDescent="0.25">
      <c r="A413" s="64" t="s">
        <v>720</v>
      </c>
      <c r="B413" s="4" t="s">
        <v>632</v>
      </c>
      <c r="C413" s="4" t="s">
        <v>854</v>
      </c>
      <c r="D413" s="64" t="s">
        <v>166</v>
      </c>
    </row>
    <row r="414" spans="1:4" x14ac:dyDescent="0.25">
      <c r="A414" s="64" t="s">
        <v>393</v>
      </c>
      <c r="B414" s="4" t="s">
        <v>178</v>
      </c>
      <c r="C414" s="4" t="s">
        <v>854</v>
      </c>
      <c r="D414" s="64" t="s">
        <v>166</v>
      </c>
    </row>
    <row r="415" spans="1:4" x14ac:dyDescent="0.25">
      <c r="A415" s="64" t="s">
        <v>721</v>
      </c>
      <c r="B415" s="4" t="s">
        <v>334</v>
      </c>
      <c r="C415" s="4" t="s">
        <v>854</v>
      </c>
      <c r="D415" s="64" t="s">
        <v>166</v>
      </c>
    </row>
    <row r="416" spans="1:4" x14ac:dyDescent="0.25">
      <c r="A416" s="64" t="s">
        <v>722</v>
      </c>
      <c r="B416" s="4" t="s">
        <v>187</v>
      </c>
      <c r="C416" s="4" t="s">
        <v>854</v>
      </c>
      <c r="D416" s="64" t="s">
        <v>166</v>
      </c>
    </row>
    <row r="417" spans="1:4" x14ac:dyDescent="0.25">
      <c r="A417" s="64" t="s">
        <v>441</v>
      </c>
      <c r="B417" s="4" t="s">
        <v>184</v>
      </c>
      <c r="C417" s="4" t="s">
        <v>854</v>
      </c>
      <c r="D417" s="64" t="s">
        <v>166</v>
      </c>
    </row>
    <row r="418" spans="1:4" x14ac:dyDescent="0.25">
      <c r="A418" s="64" t="s">
        <v>352</v>
      </c>
      <c r="B418" s="4" t="s">
        <v>334</v>
      </c>
      <c r="C418" s="4" t="s">
        <v>854</v>
      </c>
      <c r="D418" s="64" t="s">
        <v>166</v>
      </c>
    </row>
    <row r="419" spans="1:4" x14ac:dyDescent="0.25">
      <c r="A419" s="64" t="s">
        <v>495</v>
      </c>
      <c r="B419" s="4" t="s">
        <v>181</v>
      </c>
      <c r="C419" s="4" t="s">
        <v>854</v>
      </c>
      <c r="D419" s="64" t="s">
        <v>166</v>
      </c>
    </row>
    <row r="420" spans="1:4" x14ac:dyDescent="0.25">
      <c r="A420" s="64" t="s">
        <v>111</v>
      </c>
      <c r="B420" s="4" t="s">
        <v>334</v>
      </c>
      <c r="C420" s="4" t="s">
        <v>854</v>
      </c>
      <c r="D420" s="64" t="s">
        <v>166</v>
      </c>
    </row>
    <row r="421" spans="1:4" x14ac:dyDescent="0.25">
      <c r="A421" s="64" t="s">
        <v>609</v>
      </c>
      <c r="B421" s="4" t="s">
        <v>599</v>
      </c>
      <c r="C421" s="4" t="s">
        <v>854</v>
      </c>
      <c r="D421" s="64" t="s">
        <v>166</v>
      </c>
    </row>
    <row r="422" spans="1:4" x14ac:dyDescent="0.25">
      <c r="A422" s="64" t="s">
        <v>464</v>
      </c>
      <c r="B422" s="4" t="s">
        <v>184</v>
      </c>
      <c r="C422" s="4" t="s">
        <v>854</v>
      </c>
      <c r="D422" s="64" t="s">
        <v>166</v>
      </c>
    </row>
    <row r="423" spans="1:4" x14ac:dyDescent="0.25">
      <c r="A423" s="64" t="s">
        <v>153</v>
      </c>
      <c r="B423" s="4" t="s">
        <v>178</v>
      </c>
      <c r="C423" s="4" t="s">
        <v>854</v>
      </c>
      <c r="D423" s="64" t="s">
        <v>166</v>
      </c>
    </row>
    <row r="424" spans="1:4" x14ac:dyDescent="0.25">
      <c r="A424" s="64" t="s">
        <v>483</v>
      </c>
      <c r="B424" s="4" t="s">
        <v>181</v>
      </c>
      <c r="C424" s="4" t="s">
        <v>854</v>
      </c>
      <c r="D424" s="64" t="s">
        <v>166</v>
      </c>
    </row>
    <row r="425" spans="1:4" x14ac:dyDescent="0.25">
      <c r="A425" s="64" t="s">
        <v>231</v>
      </c>
      <c r="B425" s="4" t="s">
        <v>187</v>
      </c>
      <c r="C425" s="4" t="s">
        <v>854</v>
      </c>
      <c r="D425" s="64" t="s">
        <v>166</v>
      </c>
    </row>
    <row r="426" spans="1:4" x14ac:dyDescent="0.25">
      <c r="A426" s="64" t="s">
        <v>544</v>
      </c>
      <c r="B426" s="4" t="s">
        <v>9</v>
      </c>
      <c r="C426" s="4" t="s">
        <v>854</v>
      </c>
      <c r="D426" s="64" t="s">
        <v>166</v>
      </c>
    </row>
    <row r="427" spans="1:4" x14ac:dyDescent="0.25">
      <c r="A427" s="64" t="s">
        <v>336</v>
      </c>
      <c r="B427" s="4" t="s">
        <v>334</v>
      </c>
      <c r="C427" s="4" t="s">
        <v>854</v>
      </c>
      <c r="D427" s="64" t="s">
        <v>166</v>
      </c>
    </row>
    <row r="428" spans="1:4" x14ac:dyDescent="0.25">
      <c r="A428" s="64" t="s">
        <v>280</v>
      </c>
      <c r="B428" s="4" t="s">
        <v>7</v>
      </c>
      <c r="C428" s="4" t="s">
        <v>854</v>
      </c>
      <c r="D428" s="64" t="s">
        <v>166</v>
      </c>
    </row>
    <row r="429" spans="1:4" x14ac:dyDescent="0.25">
      <c r="A429" s="64" t="s">
        <v>636</v>
      </c>
      <c r="B429" s="4" t="s">
        <v>632</v>
      </c>
      <c r="C429" s="4" t="s">
        <v>854</v>
      </c>
      <c r="D429" s="64" t="s">
        <v>166</v>
      </c>
    </row>
    <row r="430" spans="1:4" x14ac:dyDescent="0.25">
      <c r="A430" s="64" t="s">
        <v>538</v>
      </c>
      <c r="B430" s="4" t="s">
        <v>9</v>
      </c>
      <c r="C430" s="4" t="s">
        <v>854</v>
      </c>
      <c r="D430" s="64" t="s">
        <v>166</v>
      </c>
    </row>
    <row r="431" spans="1:4" x14ac:dyDescent="0.25">
      <c r="A431" s="64" t="s">
        <v>500</v>
      </c>
      <c r="B431" s="4" t="s">
        <v>181</v>
      </c>
      <c r="C431" s="4" t="s">
        <v>854</v>
      </c>
      <c r="D431" s="64" t="s">
        <v>166</v>
      </c>
    </row>
    <row r="432" spans="1:4" x14ac:dyDescent="0.25">
      <c r="A432" s="64" t="s">
        <v>473</v>
      </c>
      <c r="B432" s="4" t="s">
        <v>181</v>
      </c>
      <c r="C432" s="4" t="s">
        <v>854</v>
      </c>
      <c r="D432" s="64" t="s">
        <v>166</v>
      </c>
    </row>
    <row r="433" spans="1:4" x14ac:dyDescent="0.25">
      <c r="A433" s="64" t="s">
        <v>634</v>
      </c>
      <c r="B433" s="4" t="s">
        <v>632</v>
      </c>
      <c r="C433" s="4" t="s">
        <v>854</v>
      </c>
      <c r="D433" s="64" t="s">
        <v>166</v>
      </c>
    </row>
    <row r="434" spans="1:4" x14ac:dyDescent="0.25">
      <c r="A434" s="64" t="s">
        <v>257</v>
      </c>
      <c r="B434" s="4" t="s">
        <v>1</v>
      </c>
      <c r="C434" s="4" t="s">
        <v>854</v>
      </c>
      <c r="D434" s="64" t="s">
        <v>166</v>
      </c>
    </row>
    <row r="435" spans="1:4" x14ac:dyDescent="0.25">
      <c r="A435" s="64" t="s">
        <v>344</v>
      </c>
      <c r="B435" s="4" t="s">
        <v>334</v>
      </c>
      <c r="C435" s="4" t="s">
        <v>854</v>
      </c>
      <c r="D435" s="64" t="s">
        <v>166</v>
      </c>
    </row>
    <row r="436" spans="1:4" x14ac:dyDescent="0.25">
      <c r="A436" s="64" t="s">
        <v>348</v>
      </c>
      <c r="B436" s="4" t="s">
        <v>334</v>
      </c>
      <c r="C436" s="4" t="s">
        <v>854</v>
      </c>
      <c r="D436" s="64" t="s">
        <v>166</v>
      </c>
    </row>
    <row r="437" spans="1:4" x14ac:dyDescent="0.25">
      <c r="A437" s="64" t="s">
        <v>729</v>
      </c>
      <c r="B437" s="4" t="s">
        <v>9</v>
      </c>
      <c r="C437" s="4" t="s">
        <v>854</v>
      </c>
      <c r="D437" s="64" t="s">
        <v>166</v>
      </c>
    </row>
    <row r="438" spans="1:4" x14ac:dyDescent="0.25">
      <c r="A438" s="64" t="s">
        <v>300</v>
      </c>
      <c r="B438" s="4" t="s">
        <v>7</v>
      </c>
      <c r="C438" s="4" t="s">
        <v>854</v>
      </c>
      <c r="D438" s="64" t="s">
        <v>166</v>
      </c>
    </row>
    <row r="439" spans="1:4" x14ac:dyDescent="0.25">
      <c r="A439" s="64" t="s">
        <v>604</v>
      </c>
      <c r="B439" s="4" t="s">
        <v>599</v>
      </c>
      <c r="C439" s="4" t="s">
        <v>854</v>
      </c>
      <c r="D439" s="64" t="s">
        <v>166</v>
      </c>
    </row>
    <row r="440" spans="1:4" x14ac:dyDescent="0.25">
      <c r="A440" s="64" t="s">
        <v>461</v>
      </c>
      <c r="B440" s="4" t="s">
        <v>184</v>
      </c>
      <c r="C440" s="4" t="s">
        <v>854</v>
      </c>
      <c r="D440" s="64" t="s">
        <v>166</v>
      </c>
    </row>
    <row r="441" spans="1:4" x14ac:dyDescent="0.25">
      <c r="A441" s="64" t="s">
        <v>275</v>
      </c>
      <c r="B441" s="4" t="s">
        <v>270</v>
      </c>
      <c r="C441" s="4" t="s">
        <v>854</v>
      </c>
      <c r="D441" s="64" t="s">
        <v>166</v>
      </c>
    </row>
    <row r="442" spans="1:4" x14ac:dyDescent="0.25">
      <c r="A442" s="64" t="s">
        <v>626</v>
      </c>
      <c r="B442" s="4" t="s">
        <v>617</v>
      </c>
      <c r="C442" s="4" t="s">
        <v>854</v>
      </c>
      <c r="D442" s="64" t="s">
        <v>166</v>
      </c>
    </row>
    <row r="443" spans="1:4" x14ac:dyDescent="0.25">
      <c r="A443" s="64" t="s">
        <v>612</v>
      </c>
      <c r="B443" s="4" t="s">
        <v>599</v>
      </c>
      <c r="C443" s="4" t="s">
        <v>854</v>
      </c>
      <c r="D443" s="64" t="s">
        <v>166</v>
      </c>
    </row>
    <row r="444" spans="1:4" x14ac:dyDescent="0.25">
      <c r="A444" s="64" t="s">
        <v>338</v>
      </c>
      <c r="B444" s="4" t="s">
        <v>334</v>
      </c>
      <c r="C444" s="4" t="s">
        <v>854</v>
      </c>
      <c r="D444" s="64" t="s">
        <v>166</v>
      </c>
    </row>
    <row r="445" spans="1:4" x14ac:dyDescent="0.25">
      <c r="A445" s="64" t="s">
        <v>732</v>
      </c>
      <c r="B445" s="4" t="s">
        <v>7</v>
      </c>
      <c r="C445" s="4" t="s">
        <v>854</v>
      </c>
      <c r="D445" s="64" t="s">
        <v>166</v>
      </c>
    </row>
    <row r="446" spans="1:4" x14ac:dyDescent="0.25">
      <c r="A446" s="64" t="s">
        <v>440</v>
      </c>
      <c r="B446" s="4" t="s">
        <v>439</v>
      </c>
      <c r="C446" s="4" t="s">
        <v>854</v>
      </c>
      <c r="D446" s="64" t="s">
        <v>166</v>
      </c>
    </row>
    <row r="447" spans="1:4" x14ac:dyDescent="0.25">
      <c r="A447" s="64" t="s">
        <v>733</v>
      </c>
      <c r="B447" s="4" t="s">
        <v>613</v>
      </c>
      <c r="C447" s="4" t="s">
        <v>854</v>
      </c>
      <c r="D447" s="64" t="s">
        <v>166</v>
      </c>
    </row>
    <row r="448" spans="1:4" x14ac:dyDescent="0.25">
      <c r="A448" s="64" t="s">
        <v>467</v>
      </c>
      <c r="B448" s="4" t="s">
        <v>204</v>
      </c>
      <c r="C448" s="4" t="s">
        <v>854</v>
      </c>
      <c r="D448" s="64" t="s">
        <v>166</v>
      </c>
    </row>
    <row r="449" spans="1:4" x14ac:dyDescent="0.25">
      <c r="A449" s="64" t="s">
        <v>639</v>
      </c>
      <c r="B449" s="4" t="s">
        <v>632</v>
      </c>
      <c r="C449" s="4" t="s">
        <v>854</v>
      </c>
      <c r="D449" s="64" t="s">
        <v>166</v>
      </c>
    </row>
    <row r="450" spans="1:4" x14ac:dyDescent="0.25">
      <c r="A450" s="64" t="s">
        <v>40</v>
      </c>
      <c r="B450" s="4" t="s">
        <v>207</v>
      </c>
      <c r="C450" s="4" t="s">
        <v>854</v>
      </c>
      <c r="D450" s="64" t="s">
        <v>166</v>
      </c>
    </row>
    <row r="451" spans="1:4" x14ac:dyDescent="0.25">
      <c r="A451" s="64" t="s">
        <v>602</v>
      </c>
      <c r="B451" s="4" t="s">
        <v>599</v>
      </c>
      <c r="C451" s="4" t="s">
        <v>854</v>
      </c>
      <c r="D451" s="64" t="s">
        <v>166</v>
      </c>
    </row>
    <row r="452" spans="1:4" x14ac:dyDescent="0.25">
      <c r="A452" s="64" t="s">
        <v>340</v>
      </c>
      <c r="B452" s="4" t="s">
        <v>334</v>
      </c>
      <c r="C452" s="4" t="s">
        <v>854</v>
      </c>
      <c r="D452" s="64" t="s">
        <v>166</v>
      </c>
    </row>
    <row r="453" spans="1:4" x14ac:dyDescent="0.25">
      <c r="A453" s="64" t="s">
        <v>228</v>
      </c>
      <c r="B453" s="4" t="s">
        <v>187</v>
      </c>
      <c r="C453" s="4" t="s">
        <v>854</v>
      </c>
      <c r="D453" s="64" t="s">
        <v>166</v>
      </c>
    </row>
    <row r="454" spans="1:4" x14ac:dyDescent="0.25">
      <c r="A454" s="64" t="s">
        <v>737</v>
      </c>
      <c r="B454" s="4" t="s">
        <v>187</v>
      </c>
      <c r="C454" s="4" t="s">
        <v>854</v>
      </c>
      <c r="D454" s="64" t="s">
        <v>166</v>
      </c>
    </row>
    <row r="455" spans="1:4" x14ac:dyDescent="0.25">
      <c r="A455" s="64" t="s">
        <v>394</v>
      </c>
      <c r="B455" s="4" t="s">
        <v>178</v>
      </c>
      <c r="C455" s="4" t="s">
        <v>854</v>
      </c>
      <c r="D455" s="64" t="s">
        <v>166</v>
      </c>
    </row>
    <row r="456" spans="1:4" x14ac:dyDescent="0.25">
      <c r="A456" s="64" t="s">
        <v>739</v>
      </c>
      <c r="B456" s="4" t="s">
        <v>9</v>
      </c>
      <c r="C456" s="4" t="s">
        <v>854</v>
      </c>
      <c r="D456" s="64" t="s">
        <v>166</v>
      </c>
    </row>
    <row r="457" spans="1:4" x14ac:dyDescent="0.25">
      <c r="A457" s="64" t="s">
        <v>90</v>
      </c>
      <c r="B457" s="4" t="s">
        <v>187</v>
      </c>
      <c r="C457" s="4" t="s">
        <v>854</v>
      </c>
      <c r="D457" s="64" t="s">
        <v>166</v>
      </c>
    </row>
    <row r="458" spans="1:4" x14ac:dyDescent="0.25">
      <c r="A458" s="64" t="s">
        <v>396</v>
      </c>
      <c r="B458" s="4" t="s">
        <v>178</v>
      </c>
      <c r="C458" s="4" t="s">
        <v>854</v>
      </c>
      <c r="D458" s="64" t="s">
        <v>166</v>
      </c>
    </row>
    <row r="459" spans="1:4" x14ac:dyDescent="0.25">
      <c r="A459" s="64" t="s">
        <v>494</v>
      </c>
      <c r="B459" s="4" t="s">
        <v>181</v>
      </c>
      <c r="C459" s="4" t="s">
        <v>854</v>
      </c>
      <c r="D459" s="64" t="s">
        <v>166</v>
      </c>
    </row>
    <row r="460" spans="1:4" x14ac:dyDescent="0.25">
      <c r="A460" s="64" t="s">
        <v>397</v>
      </c>
      <c r="B460" s="4" t="s">
        <v>178</v>
      </c>
      <c r="C460" s="4" t="s">
        <v>854</v>
      </c>
      <c r="D460" s="64" t="s">
        <v>166</v>
      </c>
    </row>
    <row r="461" spans="1:4" x14ac:dyDescent="0.25">
      <c r="A461" s="64" t="s">
        <v>524</v>
      </c>
      <c r="B461" s="4" t="s">
        <v>9</v>
      </c>
      <c r="C461" s="4" t="s">
        <v>854</v>
      </c>
      <c r="D461" s="64" t="s">
        <v>166</v>
      </c>
    </row>
    <row r="462" spans="1:4" x14ac:dyDescent="0.25">
      <c r="A462" s="64" t="s">
        <v>424</v>
      </c>
      <c r="B462" s="4" t="s">
        <v>193</v>
      </c>
      <c r="C462" s="4" t="s">
        <v>854</v>
      </c>
      <c r="D462" s="64" t="s">
        <v>166</v>
      </c>
    </row>
    <row r="463" spans="1:4" x14ac:dyDescent="0.25">
      <c r="A463" s="64" t="s">
        <v>360</v>
      </c>
      <c r="B463" s="4" t="s">
        <v>334</v>
      </c>
      <c r="C463" s="4" t="s">
        <v>854</v>
      </c>
      <c r="D463" s="64" t="s">
        <v>166</v>
      </c>
    </row>
    <row r="464" spans="1:4" x14ac:dyDescent="0.25">
      <c r="A464" s="64" t="s">
        <v>242</v>
      </c>
      <c r="B464" s="4" t="s">
        <v>187</v>
      </c>
      <c r="C464" s="4" t="s">
        <v>854</v>
      </c>
      <c r="D464" s="64" t="s">
        <v>166</v>
      </c>
    </row>
    <row r="465" spans="1:4" x14ac:dyDescent="0.25">
      <c r="A465" s="64" t="s">
        <v>498</v>
      </c>
      <c r="B465" s="4" t="s">
        <v>181</v>
      </c>
      <c r="C465" s="4" t="s">
        <v>854</v>
      </c>
      <c r="D465" s="64" t="s">
        <v>166</v>
      </c>
    </row>
    <row r="466" spans="1:4" x14ac:dyDescent="0.25">
      <c r="A466" s="64" t="s">
        <v>366</v>
      </c>
      <c r="B466" s="4" t="s">
        <v>334</v>
      </c>
      <c r="C466" s="4" t="s">
        <v>854</v>
      </c>
      <c r="D466" s="64" t="s">
        <v>166</v>
      </c>
    </row>
    <row r="467" spans="1:4" x14ac:dyDescent="0.25">
      <c r="A467" s="64" t="s">
        <v>367</v>
      </c>
      <c r="B467" s="4" t="s">
        <v>334</v>
      </c>
      <c r="C467" s="4" t="s">
        <v>854</v>
      </c>
      <c r="D467" s="64" t="s">
        <v>166</v>
      </c>
    </row>
    <row r="468" spans="1:4" x14ac:dyDescent="0.25">
      <c r="A468" s="64" t="s">
        <v>502</v>
      </c>
      <c r="B468" s="4" t="s">
        <v>181</v>
      </c>
      <c r="C468" s="4" t="s">
        <v>854</v>
      </c>
      <c r="D468" s="64" t="s">
        <v>166</v>
      </c>
    </row>
    <row r="469" spans="1:4" x14ac:dyDescent="0.25">
      <c r="A469" s="64" t="s">
        <v>50</v>
      </c>
      <c r="B469" s="4" t="s">
        <v>178</v>
      </c>
      <c r="C469" s="4" t="s">
        <v>854</v>
      </c>
      <c r="D469" s="64" t="s">
        <v>166</v>
      </c>
    </row>
    <row r="470" spans="1:4" x14ac:dyDescent="0.25">
      <c r="A470" s="64" t="s">
        <v>511</v>
      </c>
      <c r="B470" s="4" t="s">
        <v>9</v>
      </c>
      <c r="C470" s="4" t="s">
        <v>854</v>
      </c>
      <c r="D470" s="64" t="s">
        <v>166</v>
      </c>
    </row>
    <row r="471" spans="1:4" x14ac:dyDescent="0.25">
      <c r="A471" s="64" t="s">
        <v>227</v>
      </c>
      <c r="B471" s="4" t="s">
        <v>187</v>
      </c>
      <c r="C471" s="4" t="s">
        <v>854</v>
      </c>
      <c r="D471" s="64" t="s">
        <v>166</v>
      </c>
    </row>
    <row r="472" spans="1:4" x14ac:dyDescent="0.25">
      <c r="A472" s="64" t="s">
        <v>388</v>
      </c>
      <c r="B472" s="4" t="s">
        <v>178</v>
      </c>
      <c r="C472" s="4" t="s">
        <v>854</v>
      </c>
      <c r="D472" s="64" t="s">
        <v>166</v>
      </c>
    </row>
    <row r="473" spans="1:4" x14ac:dyDescent="0.25">
      <c r="A473" s="64" t="s">
        <v>478</v>
      </c>
      <c r="B473" s="4" t="s">
        <v>181</v>
      </c>
      <c r="C473" s="4" t="s">
        <v>854</v>
      </c>
      <c r="D473" s="64" t="s">
        <v>166</v>
      </c>
    </row>
    <row r="474" spans="1:4" x14ac:dyDescent="0.25">
      <c r="A474" s="64" t="s">
        <v>343</v>
      </c>
      <c r="B474" s="4" t="s">
        <v>334</v>
      </c>
      <c r="C474" s="4" t="s">
        <v>854</v>
      </c>
      <c r="D474" s="64" t="s">
        <v>166</v>
      </c>
    </row>
    <row r="475" spans="1:4" x14ac:dyDescent="0.25">
      <c r="A475" s="64" t="s">
        <v>515</v>
      </c>
      <c r="B475" s="4" t="s">
        <v>9</v>
      </c>
      <c r="C475" s="4" t="s">
        <v>854</v>
      </c>
      <c r="D475" s="64" t="s">
        <v>166</v>
      </c>
    </row>
    <row r="476" spans="1:4" x14ac:dyDescent="0.25">
      <c r="A476" s="64" t="s">
        <v>64</v>
      </c>
      <c r="B476" s="4" t="s">
        <v>9</v>
      </c>
      <c r="C476" s="4" t="s">
        <v>854</v>
      </c>
      <c r="D476" s="64" t="s">
        <v>166</v>
      </c>
    </row>
    <row r="477" spans="1:4" x14ac:dyDescent="0.25">
      <c r="A477" s="64" t="s">
        <v>293</v>
      </c>
      <c r="B477" s="4" t="s">
        <v>7</v>
      </c>
      <c r="C477" s="4" t="s">
        <v>854</v>
      </c>
      <c r="D477" s="64" t="s">
        <v>166</v>
      </c>
    </row>
    <row r="478" spans="1:4" x14ac:dyDescent="0.25">
      <c r="A478" s="64" t="s">
        <v>349</v>
      </c>
      <c r="B478" s="4" t="s">
        <v>334</v>
      </c>
      <c r="C478" s="4" t="s">
        <v>854</v>
      </c>
      <c r="D478" s="64" t="s">
        <v>166</v>
      </c>
    </row>
    <row r="479" spans="1:4" x14ac:dyDescent="0.25">
      <c r="A479" s="64" t="s">
        <v>310</v>
      </c>
      <c r="B479" s="4" t="s">
        <v>7</v>
      </c>
      <c r="C479" s="4" t="s">
        <v>854</v>
      </c>
      <c r="D479" s="64" t="s">
        <v>166</v>
      </c>
    </row>
    <row r="480" spans="1:4" x14ac:dyDescent="0.25">
      <c r="A480" s="64" t="s">
        <v>615</v>
      </c>
      <c r="B480" s="4" t="s">
        <v>613</v>
      </c>
      <c r="C480" s="4" t="s">
        <v>854</v>
      </c>
      <c r="D480" s="64" t="s">
        <v>166</v>
      </c>
    </row>
    <row r="481" spans="1:4" x14ac:dyDescent="0.25">
      <c r="A481" s="64" t="s">
        <v>357</v>
      </c>
      <c r="B481" s="4" t="s">
        <v>334</v>
      </c>
      <c r="C481" s="4" t="s">
        <v>854</v>
      </c>
      <c r="D481" s="64" t="s">
        <v>166</v>
      </c>
    </row>
    <row r="482" spans="1:4" x14ac:dyDescent="0.25">
      <c r="A482" s="64" t="s">
        <v>402</v>
      </c>
      <c r="B482" s="4" t="s">
        <v>178</v>
      </c>
      <c r="C482" s="4" t="s">
        <v>854</v>
      </c>
      <c r="D482" s="64" t="s">
        <v>166</v>
      </c>
    </row>
    <row r="483" spans="1:4" x14ac:dyDescent="0.25">
      <c r="A483" s="64" t="s">
        <v>496</v>
      </c>
      <c r="B483" s="4" t="s">
        <v>181</v>
      </c>
      <c r="C483" s="4" t="s">
        <v>854</v>
      </c>
      <c r="D483" s="64" t="s">
        <v>166</v>
      </c>
    </row>
    <row r="484" spans="1:4" x14ac:dyDescent="0.25">
      <c r="A484" s="64" t="s">
        <v>119</v>
      </c>
      <c r="B484" s="4" t="s">
        <v>9</v>
      </c>
      <c r="C484" s="4" t="s">
        <v>854</v>
      </c>
      <c r="D484" s="64" t="s">
        <v>166</v>
      </c>
    </row>
    <row r="485" spans="1:4" x14ac:dyDescent="0.25">
      <c r="A485" s="64" t="s">
        <v>317</v>
      </c>
      <c r="B485" s="4" t="s">
        <v>7</v>
      </c>
      <c r="C485" s="4" t="s">
        <v>854</v>
      </c>
      <c r="D485" s="64" t="s">
        <v>166</v>
      </c>
    </row>
    <row r="486" spans="1:4" x14ac:dyDescent="0.25">
      <c r="A486" s="64" t="s">
        <v>536</v>
      </c>
      <c r="B486" s="4" t="s">
        <v>9</v>
      </c>
      <c r="C486" s="4" t="s">
        <v>854</v>
      </c>
      <c r="D486" s="64" t="s">
        <v>166</v>
      </c>
    </row>
    <row r="487" spans="1:4" x14ac:dyDescent="0.25">
      <c r="A487" s="64" t="s">
        <v>142</v>
      </c>
      <c r="B487" s="4" t="s">
        <v>181</v>
      </c>
      <c r="C487" s="4" t="s">
        <v>854</v>
      </c>
      <c r="D487" s="64" t="s">
        <v>166</v>
      </c>
    </row>
    <row r="488" spans="1:4" x14ac:dyDescent="0.25">
      <c r="A488" s="64" t="s">
        <v>744</v>
      </c>
      <c r="B488" s="4" t="s">
        <v>334</v>
      </c>
      <c r="C488" s="4" t="s">
        <v>854</v>
      </c>
      <c r="D488" s="64" t="s">
        <v>166</v>
      </c>
    </row>
    <row r="489" spans="1:4" x14ac:dyDescent="0.25">
      <c r="A489" s="64" t="s">
        <v>146</v>
      </c>
      <c r="B489" s="4" t="s">
        <v>334</v>
      </c>
      <c r="C489" s="4" t="s">
        <v>854</v>
      </c>
      <c r="D489" s="64" t="s">
        <v>166</v>
      </c>
    </row>
    <row r="490" spans="1:4" x14ac:dyDescent="0.25">
      <c r="A490" s="64" t="s">
        <v>543</v>
      </c>
      <c r="B490" s="4" t="s">
        <v>9</v>
      </c>
      <c r="C490" s="4" t="s">
        <v>854</v>
      </c>
      <c r="D490" s="64" t="s">
        <v>166</v>
      </c>
    </row>
    <row r="491" spans="1:4" x14ac:dyDescent="0.25">
      <c r="A491" s="64" t="s">
        <v>322</v>
      </c>
      <c r="B491" s="4" t="s">
        <v>7</v>
      </c>
      <c r="C491" s="4" t="s">
        <v>854</v>
      </c>
      <c r="D491" s="64" t="s">
        <v>166</v>
      </c>
    </row>
    <row r="492" spans="1:4" x14ac:dyDescent="0.25">
      <c r="A492" s="64" t="s">
        <v>324</v>
      </c>
      <c r="B492" s="4" t="s">
        <v>7</v>
      </c>
      <c r="C492" s="4" t="s">
        <v>854</v>
      </c>
      <c r="D492" s="64" t="s">
        <v>166</v>
      </c>
    </row>
    <row r="493" spans="1:4" x14ac:dyDescent="0.25">
      <c r="A493" s="64" t="s">
        <v>155</v>
      </c>
      <c r="B493" s="4" t="s">
        <v>184</v>
      </c>
      <c r="C493" s="4" t="s">
        <v>854</v>
      </c>
      <c r="D493" s="64" t="s">
        <v>166</v>
      </c>
    </row>
    <row r="494" spans="1:4" x14ac:dyDescent="0.25">
      <c r="A494" s="64" t="s">
        <v>371</v>
      </c>
      <c r="B494" s="4" t="s">
        <v>334</v>
      </c>
      <c r="C494" s="4" t="s">
        <v>854</v>
      </c>
      <c r="D494" s="64" t="s">
        <v>166</v>
      </c>
    </row>
    <row r="495" spans="1:4" x14ac:dyDescent="0.25">
      <c r="A495" s="64" t="s">
        <v>637</v>
      </c>
      <c r="B495" s="4" t="s">
        <v>632</v>
      </c>
      <c r="C495" s="4" t="s">
        <v>854</v>
      </c>
      <c r="D495" s="64" t="s">
        <v>166</v>
      </c>
    </row>
    <row r="496" spans="1:4" x14ac:dyDescent="0.25">
      <c r="A496" s="64" t="s">
        <v>101</v>
      </c>
      <c r="B496" s="4" t="s">
        <v>7</v>
      </c>
      <c r="C496" s="4" t="s">
        <v>854</v>
      </c>
      <c r="D496" s="64" t="s">
        <v>166</v>
      </c>
    </row>
    <row r="497" spans="1:4" x14ac:dyDescent="0.25">
      <c r="A497" s="64" t="s">
        <v>120</v>
      </c>
      <c r="B497" s="4" t="s">
        <v>334</v>
      </c>
      <c r="C497" s="4" t="s">
        <v>854</v>
      </c>
      <c r="D497" s="64" t="s">
        <v>166</v>
      </c>
    </row>
    <row r="498" spans="1:4" x14ac:dyDescent="0.25">
      <c r="A498" s="64" t="s">
        <v>747</v>
      </c>
      <c r="B498" s="4" t="s">
        <v>204</v>
      </c>
      <c r="C498" s="4" t="s">
        <v>854</v>
      </c>
      <c r="D498" s="64" t="s">
        <v>166</v>
      </c>
    </row>
    <row r="499" spans="1:4" x14ac:dyDescent="0.25">
      <c r="A499" s="64" t="s">
        <v>748</v>
      </c>
      <c r="B499" s="4" t="s">
        <v>617</v>
      </c>
      <c r="C499" s="4" t="s">
        <v>854</v>
      </c>
      <c r="D499" s="64" t="s">
        <v>166</v>
      </c>
    </row>
    <row r="500" spans="1:4" x14ac:dyDescent="0.25">
      <c r="A500" s="64" t="s">
        <v>434</v>
      </c>
      <c r="B500" s="4" t="s">
        <v>432</v>
      </c>
      <c r="C500" s="4" t="s">
        <v>854</v>
      </c>
      <c r="D500" s="64" t="s">
        <v>166</v>
      </c>
    </row>
    <row r="501" spans="1:4" x14ac:dyDescent="0.25">
      <c r="A501" s="64" t="s">
        <v>95</v>
      </c>
      <c r="B501" s="4" t="s">
        <v>334</v>
      </c>
      <c r="C501" s="4" t="s">
        <v>854</v>
      </c>
      <c r="D501" s="64" t="s">
        <v>166</v>
      </c>
    </row>
    <row r="502" spans="1:4" x14ac:dyDescent="0.25">
      <c r="A502" s="64" t="s">
        <v>309</v>
      </c>
      <c r="B502" s="4" t="s">
        <v>7</v>
      </c>
      <c r="C502" s="4" t="s">
        <v>854</v>
      </c>
      <c r="D502" s="64" t="s">
        <v>166</v>
      </c>
    </row>
    <row r="503" spans="1:4" x14ac:dyDescent="0.25">
      <c r="A503" s="64" t="s">
        <v>750</v>
      </c>
      <c r="B503" s="4" t="s">
        <v>7</v>
      </c>
      <c r="C503" s="4" t="s">
        <v>854</v>
      </c>
      <c r="D503" s="64" t="s">
        <v>166</v>
      </c>
    </row>
    <row r="504" spans="1:4" x14ac:dyDescent="0.25">
      <c r="A504" s="64" t="s">
        <v>535</v>
      </c>
      <c r="B504" s="4" t="s">
        <v>9</v>
      </c>
      <c r="C504" s="4" t="s">
        <v>854</v>
      </c>
      <c r="D504" s="64" t="s">
        <v>166</v>
      </c>
    </row>
    <row r="505" spans="1:4" x14ac:dyDescent="0.25">
      <c r="A505" s="64" t="s">
        <v>405</v>
      </c>
      <c r="B505" s="4" t="s">
        <v>178</v>
      </c>
      <c r="C505" s="4" t="s">
        <v>854</v>
      </c>
      <c r="D505" s="64" t="s">
        <v>166</v>
      </c>
    </row>
    <row r="506" spans="1:4" x14ac:dyDescent="0.25">
      <c r="A506" s="64" t="s">
        <v>751</v>
      </c>
      <c r="B506" s="4" t="s">
        <v>7</v>
      </c>
      <c r="C506" s="4" t="s">
        <v>854</v>
      </c>
      <c r="D506" s="64" t="s">
        <v>166</v>
      </c>
    </row>
    <row r="507" spans="1:4" x14ac:dyDescent="0.25">
      <c r="A507" s="64" t="s">
        <v>427</v>
      </c>
      <c r="B507" s="4" t="s">
        <v>193</v>
      </c>
      <c r="C507" s="4" t="s">
        <v>854</v>
      </c>
      <c r="D507" s="64" t="s">
        <v>166</v>
      </c>
    </row>
    <row r="508" spans="1:4" x14ac:dyDescent="0.25">
      <c r="A508" s="64" t="s">
        <v>752</v>
      </c>
      <c r="B508" s="4" t="s">
        <v>7</v>
      </c>
      <c r="C508" s="4" t="s">
        <v>854</v>
      </c>
      <c r="D508" s="64" t="s">
        <v>166</v>
      </c>
    </row>
    <row r="509" spans="1:4" x14ac:dyDescent="0.25">
      <c r="A509" s="64" t="s">
        <v>370</v>
      </c>
      <c r="B509" s="4" t="s">
        <v>334</v>
      </c>
      <c r="C509" s="4" t="s">
        <v>854</v>
      </c>
      <c r="D509" s="64" t="s">
        <v>166</v>
      </c>
    </row>
    <row r="510" spans="1:4" x14ac:dyDescent="0.25">
      <c r="A510" s="64" t="s">
        <v>327</v>
      </c>
      <c r="B510" s="4" t="s">
        <v>7</v>
      </c>
      <c r="C510" s="4" t="s">
        <v>854</v>
      </c>
      <c r="D510" s="64" t="s">
        <v>166</v>
      </c>
    </row>
    <row r="511" spans="1:4" x14ac:dyDescent="0.25">
      <c r="A511" s="64" t="s">
        <v>269</v>
      </c>
      <c r="B511" s="4" t="s">
        <v>217</v>
      </c>
      <c r="C511" s="4" t="s">
        <v>854</v>
      </c>
      <c r="D511" s="64" t="s">
        <v>166</v>
      </c>
    </row>
    <row r="512" spans="1:4" x14ac:dyDescent="0.25">
      <c r="A512" s="64" t="s">
        <v>754</v>
      </c>
      <c r="B512" s="4" t="s">
        <v>7</v>
      </c>
      <c r="C512" s="4" t="s">
        <v>854</v>
      </c>
      <c r="D512" s="64" t="s">
        <v>166</v>
      </c>
    </row>
    <row r="513" spans="1:4" x14ac:dyDescent="0.25">
      <c r="A513" s="64" t="s">
        <v>333</v>
      </c>
      <c r="B513" s="4" t="s">
        <v>7</v>
      </c>
      <c r="C513" s="4" t="s">
        <v>854</v>
      </c>
      <c r="D513" s="64" t="s">
        <v>166</v>
      </c>
    </row>
    <row r="514" spans="1:4" x14ac:dyDescent="0.25">
      <c r="A514" s="64" t="s">
        <v>756</v>
      </c>
      <c r="B514" s="4" t="s">
        <v>9</v>
      </c>
      <c r="C514" s="4" t="s">
        <v>854</v>
      </c>
      <c r="D514" s="64" t="s">
        <v>166</v>
      </c>
    </row>
    <row r="515" spans="1:4" x14ac:dyDescent="0.25">
      <c r="A515" s="64" t="s">
        <v>226</v>
      </c>
      <c r="B515" s="4" t="s">
        <v>187</v>
      </c>
      <c r="C515" s="4" t="s">
        <v>854</v>
      </c>
      <c r="D515" s="64" t="s">
        <v>166</v>
      </c>
    </row>
    <row r="516" spans="1:4" x14ac:dyDescent="0.25">
      <c r="A516" s="64" t="s">
        <v>415</v>
      </c>
      <c r="B516" s="4" t="s">
        <v>193</v>
      </c>
      <c r="C516" s="4" t="s">
        <v>854</v>
      </c>
      <c r="D516" s="64" t="s">
        <v>166</v>
      </c>
    </row>
    <row r="517" spans="1:4" x14ac:dyDescent="0.25">
      <c r="A517" s="64" t="s">
        <v>627</v>
      </c>
      <c r="B517" s="4" t="s">
        <v>212</v>
      </c>
      <c r="C517" s="4" t="s">
        <v>854</v>
      </c>
      <c r="D517" s="64" t="s">
        <v>166</v>
      </c>
    </row>
    <row r="518" spans="1:4" x14ac:dyDescent="0.25">
      <c r="A518" s="64" t="s">
        <v>416</v>
      </c>
      <c r="B518" s="4" t="s">
        <v>193</v>
      </c>
      <c r="C518" s="4" t="s">
        <v>854</v>
      </c>
      <c r="D518" s="64" t="s">
        <v>166</v>
      </c>
    </row>
    <row r="519" spans="1:4" x14ac:dyDescent="0.25">
      <c r="A519" s="64" t="s">
        <v>758</v>
      </c>
      <c r="B519" s="4" t="s">
        <v>9</v>
      </c>
      <c r="C519" s="4" t="s">
        <v>854</v>
      </c>
      <c r="D519" s="64" t="s">
        <v>166</v>
      </c>
    </row>
    <row r="520" spans="1:4" x14ac:dyDescent="0.25">
      <c r="A520" s="64" t="s">
        <v>385</v>
      </c>
      <c r="B520" s="4" t="s">
        <v>178</v>
      </c>
      <c r="C520" s="4" t="s">
        <v>854</v>
      </c>
      <c r="D520" s="64" t="s">
        <v>166</v>
      </c>
    </row>
    <row r="521" spans="1:4" x14ac:dyDescent="0.25">
      <c r="A521" s="64" t="s">
        <v>759</v>
      </c>
      <c r="B521" s="4" t="s">
        <v>9</v>
      </c>
      <c r="C521" s="4" t="s">
        <v>854</v>
      </c>
      <c r="D521" s="64" t="s">
        <v>166</v>
      </c>
    </row>
    <row r="522" spans="1:4" x14ac:dyDescent="0.25">
      <c r="A522" s="64" t="s">
        <v>418</v>
      </c>
      <c r="B522" s="4" t="s">
        <v>193</v>
      </c>
      <c r="C522" s="4" t="s">
        <v>854</v>
      </c>
      <c r="D522" s="64" t="s">
        <v>166</v>
      </c>
    </row>
    <row r="523" spans="1:4" x14ac:dyDescent="0.25">
      <c r="A523" s="64" t="s">
        <v>621</v>
      </c>
      <c r="B523" s="4" t="s">
        <v>617</v>
      </c>
      <c r="C523" s="4" t="s">
        <v>854</v>
      </c>
      <c r="D523" s="64" t="s">
        <v>166</v>
      </c>
    </row>
    <row r="524" spans="1:4" x14ac:dyDescent="0.25">
      <c r="A524" s="64" t="s">
        <v>468</v>
      </c>
      <c r="B524" s="4" t="s">
        <v>204</v>
      </c>
      <c r="C524" s="4" t="s">
        <v>854</v>
      </c>
      <c r="D524" s="64" t="s">
        <v>166</v>
      </c>
    </row>
    <row r="525" spans="1:4" x14ac:dyDescent="0.25">
      <c r="A525" s="64" t="s">
        <v>517</v>
      </c>
      <c r="B525" s="4" t="s">
        <v>9</v>
      </c>
      <c r="C525" s="4" t="s">
        <v>854</v>
      </c>
      <c r="D525" s="64" t="s">
        <v>166</v>
      </c>
    </row>
    <row r="526" spans="1:4" x14ac:dyDescent="0.25">
      <c r="A526" s="64" t="s">
        <v>72</v>
      </c>
      <c r="B526" s="4" t="s">
        <v>212</v>
      </c>
      <c r="C526" s="4" t="s">
        <v>854</v>
      </c>
      <c r="D526" s="64" t="s">
        <v>166</v>
      </c>
    </row>
    <row r="527" spans="1:4" x14ac:dyDescent="0.25">
      <c r="A527" s="64" t="s">
        <v>347</v>
      </c>
      <c r="B527" s="4" t="s">
        <v>334</v>
      </c>
      <c r="C527" s="4" t="s">
        <v>854</v>
      </c>
      <c r="D527" s="64" t="s">
        <v>166</v>
      </c>
    </row>
    <row r="528" spans="1:4" x14ac:dyDescent="0.25">
      <c r="A528" s="64" t="s">
        <v>350</v>
      </c>
      <c r="B528" s="4" t="s">
        <v>334</v>
      </c>
      <c r="C528" s="4" t="s">
        <v>854</v>
      </c>
      <c r="D528" s="64" t="s">
        <v>166</v>
      </c>
    </row>
    <row r="529" spans="1:4" x14ac:dyDescent="0.25">
      <c r="A529" s="64" t="s">
        <v>487</v>
      </c>
      <c r="B529" s="4" t="s">
        <v>181</v>
      </c>
      <c r="C529" s="4" t="s">
        <v>854</v>
      </c>
      <c r="D529" s="64" t="s">
        <v>166</v>
      </c>
    </row>
    <row r="530" spans="1:4" x14ac:dyDescent="0.25">
      <c r="A530" s="64" t="s">
        <v>234</v>
      </c>
      <c r="B530" s="4" t="s">
        <v>187</v>
      </c>
      <c r="C530" s="4" t="s">
        <v>854</v>
      </c>
      <c r="D530" s="64" t="s">
        <v>166</v>
      </c>
    </row>
    <row r="531" spans="1:4" x14ac:dyDescent="0.25">
      <c r="A531" s="64" t="s">
        <v>460</v>
      </c>
      <c r="B531" s="4" t="s">
        <v>184</v>
      </c>
      <c r="C531" s="4" t="s">
        <v>854</v>
      </c>
      <c r="D531" s="64" t="s">
        <v>166</v>
      </c>
    </row>
    <row r="532" spans="1:4" x14ac:dyDescent="0.25">
      <c r="A532" s="64" t="s">
        <v>113</v>
      </c>
      <c r="B532" s="4" t="s">
        <v>632</v>
      </c>
      <c r="C532" s="4" t="s">
        <v>854</v>
      </c>
      <c r="D532" s="64" t="s">
        <v>166</v>
      </c>
    </row>
    <row r="533" spans="1:4" x14ac:dyDescent="0.25">
      <c r="A533" s="64" t="s">
        <v>423</v>
      </c>
      <c r="B533" s="4" t="s">
        <v>193</v>
      </c>
      <c r="C533" s="4" t="s">
        <v>854</v>
      </c>
      <c r="D533" s="64" t="s">
        <v>166</v>
      </c>
    </row>
    <row r="534" spans="1:4" x14ac:dyDescent="0.25">
      <c r="A534" s="64" t="s">
        <v>403</v>
      </c>
      <c r="B534" s="4" t="s">
        <v>178</v>
      </c>
      <c r="C534" s="4" t="s">
        <v>854</v>
      </c>
      <c r="D534" s="64" t="s">
        <v>166</v>
      </c>
    </row>
    <row r="535" spans="1:4" x14ac:dyDescent="0.25">
      <c r="A535" s="64" t="s">
        <v>530</v>
      </c>
      <c r="B535" s="4" t="s">
        <v>9</v>
      </c>
      <c r="C535" s="4" t="s">
        <v>854</v>
      </c>
      <c r="D535" s="64" t="s">
        <v>166</v>
      </c>
    </row>
    <row r="536" spans="1:4" x14ac:dyDescent="0.25">
      <c r="A536" s="64" t="s">
        <v>761</v>
      </c>
      <c r="B536" s="4" t="s">
        <v>178</v>
      </c>
      <c r="C536" s="4" t="s">
        <v>854</v>
      </c>
      <c r="D536" s="64" t="s">
        <v>166</v>
      </c>
    </row>
    <row r="537" spans="1:4" x14ac:dyDescent="0.25">
      <c r="A537" s="64" t="s">
        <v>607</v>
      </c>
      <c r="B537" s="4" t="s">
        <v>599</v>
      </c>
      <c r="C537" s="4" t="s">
        <v>854</v>
      </c>
      <c r="D537" s="64" t="s">
        <v>166</v>
      </c>
    </row>
    <row r="538" spans="1:4" x14ac:dyDescent="0.25">
      <c r="A538" s="64" t="s">
        <v>625</v>
      </c>
      <c r="B538" s="4" t="s">
        <v>617</v>
      </c>
      <c r="C538" s="4" t="s">
        <v>854</v>
      </c>
      <c r="D538" s="64" t="s">
        <v>166</v>
      </c>
    </row>
    <row r="539" spans="1:4" x14ac:dyDescent="0.25">
      <c r="A539" s="64" t="s">
        <v>364</v>
      </c>
      <c r="B539" s="4" t="s">
        <v>334</v>
      </c>
      <c r="C539" s="4" t="s">
        <v>854</v>
      </c>
      <c r="D539" s="64" t="s">
        <v>166</v>
      </c>
    </row>
    <row r="540" spans="1:4" x14ac:dyDescent="0.25">
      <c r="A540" s="64" t="s">
        <v>541</v>
      </c>
      <c r="B540" s="4" t="s">
        <v>9</v>
      </c>
      <c r="C540" s="4" t="s">
        <v>854</v>
      </c>
      <c r="D540" s="64" t="s">
        <v>166</v>
      </c>
    </row>
    <row r="541" spans="1:4" x14ac:dyDescent="0.25">
      <c r="A541" s="64" t="s">
        <v>426</v>
      </c>
      <c r="B541" s="4" t="s">
        <v>193</v>
      </c>
      <c r="C541" s="4" t="s">
        <v>854</v>
      </c>
      <c r="D541" s="64" t="s">
        <v>166</v>
      </c>
    </row>
    <row r="542" spans="1:4" x14ac:dyDescent="0.25">
      <c r="A542" s="64" t="s">
        <v>763</v>
      </c>
      <c r="B542" s="4" t="s">
        <v>193</v>
      </c>
      <c r="C542" s="4" t="s">
        <v>854</v>
      </c>
      <c r="D542" s="64" t="s">
        <v>166</v>
      </c>
    </row>
    <row r="543" spans="1:4" x14ac:dyDescent="0.25">
      <c r="A543" s="64" t="s">
        <v>546</v>
      </c>
      <c r="B543" s="4" t="s">
        <v>9</v>
      </c>
      <c r="C543" s="4" t="s">
        <v>854</v>
      </c>
      <c r="D543" s="64" t="s">
        <v>166</v>
      </c>
    </row>
    <row r="544" spans="1:4" x14ac:dyDescent="0.25">
      <c r="A544" s="64" t="s">
        <v>547</v>
      </c>
      <c r="B544" s="4" t="s">
        <v>9</v>
      </c>
      <c r="C544" s="4" t="s">
        <v>854</v>
      </c>
      <c r="D544" s="64" t="s">
        <v>166</v>
      </c>
    </row>
    <row r="545" spans="1:4" x14ac:dyDescent="0.25">
      <c r="A545" s="64" t="s">
        <v>160</v>
      </c>
      <c r="B545" s="4" t="s">
        <v>193</v>
      </c>
      <c r="C545" s="4" t="s">
        <v>854</v>
      </c>
      <c r="D545" s="64" t="s">
        <v>166</v>
      </c>
    </row>
    <row r="546" spans="1:4" x14ac:dyDescent="0.25">
      <c r="A546" s="64" t="s">
        <v>548</v>
      </c>
      <c r="B546" s="4" t="s">
        <v>9</v>
      </c>
      <c r="C546" s="4" t="s">
        <v>854</v>
      </c>
      <c r="D546" s="64" t="s">
        <v>166</v>
      </c>
    </row>
    <row r="547" spans="1:4" x14ac:dyDescent="0.25">
      <c r="A547" s="64" t="s">
        <v>19</v>
      </c>
      <c r="B547" s="4" t="s">
        <v>184</v>
      </c>
      <c r="C547" s="4" t="s">
        <v>854</v>
      </c>
      <c r="D547" s="64" t="s">
        <v>166</v>
      </c>
    </row>
    <row r="548" spans="1:4" x14ac:dyDescent="0.25">
      <c r="A548" s="64" t="s">
        <v>284</v>
      </c>
      <c r="B548" s="4" t="s">
        <v>7</v>
      </c>
      <c r="C548" s="4" t="s">
        <v>854</v>
      </c>
      <c r="D548" s="64" t="s">
        <v>166</v>
      </c>
    </row>
    <row r="549" spans="1:4" x14ac:dyDescent="0.25">
      <c r="A549" s="64" t="s">
        <v>346</v>
      </c>
      <c r="B549" s="4" t="s">
        <v>334</v>
      </c>
      <c r="C549" s="4" t="s">
        <v>854</v>
      </c>
      <c r="D549" s="64" t="s">
        <v>166</v>
      </c>
    </row>
    <row r="550" spans="1:4" x14ac:dyDescent="0.25">
      <c r="A550" s="64" t="s">
        <v>533</v>
      </c>
      <c r="B550" s="4" t="s">
        <v>9</v>
      </c>
      <c r="C550" s="4" t="s">
        <v>854</v>
      </c>
      <c r="D550" s="64" t="s">
        <v>166</v>
      </c>
    </row>
    <row r="551" spans="1:4" x14ac:dyDescent="0.25">
      <c r="A551" s="64" t="s">
        <v>140</v>
      </c>
      <c r="B551" s="4" t="s">
        <v>204</v>
      </c>
      <c r="C551" s="4" t="s">
        <v>854</v>
      </c>
      <c r="D551" s="64" t="s">
        <v>166</v>
      </c>
    </row>
    <row r="552" spans="1:4" x14ac:dyDescent="0.25">
      <c r="A552" s="64" t="s">
        <v>329</v>
      </c>
      <c r="B552" s="4" t="s">
        <v>7</v>
      </c>
      <c r="C552" s="4" t="s">
        <v>854</v>
      </c>
      <c r="D552" s="64" t="s">
        <v>166</v>
      </c>
    </row>
    <row r="553" spans="1:4" x14ac:dyDescent="0.25">
      <c r="A553" s="64" t="s">
        <v>225</v>
      </c>
      <c r="B553" s="4" t="s">
        <v>187</v>
      </c>
      <c r="C553" s="4" t="s">
        <v>854</v>
      </c>
      <c r="D553" s="64" t="s">
        <v>166</v>
      </c>
    </row>
    <row r="554" spans="1:4" x14ac:dyDescent="0.25">
      <c r="A554" s="64" t="s">
        <v>766</v>
      </c>
      <c r="B554" s="4" t="s">
        <v>9</v>
      </c>
      <c r="C554" s="4" t="s">
        <v>854</v>
      </c>
      <c r="D554" s="64" t="s">
        <v>166</v>
      </c>
    </row>
    <row r="555" spans="1:4" x14ac:dyDescent="0.25">
      <c r="A555" s="64" t="s">
        <v>398</v>
      </c>
      <c r="B555" s="4" t="s">
        <v>178</v>
      </c>
      <c r="C555" s="4" t="s">
        <v>854</v>
      </c>
      <c r="D555" s="64" t="s">
        <v>166</v>
      </c>
    </row>
    <row r="556" spans="1:4" x14ac:dyDescent="0.25">
      <c r="A556" s="64" t="s">
        <v>28</v>
      </c>
      <c r="B556" s="4" t="s">
        <v>617</v>
      </c>
      <c r="C556" s="4" t="s">
        <v>854</v>
      </c>
      <c r="D556" s="64" t="s">
        <v>166</v>
      </c>
    </row>
    <row r="557" spans="1:4" x14ac:dyDescent="0.25">
      <c r="A557" s="64" t="s">
        <v>288</v>
      </c>
      <c r="B557" s="4" t="s">
        <v>7</v>
      </c>
      <c r="C557" s="4" t="s">
        <v>854</v>
      </c>
      <c r="D557" s="64" t="s">
        <v>166</v>
      </c>
    </row>
    <row r="558" spans="1:4" x14ac:dyDescent="0.25">
      <c r="A558" s="64" t="s">
        <v>519</v>
      </c>
      <c r="B558" s="4" t="s">
        <v>9</v>
      </c>
      <c r="C558" s="4" t="s">
        <v>854</v>
      </c>
      <c r="D558" s="64" t="s">
        <v>166</v>
      </c>
    </row>
    <row r="559" spans="1:4" x14ac:dyDescent="0.25">
      <c r="A559" s="64" t="s">
        <v>78</v>
      </c>
      <c r="B559" s="4" t="s">
        <v>9</v>
      </c>
      <c r="C559" s="4" t="s">
        <v>854</v>
      </c>
      <c r="D559" s="64" t="s">
        <v>166</v>
      </c>
    </row>
    <row r="560" spans="1:4" x14ac:dyDescent="0.25">
      <c r="A560" s="64" t="s">
        <v>93</v>
      </c>
      <c r="B560" s="4" t="s">
        <v>193</v>
      </c>
      <c r="C560" s="4" t="s">
        <v>854</v>
      </c>
      <c r="D560" s="64" t="s">
        <v>166</v>
      </c>
    </row>
    <row r="561" spans="1:4" x14ac:dyDescent="0.25">
      <c r="A561" s="64" t="s">
        <v>110</v>
      </c>
      <c r="B561" s="4" t="s">
        <v>178</v>
      </c>
      <c r="C561" s="4" t="s">
        <v>854</v>
      </c>
      <c r="D561" s="64" t="s">
        <v>166</v>
      </c>
    </row>
    <row r="562" spans="1:4" x14ac:dyDescent="0.25">
      <c r="A562" s="64" t="s">
        <v>375</v>
      </c>
      <c r="B562" s="4" t="s">
        <v>207</v>
      </c>
      <c r="C562" s="4" t="s">
        <v>854</v>
      </c>
      <c r="D562" s="64" t="s">
        <v>166</v>
      </c>
    </row>
    <row r="563" spans="1:4" x14ac:dyDescent="0.25">
      <c r="A563" s="64" t="s">
        <v>157</v>
      </c>
      <c r="B563" s="4" t="s">
        <v>181</v>
      </c>
      <c r="C563" s="4" t="s">
        <v>854</v>
      </c>
      <c r="D563" s="64" t="s">
        <v>166</v>
      </c>
    </row>
    <row r="564" spans="1:4" x14ac:dyDescent="0.25">
      <c r="A564" s="64" t="s">
        <v>518</v>
      </c>
      <c r="B564" s="4" t="s">
        <v>9</v>
      </c>
      <c r="C564" s="4" t="s">
        <v>854</v>
      </c>
      <c r="D564" s="64" t="s">
        <v>166</v>
      </c>
    </row>
    <row r="565" spans="1:4" x14ac:dyDescent="0.25">
      <c r="A565" s="64" t="s">
        <v>520</v>
      </c>
      <c r="B565" s="4" t="s">
        <v>9</v>
      </c>
      <c r="C565" s="4" t="s">
        <v>854</v>
      </c>
      <c r="D565" s="64" t="s">
        <v>166</v>
      </c>
    </row>
    <row r="566" spans="1:4" x14ac:dyDescent="0.25">
      <c r="A566" s="64" t="s">
        <v>466</v>
      </c>
      <c r="B566" s="4" t="s">
        <v>184</v>
      </c>
      <c r="C566" s="4" t="s">
        <v>854</v>
      </c>
      <c r="D566" s="64" t="s">
        <v>166</v>
      </c>
    </row>
    <row r="567" spans="1:4" x14ac:dyDescent="0.25">
      <c r="A567" s="64" t="s">
        <v>601</v>
      </c>
      <c r="B567" s="4" t="s">
        <v>599</v>
      </c>
      <c r="C567" s="4" t="s">
        <v>854</v>
      </c>
      <c r="D567" s="64" t="s">
        <v>166</v>
      </c>
    </row>
    <row r="568" spans="1:4" x14ac:dyDescent="0.25">
      <c r="A568" s="64" t="s">
        <v>549</v>
      </c>
      <c r="B568" s="4" t="s">
        <v>3</v>
      </c>
      <c r="C568" s="4" t="s">
        <v>854</v>
      </c>
      <c r="D568" s="64" t="s">
        <v>166</v>
      </c>
    </row>
    <row r="569" spans="1:4" x14ac:dyDescent="0.25">
      <c r="A569" s="64" t="s">
        <v>773</v>
      </c>
      <c r="B569" s="4" t="s">
        <v>334</v>
      </c>
      <c r="C569" s="4" t="s">
        <v>854</v>
      </c>
      <c r="D569" s="64" t="s">
        <v>166</v>
      </c>
    </row>
    <row r="570" spans="1:4" x14ac:dyDescent="0.25">
      <c r="A570" s="64" t="s">
        <v>480</v>
      </c>
      <c r="B570" s="4" t="s">
        <v>181</v>
      </c>
      <c r="C570" s="4" t="s">
        <v>854</v>
      </c>
      <c r="D570" s="64" t="s">
        <v>166</v>
      </c>
    </row>
    <row r="571" spans="1:4" x14ac:dyDescent="0.25">
      <c r="A571" s="64" t="s">
        <v>481</v>
      </c>
      <c r="B571" s="4" t="s">
        <v>181</v>
      </c>
      <c r="C571" s="4" t="s">
        <v>854</v>
      </c>
      <c r="D571" s="64" t="s">
        <v>166</v>
      </c>
    </row>
    <row r="572" spans="1:4" x14ac:dyDescent="0.25">
      <c r="A572" s="64" t="s">
        <v>458</v>
      </c>
      <c r="B572" s="4" t="s">
        <v>184</v>
      </c>
      <c r="C572" s="4" t="s">
        <v>854</v>
      </c>
      <c r="D572" s="64" t="s">
        <v>166</v>
      </c>
    </row>
    <row r="573" spans="1:4" x14ac:dyDescent="0.25">
      <c r="A573" s="64" t="s">
        <v>459</v>
      </c>
      <c r="B573" s="4" t="s">
        <v>184</v>
      </c>
      <c r="C573" s="4" t="s">
        <v>854</v>
      </c>
      <c r="D573" s="64" t="s">
        <v>166</v>
      </c>
    </row>
    <row r="574" spans="1:4" x14ac:dyDescent="0.25">
      <c r="A574" s="64" t="s">
        <v>526</v>
      </c>
      <c r="B574" s="4" t="s">
        <v>9</v>
      </c>
      <c r="C574" s="4" t="s">
        <v>854</v>
      </c>
      <c r="D574" s="64" t="s">
        <v>166</v>
      </c>
    </row>
    <row r="575" spans="1:4" x14ac:dyDescent="0.25">
      <c r="A575" s="64" t="s">
        <v>401</v>
      </c>
      <c r="B575" s="4" t="s">
        <v>178</v>
      </c>
      <c r="C575" s="4" t="s">
        <v>854</v>
      </c>
      <c r="D575" s="64" t="s">
        <v>166</v>
      </c>
    </row>
    <row r="576" spans="1:4" x14ac:dyDescent="0.25">
      <c r="A576" s="64" t="s">
        <v>125</v>
      </c>
      <c r="B576" s="4" t="s">
        <v>334</v>
      </c>
      <c r="C576" s="4" t="s">
        <v>854</v>
      </c>
      <c r="D576" s="64" t="s">
        <v>166</v>
      </c>
    </row>
    <row r="577" spans="1:4" x14ac:dyDescent="0.25">
      <c r="A577" s="64" t="s">
        <v>532</v>
      </c>
      <c r="B577" s="4" t="s">
        <v>9</v>
      </c>
      <c r="C577" s="4" t="s">
        <v>854</v>
      </c>
      <c r="D577" s="64" t="s">
        <v>166</v>
      </c>
    </row>
    <row r="578" spans="1:4" x14ac:dyDescent="0.25">
      <c r="A578" s="64" t="s">
        <v>774</v>
      </c>
      <c r="B578" s="4" t="s">
        <v>187</v>
      </c>
      <c r="C578" s="4" t="s">
        <v>854</v>
      </c>
      <c r="D578" s="64" t="s">
        <v>166</v>
      </c>
    </row>
    <row r="579" spans="1:4" x14ac:dyDescent="0.25">
      <c r="A579" s="64" t="s">
        <v>144</v>
      </c>
      <c r="B579" s="4" t="s">
        <v>181</v>
      </c>
      <c r="C579" s="4" t="s">
        <v>854</v>
      </c>
      <c r="D579" s="64" t="s">
        <v>166</v>
      </c>
    </row>
    <row r="580" spans="1:4" x14ac:dyDescent="0.25">
      <c r="A580" s="64" t="s">
        <v>377</v>
      </c>
      <c r="B580" s="4" t="s">
        <v>207</v>
      </c>
      <c r="C580" s="4" t="s">
        <v>854</v>
      </c>
      <c r="D580" s="64" t="s">
        <v>166</v>
      </c>
    </row>
    <row r="581" spans="1:4" x14ac:dyDescent="0.25">
      <c r="A581" s="64" t="s">
        <v>501</v>
      </c>
      <c r="B581" s="4" t="s">
        <v>181</v>
      </c>
      <c r="C581" s="4" t="s">
        <v>854</v>
      </c>
      <c r="D581" s="64" t="s">
        <v>166</v>
      </c>
    </row>
    <row r="582" spans="1:4" x14ac:dyDescent="0.25">
      <c r="A582" s="64" t="s">
        <v>325</v>
      </c>
      <c r="B582" s="4" t="s">
        <v>7</v>
      </c>
      <c r="C582" s="4" t="s">
        <v>854</v>
      </c>
      <c r="D582" s="64" t="s">
        <v>166</v>
      </c>
    </row>
    <row r="583" spans="1:4" x14ac:dyDescent="0.25">
      <c r="A583" s="64" t="s">
        <v>438</v>
      </c>
      <c r="B583" s="4" t="s">
        <v>432</v>
      </c>
      <c r="C583" s="4" t="s">
        <v>854</v>
      </c>
      <c r="D583" s="64" t="s">
        <v>166</v>
      </c>
    </row>
    <row r="584" spans="1:4" x14ac:dyDescent="0.25">
      <c r="A584" s="64" t="s">
        <v>286</v>
      </c>
      <c r="B584" s="4" t="s">
        <v>7</v>
      </c>
      <c r="C584" s="4" t="s">
        <v>854</v>
      </c>
      <c r="D584" s="64" t="s">
        <v>166</v>
      </c>
    </row>
    <row r="585" spans="1:4" x14ac:dyDescent="0.25">
      <c r="A585" s="64" t="s">
        <v>778</v>
      </c>
      <c r="B585" s="4" t="s">
        <v>181</v>
      </c>
      <c r="C585" s="4" t="s">
        <v>854</v>
      </c>
      <c r="D585" s="64" t="s">
        <v>166</v>
      </c>
    </row>
    <row r="586" spans="1:4" x14ac:dyDescent="0.25">
      <c r="A586" s="64" t="s">
        <v>528</v>
      </c>
      <c r="B586" s="4" t="s">
        <v>9</v>
      </c>
      <c r="C586" s="4" t="s">
        <v>854</v>
      </c>
      <c r="D586" s="64" t="s">
        <v>166</v>
      </c>
    </row>
    <row r="587" spans="1:4" x14ac:dyDescent="0.25">
      <c r="A587" s="64" t="s">
        <v>323</v>
      </c>
      <c r="B587" s="4" t="s">
        <v>7</v>
      </c>
      <c r="C587" s="4" t="s">
        <v>854</v>
      </c>
      <c r="D587" s="64" t="s">
        <v>166</v>
      </c>
    </row>
    <row r="588" spans="1:4" x14ac:dyDescent="0.25">
      <c r="A588" s="64" t="s">
        <v>328</v>
      </c>
      <c r="B588" s="4" t="s">
        <v>7</v>
      </c>
      <c r="C588" s="4" t="s">
        <v>854</v>
      </c>
      <c r="D588" s="64" t="s">
        <v>166</v>
      </c>
    </row>
    <row r="589" spans="1:4" x14ac:dyDescent="0.25">
      <c r="A589" s="64" t="s">
        <v>24</v>
      </c>
      <c r="B589" s="4" t="s">
        <v>7</v>
      </c>
      <c r="C589" s="4" t="s">
        <v>854</v>
      </c>
      <c r="D589" s="64" t="s">
        <v>166</v>
      </c>
    </row>
    <row r="590" spans="1:4" x14ac:dyDescent="0.25">
      <c r="A590" s="64" t="s">
        <v>384</v>
      </c>
      <c r="B590" s="4" t="s">
        <v>178</v>
      </c>
      <c r="C590" s="4" t="s">
        <v>854</v>
      </c>
      <c r="D590" s="64" t="s">
        <v>166</v>
      </c>
    </row>
    <row r="591" spans="1:4" x14ac:dyDescent="0.25">
      <c r="A591" s="64" t="s">
        <v>417</v>
      </c>
      <c r="B591" s="4" t="s">
        <v>193</v>
      </c>
      <c r="C591" s="4" t="s">
        <v>854</v>
      </c>
      <c r="D591" s="64" t="s">
        <v>166</v>
      </c>
    </row>
    <row r="592" spans="1:4" x14ac:dyDescent="0.25">
      <c r="A592" s="64" t="s">
        <v>476</v>
      </c>
      <c r="B592" s="4" t="s">
        <v>181</v>
      </c>
      <c r="C592" s="4" t="s">
        <v>854</v>
      </c>
      <c r="D592" s="64" t="s">
        <v>166</v>
      </c>
    </row>
    <row r="593" spans="1:4" x14ac:dyDescent="0.25">
      <c r="A593" s="64" t="s">
        <v>57</v>
      </c>
      <c r="B593" s="4" t="s">
        <v>7</v>
      </c>
      <c r="C593" s="4" t="s">
        <v>854</v>
      </c>
      <c r="D593" s="64" t="s">
        <v>166</v>
      </c>
    </row>
    <row r="594" spans="1:4" x14ac:dyDescent="0.25">
      <c r="A594" s="64" t="s">
        <v>353</v>
      </c>
      <c r="B594" s="4" t="s">
        <v>334</v>
      </c>
      <c r="C594" s="4" t="s">
        <v>854</v>
      </c>
      <c r="D594" s="64" t="s">
        <v>166</v>
      </c>
    </row>
    <row r="595" spans="1:4" x14ac:dyDescent="0.25">
      <c r="A595" s="64" t="s">
        <v>304</v>
      </c>
      <c r="B595" s="4" t="s">
        <v>7</v>
      </c>
      <c r="C595" s="4" t="s">
        <v>854</v>
      </c>
      <c r="D595" s="64" t="s">
        <v>166</v>
      </c>
    </row>
    <row r="596" spans="1:4" x14ac:dyDescent="0.25">
      <c r="A596" s="64" t="s">
        <v>356</v>
      </c>
      <c r="B596" s="4" t="s">
        <v>334</v>
      </c>
      <c r="C596" s="4" t="s">
        <v>854</v>
      </c>
      <c r="D596" s="64" t="s">
        <v>166</v>
      </c>
    </row>
    <row r="597" spans="1:4" x14ac:dyDescent="0.25">
      <c r="A597" s="64" t="s">
        <v>124</v>
      </c>
      <c r="B597" s="4" t="s">
        <v>7</v>
      </c>
      <c r="C597" s="4" t="s">
        <v>854</v>
      </c>
      <c r="D597" s="64" t="s">
        <v>166</v>
      </c>
    </row>
    <row r="598" spans="1:4" x14ac:dyDescent="0.25">
      <c r="A598" s="64" t="s">
        <v>363</v>
      </c>
      <c r="B598" s="4" t="s">
        <v>334</v>
      </c>
      <c r="C598" s="4" t="s">
        <v>854</v>
      </c>
      <c r="D598" s="64" t="s">
        <v>166</v>
      </c>
    </row>
    <row r="599" spans="1:4" x14ac:dyDescent="0.25">
      <c r="A599" s="64" t="s">
        <v>785</v>
      </c>
      <c r="B599" s="4" t="s">
        <v>9</v>
      </c>
      <c r="C599" s="4" t="s">
        <v>854</v>
      </c>
      <c r="D599" s="64" t="s">
        <v>166</v>
      </c>
    </row>
    <row r="600" spans="1:4" x14ac:dyDescent="0.25">
      <c r="A600" s="64" t="s">
        <v>224</v>
      </c>
      <c r="B600" s="4" t="s">
        <v>187</v>
      </c>
      <c r="C600" s="4" t="s">
        <v>855</v>
      </c>
      <c r="D600" s="64" t="s">
        <v>166</v>
      </c>
    </row>
    <row r="601" spans="1:4" x14ac:dyDescent="0.25">
      <c r="A601" s="64" t="s">
        <v>271</v>
      </c>
      <c r="B601" s="4" t="s">
        <v>270</v>
      </c>
      <c r="C601" s="4" t="s">
        <v>855</v>
      </c>
      <c r="D601" s="64" t="s">
        <v>166</v>
      </c>
    </row>
    <row r="602" spans="1:4" x14ac:dyDescent="0.25">
      <c r="A602" s="64" t="s">
        <v>390</v>
      </c>
      <c r="B602" s="4" t="s">
        <v>178</v>
      </c>
      <c r="C602" s="4" t="s">
        <v>855</v>
      </c>
      <c r="D602" s="64" t="s">
        <v>166</v>
      </c>
    </row>
    <row r="603" spans="1:4" x14ac:dyDescent="0.25">
      <c r="A603" s="64" t="s">
        <v>351</v>
      </c>
      <c r="B603" s="4" t="s">
        <v>334</v>
      </c>
      <c r="C603" s="4" t="s">
        <v>855</v>
      </c>
      <c r="D603" s="64" t="s">
        <v>166</v>
      </c>
    </row>
    <row r="604" spans="1:4" x14ac:dyDescent="0.25">
      <c r="A604" s="64" t="s">
        <v>421</v>
      </c>
      <c r="B604" s="4" t="s">
        <v>193</v>
      </c>
      <c r="C604" s="4" t="s">
        <v>855</v>
      </c>
      <c r="D604" s="64" t="s">
        <v>166</v>
      </c>
    </row>
    <row r="605" spans="1:4" x14ac:dyDescent="0.25">
      <c r="A605" s="64" t="s">
        <v>122</v>
      </c>
      <c r="B605" s="4" t="s">
        <v>184</v>
      </c>
      <c r="C605" s="4" t="s">
        <v>855</v>
      </c>
      <c r="D605" s="64" t="s">
        <v>166</v>
      </c>
    </row>
    <row r="606" spans="1:4" x14ac:dyDescent="0.25">
      <c r="A606" s="64" t="s">
        <v>407</v>
      </c>
      <c r="B606" s="4" t="s">
        <v>178</v>
      </c>
      <c r="C606" s="4" t="s">
        <v>855</v>
      </c>
      <c r="D606" s="64" t="s">
        <v>166</v>
      </c>
    </row>
    <row r="607" spans="1:4" x14ac:dyDescent="0.25">
      <c r="A607" s="64" t="s">
        <v>283</v>
      </c>
      <c r="B607" s="4" t="s">
        <v>7</v>
      </c>
      <c r="C607" s="4" t="s">
        <v>855</v>
      </c>
      <c r="D607" s="64" t="s">
        <v>166</v>
      </c>
    </row>
    <row r="608" spans="1:4" x14ac:dyDescent="0.25">
      <c r="A608" s="64" t="s">
        <v>623</v>
      </c>
      <c r="B608" s="4" t="s">
        <v>617</v>
      </c>
      <c r="C608" s="4" t="s">
        <v>855</v>
      </c>
      <c r="D608" s="64" t="s">
        <v>166</v>
      </c>
    </row>
    <row r="609" spans="1:4" x14ac:dyDescent="0.25">
      <c r="A609" s="64" t="s">
        <v>497</v>
      </c>
      <c r="B609" s="4" t="s">
        <v>181</v>
      </c>
      <c r="C609" s="4" t="s">
        <v>855</v>
      </c>
      <c r="D609" s="64" t="s">
        <v>166</v>
      </c>
    </row>
    <row r="610" spans="1:4" x14ac:dyDescent="0.25">
      <c r="A610" s="64" t="s">
        <v>264</v>
      </c>
      <c r="B610" s="4" t="s">
        <v>1</v>
      </c>
      <c r="C610" s="4" t="s">
        <v>855</v>
      </c>
      <c r="D610" s="64" t="s">
        <v>166</v>
      </c>
    </row>
    <row r="611" spans="1:4" x14ac:dyDescent="0.25">
      <c r="A611" s="64" t="s">
        <v>372</v>
      </c>
      <c r="B611" s="4" t="s">
        <v>207</v>
      </c>
      <c r="C611" s="4" t="s">
        <v>855</v>
      </c>
      <c r="D611" s="64" t="s">
        <v>166</v>
      </c>
    </row>
    <row r="612" spans="1:4" x14ac:dyDescent="0.25">
      <c r="A612" s="64" t="s">
        <v>48</v>
      </c>
      <c r="B612" s="4" t="s">
        <v>334</v>
      </c>
      <c r="C612" s="4" t="s">
        <v>855</v>
      </c>
      <c r="D612" s="64" t="s">
        <v>166</v>
      </c>
    </row>
    <row r="613" spans="1:4" x14ac:dyDescent="0.25">
      <c r="A613" s="64" t="s">
        <v>477</v>
      </c>
      <c r="B613" s="4" t="s">
        <v>181</v>
      </c>
      <c r="C613" s="4" t="s">
        <v>855</v>
      </c>
      <c r="D613" s="64" t="s">
        <v>166</v>
      </c>
    </row>
    <row r="614" spans="1:4" x14ac:dyDescent="0.25">
      <c r="A614" s="64" t="s">
        <v>622</v>
      </c>
      <c r="B614" s="4" t="s">
        <v>617</v>
      </c>
      <c r="C614" s="4" t="s">
        <v>855</v>
      </c>
      <c r="D614" s="64" t="s">
        <v>166</v>
      </c>
    </row>
    <row r="615" spans="1:4" x14ac:dyDescent="0.25">
      <c r="A615" s="64" t="s">
        <v>233</v>
      </c>
      <c r="B615" s="4" t="s">
        <v>187</v>
      </c>
      <c r="C615" s="4" t="s">
        <v>855</v>
      </c>
      <c r="D615" s="64" t="s">
        <v>166</v>
      </c>
    </row>
    <row r="616" spans="1:4" x14ac:dyDescent="0.25">
      <c r="A616" s="64" t="s">
        <v>493</v>
      </c>
      <c r="B616" s="4" t="s">
        <v>181</v>
      </c>
      <c r="C616" s="4" t="s">
        <v>855</v>
      </c>
      <c r="D616" s="64" t="s">
        <v>166</v>
      </c>
    </row>
    <row r="617" spans="1:4" x14ac:dyDescent="0.25">
      <c r="A617" s="64" t="s">
        <v>471</v>
      </c>
      <c r="B617" s="4" t="s">
        <v>204</v>
      </c>
      <c r="C617" s="4" t="s">
        <v>855</v>
      </c>
      <c r="D617" s="64" t="s">
        <v>166</v>
      </c>
    </row>
    <row r="618" spans="1:4" x14ac:dyDescent="0.25">
      <c r="A618" s="64" t="s">
        <v>399</v>
      </c>
      <c r="B618" s="4" t="s">
        <v>178</v>
      </c>
      <c r="C618" s="4" t="s">
        <v>855</v>
      </c>
      <c r="D618" s="64" t="s">
        <v>166</v>
      </c>
    </row>
    <row r="619" spans="1:4" x14ac:dyDescent="0.25">
      <c r="A619" s="64" t="s">
        <v>534</v>
      </c>
      <c r="B619" s="4" t="s">
        <v>9</v>
      </c>
      <c r="C619" s="4" t="s">
        <v>855</v>
      </c>
      <c r="D619" s="64" t="s">
        <v>166</v>
      </c>
    </row>
    <row r="620" spans="1:4" x14ac:dyDescent="0.25">
      <c r="A620" s="64" t="s">
        <v>326</v>
      </c>
      <c r="B620" s="4" t="s">
        <v>7</v>
      </c>
      <c r="C620" s="4" t="s">
        <v>855</v>
      </c>
      <c r="D620" s="64" t="s">
        <v>166</v>
      </c>
    </row>
    <row r="621" spans="1:4" x14ac:dyDescent="0.25">
      <c r="A621" s="64" t="s">
        <v>641</v>
      </c>
      <c r="B621" s="4" t="s">
        <v>632</v>
      </c>
      <c r="C621" s="4" t="s">
        <v>855</v>
      </c>
      <c r="D621" s="64" t="s">
        <v>166</v>
      </c>
    </row>
    <row r="622" spans="1:4" x14ac:dyDescent="0.25">
      <c r="A622" s="64" t="s">
        <v>710</v>
      </c>
      <c r="B622" s="4" t="s">
        <v>9</v>
      </c>
      <c r="C622" s="4" t="s">
        <v>855</v>
      </c>
      <c r="D622" s="64" t="s">
        <v>166</v>
      </c>
    </row>
    <row r="623" spans="1:4" x14ac:dyDescent="0.25">
      <c r="A623" s="64" t="s">
        <v>475</v>
      </c>
      <c r="B623" s="4" t="s">
        <v>181</v>
      </c>
      <c r="C623" s="4" t="s">
        <v>855</v>
      </c>
      <c r="D623" s="64" t="s">
        <v>166</v>
      </c>
    </row>
    <row r="624" spans="1:4" x14ac:dyDescent="0.25">
      <c r="A624" s="64" t="s">
        <v>341</v>
      </c>
      <c r="B624" s="4" t="s">
        <v>334</v>
      </c>
      <c r="C624" s="4" t="s">
        <v>855</v>
      </c>
      <c r="D624" s="64" t="s">
        <v>166</v>
      </c>
    </row>
    <row r="625" spans="1:4" x14ac:dyDescent="0.25">
      <c r="A625" s="64" t="s">
        <v>129</v>
      </c>
      <c r="B625" s="4" t="s">
        <v>187</v>
      </c>
      <c r="C625" s="4" t="s">
        <v>855</v>
      </c>
      <c r="D625" s="64" t="s">
        <v>166</v>
      </c>
    </row>
    <row r="626" spans="1:4" x14ac:dyDescent="0.25">
      <c r="A626" s="64" t="s">
        <v>711</v>
      </c>
      <c r="B626" s="4" t="s">
        <v>599</v>
      </c>
      <c r="C626" s="4" t="s">
        <v>855</v>
      </c>
      <c r="D626" s="64" t="s">
        <v>166</v>
      </c>
    </row>
    <row r="627" spans="1:4" x14ac:dyDescent="0.25">
      <c r="A627" s="64" t="s">
        <v>422</v>
      </c>
      <c r="B627" s="4" t="s">
        <v>193</v>
      </c>
      <c r="C627" s="4" t="s">
        <v>855</v>
      </c>
      <c r="D627" s="64" t="s">
        <v>166</v>
      </c>
    </row>
    <row r="628" spans="1:4" x14ac:dyDescent="0.25">
      <c r="A628" s="64" t="s">
        <v>400</v>
      </c>
      <c r="B628" s="4" t="s">
        <v>178</v>
      </c>
      <c r="C628" s="4" t="s">
        <v>855</v>
      </c>
      <c r="D628" s="64" t="s">
        <v>166</v>
      </c>
    </row>
    <row r="629" spans="1:4" x14ac:dyDescent="0.25">
      <c r="A629" s="64" t="s">
        <v>238</v>
      </c>
      <c r="B629" s="4" t="s">
        <v>187</v>
      </c>
      <c r="C629" s="4" t="s">
        <v>855</v>
      </c>
      <c r="D629" s="64" t="s">
        <v>166</v>
      </c>
    </row>
    <row r="630" spans="1:4" x14ac:dyDescent="0.25">
      <c r="A630" s="64" t="s">
        <v>315</v>
      </c>
      <c r="B630" s="4" t="s">
        <v>7</v>
      </c>
      <c r="C630" s="4" t="s">
        <v>855</v>
      </c>
      <c r="D630" s="64" t="s">
        <v>166</v>
      </c>
    </row>
    <row r="631" spans="1:4" x14ac:dyDescent="0.25">
      <c r="A631" s="64" t="s">
        <v>608</v>
      </c>
      <c r="B631" s="4" t="s">
        <v>599</v>
      </c>
      <c r="C631" s="4" t="s">
        <v>855</v>
      </c>
      <c r="D631" s="64" t="s">
        <v>166</v>
      </c>
    </row>
    <row r="632" spans="1:4" x14ac:dyDescent="0.25">
      <c r="A632" s="64" t="s">
        <v>296</v>
      </c>
      <c r="B632" s="4" t="s">
        <v>7</v>
      </c>
      <c r="C632" s="4" t="s">
        <v>855</v>
      </c>
      <c r="D632" s="64" t="s">
        <v>166</v>
      </c>
    </row>
    <row r="633" spans="1:4" x14ac:dyDescent="0.25">
      <c r="A633" s="64" t="s">
        <v>51</v>
      </c>
      <c r="B633" s="4" t="s">
        <v>617</v>
      </c>
      <c r="C633" s="4" t="s">
        <v>855</v>
      </c>
      <c r="D633" s="64" t="s">
        <v>166</v>
      </c>
    </row>
    <row r="634" spans="1:4" x14ac:dyDescent="0.25">
      <c r="A634" s="64" t="s">
        <v>289</v>
      </c>
      <c r="B634" s="4" t="s">
        <v>7</v>
      </c>
      <c r="C634" s="4" t="s">
        <v>855</v>
      </c>
      <c r="D634" s="64" t="s">
        <v>166</v>
      </c>
    </row>
    <row r="635" spans="1:4" x14ac:dyDescent="0.25">
      <c r="A635" s="64" t="s">
        <v>489</v>
      </c>
      <c r="B635" s="4" t="s">
        <v>181</v>
      </c>
      <c r="C635" s="4" t="s">
        <v>855</v>
      </c>
      <c r="D635" s="64" t="s">
        <v>166</v>
      </c>
    </row>
    <row r="636" spans="1:4" x14ac:dyDescent="0.25">
      <c r="A636" s="64" t="s">
        <v>307</v>
      </c>
      <c r="B636" s="4" t="s">
        <v>7</v>
      </c>
      <c r="C636" s="4" t="s">
        <v>855</v>
      </c>
      <c r="D636" s="64" t="s">
        <v>166</v>
      </c>
    </row>
    <row r="637" spans="1:4" x14ac:dyDescent="0.25">
      <c r="A637" s="64" t="s">
        <v>355</v>
      </c>
      <c r="B637" s="4" t="s">
        <v>334</v>
      </c>
      <c r="C637" s="4" t="s">
        <v>855</v>
      </c>
      <c r="D637" s="64" t="s">
        <v>166</v>
      </c>
    </row>
    <row r="638" spans="1:4" x14ac:dyDescent="0.25">
      <c r="A638" s="64" t="s">
        <v>243</v>
      </c>
      <c r="B638" s="4" t="s">
        <v>187</v>
      </c>
      <c r="C638" s="4" t="s">
        <v>855</v>
      </c>
      <c r="D638" s="64" t="s">
        <v>166</v>
      </c>
    </row>
    <row r="639" spans="1:4" x14ac:dyDescent="0.25">
      <c r="A639" s="64" t="s">
        <v>410</v>
      </c>
      <c r="B639" s="4" t="s">
        <v>178</v>
      </c>
      <c r="C639" s="4" t="s">
        <v>855</v>
      </c>
      <c r="D639" s="64" t="s">
        <v>166</v>
      </c>
    </row>
    <row r="640" spans="1:4" x14ac:dyDescent="0.25">
      <c r="A640" s="64" t="s">
        <v>277</v>
      </c>
      <c r="B640" s="4" t="s">
        <v>7</v>
      </c>
      <c r="C640" s="4" t="s">
        <v>855</v>
      </c>
      <c r="D640" s="64" t="s">
        <v>166</v>
      </c>
    </row>
    <row r="641" spans="1:4" x14ac:dyDescent="0.25">
      <c r="A641" s="64" t="s">
        <v>793</v>
      </c>
      <c r="B641" s="4" t="s">
        <v>334</v>
      </c>
      <c r="C641" s="4" t="s">
        <v>855</v>
      </c>
      <c r="D641" s="64" t="s">
        <v>166</v>
      </c>
    </row>
    <row r="642" spans="1:4" x14ac:dyDescent="0.25">
      <c r="A642" s="64" t="s">
        <v>420</v>
      </c>
      <c r="B642" s="4" t="s">
        <v>193</v>
      </c>
      <c r="C642" s="4" t="s">
        <v>855</v>
      </c>
      <c r="D642" s="64" t="s">
        <v>166</v>
      </c>
    </row>
    <row r="643" spans="1:4" x14ac:dyDescent="0.25">
      <c r="A643" s="64" t="s">
        <v>374</v>
      </c>
      <c r="B643" s="4" t="s">
        <v>207</v>
      </c>
      <c r="C643" s="4" t="s">
        <v>855</v>
      </c>
      <c r="D643" s="64" t="s">
        <v>166</v>
      </c>
    </row>
    <row r="644" spans="1:4" x14ac:dyDescent="0.25">
      <c r="A644" s="64" t="s">
        <v>298</v>
      </c>
      <c r="B644" s="4" t="s">
        <v>7</v>
      </c>
      <c r="C644" s="4" t="s">
        <v>855</v>
      </c>
      <c r="D644" s="64" t="s">
        <v>166</v>
      </c>
    </row>
    <row r="645" spans="1:4" x14ac:dyDescent="0.25">
      <c r="A645" s="64" t="s">
        <v>303</v>
      </c>
      <c r="B645" s="4" t="s">
        <v>7</v>
      </c>
      <c r="C645" s="4" t="s">
        <v>855</v>
      </c>
      <c r="D645" s="64" t="s">
        <v>166</v>
      </c>
    </row>
    <row r="646" spans="1:4" x14ac:dyDescent="0.25">
      <c r="A646" s="64" t="s">
        <v>454</v>
      </c>
      <c r="B646" s="4" t="s">
        <v>184</v>
      </c>
      <c r="C646" s="4" t="s">
        <v>855</v>
      </c>
      <c r="D646" s="64" t="s">
        <v>166</v>
      </c>
    </row>
    <row r="647" spans="1:4" x14ac:dyDescent="0.25">
      <c r="A647" s="64" t="s">
        <v>97</v>
      </c>
      <c r="B647" s="4" t="s">
        <v>217</v>
      </c>
      <c r="C647" s="4" t="s">
        <v>855</v>
      </c>
      <c r="D647" s="64" t="s">
        <v>166</v>
      </c>
    </row>
    <row r="648" spans="1:4" x14ac:dyDescent="0.25">
      <c r="A648" s="64" t="s">
        <v>235</v>
      </c>
      <c r="B648" s="4" t="s">
        <v>187</v>
      </c>
      <c r="C648" s="4" t="s">
        <v>855</v>
      </c>
      <c r="D648" s="64" t="s">
        <v>166</v>
      </c>
    </row>
    <row r="649" spans="1:4" x14ac:dyDescent="0.25">
      <c r="A649" s="64" t="s">
        <v>794</v>
      </c>
      <c r="B649" s="4" t="s">
        <v>184</v>
      </c>
      <c r="C649" s="4" t="s">
        <v>855</v>
      </c>
      <c r="D649" s="64" t="s">
        <v>166</v>
      </c>
    </row>
    <row r="650" spans="1:4" x14ac:dyDescent="0.25">
      <c r="A650" s="64" t="s">
        <v>134</v>
      </c>
      <c r="B650" s="4" t="s">
        <v>599</v>
      </c>
      <c r="C650" s="4" t="s">
        <v>855</v>
      </c>
      <c r="D650" s="64" t="s">
        <v>166</v>
      </c>
    </row>
    <row r="651" spans="1:4" x14ac:dyDescent="0.25">
      <c r="A651" s="64" t="s">
        <v>15</v>
      </c>
      <c r="B651" s="4" t="s">
        <v>334</v>
      </c>
      <c r="C651" s="4" t="s">
        <v>855</v>
      </c>
      <c r="D651" s="64" t="s">
        <v>166</v>
      </c>
    </row>
    <row r="652" spans="1:4" x14ac:dyDescent="0.25">
      <c r="A652" s="64" t="s">
        <v>393</v>
      </c>
      <c r="B652" s="4" t="s">
        <v>178</v>
      </c>
      <c r="C652" s="4" t="s">
        <v>855</v>
      </c>
      <c r="D652" s="64" t="s">
        <v>166</v>
      </c>
    </row>
    <row r="653" spans="1:4" x14ac:dyDescent="0.25">
      <c r="A653" s="64" t="s">
        <v>358</v>
      </c>
      <c r="B653" s="4" t="s">
        <v>334</v>
      </c>
      <c r="C653" s="4" t="s">
        <v>855</v>
      </c>
      <c r="D653" s="64" t="s">
        <v>166</v>
      </c>
    </row>
    <row r="654" spans="1:4" x14ac:dyDescent="0.25">
      <c r="A654" s="64" t="s">
        <v>319</v>
      </c>
      <c r="B654" s="4" t="s">
        <v>7</v>
      </c>
      <c r="C654" s="4" t="s">
        <v>855</v>
      </c>
      <c r="D654" s="64" t="s">
        <v>166</v>
      </c>
    </row>
    <row r="655" spans="1:4" x14ac:dyDescent="0.25">
      <c r="A655" s="64" t="s">
        <v>436</v>
      </c>
      <c r="B655" s="4" t="s">
        <v>432</v>
      </c>
      <c r="C655" s="4" t="s">
        <v>855</v>
      </c>
      <c r="D655" s="64" t="s">
        <v>166</v>
      </c>
    </row>
    <row r="656" spans="1:4" x14ac:dyDescent="0.25">
      <c r="A656" s="64" t="s">
        <v>721</v>
      </c>
      <c r="B656" s="4" t="s">
        <v>334</v>
      </c>
      <c r="C656" s="4" t="s">
        <v>855</v>
      </c>
      <c r="D656" s="64" t="s">
        <v>166</v>
      </c>
    </row>
    <row r="657" spans="1:4" x14ac:dyDescent="0.25">
      <c r="A657" s="64" t="s">
        <v>540</v>
      </c>
      <c r="B657" s="4" t="s">
        <v>9</v>
      </c>
      <c r="C657" s="4" t="s">
        <v>855</v>
      </c>
      <c r="D657" s="64" t="s">
        <v>166</v>
      </c>
    </row>
    <row r="658" spans="1:4" x14ac:dyDescent="0.25">
      <c r="A658" s="64" t="s">
        <v>722</v>
      </c>
      <c r="B658" s="4" t="s">
        <v>187</v>
      </c>
      <c r="C658" s="4" t="s">
        <v>855</v>
      </c>
      <c r="D658" s="64" t="s">
        <v>166</v>
      </c>
    </row>
    <row r="659" spans="1:4" x14ac:dyDescent="0.25">
      <c r="A659" s="64" t="s">
        <v>330</v>
      </c>
      <c r="B659" s="4" t="s">
        <v>7</v>
      </c>
      <c r="C659" s="4" t="s">
        <v>855</v>
      </c>
      <c r="D659" s="64" t="s">
        <v>166</v>
      </c>
    </row>
    <row r="660" spans="1:4" x14ac:dyDescent="0.25">
      <c r="A660" s="64" t="s">
        <v>441</v>
      </c>
      <c r="B660" s="4" t="s">
        <v>184</v>
      </c>
      <c r="C660" s="4" t="s">
        <v>855</v>
      </c>
      <c r="D660" s="64" t="s">
        <v>166</v>
      </c>
    </row>
    <row r="661" spans="1:4" x14ac:dyDescent="0.25">
      <c r="A661" s="64" t="s">
        <v>448</v>
      </c>
      <c r="B661" s="4" t="s">
        <v>184</v>
      </c>
      <c r="C661" s="4" t="s">
        <v>855</v>
      </c>
      <c r="D661" s="64" t="s">
        <v>166</v>
      </c>
    </row>
    <row r="662" spans="1:4" x14ac:dyDescent="0.25">
      <c r="A662" s="64" t="s">
        <v>495</v>
      </c>
      <c r="B662" s="4" t="s">
        <v>181</v>
      </c>
      <c r="C662" s="4" t="s">
        <v>855</v>
      </c>
      <c r="D662" s="64" t="s">
        <v>166</v>
      </c>
    </row>
    <row r="663" spans="1:4" x14ac:dyDescent="0.25">
      <c r="A663" s="64" t="s">
        <v>111</v>
      </c>
      <c r="B663" s="4" t="s">
        <v>334</v>
      </c>
      <c r="C663" s="4" t="s">
        <v>855</v>
      </c>
      <c r="D663" s="64" t="s">
        <v>166</v>
      </c>
    </row>
    <row r="664" spans="1:4" x14ac:dyDescent="0.25">
      <c r="A664" s="64" t="s">
        <v>609</v>
      </c>
      <c r="B664" s="4" t="s">
        <v>599</v>
      </c>
      <c r="C664" s="4" t="s">
        <v>855</v>
      </c>
      <c r="D664" s="64" t="s">
        <v>166</v>
      </c>
    </row>
    <row r="665" spans="1:4" x14ac:dyDescent="0.25">
      <c r="A665" s="64" t="s">
        <v>464</v>
      </c>
      <c r="B665" s="4" t="s">
        <v>184</v>
      </c>
      <c r="C665" s="4" t="s">
        <v>855</v>
      </c>
      <c r="D665" s="64" t="s">
        <v>166</v>
      </c>
    </row>
    <row r="666" spans="1:4" x14ac:dyDescent="0.25">
      <c r="A666" s="64" t="s">
        <v>153</v>
      </c>
      <c r="B666" s="4" t="s">
        <v>178</v>
      </c>
      <c r="C666" s="4" t="s">
        <v>855</v>
      </c>
      <c r="D666" s="64" t="s">
        <v>166</v>
      </c>
    </row>
    <row r="667" spans="1:4" x14ac:dyDescent="0.25">
      <c r="A667" s="64" t="s">
        <v>620</v>
      </c>
      <c r="B667" s="4" t="s">
        <v>617</v>
      </c>
      <c r="C667" s="4" t="s">
        <v>855</v>
      </c>
      <c r="D667" s="64" t="s">
        <v>166</v>
      </c>
    </row>
    <row r="668" spans="1:4" x14ac:dyDescent="0.25">
      <c r="A668" s="64" t="s">
        <v>339</v>
      </c>
      <c r="B668" s="4" t="s">
        <v>334</v>
      </c>
      <c r="C668" s="4" t="s">
        <v>855</v>
      </c>
      <c r="D668" s="64" t="s">
        <v>166</v>
      </c>
    </row>
    <row r="669" spans="1:4" x14ac:dyDescent="0.25">
      <c r="A669" s="64" t="s">
        <v>483</v>
      </c>
      <c r="B669" s="4" t="s">
        <v>181</v>
      </c>
      <c r="C669" s="4" t="s">
        <v>855</v>
      </c>
      <c r="D669" s="64" t="s">
        <v>166</v>
      </c>
    </row>
    <row r="670" spans="1:4" x14ac:dyDescent="0.25">
      <c r="A670" s="64" t="s">
        <v>231</v>
      </c>
      <c r="B670" s="4" t="s">
        <v>187</v>
      </c>
      <c r="C670" s="4" t="s">
        <v>855</v>
      </c>
      <c r="D670" s="64" t="s">
        <v>166</v>
      </c>
    </row>
    <row r="671" spans="1:4" x14ac:dyDescent="0.25">
      <c r="A671" s="64" t="s">
        <v>463</v>
      </c>
      <c r="B671" s="4" t="s">
        <v>184</v>
      </c>
      <c r="C671" s="4" t="s">
        <v>855</v>
      </c>
      <c r="D671" s="64" t="s">
        <v>166</v>
      </c>
    </row>
    <row r="672" spans="1:4" x14ac:dyDescent="0.25">
      <c r="A672" s="64" t="s">
        <v>544</v>
      </c>
      <c r="B672" s="4" t="s">
        <v>9</v>
      </c>
      <c r="C672" s="4" t="s">
        <v>855</v>
      </c>
      <c r="D672" s="64" t="s">
        <v>166</v>
      </c>
    </row>
    <row r="673" spans="1:4" x14ac:dyDescent="0.25">
      <c r="A673" s="64" t="s">
        <v>331</v>
      </c>
      <c r="B673" s="4" t="s">
        <v>7</v>
      </c>
      <c r="C673" s="4" t="s">
        <v>855</v>
      </c>
      <c r="D673" s="64" t="s">
        <v>166</v>
      </c>
    </row>
    <row r="674" spans="1:4" x14ac:dyDescent="0.25">
      <c r="A674" s="64" t="s">
        <v>336</v>
      </c>
      <c r="B674" s="4" t="s">
        <v>334</v>
      </c>
      <c r="C674" s="4" t="s">
        <v>855</v>
      </c>
      <c r="D674" s="64" t="s">
        <v>166</v>
      </c>
    </row>
    <row r="675" spans="1:4" x14ac:dyDescent="0.25">
      <c r="A675" s="64" t="s">
        <v>280</v>
      </c>
      <c r="B675" s="4" t="s">
        <v>7</v>
      </c>
      <c r="C675" s="4" t="s">
        <v>855</v>
      </c>
      <c r="D675" s="64" t="s">
        <v>166</v>
      </c>
    </row>
    <row r="676" spans="1:4" x14ac:dyDescent="0.25">
      <c r="A676" s="64" t="s">
        <v>636</v>
      </c>
      <c r="B676" s="4" t="s">
        <v>632</v>
      </c>
      <c r="C676" s="4" t="s">
        <v>855</v>
      </c>
      <c r="D676" s="64" t="s">
        <v>166</v>
      </c>
    </row>
    <row r="677" spans="1:4" x14ac:dyDescent="0.25">
      <c r="A677" s="64" t="s">
        <v>229</v>
      </c>
      <c r="B677" s="4" t="s">
        <v>187</v>
      </c>
      <c r="C677" s="4" t="s">
        <v>855</v>
      </c>
      <c r="D677" s="64" t="s">
        <v>166</v>
      </c>
    </row>
    <row r="678" spans="1:4" x14ac:dyDescent="0.25">
      <c r="A678" s="64" t="s">
        <v>299</v>
      </c>
      <c r="B678" s="4" t="s">
        <v>7</v>
      </c>
      <c r="C678" s="4" t="s">
        <v>855</v>
      </c>
      <c r="D678" s="64" t="s">
        <v>166</v>
      </c>
    </row>
    <row r="679" spans="1:4" x14ac:dyDescent="0.25">
      <c r="A679" s="64" t="s">
        <v>538</v>
      </c>
      <c r="B679" s="4" t="s">
        <v>9</v>
      </c>
      <c r="C679" s="4" t="s">
        <v>855</v>
      </c>
      <c r="D679" s="64" t="s">
        <v>166</v>
      </c>
    </row>
    <row r="680" spans="1:4" x14ac:dyDescent="0.25">
      <c r="A680" s="64" t="s">
        <v>500</v>
      </c>
      <c r="B680" s="4" t="s">
        <v>181</v>
      </c>
      <c r="C680" s="4" t="s">
        <v>855</v>
      </c>
      <c r="D680" s="64" t="s">
        <v>166</v>
      </c>
    </row>
    <row r="681" spans="1:4" x14ac:dyDescent="0.25">
      <c r="A681" s="64" t="s">
        <v>726</v>
      </c>
      <c r="B681" s="4" t="s">
        <v>7</v>
      </c>
      <c r="C681" s="4" t="s">
        <v>855</v>
      </c>
      <c r="D681" s="64" t="s">
        <v>166</v>
      </c>
    </row>
    <row r="682" spans="1:4" x14ac:dyDescent="0.25">
      <c r="A682" s="64" t="s">
        <v>412</v>
      </c>
      <c r="B682" s="4" t="s">
        <v>178</v>
      </c>
      <c r="C682" s="4" t="s">
        <v>855</v>
      </c>
      <c r="D682" s="64" t="s">
        <v>166</v>
      </c>
    </row>
    <row r="683" spans="1:4" x14ac:dyDescent="0.25">
      <c r="A683" s="64" t="s">
        <v>611</v>
      </c>
      <c r="B683" s="4" t="s">
        <v>599</v>
      </c>
      <c r="C683" s="4" t="s">
        <v>855</v>
      </c>
      <c r="D683" s="64" t="s">
        <v>166</v>
      </c>
    </row>
    <row r="684" spans="1:4" x14ac:dyDescent="0.25">
      <c r="A684" s="64" t="s">
        <v>600</v>
      </c>
      <c r="B684" s="4" t="s">
        <v>599</v>
      </c>
      <c r="C684" s="4" t="s">
        <v>855</v>
      </c>
      <c r="D684" s="64" t="s">
        <v>166</v>
      </c>
    </row>
    <row r="685" spans="1:4" x14ac:dyDescent="0.25">
      <c r="A685" s="64" t="s">
        <v>473</v>
      </c>
      <c r="B685" s="4" t="s">
        <v>181</v>
      </c>
      <c r="C685" s="4" t="s">
        <v>855</v>
      </c>
      <c r="D685" s="64" t="s">
        <v>166</v>
      </c>
    </row>
    <row r="686" spans="1:4" x14ac:dyDescent="0.25">
      <c r="A686" s="64" t="s">
        <v>634</v>
      </c>
      <c r="B686" s="4" t="s">
        <v>632</v>
      </c>
      <c r="C686" s="4" t="s">
        <v>855</v>
      </c>
      <c r="D686" s="64" t="s">
        <v>166</v>
      </c>
    </row>
    <row r="687" spans="1:4" x14ac:dyDescent="0.25">
      <c r="A687" s="64" t="s">
        <v>507</v>
      </c>
      <c r="B687" s="4" t="s">
        <v>9</v>
      </c>
      <c r="C687" s="4" t="s">
        <v>855</v>
      </c>
      <c r="D687" s="64" t="s">
        <v>166</v>
      </c>
    </row>
    <row r="688" spans="1:4" x14ac:dyDescent="0.25">
      <c r="A688" s="64" t="s">
        <v>257</v>
      </c>
      <c r="B688" s="4" t="s">
        <v>1</v>
      </c>
      <c r="C688" s="4" t="s">
        <v>855</v>
      </c>
      <c r="D688" s="64" t="s">
        <v>166</v>
      </c>
    </row>
    <row r="689" spans="1:4" x14ac:dyDescent="0.25">
      <c r="A689" s="64" t="s">
        <v>514</v>
      </c>
      <c r="B689" s="4" t="s">
        <v>9</v>
      </c>
      <c r="C689" s="4" t="s">
        <v>855</v>
      </c>
      <c r="D689" s="64" t="s">
        <v>166</v>
      </c>
    </row>
    <row r="690" spans="1:4" x14ac:dyDescent="0.25">
      <c r="A690" s="64" t="s">
        <v>344</v>
      </c>
      <c r="B690" s="4" t="s">
        <v>334</v>
      </c>
      <c r="C690" s="4" t="s">
        <v>855</v>
      </c>
      <c r="D690" s="64" t="s">
        <v>166</v>
      </c>
    </row>
    <row r="691" spans="1:4" x14ac:dyDescent="0.25">
      <c r="A691" s="64" t="s">
        <v>348</v>
      </c>
      <c r="B691" s="4" t="s">
        <v>334</v>
      </c>
      <c r="C691" s="4" t="s">
        <v>855</v>
      </c>
      <c r="D691" s="64" t="s">
        <v>166</v>
      </c>
    </row>
    <row r="692" spans="1:4" x14ac:dyDescent="0.25">
      <c r="A692" s="64" t="s">
        <v>447</v>
      </c>
      <c r="B692" s="4" t="s">
        <v>184</v>
      </c>
      <c r="C692" s="4" t="s">
        <v>855</v>
      </c>
      <c r="D692" s="64" t="s">
        <v>166</v>
      </c>
    </row>
    <row r="693" spans="1:4" x14ac:dyDescent="0.25">
      <c r="A693" s="64" t="s">
        <v>729</v>
      </c>
      <c r="B693" s="4" t="s">
        <v>9</v>
      </c>
      <c r="C693" s="4" t="s">
        <v>855</v>
      </c>
      <c r="D693" s="64" t="s">
        <v>166</v>
      </c>
    </row>
    <row r="694" spans="1:4" x14ac:dyDescent="0.25">
      <c r="A694" s="64" t="s">
        <v>300</v>
      </c>
      <c r="B694" s="4" t="s">
        <v>7</v>
      </c>
      <c r="C694" s="4" t="s">
        <v>855</v>
      </c>
      <c r="D694" s="64" t="s">
        <v>166</v>
      </c>
    </row>
    <row r="695" spans="1:4" x14ac:dyDescent="0.25">
      <c r="A695" s="64" t="s">
        <v>308</v>
      </c>
      <c r="B695" s="4" t="s">
        <v>7</v>
      </c>
      <c r="C695" s="4" t="s">
        <v>855</v>
      </c>
      <c r="D695" s="64" t="s">
        <v>166</v>
      </c>
    </row>
    <row r="696" spans="1:4" x14ac:dyDescent="0.25">
      <c r="A696" s="64" t="s">
        <v>461</v>
      </c>
      <c r="B696" s="4" t="s">
        <v>184</v>
      </c>
      <c r="C696" s="4" t="s">
        <v>855</v>
      </c>
      <c r="D696" s="64" t="s">
        <v>166</v>
      </c>
    </row>
    <row r="697" spans="1:4" x14ac:dyDescent="0.25">
      <c r="A697" s="64" t="s">
        <v>626</v>
      </c>
      <c r="B697" s="4" t="s">
        <v>617</v>
      </c>
      <c r="C697" s="4" t="s">
        <v>855</v>
      </c>
      <c r="D697" s="64" t="s">
        <v>166</v>
      </c>
    </row>
    <row r="698" spans="1:4" x14ac:dyDescent="0.25">
      <c r="A698" s="64" t="s">
        <v>612</v>
      </c>
      <c r="B698" s="4" t="s">
        <v>599</v>
      </c>
      <c r="C698" s="4" t="s">
        <v>855</v>
      </c>
      <c r="D698" s="64" t="s">
        <v>166</v>
      </c>
    </row>
    <row r="699" spans="1:4" x14ac:dyDescent="0.25">
      <c r="A699" s="64" t="s">
        <v>338</v>
      </c>
      <c r="B699" s="4" t="s">
        <v>334</v>
      </c>
      <c r="C699" s="4" t="s">
        <v>855</v>
      </c>
      <c r="D699" s="64" t="s">
        <v>166</v>
      </c>
    </row>
    <row r="700" spans="1:4" x14ac:dyDescent="0.25">
      <c r="A700" s="64" t="s">
        <v>732</v>
      </c>
      <c r="B700" s="4" t="s">
        <v>7</v>
      </c>
      <c r="C700" s="4" t="s">
        <v>855</v>
      </c>
      <c r="D700" s="64" t="s">
        <v>166</v>
      </c>
    </row>
    <row r="701" spans="1:4" x14ac:dyDescent="0.25">
      <c r="A701" s="64" t="s">
        <v>440</v>
      </c>
      <c r="B701" s="4" t="s">
        <v>439</v>
      </c>
      <c r="C701" s="4" t="s">
        <v>855</v>
      </c>
      <c r="D701" s="64" t="s">
        <v>166</v>
      </c>
    </row>
    <row r="702" spans="1:4" x14ac:dyDescent="0.25">
      <c r="A702" s="64" t="s">
        <v>539</v>
      </c>
      <c r="B702" s="4" t="s">
        <v>9</v>
      </c>
      <c r="C702" s="4" t="s">
        <v>855</v>
      </c>
      <c r="D702" s="64" t="s">
        <v>166</v>
      </c>
    </row>
    <row r="703" spans="1:4" x14ac:dyDescent="0.25">
      <c r="A703" s="64" t="s">
        <v>733</v>
      </c>
      <c r="B703" s="4" t="s">
        <v>613</v>
      </c>
      <c r="C703" s="4" t="s">
        <v>855</v>
      </c>
      <c r="D703" s="64" t="s">
        <v>166</v>
      </c>
    </row>
    <row r="704" spans="1:4" x14ac:dyDescent="0.25">
      <c r="A704" s="64" t="s">
        <v>467</v>
      </c>
      <c r="B704" s="4" t="s">
        <v>204</v>
      </c>
      <c r="C704" s="4" t="s">
        <v>855</v>
      </c>
      <c r="D704" s="64" t="s">
        <v>166</v>
      </c>
    </row>
    <row r="705" spans="1:4" x14ac:dyDescent="0.25">
      <c r="A705" s="64" t="s">
        <v>639</v>
      </c>
      <c r="B705" s="4" t="s">
        <v>632</v>
      </c>
      <c r="C705" s="4" t="s">
        <v>855</v>
      </c>
      <c r="D705" s="64" t="s">
        <v>166</v>
      </c>
    </row>
    <row r="706" spans="1:4" x14ac:dyDescent="0.25">
      <c r="A706" s="64" t="s">
        <v>40</v>
      </c>
      <c r="B706" s="4" t="s">
        <v>207</v>
      </c>
      <c r="C706" s="4" t="s">
        <v>855</v>
      </c>
      <c r="D706" s="64" t="s">
        <v>166</v>
      </c>
    </row>
    <row r="707" spans="1:4" x14ac:dyDescent="0.25">
      <c r="A707" s="64" t="s">
        <v>602</v>
      </c>
      <c r="B707" s="4" t="s">
        <v>599</v>
      </c>
      <c r="C707" s="4" t="s">
        <v>855</v>
      </c>
      <c r="D707" s="64" t="s">
        <v>166</v>
      </c>
    </row>
    <row r="708" spans="1:4" x14ac:dyDescent="0.25">
      <c r="A708" s="64" t="s">
        <v>340</v>
      </c>
      <c r="B708" s="4" t="s">
        <v>334</v>
      </c>
      <c r="C708" s="4" t="s">
        <v>855</v>
      </c>
      <c r="D708" s="64" t="s">
        <v>166</v>
      </c>
    </row>
    <row r="709" spans="1:4" x14ac:dyDescent="0.25">
      <c r="A709" s="64" t="s">
        <v>228</v>
      </c>
      <c r="B709" s="4" t="s">
        <v>187</v>
      </c>
      <c r="C709" s="4" t="s">
        <v>855</v>
      </c>
      <c r="D709" s="64" t="s">
        <v>166</v>
      </c>
    </row>
    <row r="710" spans="1:4" x14ac:dyDescent="0.25">
      <c r="A710" s="64" t="s">
        <v>737</v>
      </c>
      <c r="B710" s="4" t="s">
        <v>187</v>
      </c>
      <c r="C710" s="4" t="s">
        <v>855</v>
      </c>
      <c r="D710" s="64" t="s">
        <v>166</v>
      </c>
    </row>
    <row r="711" spans="1:4" x14ac:dyDescent="0.25">
      <c r="A711" s="64" t="s">
        <v>66</v>
      </c>
      <c r="B711" s="4" t="s">
        <v>217</v>
      </c>
      <c r="C711" s="4" t="s">
        <v>855</v>
      </c>
      <c r="D711" s="64" t="s">
        <v>166</v>
      </c>
    </row>
    <row r="712" spans="1:4" x14ac:dyDescent="0.25">
      <c r="A712" s="64" t="s">
        <v>394</v>
      </c>
      <c r="B712" s="4" t="s">
        <v>178</v>
      </c>
      <c r="C712" s="4" t="s">
        <v>855</v>
      </c>
      <c r="D712" s="64" t="s">
        <v>166</v>
      </c>
    </row>
    <row r="713" spans="1:4" x14ac:dyDescent="0.25">
      <c r="A713" s="64" t="s">
        <v>739</v>
      </c>
      <c r="B713" s="4" t="s">
        <v>9</v>
      </c>
      <c r="C713" s="4" t="s">
        <v>855</v>
      </c>
      <c r="D713" s="64" t="s">
        <v>166</v>
      </c>
    </row>
    <row r="714" spans="1:4" x14ac:dyDescent="0.25">
      <c r="A714" s="64" t="s">
        <v>90</v>
      </c>
      <c r="B714" s="4" t="s">
        <v>187</v>
      </c>
      <c r="C714" s="4" t="s">
        <v>855</v>
      </c>
      <c r="D714" s="64" t="s">
        <v>166</v>
      </c>
    </row>
    <row r="715" spans="1:4" x14ac:dyDescent="0.25">
      <c r="A715" s="64" t="s">
        <v>396</v>
      </c>
      <c r="B715" s="4" t="s">
        <v>178</v>
      </c>
      <c r="C715" s="4" t="s">
        <v>855</v>
      </c>
      <c r="D715" s="64" t="s">
        <v>166</v>
      </c>
    </row>
    <row r="716" spans="1:4" x14ac:dyDescent="0.25">
      <c r="A716" s="64" t="s">
        <v>494</v>
      </c>
      <c r="B716" s="4" t="s">
        <v>181</v>
      </c>
      <c r="C716" s="4" t="s">
        <v>855</v>
      </c>
      <c r="D716" s="64" t="s">
        <v>166</v>
      </c>
    </row>
    <row r="717" spans="1:4" x14ac:dyDescent="0.25">
      <c r="A717" s="64" t="s">
        <v>397</v>
      </c>
      <c r="B717" s="4" t="s">
        <v>178</v>
      </c>
      <c r="C717" s="4" t="s">
        <v>855</v>
      </c>
      <c r="D717" s="64" t="s">
        <v>166</v>
      </c>
    </row>
    <row r="718" spans="1:4" x14ac:dyDescent="0.25">
      <c r="A718" s="64" t="s">
        <v>524</v>
      </c>
      <c r="B718" s="4" t="s">
        <v>9</v>
      </c>
      <c r="C718" s="4" t="s">
        <v>855</v>
      </c>
      <c r="D718" s="64" t="s">
        <v>166</v>
      </c>
    </row>
    <row r="719" spans="1:4" x14ac:dyDescent="0.25">
      <c r="A719" s="64" t="s">
        <v>312</v>
      </c>
      <c r="B719" s="4" t="s">
        <v>7</v>
      </c>
      <c r="C719" s="4" t="s">
        <v>855</v>
      </c>
      <c r="D719" s="64" t="s">
        <v>166</v>
      </c>
    </row>
    <row r="720" spans="1:4" x14ac:dyDescent="0.25">
      <c r="A720" s="64" t="s">
        <v>424</v>
      </c>
      <c r="B720" s="4" t="s">
        <v>193</v>
      </c>
      <c r="C720" s="4" t="s">
        <v>855</v>
      </c>
      <c r="D720" s="64" t="s">
        <v>166</v>
      </c>
    </row>
    <row r="721" spans="1:4" x14ac:dyDescent="0.25">
      <c r="A721" s="64" t="s">
        <v>360</v>
      </c>
      <c r="B721" s="4" t="s">
        <v>334</v>
      </c>
      <c r="C721" s="4" t="s">
        <v>855</v>
      </c>
      <c r="D721" s="64" t="s">
        <v>166</v>
      </c>
    </row>
    <row r="722" spans="1:4" x14ac:dyDescent="0.25">
      <c r="A722" s="64" t="s">
        <v>242</v>
      </c>
      <c r="B722" s="4" t="s">
        <v>187</v>
      </c>
      <c r="C722" s="4" t="s">
        <v>855</v>
      </c>
      <c r="D722" s="64" t="s">
        <v>166</v>
      </c>
    </row>
    <row r="723" spans="1:4" x14ac:dyDescent="0.25">
      <c r="A723" s="64" t="s">
        <v>498</v>
      </c>
      <c r="B723" s="4" t="s">
        <v>181</v>
      </c>
      <c r="C723" s="4" t="s">
        <v>855</v>
      </c>
      <c r="D723" s="64" t="s">
        <v>166</v>
      </c>
    </row>
    <row r="724" spans="1:4" x14ac:dyDescent="0.25">
      <c r="A724" s="64" t="s">
        <v>740</v>
      </c>
      <c r="B724" s="4" t="s">
        <v>193</v>
      </c>
      <c r="C724" s="4" t="s">
        <v>855</v>
      </c>
      <c r="D724" s="64" t="s">
        <v>166</v>
      </c>
    </row>
    <row r="725" spans="1:4" x14ac:dyDescent="0.25">
      <c r="A725" s="64" t="s">
        <v>366</v>
      </c>
      <c r="B725" s="4" t="s">
        <v>334</v>
      </c>
      <c r="C725" s="4" t="s">
        <v>855</v>
      </c>
      <c r="D725" s="64" t="s">
        <v>166</v>
      </c>
    </row>
    <row r="726" spans="1:4" x14ac:dyDescent="0.25">
      <c r="A726" s="64" t="s">
        <v>367</v>
      </c>
      <c r="B726" s="4" t="s">
        <v>334</v>
      </c>
      <c r="C726" s="4" t="s">
        <v>855</v>
      </c>
      <c r="D726" s="64" t="s">
        <v>166</v>
      </c>
    </row>
    <row r="727" spans="1:4" x14ac:dyDescent="0.25">
      <c r="A727" s="64" t="s">
        <v>431</v>
      </c>
      <c r="B727" s="4" t="s">
        <v>193</v>
      </c>
      <c r="C727" s="4" t="s">
        <v>855</v>
      </c>
      <c r="D727" s="64" t="s">
        <v>166</v>
      </c>
    </row>
    <row r="728" spans="1:4" x14ac:dyDescent="0.25">
      <c r="A728" s="64" t="s">
        <v>629</v>
      </c>
      <c r="B728" s="4" t="s">
        <v>212</v>
      </c>
      <c r="C728" s="4" t="s">
        <v>855</v>
      </c>
      <c r="D728" s="64" t="s">
        <v>166</v>
      </c>
    </row>
    <row r="729" spans="1:4" x14ac:dyDescent="0.25">
      <c r="A729" s="64" t="s">
        <v>22</v>
      </c>
      <c r="B729" s="4" t="s">
        <v>178</v>
      </c>
      <c r="C729" s="4" t="s">
        <v>855</v>
      </c>
      <c r="D729" s="64" t="s">
        <v>166</v>
      </c>
    </row>
    <row r="730" spans="1:4" x14ac:dyDescent="0.25">
      <c r="A730" s="64" t="s">
        <v>50</v>
      </c>
      <c r="B730" s="4" t="s">
        <v>178</v>
      </c>
      <c r="C730" s="4" t="s">
        <v>855</v>
      </c>
      <c r="D730" s="64" t="s">
        <v>166</v>
      </c>
    </row>
    <row r="731" spans="1:4" x14ac:dyDescent="0.25">
      <c r="A731" s="64" t="s">
        <v>227</v>
      </c>
      <c r="B731" s="4" t="s">
        <v>187</v>
      </c>
      <c r="C731" s="4" t="s">
        <v>855</v>
      </c>
      <c r="D731" s="64" t="s">
        <v>166</v>
      </c>
    </row>
    <row r="732" spans="1:4" x14ac:dyDescent="0.25">
      <c r="A732" s="64" t="s">
        <v>515</v>
      </c>
      <c r="B732" s="4" t="s">
        <v>9</v>
      </c>
      <c r="C732" s="4" t="s">
        <v>855</v>
      </c>
      <c r="D732" s="64" t="s">
        <v>166</v>
      </c>
    </row>
    <row r="733" spans="1:4" x14ac:dyDescent="0.25">
      <c r="A733" s="64" t="s">
        <v>64</v>
      </c>
      <c r="B733" s="4" t="s">
        <v>9</v>
      </c>
      <c r="C733" s="4" t="s">
        <v>855</v>
      </c>
      <c r="D733" s="64" t="s">
        <v>166</v>
      </c>
    </row>
    <row r="734" spans="1:4" x14ac:dyDescent="0.25">
      <c r="A734" s="64" t="s">
        <v>293</v>
      </c>
      <c r="B734" s="4" t="s">
        <v>7</v>
      </c>
      <c r="C734" s="4" t="s">
        <v>855</v>
      </c>
      <c r="D734" s="64" t="s">
        <v>166</v>
      </c>
    </row>
    <row r="735" spans="1:4" x14ac:dyDescent="0.25">
      <c r="A735" s="64" t="s">
        <v>349</v>
      </c>
      <c r="B735" s="4" t="s">
        <v>334</v>
      </c>
      <c r="C735" s="4" t="s">
        <v>855</v>
      </c>
      <c r="D735" s="64" t="s">
        <v>166</v>
      </c>
    </row>
    <row r="736" spans="1:4" x14ac:dyDescent="0.25">
      <c r="A736" s="64" t="s">
        <v>310</v>
      </c>
      <c r="B736" s="4" t="s">
        <v>7</v>
      </c>
      <c r="C736" s="4" t="s">
        <v>855</v>
      </c>
      <c r="D736" s="64" t="s">
        <v>166</v>
      </c>
    </row>
    <row r="737" spans="1:4" x14ac:dyDescent="0.25">
      <c r="A737" s="64" t="s">
        <v>615</v>
      </c>
      <c r="B737" s="4" t="s">
        <v>613</v>
      </c>
      <c r="C737" s="4" t="s">
        <v>855</v>
      </c>
      <c r="D737" s="64" t="s">
        <v>166</v>
      </c>
    </row>
    <row r="738" spans="1:4" x14ac:dyDescent="0.25">
      <c r="A738" s="64" t="s">
        <v>357</v>
      </c>
      <c r="B738" s="4" t="s">
        <v>334</v>
      </c>
      <c r="C738" s="4" t="s">
        <v>855</v>
      </c>
      <c r="D738" s="64" t="s">
        <v>166</v>
      </c>
    </row>
    <row r="739" spans="1:4" x14ac:dyDescent="0.25">
      <c r="A739" s="64" t="s">
        <v>274</v>
      </c>
      <c r="B739" s="4" t="s">
        <v>270</v>
      </c>
      <c r="C739" s="4" t="s">
        <v>855</v>
      </c>
      <c r="D739" s="64" t="s">
        <v>166</v>
      </c>
    </row>
    <row r="740" spans="1:4" x14ac:dyDescent="0.25">
      <c r="A740" s="64" t="s">
        <v>496</v>
      </c>
      <c r="B740" s="4" t="s">
        <v>181</v>
      </c>
      <c r="C740" s="4" t="s">
        <v>855</v>
      </c>
      <c r="D740" s="64" t="s">
        <v>166</v>
      </c>
    </row>
    <row r="741" spans="1:4" x14ac:dyDescent="0.25">
      <c r="A741" s="64" t="s">
        <v>119</v>
      </c>
      <c r="B741" s="4" t="s">
        <v>9</v>
      </c>
      <c r="C741" s="4" t="s">
        <v>855</v>
      </c>
      <c r="D741" s="64" t="s">
        <v>166</v>
      </c>
    </row>
    <row r="742" spans="1:4" x14ac:dyDescent="0.25">
      <c r="A742" s="64" t="s">
        <v>317</v>
      </c>
      <c r="B742" s="4" t="s">
        <v>7</v>
      </c>
      <c r="C742" s="4" t="s">
        <v>855</v>
      </c>
      <c r="D742" s="64" t="s">
        <v>166</v>
      </c>
    </row>
    <row r="743" spans="1:4" x14ac:dyDescent="0.25">
      <c r="A743" s="64" t="s">
        <v>240</v>
      </c>
      <c r="B743" s="4" t="s">
        <v>187</v>
      </c>
      <c r="C743" s="4" t="s">
        <v>855</v>
      </c>
      <c r="D743" s="64" t="s">
        <v>166</v>
      </c>
    </row>
    <row r="744" spans="1:4" x14ac:dyDescent="0.25">
      <c r="A744" s="64" t="s">
        <v>320</v>
      </c>
      <c r="B744" s="4" t="s">
        <v>7</v>
      </c>
      <c r="C744" s="4" t="s">
        <v>855</v>
      </c>
      <c r="D744" s="64" t="s">
        <v>166</v>
      </c>
    </row>
    <row r="745" spans="1:4" x14ac:dyDescent="0.25">
      <c r="A745" s="64" t="s">
        <v>536</v>
      </c>
      <c r="B745" s="4" t="s">
        <v>9</v>
      </c>
      <c r="C745" s="4" t="s">
        <v>855</v>
      </c>
      <c r="D745" s="64" t="s">
        <v>166</v>
      </c>
    </row>
    <row r="746" spans="1:4" x14ac:dyDescent="0.25">
      <c r="A746" s="64" t="s">
        <v>142</v>
      </c>
      <c r="B746" s="4" t="s">
        <v>181</v>
      </c>
      <c r="C746" s="4" t="s">
        <v>855</v>
      </c>
      <c r="D746" s="64" t="s">
        <v>166</v>
      </c>
    </row>
    <row r="747" spans="1:4" x14ac:dyDescent="0.25">
      <c r="A747" s="64" t="s">
        <v>146</v>
      </c>
      <c r="B747" s="4" t="s">
        <v>334</v>
      </c>
      <c r="C747" s="4" t="s">
        <v>855</v>
      </c>
      <c r="D747" s="64" t="s">
        <v>166</v>
      </c>
    </row>
    <row r="748" spans="1:4" x14ac:dyDescent="0.25">
      <c r="A748" s="64" t="s">
        <v>543</v>
      </c>
      <c r="B748" s="4" t="s">
        <v>9</v>
      </c>
      <c r="C748" s="4" t="s">
        <v>855</v>
      </c>
      <c r="D748" s="64" t="s">
        <v>166</v>
      </c>
    </row>
    <row r="749" spans="1:4" x14ac:dyDescent="0.25">
      <c r="A749" s="64" t="s">
        <v>322</v>
      </c>
      <c r="B749" s="4" t="s">
        <v>7</v>
      </c>
      <c r="C749" s="4" t="s">
        <v>855</v>
      </c>
      <c r="D749" s="64" t="s">
        <v>166</v>
      </c>
    </row>
    <row r="750" spans="1:4" x14ac:dyDescent="0.25">
      <c r="A750" s="64" t="s">
        <v>324</v>
      </c>
      <c r="B750" s="4" t="s">
        <v>7</v>
      </c>
      <c r="C750" s="4" t="s">
        <v>855</v>
      </c>
      <c r="D750" s="64" t="s">
        <v>166</v>
      </c>
    </row>
    <row r="751" spans="1:4" x14ac:dyDescent="0.25">
      <c r="A751" s="64" t="s">
        <v>371</v>
      </c>
      <c r="B751" s="4" t="s">
        <v>334</v>
      </c>
      <c r="C751" s="4" t="s">
        <v>855</v>
      </c>
      <c r="D751" s="64" t="s">
        <v>166</v>
      </c>
    </row>
    <row r="752" spans="1:4" x14ac:dyDescent="0.25">
      <c r="A752" s="64" t="s">
        <v>642</v>
      </c>
      <c r="B752" s="4" t="s">
        <v>632</v>
      </c>
      <c r="C752" s="4" t="s">
        <v>855</v>
      </c>
      <c r="D752" s="64" t="s">
        <v>166</v>
      </c>
    </row>
    <row r="753" spans="1:4" x14ac:dyDescent="0.25">
      <c r="A753" s="64" t="s">
        <v>637</v>
      </c>
      <c r="B753" s="4" t="s">
        <v>632</v>
      </c>
      <c r="C753" s="4" t="s">
        <v>855</v>
      </c>
      <c r="D753" s="64" t="s">
        <v>166</v>
      </c>
    </row>
    <row r="754" spans="1:4" x14ac:dyDescent="0.25">
      <c r="A754" s="64" t="s">
        <v>70</v>
      </c>
      <c r="B754" s="4" t="s">
        <v>212</v>
      </c>
      <c r="C754" s="4" t="s">
        <v>855</v>
      </c>
      <c r="D754" s="64" t="s">
        <v>166</v>
      </c>
    </row>
    <row r="755" spans="1:4" x14ac:dyDescent="0.25">
      <c r="A755" s="64" t="s">
        <v>101</v>
      </c>
      <c r="B755" s="4" t="s">
        <v>7</v>
      </c>
      <c r="C755" s="4" t="s">
        <v>855</v>
      </c>
      <c r="D755" s="64" t="s">
        <v>166</v>
      </c>
    </row>
    <row r="756" spans="1:4" x14ac:dyDescent="0.25">
      <c r="A756" s="64" t="s">
        <v>120</v>
      </c>
      <c r="B756" s="4" t="s">
        <v>334</v>
      </c>
      <c r="C756" s="4" t="s">
        <v>855</v>
      </c>
      <c r="D756" s="64" t="s">
        <v>166</v>
      </c>
    </row>
    <row r="757" spans="1:4" x14ac:dyDescent="0.25">
      <c r="A757" s="64" t="s">
        <v>462</v>
      </c>
      <c r="B757" s="4" t="s">
        <v>184</v>
      </c>
      <c r="C757" s="4" t="s">
        <v>855</v>
      </c>
      <c r="D757" s="64" t="s">
        <v>166</v>
      </c>
    </row>
    <row r="758" spans="1:4" x14ac:dyDescent="0.25">
      <c r="A758" s="64" t="s">
        <v>278</v>
      </c>
      <c r="B758" s="4" t="s">
        <v>7</v>
      </c>
      <c r="C758" s="4" t="s">
        <v>855</v>
      </c>
      <c r="D758" s="64" t="s">
        <v>166</v>
      </c>
    </row>
    <row r="759" spans="1:4" x14ac:dyDescent="0.25">
      <c r="A759" s="64" t="s">
        <v>379</v>
      </c>
      <c r="B759" s="4" t="s">
        <v>178</v>
      </c>
      <c r="C759" s="4" t="s">
        <v>855</v>
      </c>
      <c r="D759" s="64" t="s">
        <v>166</v>
      </c>
    </row>
    <row r="760" spans="1:4" x14ac:dyDescent="0.25">
      <c r="A760" s="64" t="s">
        <v>747</v>
      </c>
      <c r="B760" s="4" t="s">
        <v>204</v>
      </c>
      <c r="C760" s="4" t="s">
        <v>855</v>
      </c>
      <c r="D760" s="64" t="s">
        <v>166</v>
      </c>
    </row>
    <row r="761" spans="1:4" x14ac:dyDescent="0.25">
      <c r="A761" s="64" t="s">
        <v>635</v>
      </c>
      <c r="B761" s="4" t="s">
        <v>632</v>
      </c>
      <c r="C761" s="4" t="s">
        <v>855</v>
      </c>
      <c r="D761" s="64" t="s">
        <v>166</v>
      </c>
    </row>
    <row r="762" spans="1:4" x14ac:dyDescent="0.25">
      <c r="A762" s="64" t="s">
        <v>285</v>
      </c>
      <c r="B762" s="4" t="s">
        <v>7</v>
      </c>
      <c r="C762" s="4" t="s">
        <v>855</v>
      </c>
      <c r="D762" s="64" t="s">
        <v>166</v>
      </c>
    </row>
    <row r="763" spans="1:4" x14ac:dyDescent="0.25">
      <c r="A763" s="64" t="s">
        <v>287</v>
      </c>
      <c r="B763" s="4" t="s">
        <v>7</v>
      </c>
      <c r="C763" s="4" t="s">
        <v>855</v>
      </c>
      <c r="D763" s="64" t="s">
        <v>166</v>
      </c>
    </row>
    <row r="764" spans="1:4" x14ac:dyDescent="0.25">
      <c r="A764" s="64" t="s">
        <v>55</v>
      </c>
      <c r="B764" s="4" t="s">
        <v>599</v>
      </c>
      <c r="C764" s="4" t="s">
        <v>855</v>
      </c>
      <c r="D764" s="64" t="s">
        <v>166</v>
      </c>
    </row>
    <row r="765" spans="1:4" x14ac:dyDescent="0.25">
      <c r="A765" s="64" t="s">
        <v>802</v>
      </c>
      <c r="B765" s="4" t="s">
        <v>193</v>
      </c>
      <c r="C765" s="4" t="s">
        <v>855</v>
      </c>
      <c r="D765" s="64" t="s">
        <v>166</v>
      </c>
    </row>
    <row r="766" spans="1:4" x14ac:dyDescent="0.25">
      <c r="A766" s="64" t="s">
        <v>603</v>
      </c>
      <c r="B766" s="4" t="s">
        <v>599</v>
      </c>
      <c r="C766" s="4" t="s">
        <v>855</v>
      </c>
      <c r="D766" s="64" t="s">
        <v>166</v>
      </c>
    </row>
    <row r="767" spans="1:4" x14ac:dyDescent="0.25">
      <c r="A767" s="64" t="s">
        <v>434</v>
      </c>
      <c r="B767" s="4" t="s">
        <v>432</v>
      </c>
      <c r="C767" s="4" t="s">
        <v>855</v>
      </c>
      <c r="D767" s="64" t="s">
        <v>166</v>
      </c>
    </row>
    <row r="768" spans="1:4" x14ac:dyDescent="0.25">
      <c r="A768" s="64" t="s">
        <v>232</v>
      </c>
      <c r="B768" s="4" t="s">
        <v>187</v>
      </c>
      <c r="C768" s="4" t="s">
        <v>855</v>
      </c>
      <c r="D768" s="64" t="s">
        <v>166</v>
      </c>
    </row>
    <row r="769" spans="1:4" x14ac:dyDescent="0.25">
      <c r="A769" s="64" t="s">
        <v>449</v>
      </c>
      <c r="B769" s="4" t="s">
        <v>184</v>
      </c>
      <c r="C769" s="4" t="s">
        <v>855</v>
      </c>
      <c r="D769" s="64" t="s">
        <v>166</v>
      </c>
    </row>
    <row r="770" spans="1:4" x14ac:dyDescent="0.25">
      <c r="A770" s="64" t="s">
        <v>95</v>
      </c>
      <c r="B770" s="4" t="s">
        <v>334</v>
      </c>
      <c r="C770" s="4" t="s">
        <v>855</v>
      </c>
      <c r="D770" s="64" t="s">
        <v>166</v>
      </c>
    </row>
    <row r="771" spans="1:4" x14ac:dyDescent="0.25">
      <c r="A771" s="64" t="s">
        <v>749</v>
      </c>
      <c r="B771" s="4" t="s">
        <v>178</v>
      </c>
      <c r="C771" s="4" t="s">
        <v>855</v>
      </c>
      <c r="D771" s="64" t="s">
        <v>166</v>
      </c>
    </row>
    <row r="772" spans="1:4" x14ac:dyDescent="0.25">
      <c r="A772" s="64" t="s">
        <v>117</v>
      </c>
      <c r="B772" s="4" t="s">
        <v>270</v>
      </c>
      <c r="C772" s="4" t="s">
        <v>855</v>
      </c>
      <c r="D772" s="64" t="s">
        <v>166</v>
      </c>
    </row>
    <row r="773" spans="1:4" x14ac:dyDescent="0.25">
      <c r="A773" s="64" t="s">
        <v>750</v>
      </c>
      <c r="B773" s="4" t="s">
        <v>7</v>
      </c>
      <c r="C773" s="4" t="s">
        <v>855</v>
      </c>
      <c r="D773" s="64" t="s">
        <v>166</v>
      </c>
    </row>
    <row r="774" spans="1:4" x14ac:dyDescent="0.25">
      <c r="A774" s="64" t="s">
        <v>535</v>
      </c>
      <c r="B774" s="4" t="s">
        <v>9</v>
      </c>
      <c r="C774" s="4" t="s">
        <v>855</v>
      </c>
      <c r="D774" s="64" t="s">
        <v>166</v>
      </c>
    </row>
    <row r="775" spans="1:4" x14ac:dyDescent="0.25">
      <c r="A775" s="64" t="s">
        <v>405</v>
      </c>
      <c r="B775" s="4" t="s">
        <v>178</v>
      </c>
      <c r="C775" s="4" t="s">
        <v>855</v>
      </c>
      <c r="D775" s="64" t="s">
        <v>166</v>
      </c>
    </row>
    <row r="776" spans="1:4" x14ac:dyDescent="0.25">
      <c r="A776" s="64" t="s">
        <v>751</v>
      </c>
      <c r="B776" s="4" t="s">
        <v>7</v>
      </c>
      <c r="C776" s="4" t="s">
        <v>855</v>
      </c>
      <c r="D776" s="64" t="s">
        <v>166</v>
      </c>
    </row>
    <row r="777" spans="1:4" x14ac:dyDescent="0.25">
      <c r="A777" s="64" t="s">
        <v>427</v>
      </c>
      <c r="B777" s="4" t="s">
        <v>193</v>
      </c>
      <c r="C777" s="4" t="s">
        <v>855</v>
      </c>
      <c r="D777" s="64" t="s">
        <v>166</v>
      </c>
    </row>
    <row r="778" spans="1:4" x14ac:dyDescent="0.25">
      <c r="A778" s="64" t="s">
        <v>429</v>
      </c>
      <c r="B778" s="4" t="s">
        <v>193</v>
      </c>
      <c r="C778" s="4" t="s">
        <v>855</v>
      </c>
      <c r="D778" s="64" t="s">
        <v>166</v>
      </c>
    </row>
    <row r="779" spans="1:4" x14ac:dyDescent="0.25">
      <c r="A779" s="64" t="s">
        <v>752</v>
      </c>
      <c r="B779" s="4" t="s">
        <v>7</v>
      </c>
      <c r="C779" s="4" t="s">
        <v>855</v>
      </c>
      <c r="D779" s="64" t="s">
        <v>166</v>
      </c>
    </row>
    <row r="780" spans="1:4" x14ac:dyDescent="0.25">
      <c r="A780" s="64" t="s">
        <v>370</v>
      </c>
      <c r="B780" s="4" t="s">
        <v>334</v>
      </c>
      <c r="C780" s="4" t="s">
        <v>855</v>
      </c>
      <c r="D780" s="64" t="s">
        <v>166</v>
      </c>
    </row>
    <row r="781" spans="1:4" x14ac:dyDescent="0.25">
      <c r="A781" s="64" t="s">
        <v>327</v>
      </c>
      <c r="B781" s="4" t="s">
        <v>7</v>
      </c>
      <c r="C781" s="4" t="s">
        <v>855</v>
      </c>
      <c r="D781" s="64" t="s">
        <v>166</v>
      </c>
    </row>
    <row r="782" spans="1:4" x14ac:dyDescent="0.25">
      <c r="A782" s="64" t="s">
        <v>246</v>
      </c>
      <c r="B782" s="4" t="s">
        <v>187</v>
      </c>
      <c r="C782" s="4" t="s">
        <v>855</v>
      </c>
      <c r="D782" s="64" t="s">
        <v>166</v>
      </c>
    </row>
    <row r="783" spans="1:4" x14ac:dyDescent="0.25">
      <c r="A783" s="64" t="s">
        <v>269</v>
      </c>
      <c r="B783" s="4" t="s">
        <v>217</v>
      </c>
      <c r="C783" s="4" t="s">
        <v>855</v>
      </c>
      <c r="D783" s="64" t="s">
        <v>166</v>
      </c>
    </row>
    <row r="784" spans="1:4" x14ac:dyDescent="0.25">
      <c r="A784" s="64" t="s">
        <v>754</v>
      </c>
      <c r="B784" s="4" t="s">
        <v>7</v>
      </c>
      <c r="C784" s="4" t="s">
        <v>855</v>
      </c>
      <c r="D784" s="64" t="s">
        <v>166</v>
      </c>
    </row>
    <row r="785" spans="1:4" x14ac:dyDescent="0.25">
      <c r="A785" s="64" t="s">
        <v>756</v>
      </c>
      <c r="B785" s="4" t="s">
        <v>9</v>
      </c>
      <c r="C785" s="4" t="s">
        <v>855</v>
      </c>
      <c r="D785" s="64" t="s">
        <v>166</v>
      </c>
    </row>
    <row r="786" spans="1:4" x14ac:dyDescent="0.25">
      <c r="A786" s="64" t="s">
        <v>757</v>
      </c>
      <c r="B786" s="4" t="s">
        <v>207</v>
      </c>
      <c r="C786" s="4" t="s">
        <v>855</v>
      </c>
      <c r="D786" s="64" t="s">
        <v>166</v>
      </c>
    </row>
    <row r="787" spans="1:4" x14ac:dyDescent="0.25">
      <c r="A787" s="64" t="s">
        <v>226</v>
      </c>
      <c r="B787" s="4" t="s">
        <v>187</v>
      </c>
      <c r="C787" s="4" t="s">
        <v>855</v>
      </c>
      <c r="D787" s="64" t="s">
        <v>166</v>
      </c>
    </row>
    <row r="788" spans="1:4" x14ac:dyDescent="0.25">
      <c r="A788" s="64" t="s">
        <v>415</v>
      </c>
      <c r="B788" s="4" t="s">
        <v>193</v>
      </c>
      <c r="C788" s="4" t="s">
        <v>855</v>
      </c>
      <c r="D788" s="64" t="s">
        <v>166</v>
      </c>
    </row>
    <row r="789" spans="1:4" x14ac:dyDescent="0.25">
      <c r="A789" s="64" t="s">
        <v>627</v>
      </c>
      <c r="B789" s="4" t="s">
        <v>212</v>
      </c>
      <c r="C789" s="4" t="s">
        <v>855</v>
      </c>
      <c r="D789" s="64" t="s">
        <v>166</v>
      </c>
    </row>
    <row r="790" spans="1:4" x14ac:dyDescent="0.25">
      <c r="A790" s="64" t="s">
        <v>282</v>
      </c>
      <c r="B790" s="4" t="s">
        <v>7</v>
      </c>
      <c r="C790" s="4" t="s">
        <v>855</v>
      </c>
      <c r="D790" s="64" t="s">
        <v>166</v>
      </c>
    </row>
    <row r="791" spans="1:4" x14ac:dyDescent="0.25">
      <c r="A791" s="64" t="s">
        <v>416</v>
      </c>
      <c r="B791" s="4" t="s">
        <v>193</v>
      </c>
      <c r="C791" s="4" t="s">
        <v>855</v>
      </c>
      <c r="D791" s="64" t="s">
        <v>166</v>
      </c>
    </row>
    <row r="792" spans="1:4" x14ac:dyDescent="0.25">
      <c r="A792" s="64" t="s">
        <v>758</v>
      </c>
      <c r="B792" s="4" t="s">
        <v>9</v>
      </c>
      <c r="C792" s="4" t="s">
        <v>855</v>
      </c>
      <c r="D792" s="64" t="s">
        <v>166</v>
      </c>
    </row>
    <row r="793" spans="1:4" x14ac:dyDescent="0.25">
      <c r="A793" s="64" t="s">
        <v>512</v>
      </c>
      <c r="B793" s="4" t="s">
        <v>9</v>
      </c>
      <c r="C793" s="4" t="s">
        <v>855</v>
      </c>
      <c r="D793" s="64" t="s">
        <v>166</v>
      </c>
    </row>
    <row r="794" spans="1:4" x14ac:dyDescent="0.25">
      <c r="A794" s="64" t="s">
        <v>418</v>
      </c>
      <c r="B794" s="4" t="s">
        <v>193</v>
      </c>
      <c r="C794" s="4" t="s">
        <v>855</v>
      </c>
      <c r="D794" s="64" t="s">
        <v>166</v>
      </c>
    </row>
    <row r="795" spans="1:4" x14ac:dyDescent="0.25">
      <c r="A795" s="64" t="s">
        <v>621</v>
      </c>
      <c r="B795" s="4" t="s">
        <v>617</v>
      </c>
      <c r="C795" s="4" t="s">
        <v>855</v>
      </c>
      <c r="D795" s="64" t="s">
        <v>166</v>
      </c>
    </row>
    <row r="796" spans="1:4" x14ac:dyDescent="0.25">
      <c r="A796" s="64" t="s">
        <v>517</v>
      </c>
      <c r="B796" s="4" t="s">
        <v>9</v>
      </c>
      <c r="C796" s="4" t="s">
        <v>855</v>
      </c>
      <c r="D796" s="64" t="s">
        <v>166</v>
      </c>
    </row>
    <row r="797" spans="1:4" x14ac:dyDescent="0.25">
      <c r="A797" s="64" t="s">
        <v>72</v>
      </c>
      <c r="B797" s="4" t="s">
        <v>212</v>
      </c>
      <c r="C797" s="4" t="s">
        <v>855</v>
      </c>
      <c r="D797" s="64" t="s">
        <v>166</v>
      </c>
    </row>
    <row r="798" spans="1:4" x14ac:dyDescent="0.25">
      <c r="A798" s="64" t="s">
        <v>347</v>
      </c>
      <c r="B798" s="4" t="s">
        <v>334</v>
      </c>
      <c r="C798" s="4" t="s">
        <v>855</v>
      </c>
      <c r="D798" s="64" t="s">
        <v>166</v>
      </c>
    </row>
    <row r="799" spans="1:4" x14ac:dyDescent="0.25">
      <c r="A799" s="64" t="s">
        <v>469</v>
      </c>
      <c r="B799" s="4" t="s">
        <v>204</v>
      </c>
      <c r="C799" s="4" t="s">
        <v>855</v>
      </c>
      <c r="D799" s="64" t="s">
        <v>166</v>
      </c>
    </row>
    <row r="800" spans="1:4" x14ac:dyDescent="0.25">
      <c r="A800" s="64" t="s">
        <v>486</v>
      </c>
      <c r="B800" s="4" t="s">
        <v>181</v>
      </c>
      <c r="C800" s="4" t="s">
        <v>855</v>
      </c>
      <c r="D800" s="64" t="s">
        <v>166</v>
      </c>
    </row>
    <row r="801" spans="1:4" x14ac:dyDescent="0.25">
      <c r="A801" s="64" t="s">
        <v>350</v>
      </c>
      <c r="B801" s="4" t="s">
        <v>334</v>
      </c>
      <c r="C801" s="4" t="s">
        <v>855</v>
      </c>
      <c r="D801" s="64" t="s">
        <v>166</v>
      </c>
    </row>
    <row r="802" spans="1:4" x14ac:dyDescent="0.25">
      <c r="A802" s="64" t="s">
        <v>487</v>
      </c>
      <c r="B802" s="4" t="s">
        <v>181</v>
      </c>
      <c r="C802" s="4" t="s">
        <v>855</v>
      </c>
      <c r="D802" s="64" t="s">
        <v>166</v>
      </c>
    </row>
    <row r="803" spans="1:4" x14ac:dyDescent="0.25">
      <c r="A803" s="64" t="s">
        <v>760</v>
      </c>
      <c r="B803" s="4" t="s">
        <v>9</v>
      </c>
      <c r="C803" s="4" t="s">
        <v>855</v>
      </c>
      <c r="D803" s="64" t="s">
        <v>166</v>
      </c>
    </row>
    <row r="804" spans="1:4" x14ac:dyDescent="0.25">
      <c r="A804" s="64" t="s">
        <v>523</v>
      </c>
      <c r="B804" s="4" t="s">
        <v>9</v>
      </c>
      <c r="C804" s="4" t="s">
        <v>855</v>
      </c>
      <c r="D804" s="64" t="s">
        <v>166</v>
      </c>
    </row>
    <row r="805" spans="1:4" x14ac:dyDescent="0.25">
      <c r="A805" s="64" t="s">
        <v>234</v>
      </c>
      <c r="B805" s="4" t="s">
        <v>187</v>
      </c>
      <c r="C805" s="4" t="s">
        <v>855</v>
      </c>
      <c r="D805" s="64" t="s">
        <v>166</v>
      </c>
    </row>
    <row r="806" spans="1:4" x14ac:dyDescent="0.25">
      <c r="A806" s="64" t="s">
        <v>525</v>
      </c>
      <c r="B806" s="4" t="s">
        <v>9</v>
      </c>
      <c r="C806" s="4" t="s">
        <v>855</v>
      </c>
      <c r="D806" s="64" t="s">
        <v>166</v>
      </c>
    </row>
    <row r="807" spans="1:4" x14ac:dyDescent="0.25">
      <c r="A807" s="64" t="s">
        <v>460</v>
      </c>
      <c r="B807" s="4" t="s">
        <v>184</v>
      </c>
      <c r="C807" s="4" t="s">
        <v>855</v>
      </c>
      <c r="D807" s="64" t="s">
        <v>166</v>
      </c>
    </row>
    <row r="808" spans="1:4" x14ac:dyDescent="0.25">
      <c r="A808" s="64" t="s">
        <v>527</v>
      </c>
      <c r="B808" s="4" t="s">
        <v>9</v>
      </c>
      <c r="C808" s="4" t="s">
        <v>855</v>
      </c>
      <c r="D808" s="64" t="s">
        <v>166</v>
      </c>
    </row>
    <row r="809" spans="1:4" x14ac:dyDescent="0.25">
      <c r="A809" s="64" t="s">
        <v>237</v>
      </c>
      <c r="B809" s="4" t="s">
        <v>187</v>
      </c>
      <c r="C809" s="4" t="s">
        <v>855</v>
      </c>
      <c r="D809" s="64" t="s">
        <v>166</v>
      </c>
    </row>
    <row r="810" spans="1:4" x14ac:dyDescent="0.25">
      <c r="A810" s="64" t="s">
        <v>423</v>
      </c>
      <c r="B810" s="4" t="s">
        <v>193</v>
      </c>
      <c r="C810" s="4" t="s">
        <v>855</v>
      </c>
      <c r="D810" s="64" t="s">
        <v>166</v>
      </c>
    </row>
    <row r="811" spans="1:4" x14ac:dyDescent="0.25">
      <c r="A811" s="64" t="s">
        <v>403</v>
      </c>
      <c r="B811" s="4" t="s">
        <v>178</v>
      </c>
      <c r="C811" s="4" t="s">
        <v>855</v>
      </c>
      <c r="D811" s="64" t="s">
        <v>166</v>
      </c>
    </row>
    <row r="812" spans="1:4" x14ac:dyDescent="0.25">
      <c r="A812" s="64" t="s">
        <v>530</v>
      </c>
      <c r="B812" s="4" t="s">
        <v>9</v>
      </c>
      <c r="C812" s="4" t="s">
        <v>855</v>
      </c>
      <c r="D812" s="64" t="s">
        <v>166</v>
      </c>
    </row>
    <row r="813" spans="1:4" x14ac:dyDescent="0.25">
      <c r="A813" s="64" t="s">
        <v>761</v>
      </c>
      <c r="B813" s="4" t="s">
        <v>178</v>
      </c>
      <c r="C813" s="4" t="s">
        <v>855</v>
      </c>
      <c r="D813" s="64" t="s">
        <v>166</v>
      </c>
    </row>
    <row r="814" spans="1:4" x14ac:dyDescent="0.25">
      <c r="A814" s="64" t="s">
        <v>404</v>
      </c>
      <c r="B814" s="4" t="s">
        <v>178</v>
      </c>
      <c r="C814" s="4" t="s">
        <v>855</v>
      </c>
      <c r="D814" s="64" t="s">
        <v>166</v>
      </c>
    </row>
    <row r="815" spans="1:4" x14ac:dyDescent="0.25">
      <c r="A815" s="64" t="s">
        <v>241</v>
      </c>
      <c r="B815" s="4" t="s">
        <v>187</v>
      </c>
      <c r="C815" s="4" t="s">
        <v>855</v>
      </c>
      <c r="D815" s="64" t="s">
        <v>166</v>
      </c>
    </row>
    <row r="816" spans="1:4" x14ac:dyDescent="0.25">
      <c r="A816" s="64" t="s">
        <v>607</v>
      </c>
      <c r="B816" s="4" t="s">
        <v>599</v>
      </c>
      <c r="C816" s="4" t="s">
        <v>855</v>
      </c>
      <c r="D816" s="64" t="s">
        <v>166</v>
      </c>
    </row>
    <row r="817" spans="1:4" x14ac:dyDescent="0.25">
      <c r="A817" s="64" t="s">
        <v>406</v>
      </c>
      <c r="B817" s="4" t="s">
        <v>178</v>
      </c>
      <c r="C817" s="4" t="s">
        <v>855</v>
      </c>
      <c r="D817" s="64" t="s">
        <v>166</v>
      </c>
    </row>
    <row r="818" spans="1:4" x14ac:dyDescent="0.25">
      <c r="A818" s="64" t="s">
        <v>362</v>
      </c>
      <c r="B818" s="4" t="s">
        <v>334</v>
      </c>
      <c r="C818" s="4" t="s">
        <v>855</v>
      </c>
      <c r="D818" s="64" t="s">
        <v>166</v>
      </c>
    </row>
    <row r="819" spans="1:4" x14ac:dyDescent="0.25">
      <c r="A819" s="64" t="s">
        <v>762</v>
      </c>
      <c r="B819" s="4" t="s">
        <v>207</v>
      </c>
      <c r="C819" s="4" t="s">
        <v>855</v>
      </c>
      <c r="D819" s="64" t="s">
        <v>166</v>
      </c>
    </row>
    <row r="820" spans="1:4" x14ac:dyDescent="0.25">
      <c r="A820" s="64" t="s">
        <v>625</v>
      </c>
      <c r="B820" s="4" t="s">
        <v>617</v>
      </c>
      <c r="C820" s="4" t="s">
        <v>855</v>
      </c>
      <c r="D820" s="64" t="s">
        <v>166</v>
      </c>
    </row>
    <row r="821" spans="1:4" x14ac:dyDescent="0.25">
      <c r="A821" s="64" t="s">
        <v>364</v>
      </c>
      <c r="B821" s="4" t="s">
        <v>334</v>
      </c>
      <c r="C821" s="4" t="s">
        <v>855</v>
      </c>
      <c r="D821" s="64" t="s">
        <v>166</v>
      </c>
    </row>
    <row r="822" spans="1:4" x14ac:dyDescent="0.25">
      <c r="A822" s="64" t="s">
        <v>541</v>
      </c>
      <c r="B822" s="4" t="s">
        <v>9</v>
      </c>
      <c r="C822" s="4" t="s">
        <v>855</v>
      </c>
      <c r="D822" s="64" t="s">
        <v>166</v>
      </c>
    </row>
    <row r="823" spans="1:4" x14ac:dyDescent="0.25">
      <c r="A823" s="64" t="s">
        <v>426</v>
      </c>
      <c r="B823" s="4" t="s">
        <v>193</v>
      </c>
      <c r="C823" s="4" t="s">
        <v>855</v>
      </c>
      <c r="D823" s="64" t="s">
        <v>166</v>
      </c>
    </row>
    <row r="824" spans="1:4" x14ac:dyDescent="0.25">
      <c r="A824" s="64" t="s">
        <v>148</v>
      </c>
      <c r="B824" s="4" t="s">
        <v>212</v>
      </c>
      <c r="C824" s="4" t="s">
        <v>855</v>
      </c>
      <c r="D824" s="64" t="s">
        <v>166</v>
      </c>
    </row>
    <row r="825" spans="1:4" x14ac:dyDescent="0.25">
      <c r="A825" s="64" t="s">
        <v>546</v>
      </c>
      <c r="B825" s="4" t="s">
        <v>9</v>
      </c>
      <c r="C825" s="4" t="s">
        <v>855</v>
      </c>
      <c r="D825" s="64" t="s">
        <v>166</v>
      </c>
    </row>
    <row r="826" spans="1:4" x14ac:dyDescent="0.25">
      <c r="A826" s="64" t="s">
        <v>409</v>
      </c>
      <c r="B826" s="4" t="s">
        <v>178</v>
      </c>
      <c r="C826" s="4" t="s">
        <v>855</v>
      </c>
      <c r="D826" s="64" t="s">
        <v>166</v>
      </c>
    </row>
    <row r="827" spans="1:4" x14ac:dyDescent="0.25">
      <c r="A827" s="64" t="s">
        <v>547</v>
      </c>
      <c r="B827" s="4" t="s">
        <v>9</v>
      </c>
      <c r="C827" s="4" t="s">
        <v>855</v>
      </c>
      <c r="D827" s="64" t="s">
        <v>166</v>
      </c>
    </row>
    <row r="828" spans="1:4" x14ac:dyDescent="0.25">
      <c r="A828" s="64" t="s">
        <v>160</v>
      </c>
      <c r="B828" s="4" t="s">
        <v>193</v>
      </c>
      <c r="C828" s="4" t="s">
        <v>855</v>
      </c>
      <c r="D828" s="64" t="s">
        <v>166</v>
      </c>
    </row>
    <row r="829" spans="1:4" x14ac:dyDescent="0.25">
      <c r="A829" s="64" t="s">
        <v>548</v>
      </c>
      <c r="B829" s="4" t="s">
        <v>9</v>
      </c>
      <c r="C829" s="4" t="s">
        <v>855</v>
      </c>
      <c r="D829" s="64" t="s">
        <v>166</v>
      </c>
    </row>
    <row r="830" spans="1:4" x14ac:dyDescent="0.25">
      <c r="A830" s="64" t="s">
        <v>804</v>
      </c>
      <c r="B830" s="4" t="s">
        <v>181</v>
      </c>
      <c r="C830" s="4" t="s">
        <v>855</v>
      </c>
      <c r="D830" s="64" t="s">
        <v>166</v>
      </c>
    </row>
    <row r="831" spans="1:4" x14ac:dyDescent="0.25">
      <c r="A831" s="64" t="s">
        <v>19</v>
      </c>
      <c r="B831" s="4" t="s">
        <v>184</v>
      </c>
      <c r="C831" s="4" t="s">
        <v>855</v>
      </c>
      <c r="D831" s="64" t="s">
        <v>166</v>
      </c>
    </row>
    <row r="832" spans="1:4" x14ac:dyDescent="0.25">
      <c r="A832" s="64" t="s">
        <v>284</v>
      </c>
      <c r="B832" s="4" t="s">
        <v>7</v>
      </c>
      <c r="C832" s="4" t="s">
        <v>855</v>
      </c>
      <c r="D832" s="64" t="s">
        <v>166</v>
      </c>
    </row>
    <row r="833" spans="1:4" x14ac:dyDescent="0.25">
      <c r="A833" s="64" t="s">
        <v>346</v>
      </c>
      <c r="B833" s="4" t="s">
        <v>334</v>
      </c>
      <c r="C833" s="4" t="s">
        <v>855</v>
      </c>
      <c r="D833" s="64" t="s">
        <v>166</v>
      </c>
    </row>
    <row r="834" spans="1:4" x14ac:dyDescent="0.25">
      <c r="A834" s="64" t="s">
        <v>445</v>
      </c>
      <c r="B834" s="4" t="s">
        <v>184</v>
      </c>
      <c r="C834" s="4" t="s">
        <v>855</v>
      </c>
      <c r="D834" s="64" t="s">
        <v>166</v>
      </c>
    </row>
    <row r="835" spans="1:4" x14ac:dyDescent="0.25">
      <c r="A835" s="64" t="s">
        <v>533</v>
      </c>
      <c r="B835" s="4" t="s">
        <v>9</v>
      </c>
      <c r="C835" s="4" t="s">
        <v>855</v>
      </c>
      <c r="D835" s="64" t="s">
        <v>166</v>
      </c>
    </row>
    <row r="836" spans="1:4" x14ac:dyDescent="0.25">
      <c r="A836" s="64" t="s">
        <v>140</v>
      </c>
      <c r="B836" s="4" t="s">
        <v>204</v>
      </c>
      <c r="C836" s="4" t="s">
        <v>855</v>
      </c>
      <c r="D836" s="64" t="s">
        <v>166</v>
      </c>
    </row>
    <row r="837" spans="1:4" x14ac:dyDescent="0.25">
      <c r="A837" s="64" t="s">
        <v>329</v>
      </c>
      <c r="B837" s="4" t="s">
        <v>7</v>
      </c>
      <c r="C837" s="4" t="s">
        <v>855</v>
      </c>
      <c r="D837" s="64" t="s">
        <v>166</v>
      </c>
    </row>
    <row r="838" spans="1:4" x14ac:dyDescent="0.25">
      <c r="A838" s="64" t="s">
        <v>225</v>
      </c>
      <c r="B838" s="4" t="s">
        <v>187</v>
      </c>
      <c r="C838" s="4" t="s">
        <v>855</v>
      </c>
      <c r="D838" s="64" t="s">
        <v>166</v>
      </c>
    </row>
    <row r="839" spans="1:4" x14ac:dyDescent="0.25">
      <c r="A839" s="64" t="s">
        <v>766</v>
      </c>
      <c r="B839" s="4" t="s">
        <v>9</v>
      </c>
      <c r="C839" s="4" t="s">
        <v>855</v>
      </c>
      <c r="D839" s="64" t="s">
        <v>166</v>
      </c>
    </row>
    <row r="840" spans="1:4" x14ac:dyDescent="0.25">
      <c r="A840" s="64" t="s">
        <v>398</v>
      </c>
      <c r="B840" s="4" t="s">
        <v>178</v>
      </c>
      <c r="C840" s="4" t="s">
        <v>855</v>
      </c>
      <c r="D840" s="64" t="s">
        <v>166</v>
      </c>
    </row>
    <row r="841" spans="1:4" x14ac:dyDescent="0.25">
      <c r="A841" s="64" t="s">
        <v>499</v>
      </c>
      <c r="B841" s="4" t="s">
        <v>181</v>
      </c>
      <c r="C841" s="4" t="s">
        <v>855</v>
      </c>
      <c r="D841" s="64" t="s">
        <v>166</v>
      </c>
    </row>
    <row r="842" spans="1:4" x14ac:dyDescent="0.25">
      <c r="A842" s="64" t="s">
        <v>28</v>
      </c>
      <c r="B842" s="4" t="s">
        <v>617</v>
      </c>
      <c r="C842" s="4" t="s">
        <v>855</v>
      </c>
      <c r="D842" s="64" t="s">
        <v>166</v>
      </c>
    </row>
    <row r="843" spans="1:4" x14ac:dyDescent="0.25">
      <c r="A843" s="64" t="s">
        <v>513</v>
      </c>
      <c r="B843" s="4" t="s">
        <v>9</v>
      </c>
      <c r="C843" s="4" t="s">
        <v>855</v>
      </c>
      <c r="D843" s="64" t="s">
        <v>166</v>
      </c>
    </row>
    <row r="844" spans="1:4" x14ac:dyDescent="0.25">
      <c r="A844" s="64" t="s">
        <v>288</v>
      </c>
      <c r="B844" s="4" t="s">
        <v>7</v>
      </c>
      <c r="C844" s="4" t="s">
        <v>855</v>
      </c>
      <c r="D844" s="64" t="s">
        <v>166</v>
      </c>
    </row>
    <row r="845" spans="1:4" x14ac:dyDescent="0.25">
      <c r="A845" s="64" t="s">
        <v>78</v>
      </c>
      <c r="B845" s="4" t="s">
        <v>9</v>
      </c>
      <c r="C845" s="4" t="s">
        <v>855</v>
      </c>
      <c r="D845" s="64" t="s">
        <v>166</v>
      </c>
    </row>
    <row r="846" spans="1:4" x14ac:dyDescent="0.25">
      <c r="A846" s="64" t="s">
        <v>768</v>
      </c>
      <c r="B846" s="4" t="s">
        <v>181</v>
      </c>
      <c r="C846" s="4" t="s">
        <v>855</v>
      </c>
      <c r="D846" s="64" t="s">
        <v>166</v>
      </c>
    </row>
    <row r="847" spans="1:4" x14ac:dyDescent="0.25">
      <c r="A847" s="64" t="s">
        <v>93</v>
      </c>
      <c r="B847" s="4" t="s">
        <v>193</v>
      </c>
      <c r="C847" s="4" t="s">
        <v>855</v>
      </c>
      <c r="D847" s="64" t="s">
        <v>166</v>
      </c>
    </row>
    <row r="848" spans="1:4" x14ac:dyDescent="0.25">
      <c r="A848" s="64" t="s">
        <v>640</v>
      </c>
      <c r="B848" s="4" t="s">
        <v>632</v>
      </c>
      <c r="C848" s="4" t="s">
        <v>855</v>
      </c>
      <c r="D848" s="64" t="s">
        <v>166</v>
      </c>
    </row>
    <row r="849" spans="1:4" x14ac:dyDescent="0.25">
      <c r="A849" s="64" t="s">
        <v>110</v>
      </c>
      <c r="B849" s="4" t="s">
        <v>178</v>
      </c>
      <c r="C849" s="4" t="s">
        <v>855</v>
      </c>
      <c r="D849" s="64" t="s">
        <v>166</v>
      </c>
    </row>
    <row r="850" spans="1:4" x14ac:dyDescent="0.25">
      <c r="A850" s="64" t="s">
        <v>375</v>
      </c>
      <c r="B850" s="4" t="s">
        <v>207</v>
      </c>
      <c r="C850" s="4" t="s">
        <v>855</v>
      </c>
      <c r="D850" s="64" t="s">
        <v>166</v>
      </c>
    </row>
    <row r="851" spans="1:4" x14ac:dyDescent="0.25">
      <c r="A851" s="64" t="s">
        <v>132</v>
      </c>
      <c r="B851" s="4" t="s">
        <v>7</v>
      </c>
      <c r="C851" s="4" t="s">
        <v>855</v>
      </c>
      <c r="D851" s="64" t="s">
        <v>166</v>
      </c>
    </row>
    <row r="852" spans="1:4" x14ac:dyDescent="0.25">
      <c r="A852" s="64" t="s">
        <v>157</v>
      </c>
      <c r="B852" s="4" t="s">
        <v>181</v>
      </c>
      <c r="C852" s="4" t="s">
        <v>855</v>
      </c>
      <c r="D852" s="64" t="s">
        <v>166</v>
      </c>
    </row>
    <row r="853" spans="1:4" x14ac:dyDescent="0.25">
      <c r="A853" s="64" t="s">
        <v>53</v>
      </c>
      <c r="B853" s="4" t="s">
        <v>7</v>
      </c>
      <c r="C853" s="4" t="s">
        <v>855</v>
      </c>
      <c r="D853" s="64" t="s">
        <v>166</v>
      </c>
    </row>
    <row r="854" spans="1:4" x14ac:dyDescent="0.25">
      <c r="A854" s="64" t="s">
        <v>520</v>
      </c>
      <c r="B854" s="4" t="s">
        <v>9</v>
      </c>
      <c r="C854" s="4" t="s">
        <v>855</v>
      </c>
      <c r="D854" s="64" t="s">
        <v>166</v>
      </c>
    </row>
    <row r="855" spans="1:4" x14ac:dyDescent="0.25">
      <c r="A855" s="64" t="s">
        <v>236</v>
      </c>
      <c r="B855" s="4" t="s">
        <v>187</v>
      </c>
      <c r="C855" s="4" t="s">
        <v>855</v>
      </c>
      <c r="D855" s="64" t="s">
        <v>166</v>
      </c>
    </row>
    <row r="856" spans="1:4" x14ac:dyDescent="0.25">
      <c r="A856" s="64" t="s">
        <v>466</v>
      </c>
      <c r="B856" s="4" t="s">
        <v>184</v>
      </c>
      <c r="C856" s="4" t="s">
        <v>855</v>
      </c>
      <c r="D856" s="64" t="s">
        <v>166</v>
      </c>
    </row>
    <row r="857" spans="1:4" x14ac:dyDescent="0.25">
      <c r="A857" s="64" t="s">
        <v>601</v>
      </c>
      <c r="B857" s="4" t="s">
        <v>599</v>
      </c>
      <c r="C857" s="4" t="s">
        <v>855</v>
      </c>
      <c r="D857" s="64" t="s">
        <v>166</v>
      </c>
    </row>
    <row r="858" spans="1:4" x14ac:dyDescent="0.25">
      <c r="A858" s="64" t="s">
        <v>549</v>
      </c>
      <c r="B858" s="4" t="s">
        <v>3</v>
      </c>
      <c r="C858" s="4" t="s">
        <v>855</v>
      </c>
      <c r="D858" s="64" t="s">
        <v>166</v>
      </c>
    </row>
    <row r="859" spans="1:4" x14ac:dyDescent="0.25">
      <c r="A859" s="64" t="s">
        <v>806</v>
      </c>
      <c r="B859" s="4" t="s">
        <v>632</v>
      </c>
      <c r="C859" s="4" t="s">
        <v>855</v>
      </c>
      <c r="D859" s="64" t="s">
        <v>166</v>
      </c>
    </row>
    <row r="860" spans="1:4" x14ac:dyDescent="0.25">
      <c r="A860" s="64" t="s">
        <v>773</v>
      </c>
      <c r="B860" s="4" t="s">
        <v>334</v>
      </c>
      <c r="C860" s="4" t="s">
        <v>855</v>
      </c>
      <c r="D860" s="64" t="s">
        <v>166</v>
      </c>
    </row>
    <row r="861" spans="1:4" x14ac:dyDescent="0.25">
      <c r="A861" s="64" t="s">
        <v>481</v>
      </c>
      <c r="B861" s="4" t="s">
        <v>181</v>
      </c>
      <c r="C861" s="4" t="s">
        <v>855</v>
      </c>
      <c r="D861" s="64" t="s">
        <v>166</v>
      </c>
    </row>
    <row r="862" spans="1:4" x14ac:dyDescent="0.25">
      <c r="A862" s="64" t="s">
        <v>391</v>
      </c>
      <c r="B862" s="4" t="s">
        <v>178</v>
      </c>
      <c r="C862" s="4" t="s">
        <v>855</v>
      </c>
      <c r="D862" s="64" t="s">
        <v>166</v>
      </c>
    </row>
    <row r="863" spans="1:4" x14ac:dyDescent="0.25">
      <c r="A863" s="64" t="s">
        <v>297</v>
      </c>
      <c r="B863" s="4" t="s">
        <v>7</v>
      </c>
      <c r="C863" s="4" t="s">
        <v>855</v>
      </c>
      <c r="D863" s="64" t="s">
        <v>166</v>
      </c>
    </row>
    <row r="864" spans="1:4" x14ac:dyDescent="0.25">
      <c r="A864" s="64" t="s">
        <v>628</v>
      </c>
      <c r="B864" s="4" t="s">
        <v>212</v>
      </c>
      <c r="C864" s="4" t="s">
        <v>855</v>
      </c>
      <c r="D864" s="64" t="s">
        <v>166</v>
      </c>
    </row>
    <row r="865" spans="1:4" x14ac:dyDescent="0.25">
      <c r="A865" s="64" t="s">
        <v>526</v>
      </c>
      <c r="B865" s="4" t="s">
        <v>9</v>
      </c>
      <c r="C865" s="4" t="s">
        <v>855</v>
      </c>
      <c r="D865" s="64" t="s">
        <v>166</v>
      </c>
    </row>
    <row r="866" spans="1:4" x14ac:dyDescent="0.25">
      <c r="A866" s="64" t="s">
        <v>125</v>
      </c>
      <c r="B866" s="4" t="s">
        <v>334</v>
      </c>
      <c r="C866" s="4" t="s">
        <v>855</v>
      </c>
      <c r="D866" s="64" t="s">
        <v>166</v>
      </c>
    </row>
    <row r="867" spans="1:4" x14ac:dyDescent="0.25">
      <c r="A867" s="64" t="s">
        <v>532</v>
      </c>
      <c r="B867" s="4" t="s">
        <v>9</v>
      </c>
      <c r="C867" s="4" t="s">
        <v>855</v>
      </c>
      <c r="D867" s="64" t="s">
        <v>166</v>
      </c>
    </row>
    <row r="868" spans="1:4" x14ac:dyDescent="0.25">
      <c r="A868" s="64" t="s">
        <v>774</v>
      </c>
      <c r="B868" s="4" t="s">
        <v>187</v>
      </c>
      <c r="C868" s="4" t="s">
        <v>855</v>
      </c>
      <c r="D868" s="64" t="s">
        <v>166</v>
      </c>
    </row>
    <row r="869" spans="1:4" x14ac:dyDescent="0.25">
      <c r="A869" s="64" t="s">
        <v>144</v>
      </c>
      <c r="B869" s="4" t="s">
        <v>181</v>
      </c>
      <c r="C869" s="4" t="s">
        <v>855</v>
      </c>
      <c r="D869" s="64" t="s">
        <v>166</v>
      </c>
    </row>
    <row r="870" spans="1:4" x14ac:dyDescent="0.25">
      <c r="A870" s="64" t="s">
        <v>807</v>
      </c>
      <c r="B870" s="4" t="s">
        <v>7</v>
      </c>
      <c r="C870" s="4" t="s">
        <v>855</v>
      </c>
      <c r="D870" s="64" t="s">
        <v>166</v>
      </c>
    </row>
    <row r="871" spans="1:4" x14ac:dyDescent="0.25">
      <c r="A871" s="64" t="s">
        <v>377</v>
      </c>
      <c r="B871" s="4" t="s">
        <v>207</v>
      </c>
      <c r="C871" s="4" t="s">
        <v>855</v>
      </c>
      <c r="D871" s="64" t="s">
        <v>166</v>
      </c>
    </row>
    <row r="872" spans="1:4" x14ac:dyDescent="0.25">
      <c r="A872" s="64" t="s">
        <v>501</v>
      </c>
      <c r="B872" s="4" t="s">
        <v>181</v>
      </c>
      <c r="C872" s="4" t="s">
        <v>855</v>
      </c>
      <c r="D872" s="64" t="s">
        <v>166</v>
      </c>
    </row>
    <row r="873" spans="1:4" x14ac:dyDescent="0.25">
      <c r="A873" s="64" t="s">
        <v>325</v>
      </c>
      <c r="B873" s="4" t="s">
        <v>7</v>
      </c>
      <c r="C873" s="4" t="s">
        <v>855</v>
      </c>
      <c r="D873" s="64" t="s">
        <v>166</v>
      </c>
    </row>
    <row r="874" spans="1:4" x14ac:dyDescent="0.25">
      <c r="A874" s="64" t="s">
        <v>808</v>
      </c>
      <c r="B874" s="4" t="s">
        <v>204</v>
      </c>
      <c r="C874" s="4" t="s">
        <v>855</v>
      </c>
      <c r="D874" s="64" t="s">
        <v>166</v>
      </c>
    </row>
    <row r="875" spans="1:4" x14ac:dyDescent="0.25">
      <c r="A875" s="64" t="s">
        <v>373</v>
      </c>
      <c r="B875" s="4" t="s">
        <v>207</v>
      </c>
      <c r="C875" s="4" t="s">
        <v>855</v>
      </c>
      <c r="D875" s="64" t="s">
        <v>166</v>
      </c>
    </row>
    <row r="876" spans="1:4" x14ac:dyDescent="0.25">
      <c r="A876" s="64" t="s">
        <v>286</v>
      </c>
      <c r="B876" s="4" t="s">
        <v>7</v>
      </c>
      <c r="C876" s="4" t="s">
        <v>855</v>
      </c>
      <c r="D876" s="64" t="s">
        <v>166</v>
      </c>
    </row>
    <row r="877" spans="1:4" x14ac:dyDescent="0.25">
      <c r="A877" s="64" t="s">
        <v>777</v>
      </c>
      <c r="B877" s="4" t="s">
        <v>181</v>
      </c>
      <c r="C877" s="4" t="s">
        <v>855</v>
      </c>
      <c r="D877" s="64" t="s">
        <v>166</v>
      </c>
    </row>
    <row r="878" spans="1:4" x14ac:dyDescent="0.25">
      <c r="A878" s="64" t="s">
        <v>345</v>
      </c>
      <c r="B878" s="4" t="s">
        <v>334</v>
      </c>
      <c r="C878" s="4" t="s">
        <v>855</v>
      </c>
      <c r="D878" s="64" t="s">
        <v>166</v>
      </c>
    </row>
    <row r="879" spans="1:4" x14ac:dyDescent="0.25">
      <c r="A879" s="64" t="s">
        <v>76</v>
      </c>
      <c r="B879" s="4" t="s">
        <v>9</v>
      </c>
      <c r="C879" s="4" t="s">
        <v>855</v>
      </c>
      <c r="D879" s="64" t="s">
        <v>166</v>
      </c>
    </row>
    <row r="880" spans="1:4" x14ac:dyDescent="0.25">
      <c r="A880" s="64" t="s">
        <v>778</v>
      </c>
      <c r="B880" s="4" t="s">
        <v>181</v>
      </c>
      <c r="C880" s="4" t="s">
        <v>855</v>
      </c>
      <c r="D880" s="64" t="s">
        <v>166</v>
      </c>
    </row>
    <row r="881" spans="1:4" x14ac:dyDescent="0.25">
      <c r="A881" s="64" t="s">
        <v>492</v>
      </c>
      <c r="B881" s="4" t="s">
        <v>181</v>
      </c>
      <c r="C881" s="4" t="s">
        <v>855</v>
      </c>
      <c r="D881" s="64" t="s">
        <v>166</v>
      </c>
    </row>
    <row r="882" spans="1:4" x14ac:dyDescent="0.25">
      <c r="A882" s="64" t="s">
        <v>395</v>
      </c>
      <c r="B882" s="4" t="s">
        <v>178</v>
      </c>
      <c r="C882" s="4" t="s">
        <v>855</v>
      </c>
      <c r="D882" s="64" t="s">
        <v>166</v>
      </c>
    </row>
    <row r="883" spans="1:4" x14ac:dyDescent="0.25">
      <c r="A883" s="64" t="s">
        <v>528</v>
      </c>
      <c r="B883" s="4" t="s">
        <v>9</v>
      </c>
      <c r="C883" s="4" t="s">
        <v>855</v>
      </c>
      <c r="D883" s="64" t="s">
        <v>166</v>
      </c>
    </row>
    <row r="884" spans="1:4" x14ac:dyDescent="0.25">
      <c r="A884" s="64" t="s">
        <v>318</v>
      </c>
      <c r="B884" s="4" t="s">
        <v>7</v>
      </c>
      <c r="C884" s="4" t="s">
        <v>855</v>
      </c>
      <c r="D884" s="64" t="s">
        <v>166</v>
      </c>
    </row>
    <row r="885" spans="1:4" x14ac:dyDescent="0.25">
      <c r="A885" s="64" t="s">
        <v>323</v>
      </c>
      <c r="B885" s="4" t="s">
        <v>7</v>
      </c>
      <c r="C885" s="4" t="s">
        <v>855</v>
      </c>
      <c r="D885" s="64" t="s">
        <v>166</v>
      </c>
    </row>
    <row r="886" spans="1:4" x14ac:dyDescent="0.25">
      <c r="A886" s="64" t="s">
        <v>149</v>
      </c>
      <c r="B886" s="4" t="s">
        <v>7</v>
      </c>
      <c r="C886" s="4" t="s">
        <v>855</v>
      </c>
      <c r="D886" s="64" t="s">
        <v>166</v>
      </c>
    </row>
    <row r="887" spans="1:4" x14ac:dyDescent="0.25">
      <c r="A887" s="64" t="s">
        <v>328</v>
      </c>
      <c r="B887" s="4" t="s">
        <v>7</v>
      </c>
      <c r="C887" s="4" t="s">
        <v>855</v>
      </c>
      <c r="D887" s="64" t="s">
        <v>166</v>
      </c>
    </row>
    <row r="888" spans="1:4" x14ac:dyDescent="0.25">
      <c r="A888" s="64" t="s">
        <v>24</v>
      </c>
      <c r="B888" s="4" t="s">
        <v>7</v>
      </c>
      <c r="C888" s="4" t="s">
        <v>855</v>
      </c>
      <c r="D888" s="64" t="s">
        <v>166</v>
      </c>
    </row>
    <row r="889" spans="1:4" x14ac:dyDescent="0.25">
      <c r="A889" s="64" t="s">
        <v>384</v>
      </c>
      <c r="B889" s="4" t="s">
        <v>178</v>
      </c>
      <c r="C889" s="4" t="s">
        <v>855</v>
      </c>
      <c r="D889" s="64" t="s">
        <v>166</v>
      </c>
    </row>
    <row r="890" spans="1:4" x14ac:dyDescent="0.25">
      <c r="A890" s="64" t="s">
        <v>417</v>
      </c>
      <c r="B890" s="4" t="s">
        <v>193</v>
      </c>
      <c r="C890" s="4" t="s">
        <v>855</v>
      </c>
      <c r="D890" s="64" t="s">
        <v>166</v>
      </c>
    </row>
    <row r="891" spans="1:4" x14ac:dyDescent="0.25">
      <c r="A891" s="64" t="s">
        <v>342</v>
      </c>
      <c r="B891" s="4" t="s">
        <v>334</v>
      </c>
      <c r="C891" s="4" t="s">
        <v>855</v>
      </c>
      <c r="D891" s="64" t="s">
        <v>166</v>
      </c>
    </row>
    <row r="892" spans="1:4" x14ac:dyDescent="0.25">
      <c r="A892" s="64" t="s">
        <v>57</v>
      </c>
      <c r="B892" s="4" t="s">
        <v>7</v>
      </c>
      <c r="C892" s="4" t="s">
        <v>855</v>
      </c>
      <c r="D892" s="64" t="s">
        <v>166</v>
      </c>
    </row>
    <row r="893" spans="1:4" x14ac:dyDescent="0.25">
      <c r="A893" s="64" t="s">
        <v>304</v>
      </c>
      <c r="B893" s="4" t="s">
        <v>7</v>
      </c>
      <c r="C893" s="4" t="s">
        <v>855</v>
      </c>
      <c r="D893" s="64" t="s">
        <v>166</v>
      </c>
    </row>
    <row r="894" spans="1:4" x14ac:dyDescent="0.25">
      <c r="A894" s="64" t="s">
        <v>305</v>
      </c>
      <c r="B894" s="4" t="s">
        <v>7</v>
      </c>
      <c r="C894" s="4" t="s">
        <v>855</v>
      </c>
      <c r="D894" s="64" t="s">
        <v>166</v>
      </c>
    </row>
    <row r="895" spans="1:4" x14ac:dyDescent="0.25">
      <c r="A895" s="64" t="s">
        <v>455</v>
      </c>
      <c r="B895" s="4" t="s">
        <v>184</v>
      </c>
      <c r="C895" s="4" t="s">
        <v>855</v>
      </c>
      <c r="D895" s="64" t="s">
        <v>166</v>
      </c>
    </row>
    <row r="896" spans="1:4" x14ac:dyDescent="0.25">
      <c r="A896" s="64" t="s">
        <v>356</v>
      </c>
      <c r="B896" s="4" t="s">
        <v>334</v>
      </c>
      <c r="C896" s="4" t="s">
        <v>855</v>
      </c>
      <c r="D896" s="64" t="s">
        <v>166</v>
      </c>
    </row>
    <row r="897" spans="1:4" x14ac:dyDescent="0.25">
      <c r="A897" s="64" t="s">
        <v>124</v>
      </c>
      <c r="B897" s="4" t="s">
        <v>7</v>
      </c>
      <c r="C897" s="4" t="s">
        <v>855</v>
      </c>
      <c r="D897" s="64" t="s">
        <v>166</v>
      </c>
    </row>
    <row r="898" spans="1:4" x14ac:dyDescent="0.25">
      <c r="A898" s="64" t="s">
        <v>127</v>
      </c>
      <c r="B898" s="4" t="s">
        <v>187</v>
      </c>
      <c r="C898" s="4" t="s">
        <v>855</v>
      </c>
      <c r="D898" s="64" t="s">
        <v>166</v>
      </c>
    </row>
    <row r="899" spans="1:4" x14ac:dyDescent="0.25">
      <c r="A899" s="64" t="s">
        <v>363</v>
      </c>
      <c r="B899" s="4" t="s">
        <v>334</v>
      </c>
      <c r="C899" s="4" t="s">
        <v>855</v>
      </c>
      <c r="D899" s="64" t="s">
        <v>166</v>
      </c>
    </row>
    <row r="900" spans="1:4" x14ac:dyDescent="0.25">
      <c r="A900" s="64" t="s">
        <v>785</v>
      </c>
      <c r="B900" s="4" t="s">
        <v>9</v>
      </c>
      <c r="C900" s="4" t="s">
        <v>855</v>
      </c>
      <c r="D900" s="64" t="s">
        <v>166</v>
      </c>
    </row>
    <row r="901" spans="1:4" x14ac:dyDescent="0.25">
      <c r="A901" s="64" t="s">
        <v>224</v>
      </c>
      <c r="B901" s="4" t="s">
        <v>187</v>
      </c>
      <c r="C901" s="4" t="s">
        <v>856</v>
      </c>
      <c r="D901" s="64" t="s">
        <v>166</v>
      </c>
    </row>
    <row r="902" spans="1:4" x14ac:dyDescent="0.25">
      <c r="A902" s="64" t="s">
        <v>390</v>
      </c>
      <c r="B902" s="4" t="s">
        <v>178</v>
      </c>
      <c r="C902" s="4" t="s">
        <v>856</v>
      </c>
      <c r="D902" s="64" t="s">
        <v>166</v>
      </c>
    </row>
    <row r="903" spans="1:4" x14ac:dyDescent="0.25">
      <c r="A903" s="64" t="s">
        <v>351</v>
      </c>
      <c r="B903" s="4" t="s">
        <v>334</v>
      </c>
      <c r="C903" s="4" t="s">
        <v>856</v>
      </c>
      <c r="D903" s="64" t="s">
        <v>166</v>
      </c>
    </row>
    <row r="904" spans="1:4" x14ac:dyDescent="0.25">
      <c r="A904" s="64" t="s">
        <v>122</v>
      </c>
      <c r="B904" s="4" t="s">
        <v>184</v>
      </c>
      <c r="C904" s="4" t="s">
        <v>856</v>
      </c>
      <c r="D904" s="64" t="s">
        <v>166</v>
      </c>
    </row>
    <row r="905" spans="1:4" x14ac:dyDescent="0.25">
      <c r="A905" s="64" t="s">
        <v>407</v>
      </c>
      <c r="B905" s="4" t="s">
        <v>178</v>
      </c>
      <c r="C905" s="4" t="s">
        <v>856</v>
      </c>
      <c r="D905" s="64" t="s">
        <v>166</v>
      </c>
    </row>
    <row r="906" spans="1:4" x14ac:dyDescent="0.25">
      <c r="A906" s="64" t="s">
        <v>545</v>
      </c>
      <c r="B906" s="4" t="s">
        <v>9</v>
      </c>
      <c r="C906" s="4" t="s">
        <v>856</v>
      </c>
      <c r="D906" s="64" t="s">
        <v>166</v>
      </c>
    </row>
    <row r="907" spans="1:4" x14ac:dyDescent="0.25">
      <c r="A907" s="64" t="s">
        <v>337</v>
      </c>
      <c r="B907" s="4" t="s">
        <v>334</v>
      </c>
      <c r="C907" s="4" t="s">
        <v>856</v>
      </c>
      <c r="D907" s="64" t="s">
        <v>166</v>
      </c>
    </row>
    <row r="908" spans="1:4" x14ac:dyDescent="0.25">
      <c r="A908" s="64" t="s">
        <v>283</v>
      </c>
      <c r="B908" s="4" t="s">
        <v>7</v>
      </c>
      <c r="C908" s="4" t="s">
        <v>856</v>
      </c>
      <c r="D908" s="64" t="s">
        <v>166</v>
      </c>
    </row>
    <row r="909" spans="1:4" x14ac:dyDescent="0.25">
      <c r="A909" s="64" t="s">
        <v>623</v>
      </c>
      <c r="B909" s="4" t="s">
        <v>617</v>
      </c>
      <c r="C909" s="4" t="s">
        <v>856</v>
      </c>
      <c r="D909" s="64" t="s">
        <v>166</v>
      </c>
    </row>
    <row r="910" spans="1:4" x14ac:dyDescent="0.25">
      <c r="A910" s="64" t="s">
        <v>497</v>
      </c>
      <c r="B910" s="4" t="s">
        <v>181</v>
      </c>
      <c r="C910" s="4" t="s">
        <v>856</v>
      </c>
      <c r="D910" s="64" t="s">
        <v>166</v>
      </c>
    </row>
    <row r="911" spans="1:4" x14ac:dyDescent="0.25">
      <c r="A911" s="64" t="s">
        <v>411</v>
      </c>
      <c r="B911" s="4" t="s">
        <v>178</v>
      </c>
      <c r="C911" s="4" t="s">
        <v>856</v>
      </c>
      <c r="D911" s="64" t="s">
        <v>166</v>
      </c>
    </row>
    <row r="912" spans="1:4" x14ac:dyDescent="0.25">
      <c r="A912" s="64" t="s">
        <v>477</v>
      </c>
      <c r="B912" s="4" t="s">
        <v>181</v>
      </c>
      <c r="C912" s="4" t="s">
        <v>856</v>
      </c>
      <c r="D912" s="64" t="s">
        <v>166</v>
      </c>
    </row>
    <row r="913" spans="1:4" x14ac:dyDescent="0.25">
      <c r="A913" s="64" t="s">
        <v>292</v>
      </c>
      <c r="B913" s="4" t="s">
        <v>7</v>
      </c>
      <c r="C913" s="4" t="s">
        <v>856</v>
      </c>
      <c r="D913" s="64" t="s">
        <v>166</v>
      </c>
    </row>
    <row r="914" spans="1:4" x14ac:dyDescent="0.25">
      <c r="A914" s="64" t="s">
        <v>622</v>
      </c>
      <c r="B914" s="4" t="s">
        <v>617</v>
      </c>
      <c r="C914" s="4" t="s">
        <v>856</v>
      </c>
      <c r="D914" s="64" t="s">
        <v>166</v>
      </c>
    </row>
    <row r="915" spans="1:4" x14ac:dyDescent="0.25">
      <c r="A915" s="64" t="s">
        <v>233</v>
      </c>
      <c r="B915" s="4" t="s">
        <v>187</v>
      </c>
      <c r="C915" s="4" t="s">
        <v>856</v>
      </c>
      <c r="D915" s="64" t="s">
        <v>166</v>
      </c>
    </row>
    <row r="916" spans="1:4" x14ac:dyDescent="0.25">
      <c r="A916" s="64" t="s">
        <v>493</v>
      </c>
      <c r="B916" s="4" t="s">
        <v>181</v>
      </c>
      <c r="C916" s="4" t="s">
        <v>856</v>
      </c>
      <c r="D916" s="64" t="s">
        <v>166</v>
      </c>
    </row>
    <row r="917" spans="1:4" x14ac:dyDescent="0.25">
      <c r="A917" s="64" t="s">
        <v>306</v>
      </c>
      <c r="B917" s="4" t="s">
        <v>7</v>
      </c>
      <c r="C917" s="4" t="s">
        <v>856</v>
      </c>
      <c r="D917" s="64" t="s">
        <v>166</v>
      </c>
    </row>
    <row r="918" spans="1:4" x14ac:dyDescent="0.25">
      <c r="A918" s="64" t="s">
        <v>605</v>
      </c>
      <c r="B918" s="4" t="s">
        <v>599</v>
      </c>
      <c r="C918" s="4" t="s">
        <v>856</v>
      </c>
      <c r="D918" s="64" t="s">
        <v>166</v>
      </c>
    </row>
    <row r="919" spans="1:4" x14ac:dyDescent="0.25">
      <c r="A919" s="64" t="s">
        <v>399</v>
      </c>
      <c r="B919" s="4" t="s">
        <v>178</v>
      </c>
      <c r="C919" s="4" t="s">
        <v>856</v>
      </c>
      <c r="D919" s="64" t="s">
        <v>166</v>
      </c>
    </row>
    <row r="920" spans="1:4" x14ac:dyDescent="0.25">
      <c r="A920" s="64" t="s">
        <v>534</v>
      </c>
      <c r="B920" s="4" t="s">
        <v>9</v>
      </c>
      <c r="C920" s="4" t="s">
        <v>856</v>
      </c>
      <c r="D920" s="64" t="s">
        <v>166</v>
      </c>
    </row>
    <row r="921" spans="1:4" x14ac:dyDescent="0.25">
      <c r="A921" s="64" t="s">
        <v>641</v>
      </c>
      <c r="B921" s="4" t="s">
        <v>632</v>
      </c>
      <c r="C921" s="4" t="s">
        <v>856</v>
      </c>
      <c r="D921" s="64" t="s">
        <v>166</v>
      </c>
    </row>
    <row r="922" spans="1:4" x14ac:dyDescent="0.25">
      <c r="A922" s="64" t="s">
        <v>380</v>
      </c>
      <c r="B922" s="4" t="s">
        <v>178</v>
      </c>
      <c r="C922" s="4" t="s">
        <v>856</v>
      </c>
      <c r="D922" s="64" t="s">
        <v>166</v>
      </c>
    </row>
    <row r="923" spans="1:4" x14ac:dyDescent="0.25">
      <c r="A923" s="64" t="s">
        <v>710</v>
      </c>
      <c r="B923" s="4" t="s">
        <v>9</v>
      </c>
      <c r="C923" s="4" t="s">
        <v>856</v>
      </c>
      <c r="D923" s="64" t="s">
        <v>166</v>
      </c>
    </row>
    <row r="924" spans="1:4" x14ac:dyDescent="0.25">
      <c r="A924" s="64" t="s">
        <v>475</v>
      </c>
      <c r="B924" s="4" t="s">
        <v>181</v>
      </c>
      <c r="C924" s="4" t="s">
        <v>856</v>
      </c>
      <c r="D924" s="64" t="s">
        <v>166</v>
      </c>
    </row>
    <row r="925" spans="1:4" x14ac:dyDescent="0.25">
      <c r="A925" s="64" t="s">
        <v>129</v>
      </c>
      <c r="B925" s="4" t="s">
        <v>187</v>
      </c>
      <c r="C925" s="4" t="s">
        <v>856</v>
      </c>
      <c r="D925" s="64" t="s">
        <v>166</v>
      </c>
    </row>
    <row r="926" spans="1:4" x14ac:dyDescent="0.25">
      <c r="A926" s="64" t="s">
        <v>430</v>
      </c>
      <c r="B926" s="4" t="s">
        <v>193</v>
      </c>
      <c r="C926" s="4" t="s">
        <v>856</v>
      </c>
      <c r="D926" s="64" t="s">
        <v>166</v>
      </c>
    </row>
    <row r="927" spans="1:4" x14ac:dyDescent="0.25">
      <c r="A927" s="64" t="s">
        <v>422</v>
      </c>
      <c r="B927" s="4" t="s">
        <v>193</v>
      </c>
      <c r="C927" s="4" t="s">
        <v>856</v>
      </c>
      <c r="D927" s="64" t="s">
        <v>166</v>
      </c>
    </row>
    <row r="928" spans="1:4" x14ac:dyDescent="0.25">
      <c r="A928" s="64" t="s">
        <v>311</v>
      </c>
      <c r="B928" s="4" t="s">
        <v>7</v>
      </c>
      <c r="C928" s="4" t="s">
        <v>856</v>
      </c>
      <c r="D928" s="64" t="s">
        <v>166</v>
      </c>
    </row>
    <row r="929" spans="1:4" x14ac:dyDescent="0.25">
      <c r="A929" s="64" t="s">
        <v>400</v>
      </c>
      <c r="B929" s="4" t="s">
        <v>178</v>
      </c>
      <c r="C929" s="4" t="s">
        <v>856</v>
      </c>
      <c r="D929" s="64" t="s">
        <v>166</v>
      </c>
    </row>
    <row r="930" spans="1:4" x14ac:dyDescent="0.25">
      <c r="A930" s="64" t="s">
        <v>238</v>
      </c>
      <c r="B930" s="4" t="s">
        <v>187</v>
      </c>
      <c r="C930" s="4" t="s">
        <v>856</v>
      </c>
      <c r="D930" s="64" t="s">
        <v>166</v>
      </c>
    </row>
    <row r="931" spans="1:4" x14ac:dyDescent="0.25">
      <c r="A931" s="64" t="s">
        <v>529</v>
      </c>
      <c r="B931" s="4" t="s">
        <v>9</v>
      </c>
      <c r="C931" s="4" t="s">
        <v>856</v>
      </c>
      <c r="D931" s="64" t="s">
        <v>166</v>
      </c>
    </row>
    <row r="932" spans="1:4" x14ac:dyDescent="0.25">
      <c r="A932" s="64" t="s">
        <v>315</v>
      </c>
      <c r="B932" s="4" t="s">
        <v>7</v>
      </c>
      <c r="C932" s="4" t="s">
        <v>856</v>
      </c>
      <c r="D932" s="64" t="s">
        <v>166</v>
      </c>
    </row>
    <row r="933" spans="1:4" x14ac:dyDescent="0.25">
      <c r="A933" s="64" t="s">
        <v>608</v>
      </c>
      <c r="B933" s="4" t="s">
        <v>599</v>
      </c>
      <c r="C933" s="4" t="s">
        <v>856</v>
      </c>
      <c r="D933" s="64" t="s">
        <v>166</v>
      </c>
    </row>
    <row r="934" spans="1:4" x14ac:dyDescent="0.25">
      <c r="A934" s="64" t="s">
        <v>414</v>
      </c>
      <c r="B934" s="4" t="s">
        <v>193</v>
      </c>
      <c r="C934" s="4" t="s">
        <v>856</v>
      </c>
      <c r="D934" s="64" t="s">
        <v>166</v>
      </c>
    </row>
    <row r="935" spans="1:4" x14ac:dyDescent="0.25">
      <c r="A935" s="64" t="s">
        <v>296</v>
      </c>
      <c r="B935" s="4" t="s">
        <v>7</v>
      </c>
      <c r="C935" s="4" t="s">
        <v>856</v>
      </c>
      <c r="D935" s="64" t="s">
        <v>166</v>
      </c>
    </row>
    <row r="936" spans="1:4" x14ac:dyDescent="0.25">
      <c r="A936" s="64" t="s">
        <v>301</v>
      </c>
      <c r="B936" s="4" t="s">
        <v>7</v>
      </c>
      <c r="C936" s="4" t="s">
        <v>856</v>
      </c>
      <c r="D936" s="64" t="s">
        <v>166</v>
      </c>
    </row>
    <row r="937" spans="1:4" x14ac:dyDescent="0.25">
      <c r="A937" s="64" t="s">
        <v>51</v>
      </c>
      <c r="B937" s="4" t="s">
        <v>617</v>
      </c>
      <c r="C937" s="4" t="s">
        <v>856</v>
      </c>
      <c r="D937" s="64" t="s">
        <v>166</v>
      </c>
    </row>
    <row r="938" spans="1:4" x14ac:dyDescent="0.25">
      <c r="A938" s="64" t="s">
        <v>419</v>
      </c>
      <c r="B938" s="4" t="s">
        <v>193</v>
      </c>
      <c r="C938" s="4" t="s">
        <v>856</v>
      </c>
      <c r="D938" s="64" t="s">
        <v>166</v>
      </c>
    </row>
    <row r="939" spans="1:4" x14ac:dyDescent="0.25">
      <c r="A939" s="64" t="s">
        <v>489</v>
      </c>
      <c r="B939" s="4" t="s">
        <v>181</v>
      </c>
      <c r="C939" s="4" t="s">
        <v>856</v>
      </c>
      <c r="D939" s="64" t="s">
        <v>166</v>
      </c>
    </row>
    <row r="940" spans="1:4" x14ac:dyDescent="0.25">
      <c r="A940" s="64" t="s">
        <v>307</v>
      </c>
      <c r="B940" s="4" t="s">
        <v>7</v>
      </c>
      <c r="C940" s="4" t="s">
        <v>856</v>
      </c>
      <c r="D940" s="64" t="s">
        <v>166</v>
      </c>
    </row>
    <row r="941" spans="1:4" x14ac:dyDescent="0.25">
      <c r="A941" s="64" t="s">
        <v>355</v>
      </c>
      <c r="B941" s="4" t="s">
        <v>334</v>
      </c>
      <c r="C941" s="4" t="s">
        <v>856</v>
      </c>
      <c r="D941" s="64" t="s">
        <v>166</v>
      </c>
    </row>
    <row r="942" spans="1:4" x14ac:dyDescent="0.25">
      <c r="A942" s="64" t="s">
        <v>243</v>
      </c>
      <c r="B942" s="4" t="s">
        <v>187</v>
      </c>
      <c r="C942" s="4" t="s">
        <v>856</v>
      </c>
      <c r="D942" s="64" t="s">
        <v>166</v>
      </c>
    </row>
    <row r="943" spans="1:4" x14ac:dyDescent="0.25">
      <c r="A943" s="64" t="s">
        <v>410</v>
      </c>
      <c r="B943" s="4" t="s">
        <v>178</v>
      </c>
      <c r="C943" s="4" t="s">
        <v>856</v>
      </c>
      <c r="D943" s="64" t="s">
        <v>166</v>
      </c>
    </row>
    <row r="944" spans="1:4" x14ac:dyDescent="0.25">
      <c r="A944" s="64" t="s">
        <v>277</v>
      </c>
      <c r="B944" s="4" t="s">
        <v>7</v>
      </c>
      <c r="C944" s="4" t="s">
        <v>856</v>
      </c>
      <c r="D944" s="64" t="s">
        <v>166</v>
      </c>
    </row>
    <row r="945" spans="1:4" x14ac:dyDescent="0.25">
      <c r="A945" s="64" t="s">
        <v>619</v>
      </c>
      <c r="B945" s="4" t="s">
        <v>617</v>
      </c>
      <c r="C945" s="4" t="s">
        <v>856</v>
      </c>
      <c r="D945" s="64" t="s">
        <v>166</v>
      </c>
    </row>
    <row r="946" spans="1:4" x14ac:dyDescent="0.25">
      <c r="A946" s="64" t="s">
        <v>793</v>
      </c>
      <c r="B946" s="4" t="s">
        <v>334</v>
      </c>
      <c r="C946" s="4" t="s">
        <v>856</v>
      </c>
      <c r="D946" s="64" t="s">
        <v>166</v>
      </c>
    </row>
    <row r="947" spans="1:4" x14ac:dyDescent="0.25">
      <c r="A947" s="64" t="s">
        <v>420</v>
      </c>
      <c r="B947" s="4" t="s">
        <v>193</v>
      </c>
      <c r="C947" s="4" t="s">
        <v>856</v>
      </c>
      <c r="D947" s="64" t="s">
        <v>166</v>
      </c>
    </row>
    <row r="948" spans="1:4" x14ac:dyDescent="0.25">
      <c r="A948" s="64" t="s">
        <v>298</v>
      </c>
      <c r="B948" s="4" t="s">
        <v>7</v>
      </c>
      <c r="C948" s="4" t="s">
        <v>856</v>
      </c>
      <c r="D948" s="64" t="s">
        <v>166</v>
      </c>
    </row>
    <row r="949" spans="1:4" x14ac:dyDescent="0.25">
      <c r="A949" s="64" t="s">
        <v>303</v>
      </c>
      <c r="B949" s="4" t="s">
        <v>7</v>
      </c>
      <c r="C949" s="4" t="s">
        <v>856</v>
      </c>
      <c r="D949" s="64" t="s">
        <v>166</v>
      </c>
    </row>
    <row r="950" spans="1:4" x14ac:dyDescent="0.25">
      <c r="A950" s="64" t="s">
        <v>454</v>
      </c>
      <c r="B950" s="4" t="s">
        <v>184</v>
      </c>
      <c r="C950" s="4" t="s">
        <v>856</v>
      </c>
      <c r="D950" s="64" t="s">
        <v>166</v>
      </c>
    </row>
    <row r="951" spans="1:4" x14ac:dyDescent="0.25">
      <c r="A951" s="64" t="s">
        <v>97</v>
      </c>
      <c r="B951" s="4" t="s">
        <v>217</v>
      </c>
      <c r="C951" s="4" t="s">
        <v>856</v>
      </c>
      <c r="D951" s="64" t="s">
        <v>166</v>
      </c>
    </row>
    <row r="952" spans="1:4" x14ac:dyDescent="0.25">
      <c r="A952" s="64" t="s">
        <v>235</v>
      </c>
      <c r="B952" s="4" t="s">
        <v>187</v>
      </c>
      <c r="C952" s="4" t="s">
        <v>856</v>
      </c>
      <c r="D952" s="64" t="s">
        <v>166</v>
      </c>
    </row>
    <row r="953" spans="1:4" x14ac:dyDescent="0.25">
      <c r="A953" s="64" t="s">
        <v>134</v>
      </c>
      <c r="B953" s="4" t="s">
        <v>599</v>
      </c>
      <c r="C953" s="4" t="s">
        <v>856</v>
      </c>
      <c r="D953" s="64" t="s">
        <v>166</v>
      </c>
    </row>
    <row r="954" spans="1:4" x14ac:dyDescent="0.25">
      <c r="A954" s="64" t="s">
        <v>505</v>
      </c>
      <c r="B954" s="4" t="s">
        <v>181</v>
      </c>
      <c r="C954" s="4" t="s">
        <v>856</v>
      </c>
      <c r="D954" s="64" t="s">
        <v>166</v>
      </c>
    </row>
    <row r="955" spans="1:4" x14ac:dyDescent="0.25">
      <c r="A955" s="64" t="s">
        <v>718</v>
      </c>
      <c r="B955" s="4" t="s">
        <v>334</v>
      </c>
      <c r="C955" s="4" t="s">
        <v>856</v>
      </c>
      <c r="D955" s="64" t="s">
        <v>166</v>
      </c>
    </row>
    <row r="956" spans="1:4" x14ac:dyDescent="0.25">
      <c r="A956" s="64" t="s">
        <v>15</v>
      </c>
      <c r="B956" s="4" t="s">
        <v>334</v>
      </c>
      <c r="C956" s="4" t="s">
        <v>856</v>
      </c>
      <c r="D956" s="64" t="s">
        <v>166</v>
      </c>
    </row>
    <row r="957" spans="1:4" x14ac:dyDescent="0.25">
      <c r="A957" s="64" t="s">
        <v>281</v>
      </c>
      <c r="B957" s="4" t="s">
        <v>7</v>
      </c>
      <c r="C957" s="4" t="s">
        <v>856</v>
      </c>
      <c r="D957" s="64" t="s">
        <v>166</v>
      </c>
    </row>
    <row r="958" spans="1:4" x14ac:dyDescent="0.25">
      <c r="A958" s="64" t="s">
        <v>444</v>
      </c>
      <c r="B958" s="4" t="s">
        <v>184</v>
      </c>
      <c r="C958" s="4" t="s">
        <v>856</v>
      </c>
      <c r="D958" s="64" t="s">
        <v>166</v>
      </c>
    </row>
    <row r="959" spans="1:4" x14ac:dyDescent="0.25">
      <c r="A959" s="64" t="s">
        <v>479</v>
      </c>
      <c r="B959" s="4" t="s">
        <v>181</v>
      </c>
      <c r="C959" s="4" t="s">
        <v>856</v>
      </c>
      <c r="D959" s="64" t="s">
        <v>166</v>
      </c>
    </row>
    <row r="960" spans="1:4" x14ac:dyDescent="0.25">
      <c r="A960" s="64" t="s">
        <v>393</v>
      </c>
      <c r="B960" s="4" t="s">
        <v>178</v>
      </c>
      <c r="C960" s="4" t="s">
        <v>856</v>
      </c>
      <c r="D960" s="64" t="s">
        <v>166</v>
      </c>
    </row>
    <row r="961" spans="1:4" x14ac:dyDescent="0.25">
      <c r="A961" s="64" t="s">
        <v>319</v>
      </c>
      <c r="B961" s="4" t="s">
        <v>7</v>
      </c>
      <c r="C961" s="4" t="s">
        <v>856</v>
      </c>
      <c r="D961" s="64" t="s">
        <v>166</v>
      </c>
    </row>
    <row r="962" spans="1:4" x14ac:dyDescent="0.25">
      <c r="A962" s="64" t="s">
        <v>540</v>
      </c>
      <c r="B962" s="4" t="s">
        <v>9</v>
      </c>
      <c r="C962" s="4" t="s">
        <v>856</v>
      </c>
      <c r="D962" s="64" t="s">
        <v>166</v>
      </c>
    </row>
    <row r="963" spans="1:4" x14ac:dyDescent="0.25">
      <c r="A963" s="64" t="s">
        <v>722</v>
      </c>
      <c r="B963" s="4" t="s">
        <v>187</v>
      </c>
      <c r="C963" s="4" t="s">
        <v>856</v>
      </c>
      <c r="D963" s="64" t="s">
        <v>166</v>
      </c>
    </row>
    <row r="964" spans="1:4" x14ac:dyDescent="0.25">
      <c r="A964" s="64" t="s">
        <v>441</v>
      </c>
      <c r="B964" s="4" t="s">
        <v>184</v>
      </c>
      <c r="C964" s="4" t="s">
        <v>856</v>
      </c>
      <c r="D964" s="64" t="s">
        <v>166</v>
      </c>
    </row>
    <row r="965" spans="1:4" x14ac:dyDescent="0.25">
      <c r="A965" s="64" t="s">
        <v>448</v>
      </c>
      <c r="B965" s="4" t="s">
        <v>184</v>
      </c>
      <c r="C965" s="4" t="s">
        <v>856</v>
      </c>
      <c r="D965" s="64" t="s">
        <v>166</v>
      </c>
    </row>
    <row r="966" spans="1:4" x14ac:dyDescent="0.25">
      <c r="A966" s="64" t="s">
        <v>352</v>
      </c>
      <c r="B966" s="4" t="s">
        <v>334</v>
      </c>
      <c r="C966" s="4" t="s">
        <v>856</v>
      </c>
      <c r="D966" s="64" t="s">
        <v>166</v>
      </c>
    </row>
    <row r="967" spans="1:4" x14ac:dyDescent="0.25">
      <c r="A967" s="64" t="s">
        <v>495</v>
      </c>
      <c r="B967" s="4" t="s">
        <v>181</v>
      </c>
      <c r="C967" s="4" t="s">
        <v>856</v>
      </c>
      <c r="D967" s="64" t="s">
        <v>166</v>
      </c>
    </row>
    <row r="968" spans="1:4" x14ac:dyDescent="0.25">
      <c r="A968" s="64" t="s">
        <v>111</v>
      </c>
      <c r="B968" s="4" t="s">
        <v>334</v>
      </c>
      <c r="C968" s="4" t="s">
        <v>856</v>
      </c>
      <c r="D968" s="64" t="s">
        <v>166</v>
      </c>
    </row>
    <row r="969" spans="1:4" x14ac:dyDescent="0.25">
      <c r="A969" s="64" t="s">
        <v>115</v>
      </c>
      <c r="B969" s="4" t="s">
        <v>7</v>
      </c>
      <c r="C969" s="4" t="s">
        <v>856</v>
      </c>
      <c r="D969" s="64" t="s">
        <v>166</v>
      </c>
    </row>
    <row r="970" spans="1:4" x14ac:dyDescent="0.25">
      <c r="A970" s="64" t="s">
        <v>609</v>
      </c>
      <c r="B970" s="4" t="s">
        <v>599</v>
      </c>
      <c r="C970" s="4" t="s">
        <v>856</v>
      </c>
      <c r="D970" s="64" t="s">
        <v>166</v>
      </c>
    </row>
    <row r="971" spans="1:4" x14ac:dyDescent="0.25">
      <c r="A971" s="64" t="s">
        <v>464</v>
      </c>
      <c r="B971" s="4" t="s">
        <v>184</v>
      </c>
      <c r="C971" s="4" t="s">
        <v>856</v>
      </c>
      <c r="D971" s="64" t="s">
        <v>166</v>
      </c>
    </row>
    <row r="972" spans="1:4" x14ac:dyDescent="0.25">
      <c r="A972" s="64" t="s">
        <v>153</v>
      </c>
      <c r="B972" s="4" t="s">
        <v>178</v>
      </c>
      <c r="C972" s="4" t="s">
        <v>856</v>
      </c>
      <c r="D972" s="64" t="s">
        <v>166</v>
      </c>
    </row>
    <row r="973" spans="1:4" x14ac:dyDescent="0.25">
      <c r="A973" s="64" t="s">
        <v>339</v>
      </c>
      <c r="B973" s="4" t="s">
        <v>334</v>
      </c>
      <c r="C973" s="4" t="s">
        <v>856</v>
      </c>
      <c r="D973" s="64" t="s">
        <v>166</v>
      </c>
    </row>
    <row r="974" spans="1:4" x14ac:dyDescent="0.25">
      <c r="A974" s="64" t="s">
        <v>483</v>
      </c>
      <c r="B974" s="4" t="s">
        <v>181</v>
      </c>
      <c r="C974" s="4" t="s">
        <v>856</v>
      </c>
      <c r="D974" s="64" t="s">
        <v>166</v>
      </c>
    </row>
    <row r="975" spans="1:4" x14ac:dyDescent="0.25">
      <c r="A975" s="64" t="s">
        <v>231</v>
      </c>
      <c r="B975" s="4" t="s">
        <v>187</v>
      </c>
      <c r="C975" s="4" t="s">
        <v>856</v>
      </c>
      <c r="D975" s="64" t="s">
        <v>166</v>
      </c>
    </row>
    <row r="976" spans="1:4" x14ac:dyDescent="0.25">
      <c r="A976" s="64" t="s">
        <v>544</v>
      </c>
      <c r="B976" s="4" t="s">
        <v>9</v>
      </c>
      <c r="C976" s="4" t="s">
        <v>856</v>
      </c>
      <c r="D976" s="64" t="s">
        <v>166</v>
      </c>
    </row>
    <row r="977" spans="1:4" x14ac:dyDescent="0.25">
      <c r="A977" s="64" t="s">
        <v>336</v>
      </c>
      <c r="B977" s="4" t="s">
        <v>334</v>
      </c>
      <c r="C977" s="4" t="s">
        <v>856</v>
      </c>
      <c r="D977" s="64" t="s">
        <v>166</v>
      </c>
    </row>
    <row r="978" spans="1:4" x14ac:dyDescent="0.25">
      <c r="A978" s="64" t="s">
        <v>280</v>
      </c>
      <c r="B978" s="4" t="s">
        <v>7</v>
      </c>
      <c r="C978" s="4" t="s">
        <v>856</v>
      </c>
      <c r="D978" s="64" t="s">
        <v>166</v>
      </c>
    </row>
    <row r="979" spans="1:4" x14ac:dyDescent="0.25">
      <c r="A979" s="64" t="s">
        <v>636</v>
      </c>
      <c r="B979" s="4" t="s">
        <v>632</v>
      </c>
      <c r="C979" s="4" t="s">
        <v>856</v>
      </c>
      <c r="D979" s="64" t="s">
        <v>166</v>
      </c>
    </row>
    <row r="980" spans="1:4" x14ac:dyDescent="0.25">
      <c r="A980" s="64" t="s">
        <v>229</v>
      </c>
      <c r="B980" s="4" t="s">
        <v>187</v>
      </c>
      <c r="C980" s="4" t="s">
        <v>856</v>
      </c>
      <c r="D980" s="64" t="s">
        <v>166</v>
      </c>
    </row>
    <row r="981" spans="1:4" x14ac:dyDescent="0.25">
      <c r="A981" s="64" t="s">
        <v>299</v>
      </c>
      <c r="B981" s="4" t="s">
        <v>7</v>
      </c>
      <c r="C981" s="4" t="s">
        <v>856</v>
      </c>
      <c r="D981" s="64" t="s">
        <v>166</v>
      </c>
    </row>
    <row r="982" spans="1:4" x14ac:dyDescent="0.25">
      <c r="A982" s="64" t="s">
        <v>538</v>
      </c>
      <c r="B982" s="4" t="s">
        <v>9</v>
      </c>
      <c r="C982" s="4" t="s">
        <v>856</v>
      </c>
      <c r="D982" s="64" t="s">
        <v>166</v>
      </c>
    </row>
    <row r="983" spans="1:4" x14ac:dyDescent="0.25">
      <c r="A983" s="64" t="s">
        <v>500</v>
      </c>
      <c r="B983" s="4" t="s">
        <v>181</v>
      </c>
      <c r="C983" s="4" t="s">
        <v>856</v>
      </c>
      <c r="D983" s="64" t="s">
        <v>166</v>
      </c>
    </row>
    <row r="984" spans="1:4" x14ac:dyDescent="0.25">
      <c r="A984" s="64" t="s">
        <v>611</v>
      </c>
      <c r="B984" s="4" t="s">
        <v>599</v>
      </c>
      <c r="C984" s="4" t="s">
        <v>856</v>
      </c>
      <c r="D984" s="64" t="s">
        <v>166</v>
      </c>
    </row>
    <row r="985" spans="1:4" x14ac:dyDescent="0.25">
      <c r="A985" s="64" t="s">
        <v>600</v>
      </c>
      <c r="B985" s="4" t="s">
        <v>599</v>
      </c>
      <c r="C985" s="4" t="s">
        <v>856</v>
      </c>
      <c r="D985" s="64" t="s">
        <v>166</v>
      </c>
    </row>
    <row r="986" spans="1:4" x14ac:dyDescent="0.25">
      <c r="A986" s="64" t="s">
        <v>473</v>
      </c>
      <c r="B986" s="4" t="s">
        <v>181</v>
      </c>
      <c r="C986" s="4" t="s">
        <v>856</v>
      </c>
      <c r="D986" s="64" t="s">
        <v>166</v>
      </c>
    </row>
    <row r="987" spans="1:4" x14ac:dyDescent="0.25">
      <c r="A987" s="64" t="s">
        <v>634</v>
      </c>
      <c r="B987" s="4" t="s">
        <v>632</v>
      </c>
      <c r="C987" s="4" t="s">
        <v>856</v>
      </c>
      <c r="D987" s="64" t="s">
        <v>166</v>
      </c>
    </row>
    <row r="988" spans="1:4" x14ac:dyDescent="0.25">
      <c r="A988" s="64" t="s">
        <v>507</v>
      </c>
      <c r="B988" s="4" t="s">
        <v>9</v>
      </c>
      <c r="C988" s="4" t="s">
        <v>856</v>
      </c>
      <c r="D988" s="64" t="s">
        <v>166</v>
      </c>
    </row>
    <row r="989" spans="1:4" x14ac:dyDescent="0.25">
      <c r="A989" s="64" t="s">
        <v>509</v>
      </c>
      <c r="B989" s="4" t="s">
        <v>9</v>
      </c>
      <c r="C989" s="4" t="s">
        <v>856</v>
      </c>
      <c r="D989" s="64" t="s">
        <v>166</v>
      </c>
    </row>
    <row r="990" spans="1:4" x14ac:dyDescent="0.25">
      <c r="A990" s="64" t="s">
        <v>257</v>
      </c>
      <c r="B990" s="4" t="s">
        <v>1</v>
      </c>
      <c r="C990" s="4" t="s">
        <v>856</v>
      </c>
      <c r="D990" s="64" t="s">
        <v>166</v>
      </c>
    </row>
    <row r="991" spans="1:4" x14ac:dyDescent="0.25">
      <c r="A991" s="64" t="s">
        <v>514</v>
      </c>
      <c r="B991" s="4" t="s">
        <v>9</v>
      </c>
      <c r="C991" s="4" t="s">
        <v>856</v>
      </c>
      <c r="D991" s="64" t="s">
        <v>166</v>
      </c>
    </row>
    <row r="992" spans="1:4" x14ac:dyDescent="0.25">
      <c r="A992" s="64" t="s">
        <v>446</v>
      </c>
      <c r="B992" s="4" t="s">
        <v>184</v>
      </c>
      <c r="C992" s="4" t="s">
        <v>856</v>
      </c>
      <c r="D992" s="64" t="s">
        <v>166</v>
      </c>
    </row>
    <row r="993" spans="1:4" x14ac:dyDescent="0.25">
      <c r="A993" s="64" t="s">
        <v>348</v>
      </c>
      <c r="B993" s="4" t="s">
        <v>334</v>
      </c>
      <c r="C993" s="4" t="s">
        <v>856</v>
      </c>
      <c r="D993" s="64" t="s">
        <v>166</v>
      </c>
    </row>
    <row r="994" spans="1:4" x14ac:dyDescent="0.25">
      <c r="A994" s="64" t="s">
        <v>300</v>
      </c>
      <c r="B994" s="4" t="s">
        <v>7</v>
      </c>
      <c r="C994" s="4" t="s">
        <v>856</v>
      </c>
      <c r="D994" s="64" t="s">
        <v>166</v>
      </c>
    </row>
    <row r="995" spans="1:4" x14ac:dyDescent="0.25">
      <c r="A995" s="64" t="s">
        <v>453</v>
      </c>
      <c r="B995" s="4" t="s">
        <v>184</v>
      </c>
      <c r="C995" s="4" t="s">
        <v>856</v>
      </c>
      <c r="D995" s="64" t="s">
        <v>166</v>
      </c>
    </row>
    <row r="996" spans="1:4" x14ac:dyDescent="0.25">
      <c r="A996" s="64" t="s">
        <v>604</v>
      </c>
      <c r="B996" s="4" t="s">
        <v>599</v>
      </c>
      <c r="C996" s="4" t="s">
        <v>856</v>
      </c>
      <c r="D996" s="64" t="s">
        <v>166</v>
      </c>
    </row>
    <row r="997" spans="1:4" x14ac:dyDescent="0.25">
      <c r="A997" s="64" t="s">
        <v>308</v>
      </c>
      <c r="B997" s="4" t="s">
        <v>7</v>
      </c>
      <c r="C997" s="4" t="s">
        <v>856</v>
      </c>
      <c r="D997" s="64" t="s">
        <v>166</v>
      </c>
    </row>
    <row r="998" spans="1:4" x14ac:dyDescent="0.25">
      <c r="A998" s="64" t="s">
        <v>461</v>
      </c>
      <c r="B998" s="4" t="s">
        <v>184</v>
      </c>
      <c r="C998" s="4" t="s">
        <v>856</v>
      </c>
      <c r="D998" s="64" t="s">
        <v>166</v>
      </c>
    </row>
    <row r="999" spans="1:4" x14ac:dyDescent="0.25">
      <c r="A999" s="64" t="s">
        <v>840</v>
      </c>
      <c r="B999" s="4" t="s">
        <v>187</v>
      </c>
      <c r="C999" s="4" t="s">
        <v>856</v>
      </c>
      <c r="D999" s="64" t="s">
        <v>166</v>
      </c>
    </row>
    <row r="1000" spans="1:4" x14ac:dyDescent="0.25">
      <c r="A1000" s="64" t="s">
        <v>626</v>
      </c>
      <c r="B1000" s="4" t="s">
        <v>617</v>
      </c>
      <c r="C1000" s="4" t="s">
        <v>856</v>
      </c>
      <c r="D1000" s="64" t="s">
        <v>166</v>
      </c>
    </row>
    <row r="1001" spans="1:4" x14ac:dyDescent="0.25">
      <c r="A1001" s="64" t="s">
        <v>338</v>
      </c>
      <c r="B1001" s="4" t="s">
        <v>334</v>
      </c>
      <c r="C1001" s="4" t="s">
        <v>856</v>
      </c>
      <c r="D1001" s="64" t="s">
        <v>166</v>
      </c>
    </row>
    <row r="1002" spans="1:4" x14ac:dyDescent="0.25">
      <c r="A1002" s="64" t="s">
        <v>440</v>
      </c>
      <c r="B1002" s="4" t="s">
        <v>439</v>
      </c>
      <c r="C1002" s="4" t="s">
        <v>856</v>
      </c>
      <c r="D1002" s="64" t="s">
        <v>166</v>
      </c>
    </row>
    <row r="1003" spans="1:4" x14ac:dyDescent="0.25">
      <c r="A1003" s="64" t="s">
        <v>539</v>
      </c>
      <c r="B1003" s="4" t="s">
        <v>9</v>
      </c>
      <c r="C1003" s="4" t="s">
        <v>856</v>
      </c>
      <c r="D1003" s="64" t="s">
        <v>166</v>
      </c>
    </row>
    <row r="1004" spans="1:4" x14ac:dyDescent="0.25">
      <c r="A1004" s="64" t="s">
        <v>467</v>
      </c>
      <c r="B1004" s="4" t="s">
        <v>204</v>
      </c>
      <c r="C1004" s="4" t="s">
        <v>856</v>
      </c>
      <c r="D1004" s="64" t="s">
        <v>166</v>
      </c>
    </row>
    <row r="1005" spans="1:4" x14ac:dyDescent="0.25">
      <c r="A1005" s="64" t="s">
        <v>639</v>
      </c>
      <c r="B1005" s="4" t="s">
        <v>632</v>
      </c>
      <c r="C1005" s="4" t="s">
        <v>856</v>
      </c>
      <c r="D1005" s="64" t="s">
        <v>166</v>
      </c>
    </row>
    <row r="1006" spans="1:4" x14ac:dyDescent="0.25">
      <c r="A1006" s="64" t="s">
        <v>40</v>
      </c>
      <c r="B1006" s="4" t="s">
        <v>207</v>
      </c>
      <c r="C1006" s="4" t="s">
        <v>856</v>
      </c>
      <c r="D1006" s="64" t="s">
        <v>166</v>
      </c>
    </row>
    <row r="1007" spans="1:4" x14ac:dyDescent="0.25">
      <c r="A1007" s="64" t="s">
        <v>602</v>
      </c>
      <c r="B1007" s="4" t="s">
        <v>599</v>
      </c>
      <c r="C1007" s="4" t="s">
        <v>856</v>
      </c>
      <c r="D1007" s="64" t="s">
        <v>166</v>
      </c>
    </row>
    <row r="1008" spans="1:4" x14ac:dyDescent="0.25">
      <c r="A1008" s="64" t="s">
        <v>340</v>
      </c>
      <c r="B1008" s="4" t="s">
        <v>334</v>
      </c>
      <c r="C1008" s="4" t="s">
        <v>856</v>
      </c>
      <c r="D1008" s="64" t="s">
        <v>166</v>
      </c>
    </row>
    <row r="1009" spans="1:4" x14ac:dyDescent="0.25">
      <c r="A1009" s="64" t="s">
        <v>228</v>
      </c>
      <c r="B1009" s="4" t="s">
        <v>187</v>
      </c>
      <c r="C1009" s="4" t="s">
        <v>856</v>
      </c>
      <c r="D1009" s="64" t="s">
        <v>166</v>
      </c>
    </row>
    <row r="1010" spans="1:4" x14ac:dyDescent="0.25">
      <c r="A1010" s="64" t="s">
        <v>737</v>
      </c>
      <c r="B1010" s="4" t="s">
        <v>187</v>
      </c>
      <c r="C1010" s="4" t="s">
        <v>856</v>
      </c>
      <c r="D1010" s="64" t="s">
        <v>166</v>
      </c>
    </row>
    <row r="1011" spans="1:4" x14ac:dyDescent="0.25">
      <c r="A1011" s="64" t="s">
        <v>66</v>
      </c>
      <c r="B1011" s="4" t="s">
        <v>217</v>
      </c>
      <c r="C1011" s="4" t="s">
        <v>856</v>
      </c>
      <c r="D1011" s="64" t="s">
        <v>166</v>
      </c>
    </row>
    <row r="1012" spans="1:4" x14ac:dyDescent="0.25">
      <c r="A1012" s="64" t="s">
        <v>394</v>
      </c>
      <c r="B1012" s="4" t="s">
        <v>178</v>
      </c>
      <c r="C1012" s="4" t="s">
        <v>856</v>
      </c>
      <c r="D1012" s="64" t="s">
        <v>166</v>
      </c>
    </row>
    <row r="1013" spans="1:4" x14ac:dyDescent="0.25">
      <c r="A1013" s="64" t="s">
        <v>90</v>
      </c>
      <c r="B1013" s="4" t="s">
        <v>187</v>
      </c>
      <c r="C1013" s="4" t="s">
        <v>856</v>
      </c>
      <c r="D1013" s="64" t="s">
        <v>166</v>
      </c>
    </row>
    <row r="1014" spans="1:4" x14ac:dyDescent="0.25">
      <c r="A1014" s="64" t="s">
        <v>396</v>
      </c>
      <c r="B1014" s="4" t="s">
        <v>178</v>
      </c>
      <c r="C1014" s="4" t="s">
        <v>856</v>
      </c>
      <c r="D1014" s="64" t="s">
        <v>166</v>
      </c>
    </row>
    <row r="1015" spans="1:4" x14ac:dyDescent="0.25">
      <c r="A1015" s="64" t="s">
        <v>397</v>
      </c>
      <c r="B1015" s="4" t="s">
        <v>178</v>
      </c>
      <c r="C1015" s="4" t="s">
        <v>856</v>
      </c>
      <c r="D1015" s="64" t="s">
        <v>166</v>
      </c>
    </row>
    <row r="1016" spans="1:4" x14ac:dyDescent="0.25">
      <c r="A1016" s="64" t="s">
        <v>524</v>
      </c>
      <c r="B1016" s="4" t="s">
        <v>9</v>
      </c>
      <c r="C1016" s="4" t="s">
        <v>856</v>
      </c>
      <c r="D1016" s="64" t="s">
        <v>166</v>
      </c>
    </row>
    <row r="1017" spans="1:4" x14ac:dyDescent="0.25">
      <c r="A1017" s="64" t="s">
        <v>312</v>
      </c>
      <c r="B1017" s="4" t="s">
        <v>7</v>
      </c>
      <c r="C1017" s="4" t="s">
        <v>856</v>
      </c>
      <c r="D1017" s="64" t="s">
        <v>166</v>
      </c>
    </row>
    <row r="1018" spans="1:4" x14ac:dyDescent="0.25">
      <c r="A1018" s="64" t="s">
        <v>424</v>
      </c>
      <c r="B1018" s="4" t="s">
        <v>193</v>
      </c>
      <c r="C1018" s="4" t="s">
        <v>856</v>
      </c>
      <c r="D1018" s="64" t="s">
        <v>166</v>
      </c>
    </row>
    <row r="1019" spans="1:4" x14ac:dyDescent="0.25">
      <c r="A1019" s="64" t="s">
        <v>360</v>
      </c>
      <c r="B1019" s="4" t="s">
        <v>334</v>
      </c>
      <c r="C1019" s="4" t="s">
        <v>856</v>
      </c>
      <c r="D1019" s="64" t="s">
        <v>166</v>
      </c>
    </row>
    <row r="1020" spans="1:4" x14ac:dyDescent="0.25">
      <c r="A1020" s="64" t="s">
        <v>276</v>
      </c>
      <c r="B1020" s="4" t="s">
        <v>193</v>
      </c>
      <c r="C1020" s="4" t="s">
        <v>856</v>
      </c>
      <c r="D1020" s="64" t="s">
        <v>166</v>
      </c>
    </row>
    <row r="1021" spans="1:4" x14ac:dyDescent="0.25">
      <c r="A1021" s="64" t="s">
        <v>242</v>
      </c>
      <c r="B1021" s="4" t="s">
        <v>187</v>
      </c>
      <c r="C1021" s="4" t="s">
        <v>856</v>
      </c>
      <c r="D1021" s="64" t="s">
        <v>166</v>
      </c>
    </row>
    <row r="1022" spans="1:4" x14ac:dyDescent="0.25">
      <c r="A1022" s="64" t="s">
        <v>498</v>
      </c>
      <c r="B1022" s="4" t="s">
        <v>181</v>
      </c>
      <c r="C1022" s="4" t="s">
        <v>856</v>
      </c>
      <c r="D1022" s="64" t="s">
        <v>166</v>
      </c>
    </row>
    <row r="1023" spans="1:4" x14ac:dyDescent="0.25">
      <c r="A1023" s="64" t="s">
        <v>366</v>
      </c>
      <c r="B1023" s="4" t="s">
        <v>334</v>
      </c>
      <c r="C1023" s="4" t="s">
        <v>856</v>
      </c>
      <c r="D1023" s="64" t="s">
        <v>166</v>
      </c>
    </row>
    <row r="1024" spans="1:4" x14ac:dyDescent="0.25">
      <c r="A1024" s="64" t="s">
        <v>367</v>
      </c>
      <c r="B1024" s="4" t="s">
        <v>334</v>
      </c>
      <c r="C1024" s="4" t="s">
        <v>856</v>
      </c>
      <c r="D1024" s="64" t="s">
        <v>166</v>
      </c>
    </row>
    <row r="1025" spans="1:4" x14ac:dyDescent="0.25">
      <c r="A1025" s="64" t="s">
        <v>22</v>
      </c>
      <c r="B1025" s="4" t="s">
        <v>178</v>
      </c>
      <c r="C1025" s="4" t="s">
        <v>856</v>
      </c>
      <c r="D1025" s="64" t="s">
        <v>166</v>
      </c>
    </row>
    <row r="1026" spans="1:4" x14ac:dyDescent="0.25">
      <c r="A1026" s="64" t="s">
        <v>50</v>
      </c>
      <c r="B1026" s="4" t="s">
        <v>178</v>
      </c>
      <c r="C1026" s="4" t="s">
        <v>856</v>
      </c>
      <c r="D1026" s="64" t="s">
        <v>166</v>
      </c>
    </row>
    <row r="1027" spans="1:4" x14ac:dyDescent="0.25">
      <c r="A1027" s="64" t="s">
        <v>382</v>
      </c>
      <c r="B1027" s="4" t="s">
        <v>178</v>
      </c>
      <c r="C1027" s="4" t="s">
        <v>856</v>
      </c>
      <c r="D1027" s="64" t="s">
        <v>166</v>
      </c>
    </row>
    <row r="1028" spans="1:4" x14ac:dyDescent="0.25">
      <c r="A1028" s="64" t="s">
        <v>511</v>
      </c>
      <c r="B1028" s="4" t="s">
        <v>9</v>
      </c>
      <c r="C1028" s="4" t="s">
        <v>856</v>
      </c>
      <c r="D1028" s="64" t="s">
        <v>166</v>
      </c>
    </row>
    <row r="1029" spans="1:4" x14ac:dyDescent="0.25">
      <c r="A1029" s="64" t="s">
        <v>227</v>
      </c>
      <c r="B1029" s="4" t="s">
        <v>187</v>
      </c>
      <c r="C1029" s="4" t="s">
        <v>856</v>
      </c>
      <c r="D1029" s="64" t="s">
        <v>166</v>
      </c>
    </row>
    <row r="1030" spans="1:4" x14ac:dyDescent="0.25">
      <c r="A1030" s="64" t="s">
        <v>388</v>
      </c>
      <c r="B1030" s="4" t="s">
        <v>178</v>
      </c>
      <c r="C1030" s="4" t="s">
        <v>856</v>
      </c>
      <c r="D1030" s="64" t="s">
        <v>166</v>
      </c>
    </row>
    <row r="1031" spans="1:4" x14ac:dyDescent="0.25">
      <c r="A1031" s="64" t="s">
        <v>515</v>
      </c>
      <c r="B1031" s="4" t="s">
        <v>9</v>
      </c>
      <c r="C1031" s="4" t="s">
        <v>856</v>
      </c>
      <c r="D1031" s="64" t="s">
        <v>166</v>
      </c>
    </row>
    <row r="1032" spans="1:4" x14ac:dyDescent="0.25">
      <c r="A1032" s="64" t="s">
        <v>64</v>
      </c>
      <c r="B1032" s="4" t="s">
        <v>9</v>
      </c>
      <c r="C1032" s="4" t="s">
        <v>856</v>
      </c>
      <c r="D1032" s="64" t="s">
        <v>166</v>
      </c>
    </row>
    <row r="1033" spans="1:4" x14ac:dyDescent="0.25">
      <c r="A1033" s="64" t="s">
        <v>293</v>
      </c>
      <c r="B1033" s="4" t="s">
        <v>7</v>
      </c>
      <c r="C1033" s="4" t="s">
        <v>856</v>
      </c>
      <c r="D1033" s="64" t="s">
        <v>166</v>
      </c>
    </row>
    <row r="1034" spans="1:4" x14ac:dyDescent="0.25">
      <c r="A1034" s="64" t="s">
        <v>349</v>
      </c>
      <c r="B1034" s="4" t="s">
        <v>334</v>
      </c>
      <c r="C1034" s="4" t="s">
        <v>856</v>
      </c>
      <c r="D1034" s="64" t="s">
        <v>166</v>
      </c>
    </row>
    <row r="1035" spans="1:4" x14ac:dyDescent="0.25">
      <c r="A1035" s="64" t="s">
        <v>490</v>
      </c>
      <c r="B1035" s="4" t="s">
        <v>181</v>
      </c>
      <c r="C1035" s="4" t="s">
        <v>856</v>
      </c>
      <c r="D1035" s="64" t="s">
        <v>166</v>
      </c>
    </row>
    <row r="1036" spans="1:4" x14ac:dyDescent="0.25">
      <c r="A1036" s="64" t="s">
        <v>310</v>
      </c>
      <c r="B1036" s="4" t="s">
        <v>7</v>
      </c>
      <c r="C1036" s="4" t="s">
        <v>856</v>
      </c>
      <c r="D1036" s="64" t="s">
        <v>166</v>
      </c>
    </row>
    <row r="1037" spans="1:4" x14ac:dyDescent="0.25">
      <c r="A1037" s="64" t="s">
        <v>615</v>
      </c>
      <c r="B1037" s="4" t="s">
        <v>613</v>
      </c>
      <c r="C1037" s="4" t="s">
        <v>856</v>
      </c>
      <c r="D1037" s="64" t="s">
        <v>166</v>
      </c>
    </row>
    <row r="1038" spans="1:4" x14ac:dyDescent="0.25">
      <c r="A1038" s="64" t="s">
        <v>357</v>
      </c>
      <c r="B1038" s="4" t="s">
        <v>334</v>
      </c>
      <c r="C1038" s="4" t="s">
        <v>856</v>
      </c>
      <c r="D1038" s="64" t="s">
        <v>166</v>
      </c>
    </row>
    <row r="1039" spans="1:4" x14ac:dyDescent="0.25">
      <c r="A1039" s="64" t="s">
        <v>844</v>
      </c>
      <c r="B1039" s="4" t="s">
        <v>207</v>
      </c>
      <c r="C1039" s="4" t="s">
        <v>856</v>
      </c>
      <c r="D1039" s="64" t="s">
        <v>166</v>
      </c>
    </row>
    <row r="1040" spans="1:4" x14ac:dyDescent="0.25">
      <c r="A1040" s="64" t="s">
        <v>274</v>
      </c>
      <c r="B1040" s="4" t="s">
        <v>270</v>
      </c>
      <c r="C1040" s="4" t="s">
        <v>856</v>
      </c>
      <c r="D1040" s="64" t="s">
        <v>166</v>
      </c>
    </row>
    <row r="1041" spans="1:4" x14ac:dyDescent="0.25">
      <c r="A1041" s="64" t="s">
        <v>496</v>
      </c>
      <c r="B1041" s="4" t="s">
        <v>181</v>
      </c>
      <c r="C1041" s="4" t="s">
        <v>856</v>
      </c>
      <c r="D1041" s="64" t="s">
        <v>166</v>
      </c>
    </row>
    <row r="1042" spans="1:4" x14ac:dyDescent="0.25">
      <c r="A1042" s="64" t="s">
        <v>119</v>
      </c>
      <c r="B1042" s="4" t="s">
        <v>9</v>
      </c>
      <c r="C1042" s="4" t="s">
        <v>856</v>
      </c>
      <c r="D1042" s="64" t="s">
        <v>166</v>
      </c>
    </row>
    <row r="1043" spans="1:4" x14ac:dyDescent="0.25">
      <c r="A1043" s="64" t="s">
        <v>317</v>
      </c>
      <c r="B1043" s="4" t="s">
        <v>7</v>
      </c>
      <c r="C1043" s="4" t="s">
        <v>856</v>
      </c>
      <c r="D1043" s="64" t="s">
        <v>166</v>
      </c>
    </row>
    <row r="1044" spans="1:4" x14ac:dyDescent="0.25">
      <c r="A1044" s="64" t="s">
        <v>240</v>
      </c>
      <c r="B1044" s="4" t="s">
        <v>187</v>
      </c>
      <c r="C1044" s="4" t="s">
        <v>856</v>
      </c>
      <c r="D1044" s="64" t="s">
        <v>166</v>
      </c>
    </row>
    <row r="1045" spans="1:4" x14ac:dyDescent="0.25">
      <c r="A1045" s="64" t="s">
        <v>320</v>
      </c>
      <c r="B1045" s="4" t="s">
        <v>7</v>
      </c>
      <c r="C1045" s="4" t="s">
        <v>856</v>
      </c>
      <c r="D1045" s="64" t="s">
        <v>166</v>
      </c>
    </row>
    <row r="1046" spans="1:4" x14ac:dyDescent="0.25">
      <c r="A1046" s="64" t="s">
        <v>536</v>
      </c>
      <c r="B1046" s="4" t="s">
        <v>9</v>
      </c>
      <c r="C1046" s="4" t="s">
        <v>856</v>
      </c>
      <c r="D1046" s="64" t="s">
        <v>166</v>
      </c>
    </row>
    <row r="1047" spans="1:4" x14ac:dyDescent="0.25">
      <c r="A1047" s="64" t="s">
        <v>142</v>
      </c>
      <c r="B1047" s="4" t="s">
        <v>181</v>
      </c>
      <c r="C1047" s="4" t="s">
        <v>856</v>
      </c>
      <c r="D1047" s="64" t="s">
        <v>166</v>
      </c>
    </row>
    <row r="1048" spans="1:4" x14ac:dyDescent="0.25">
      <c r="A1048" s="64" t="s">
        <v>146</v>
      </c>
      <c r="B1048" s="4" t="s">
        <v>334</v>
      </c>
      <c r="C1048" s="4" t="s">
        <v>856</v>
      </c>
      <c r="D1048" s="64" t="s">
        <v>166</v>
      </c>
    </row>
    <row r="1049" spans="1:4" x14ac:dyDescent="0.25">
      <c r="A1049" s="64" t="s">
        <v>543</v>
      </c>
      <c r="B1049" s="4" t="s">
        <v>9</v>
      </c>
      <c r="C1049" s="4" t="s">
        <v>856</v>
      </c>
      <c r="D1049" s="64" t="s">
        <v>166</v>
      </c>
    </row>
    <row r="1050" spans="1:4" x14ac:dyDescent="0.25">
      <c r="A1050" s="64" t="s">
        <v>322</v>
      </c>
      <c r="B1050" s="4" t="s">
        <v>7</v>
      </c>
      <c r="C1050" s="4" t="s">
        <v>856</v>
      </c>
      <c r="D1050" s="64" t="s">
        <v>166</v>
      </c>
    </row>
    <row r="1051" spans="1:4" x14ac:dyDescent="0.25">
      <c r="A1051" s="64" t="s">
        <v>324</v>
      </c>
      <c r="B1051" s="4" t="s">
        <v>7</v>
      </c>
      <c r="C1051" s="4" t="s">
        <v>856</v>
      </c>
      <c r="D1051" s="64" t="s">
        <v>166</v>
      </c>
    </row>
    <row r="1052" spans="1:4" x14ac:dyDescent="0.25">
      <c r="A1052" s="64" t="s">
        <v>155</v>
      </c>
      <c r="B1052" s="4" t="s">
        <v>184</v>
      </c>
      <c r="C1052" s="4" t="s">
        <v>856</v>
      </c>
      <c r="D1052" s="64" t="s">
        <v>166</v>
      </c>
    </row>
    <row r="1053" spans="1:4" x14ac:dyDescent="0.25">
      <c r="A1053" s="64" t="s">
        <v>371</v>
      </c>
      <c r="B1053" s="4" t="s">
        <v>334</v>
      </c>
      <c r="C1053" s="4" t="s">
        <v>856</v>
      </c>
      <c r="D1053" s="64" t="s">
        <v>166</v>
      </c>
    </row>
    <row r="1054" spans="1:4" x14ac:dyDescent="0.25">
      <c r="A1054" s="64" t="s">
        <v>70</v>
      </c>
      <c r="B1054" s="4" t="s">
        <v>212</v>
      </c>
      <c r="C1054" s="4" t="s">
        <v>856</v>
      </c>
      <c r="D1054" s="64" t="s">
        <v>166</v>
      </c>
    </row>
    <row r="1055" spans="1:4" x14ac:dyDescent="0.25">
      <c r="A1055" s="64" t="s">
        <v>101</v>
      </c>
      <c r="B1055" s="4" t="s">
        <v>7</v>
      </c>
      <c r="C1055" s="4" t="s">
        <v>856</v>
      </c>
      <c r="D1055" s="64" t="s">
        <v>166</v>
      </c>
    </row>
    <row r="1056" spans="1:4" x14ac:dyDescent="0.25">
      <c r="A1056" s="64" t="s">
        <v>120</v>
      </c>
      <c r="B1056" s="4" t="s">
        <v>334</v>
      </c>
      <c r="C1056" s="4" t="s">
        <v>856</v>
      </c>
      <c r="D1056" s="64" t="s">
        <v>166</v>
      </c>
    </row>
    <row r="1057" spans="1:4" x14ac:dyDescent="0.25">
      <c r="A1057" s="64" t="s">
        <v>801</v>
      </c>
      <c r="B1057" s="4" t="s">
        <v>187</v>
      </c>
      <c r="C1057" s="4" t="s">
        <v>856</v>
      </c>
      <c r="D1057" s="64" t="s">
        <v>166</v>
      </c>
    </row>
    <row r="1058" spans="1:4" x14ac:dyDescent="0.25">
      <c r="A1058" s="64" t="s">
        <v>462</v>
      </c>
      <c r="B1058" s="4" t="s">
        <v>184</v>
      </c>
      <c r="C1058" s="4" t="s">
        <v>856</v>
      </c>
      <c r="D1058" s="64" t="s">
        <v>166</v>
      </c>
    </row>
    <row r="1059" spans="1:4" x14ac:dyDescent="0.25">
      <c r="A1059" s="64" t="s">
        <v>278</v>
      </c>
      <c r="B1059" s="4" t="s">
        <v>7</v>
      </c>
      <c r="C1059" s="4" t="s">
        <v>856</v>
      </c>
      <c r="D1059" s="64" t="s">
        <v>166</v>
      </c>
    </row>
    <row r="1060" spans="1:4" x14ac:dyDescent="0.25">
      <c r="A1060" s="64" t="s">
        <v>279</v>
      </c>
      <c r="B1060" s="4" t="s">
        <v>7</v>
      </c>
      <c r="C1060" s="4" t="s">
        <v>856</v>
      </c>
      <c r="D1060" s="64" t="s">
        <v>166</v>
      </c>
    </row>
    <row r="1061" spans="1:4" x14ac:dyDescent="0.25">
      <c r="A1061" s="64" t="s">
        <v>747</v>
      </c>
      <c r="B1061" s="4" t="s">
        <v>204</v>
      </c>
      <c r="C1061" s="4" t="s">
        <v>856</v>
      </c>
      <c r="D1061" s="64" t="s">
        <v>166</v>
      </c>
    </row>
    <row r="1062" spans="1:4" x14ac:dyDescent="0.25">
      <c r="A1062" s="64" t="s">
        <v>285</v>
      </c>
      <c r="B1062" s="4" t="s">
        <v>7</v>
      </c>
      <c r="C1062" s="4" t="s">
        <v>856</v>
      </c>
      <c r="D1062" s="64" t="s">
        <v>166</v>
      </c>
    </row>
    <row r="1063" spans="1:4" x14ac:dyDescent="0.25">
      <c r="A1063" s="64" t="s">
        <v>55</v>
      </c>
      <c r="B1063" s="4" t="s">
        <v>599</v>
      </c>
      <c r="C1063" s="4" t="s">
        <v>856</v>
      </c>
      <c r="D1063" s="64" t="s">
        <v>166</v>
      </c>
    </row>
    <row r="1064" spans="1:4" x14ac:dyDescent="0.25">
      <c r="A1064" s="64" t="s">
        <v>232</v>
      </c>
      <c r="B1064" s="4" t="s">
        <v>187</v>
      </c>
      <c r="C1064" s="4" t="s">
        <v>856</v>
      </c>
      <c r="D1064" s="64" t="s">
        <v>166</v>
      </c>
    </row>
    <row r="1065" spans="1:4" x14ac:dyDescent="0.25">
      <c r="A1065" s="64" t="s">
        <v>470</v>
      </c>
      <c r="B1065" s="4" t="s">
        <v>204</v>
      </c>
      <c r="C1065" s="4" t="s">
        <v>856</v>
      </c>
      <c r="D1065" s="64" t="s">
        <v>166</v>
      </c>
    </row>
    <row r="1066" spans="1:4" x14ac:dyDescent="0.25">
      <c r="A1066" s="64" t="s">
        <v>95</v>
      </c>
      <c r="B1066" s="4" t="s">
        <v>334</v>
      </c>
      <c r="C1066" s="4" t="s">
        <v>856</v>
      </c>
      <c r="D1066" s="64" t="s">
        <v>166</v>
      </c>
    </row>
    <row r="1067" spans="1:4" x14ac:dyDescent="0.25">
      <c r="A1067" s="64" t="s">
        <v>309</v>
      </c>
      <c r="B1067" s="4" t="s">
        <v>7</v>
      </c>
      <c r="C1067" s="4" t="s">
        <v>856</v>
      </c>
      <c r="D1067" s="64" t="s">
        <v>166</v>
      </c>
    </row>
    <row r="1068" spans="1:4" x14ac:dyDescent="0.25">
      <c r="A1068" s="64" t="s">
        <v>749</v>
      </c>
      <c r="B1068" s="4" t="s">
        <v>178</v>
      </c>
      <c r="C1068" s="4" t="s">
        <v>856</v>
      </c>
      <c r="D1068" s="64" t="s">
        <v>166</v>
      </c>
    </row>
    <row r="1069" spans="1:4" x14ac:dyDescent="0.25">
      <c r="A1069" s="64" t="s">
        <v>117</v>
      </c>
      <c r="B1069" s="4" t="s">
        <v>270</v>
      </c>
      <c r="C1069" s="4" t="s">
        <v>856</v>
      </c>
      <c r="D1069" s="64" t="s">
        <v>166</v>
      </c>
    </row>
    <row r="1070" spans="1:4" x14ac:dyDescent="0.25">
      <c r="A1070" s="64" t="s">
        <v>239</v>
      </c>
      <c r="B1070" s="4" t="s">
        <v>187</v>
      </c>
      <c r="C1070" s="4" t="s">
        <v>856</v>
      </c>
      <c r="D1070" s="64" t="s">
        <v>166</v>
      </c>
    </row>
    <row r="1071" spans="1:4" x14ac:dyDescent="0.25">
      <c r="A1071" s="64" t="s">
        <v>535</v>
      </c>
      <c r="B1071" s="4" t="s">
        <v>9</v>
      </c>
      <c r="C1071" s="4" t="s">
        <v>856</v>
      </c>
      <c r="D1071" s="64" t="s">
        <v>166</v>
      </c>
    </row>
    <row r="1072" spans="1:4" x14ac:dyDescent="0.25">
      <c r="A1072" s="64" t="s">
        <v>405</v>
      </c>
      <c r="B1072" s="4" t="s">
        <v>178</v>
      </c>
      <c r="C1072" s="4" t="s">
        <v>856</v>
      </c>
      <c r="D1072" s="64" t="s">
        <v>166</v>
      </c>
    </row>
    <row r="1073" spans="1:4" x14ac:dyDescent="0.25">
      <c r="A1073" s="64" t="s">
        <v>751</v>
      </c>
      <c r="B1073" s="4" t="s">
        <v>7</v>
      </c>
      <c r="C1073" s="4" t="s">
        <v>856</v>
      </c>
      <c r="D1073" s="64" t="s">
        <v>166</v>
      </c>
    </row>
    <row r="1074" spans="1:4" x14ac:dyDescent="0.25">
      <c r="A1074" s="64" t="s">
        <v>429</v>
      </c>
      <c r="B1074" s="4" t="s">
        <v>193</v>
      </c>
      <c r="C1074" s="4" t="s">
        <v>856</v>
      </c>
      <c r="D1074" s="64" t="s">
        <v>166</v>
      </c>
    </row>
    <row r="1075" spans="1:4" x14ac:dyDescent="0.25">
      <c r="A1075" s="64" t="s">
        <v>752</v>
      </c>
      <c r="B1075" s="4" t="s">
        <v>7</v>
      </c>
      <c r="C1075" s="4" t="s">
        <v>856</v>
      </c>
      <c r="D1075" s="64" t="s">
        <v>166</v>
      </c>
    </row>
    <row r="1076" spans="1:4" x14ac:dyDescent="0.25">
      <c r="A1076" s="64" t="s">
        <v>370</v>
      </c>
      <c r="B1076" s="4" t="s">
        <v>334</v>
      </c>
      <c r="C1076" s="4" t="s">
        <v>856</v>
      </c>
      <c r="D1076" s="64" t="s">
        <v>166</v>
      </c>
    </row>
    <row r="1077" spans="1:4" x14ac:dyDescent="0.25">
      <c r="A1077" s="64" t="s">
        <v>327</v>
      </c>
      <c r="B1077" s="4" t="s">
        <v>7</v>
      </c>
      <c r="C1077" s="4" t="s">
        <v>856</v>
      </c>
      <c r="D1077" s="64" t="s">
        <v>166</v>
      </c>
    </row>
    <row r="1078" spans="1:4" x14ac:dyDescent="0.25">
      <c r="A1078" s="64" t="s">
        <v>246</v>
      </c>
      <c r="B1078" s="4" t="s">
        <v>187</v>
      </c>
      <c r="C1078" s="4" t="s">
        <v>856</v>
      </c>
      <c r="D1078" s="64" t="s">
        <v>166</v>
      </c>
    </row>
    <row r="1079" spans="1:4" x14ac:dyDescent="0.25">
      <c r="A1079" s="64" t="s">
        <v>754</v>
      </c>
      <c r="B1079" s="4" t="s">
        <v>7</v>
      </c>
      <c r="C1079" s="4" t="s">
        <v>856</v>
      </c>
      <c r="D1079" s="64" t="s">
        <v>166</v>
      </c>
    </row>
    <row r="1080" spans="1:4" x14ac:dyDescent="0.25">
      <c r="A1080" s="64" t="s">
        <v>756</v>
      </c>
      <c r="B1080" s="4" t="s">
        <v>9</v>
      </c>
      <c r="C1080" s="4" t="s">
        <v>856</v>
      </c>
      <c r="D1080" s="64" t="s">
        <v>166</v>
      </c>
    </row>
    <row r="1081" spans="1:4" x14ac:dyDescent="0.25">
      <c r="A1081" s="64" t="s">
        <v>757</v>
      </c>
      <c r="B1081" s="4" t="s">
        <v>207</v>
      </c>
      <c r="C1081" s="4" t="s">
        <v>856</v>
      </c>
      <c r="D1081" s="64" t="s">
        <v>166</v>
      </c>
    </row>
    <row r="1082" spans="1:4" x14ac:dyDescent="0.25">
      <c r="A1082" s="64" t="s">
        <v>226</v>
      </c>
      <c r="B1082" s="4" t="s">
        <v>187</v>
      </c>
      <c r="C1082" s="4" t="s">
        <v>856</v>
      </c>
      <c r="D1082" s="64" t="s">
        <v>166</v>
      </c>
    </row>
    <row r="1083" spans="1:4" x14ac:dyDescent="0.25">
      <c r="A1083" s="64" t="s">
        <v>415</v>
      </c>
      <c r="B1083" s="4" t="s">
        <v>193</v>
      </c>
      <c r="C1083" s="4" t="s">
        <v>856</v>
      </c>
      <c r="D1083" s="64" t="s">
        <v>166</v>
      </c>
    </row>
    <row r="1084" spans="1:4" x14ac:dyDescent="0.25">
      <c r="A1084" s="64" t="s">
        <v>627</v>
      </c>
      <c r="B1084" s="4" t="s">
        <v>212</v>
      </c>
      <c r="C1084" s="4" t="s">
        <v>856</v>
      </c>
      <c r="D1084" s="64" t="s">
        <v>166</v>
      </c>
    </row>
    <row r="1085" spans="1:4" x14ac:dyDescent="0.25">
      <c r="A1085" s="64" t="s">
        <v>282</v>
      </c>
      <c r="B1085" s="4" t="s">
        <v>7</v>
      </c>
      <c r="C1085" s="4" t="s">
        <v>856</v>
      </c>
      <c r="D1085" s="64" t="s">
        <v>166</v>
      </c>
    </row>
    <row r="1086" spans="1:4" x14ac:dyDescent="0.25">
      <c r="A1086" s="64" t="s">
        <v>416</v>
      </c>
      <c r="B1086" s="4" t="s">
        <v>193</v>
      </c>
      <c r="C1086" s="4" t="s">
        <v>856</v>
      </c>
      <c r="D1086" s="64" t="s">
        <v>166</v>
      </c>
    </row>
    <row r="1087" spans="1:4" x14ac:dyDescent="0.25">
      <c r="A1087" s="64" t="s">
        <v>758</v>
      </c>
      <c r="B1087" s="4" t="s">
        <v>9</v>
      </c>
      <c r="C1087" s="4" t="s">
        <v>856</v>
      </c>
      <c r="D1087" s="64" t="s">
        <v>166</v>
      </c>
    </row>
    <row r="1088" spans="1:4" x14ac:dyDescent="0.25">
      <c r="A1088" s="64" t="s">
        <v>385</v>
      </c>
      <c r="B1088" s="4" t="s">
        <v>178</v>
      </c>
      <c r="C1088" s="4" t="s">
        <v>856</v>
      </c>
      <c r="D1088" s="64" t="s">
        <v>166</v>
      </c>
    </row>
    <row r="1089" spans="1:4" x14ac:dyDescent="0.25">
      <c r="A1089" s="64" t="s">
        <v>512</v>
      </c>
      <c r="B1089" s="4" t="s">
        <v>9</v>
      </c>
      <c r="C1089" s="4" t="s">
        <v>856</v>
      </c>
      <c r="D1089" s="64" t="s">
        <v>166</v>
      </c>
    </row>
    <row r="1090" spans="1:4" x14ac:dyDescent="0.25">
      <c r="A1090" s="64" t="s">
        <v>418</v>
      </c>
      <c r="B1090" s="4" t="s">
        <v>193</v>
      </c>
      <c r="C1090" s="4" t="s">
        <v>856</v>
      </c>
      <c r="D1090" s="64" t="s">
        <v>166</v>
      </c>
    </row>
    <row r="1091" spans="1:4" x14ac:dyDescent="0.25">
      <c r="A1091" s="64" t="s">
        <v>468</v>
      </c>
      <c r="B1091" s="4" t="s">
        <v>204</v>
      </c>
      <c r="C1091" s="4" t="s">
        <v>856</v>
      </c>
      <c r="D1091" s="64" t="s">
        <v>166</v>
      </c>
    </row>
    <row r="1092" spans="1:4" x14ac:dyDescent="0.25">
      <c r="A1092" s="64" t="s">
        <v>517</v>
      </c>
      <c r="B1092" s="4" t="s">
        <v>9</v>
      </c>
      <c r="C1092" s="4" t="s">
        <v>856</v>
      </c>
      <c r="D1092" s="64" t="s">
        <v>166</v>
      </c>
    </row>
    <row r="1093" spans="1:4" x14ac:dyDescent="0.25">
      <c r="A1093" s="64" t="s">
        <v>230</v>
      </c>
      <c r="B1093" s="4" t="s">
        <v>187</v>
      </c>
      <c r="C1093" s="4" t="s">
        <v>856</v>
      </c>
      <c r="D1093" s="64" t="s">
        <v>166</v>
      </c>
    </row>
    <row r="1094" spans="1:4" x14ac:dyDescent="0.25">
      <c r="A1094" s="64" t="s">
        <v>72</v>
      </c>
      <c r="B1094" s="4" t="s">
        <v>212</v>
      </c>
      <c r="C1094" s="4" t="s">
        <v>856</v>
      </c>
      <c r="D1094" s="64" t="s">
        <v>166</v>
      </c>
    </row>
    <row r="1095" spans="1:4" x14ac:dyDescent="0.25">
      <c r="A1095" s="64" t="s">
        <v>347</v>
      </c>
      <c r="B1095" s="4" t="s">
        <v>334</v>
      </c>
      <c r="C1095" s="4" t="s">
        <v>856</v>
      </c>
      <c r="D1095" s="64" t="s">
        <v>166</v>
      </c>
    </row>
    <row r="1096" spans="1:4" x14ac:dyDescent="0.25">
      <c r="A1096" s="64" t="s">
        <v>469</v>
      </c>
      <c r="B1096" s="4" t="s">
        <v>204</v>
      </c>
      <c r="C1096" s="4" t="s">
        <v>856</v>
      </c>
      <c r="D1096" s="64" t="s">
        <v>166</v>
      </c>
    </row>
    <row r="1097" spans="1:4" x14ac:dyDescent="0.25">
      <c r="A1097" s="64" t="s">
        <v>486</v>
      </c>
      <c r="B1097" s="4" t="s">
        <v>181</v>
      </c>
      <c r="C1097" s="4" t="s">
        <v>856</v>
      </c>
      <c r="D1097" s="64" t="s">
        <v>166</v>
      </c>
    </row>
    <row r="1098" spans="1:4" x14ac:dyDescent="0.25">
      <c r="A1098" s="64" t="s">
        <v>487</v>
      </c>
      <c r="B1098" s="4" t="s">
        <v>181</v>
      </c>
      <c r="C1098" s="4" t="s">
        <v>856</v>
      </c>
      <c r="D1098" s="64" t="s">
        <v>166</v>
      </c>
    </row>
    <row r="1099" spans="1:4" x14ac:dyDescent="0.25">
      <c r="A1099" s="64" t="s">
        <v>760</v>
      </c>
      <c r="B1099" s="4" t="s">
        <v>9</v>
      </c>
      <c r="C1099" s="4" t="s">
        <v>856</v>
      </c>
      <c r="D1099" s="64" t="s">
        <v>166</v>
      </c>
    </row>
    <row r="1100" spans="1:4" x14ac:dyDescent="0.25">
      <c r="A1100" s="64" t="s">
        <v>491</v>
      </c>
      <c r="B1100" s="4" t="s">
        <v>181</v>
      </c>
      <c r="C1100" s="4" t="s">
        <v>856</v>
      </c>
      <c r="D1100" s="64" t="s">
        <v>166</v>
      </c>
    </row>
    <row r="1101" spans="1:4" x14ac:dyDescent="0.25">
      <c r="A1101" s="64" t="s">
        <v>523</v>
      </c>
      <c r="B1101" s="4" t="s">
        <v>9</v>
      </c>
      <c r="C1101" s="4" t="s">
        <v>856</v>
      </c>
      <c r="D1101" s="64" t="s">
        <v>166</v>
      </c>
    </row>
    <row r="1102" spans="1:4" x14ac:dyDescent="0.25">
      <c r="A1102" s="64" t="s">
        <v>234</v>
      </c>
      <c r="B1102" s="4" t="s">
        <v>187</v>
      </c>
      <c r="C1102" s="4" t="s">
        <v>856</v>
      </c>
      <c r="D1102" s="64" t="s">
        <v>166</v>
      </c>
    </row>
    <row r="1103" spans="1:4" x14ac:dyDescent="0.25">
      <c r="A1103" s="64" t="s">
        <v>525</v>
      </c>
      <c r="B1103" s="4" t="s">
        <v>9</v>
      </c>
      <c r="C1103" s="4" t="s">
        <v>856</v>
      </c>
      <c r="D1103" s="64" t="s">
        <v>166</v>
      </c>
    </row>
    <row r="1104" spans="1:4" x14ac:dyDescent="0.25">
      <c r="A1104" s="64" t="s">
        <v>460</v>
      </c>
      <c r="B1104" s="4" t="s">
        <v>184</v>
      </c>
      <c r="C1104" s="4" t="s">
        <v>856</v>
      </c>
      <c r="D1104" s="64" t="s">
        <v>166</v>
      </c>
    </row>
    <row r="1105" spans="1:4" x14ac:dyDescent="0.25">
      <c r="A1105" s="64" t="s">
        <v>527</v>
      </c>
      <c r="B1105" s="4" t="s">
        <v>9</v>
      </c>
      <c r="C1105" s="4" t="s">
        <v>856</v>
      </c>
      <c r="D1105" s="64" t="s">
        <v>166</v>
      </c>
    </row>
    <row r="1106" spans="1:4" x14ac:dyDescent="0.25">
      <c r="A1106" s="64" t="s">
        <v>237</v>
      </c>
      <c r="B1106" s="4" t="s">
        <v>187</v>
      </c>
      <c r="C1106" s="4" t="s">
        <v>856</v>
      </c>
      <c r="D1106" s="64" t="s">
        <v>166</v>
      </c>
    </row>
    <row r="1107" spans="1:4" x14ac:dyDescent="0.25">
      <c r="A1107" s="64" t="s">
        <v>423</v>
      </c>
      <c r="B1107" s="4" t="s">
        <v>193</v>
      </c>
      <c r="C1107" s="4" t="s">
        <v>856</v>
      </c>
      <c r="D1107" s="64" t="s">
        <v>166</v>
      </c>
    </row>
    <row r="1108" spans="1:4" x14ac:dyDescent="0.25">
      <c r="A1108" s="64" t="s">
        <v>403</v>
      </c>
      <c r="B1108" s="4" t="s">
        <v>178</v>
      </c>
      <c r="C1108" s="4" t="s">
        <v>856</v>
      </c>
      <c r="D1108" s="64" t="s">
        <v>166</v>
      </c>
    </row>
    <row r="1109" spans="1:4" x14ac:dyDescent="0.25">
      <c r="A1109" s="64" t="s">
        <v>530</v>
      </c>
      <c r="B1109" s="4" t="s">
        <v>9</v>
      </c>
      <c r="C1109" s="4" t="s">
        <v>856</v>
      </c>
      <c r="D1109" s="64" t="s">
        <v>166</v>
      </c>
    </row>
    <row r="1110" spans="1:4" x14ac:dyDescent="0.25">
      <c r="A1110" s="64" t="s">
        <v>761</v>
      </c>
      <c r="B1110" s="4" t="s">
        <v>178</v>
      </c>
      <c r="C1110" s="4" t="s">
        <v>856</v>
      </c>
      <c r="D1110" s="64" t="s">
        <v>166</v>
      </c>
    </row>
    <row r="1111" spans="1:4" x14ac:dyDescent="0.25">
      <c r="A1111" s="64" t="s">
        <v>404</v>
      </c>
      <c r="B1111" s="4" t="s">
        <v>178</v>
      </c>
      <c r="C1111" s="4" t="s">
        <v>856</v>
      </c>
      <c r="D1111" s="64" t="s">
        <v>166</v>
      </c>
    </row>
    <row r="1112" spans="1:4" x14ac:dyDescent="0.25">
      <c r="A1112" s="64" t="s">
        <v>241</v>
      </c>
      <c r="B1112" s="4" t="s">
        <v>187</v>
      </c>
      <c r="C1112" s="4" t="s">
        <v>856</v>
      </c>
      <c r="D1112" s="64" t="s">
        <v>166</v>
      </c>
    </row>
    <row r="1113" spans="1:4" x14ac:dyDescent="0.25">
      <c r="A1113" s="64" t="s">
        <v>607</v>
      </c>
      <c r="B1113" s="4" t="s">
        <v>599</v>
      </c>
      <c r="C1113" s="4" t="s">
        <v>856</v>
      </c>
      <c r="D1113" s="64" t="s">
        <v>166</v>
      </c>
    </row>
    <row r="1114" spans="1:4" x14ac:dyDescent="0.25">
      <c r="A1114" s="64" t="s">
        <v>362</v>
      </c>
      <c r="B1114" s="4" t="s">
        <v>334</v>
      </c>
      <c r="C1114" s="4" t="s">
        <v>856</v>
      </c>
      <c r="D1114" s="64" t="s">
        <v>166</v>
      </c>
    </row>
    <row r="1115" spans="1:4" x14ac:dyDescent="0.25">
      <c r="A1115" s="64" t="s">
        <v>762</v>
      </c>
      <c r="B1115" s="4" t="s">
        <v>207</v>
      </c>
      <c r="C1115" s="4" t="s">
        <v>856</v>
      </c>
      <c r="D1115" s="64" t="s">
        <v>166</v>
      </c>
    </row>
    <row r="1116" spans="1:4" x14ac:dyDescent="0.25">
      <c r="A1116" s="64" t="s">
        <v>472</v>
      </c>
      <c r="B1116" s="4" t="s">
        <v>204</v>
      </c>
      <c r="C1116" s="4" t="s">
        <v>856</v>
      </c>
      <c r="D1116" s="64" t="s">
        <v>166</v>
      </c>
    </row>
    <row r="1117" spans="1:4" x14ac:dyDescent="0.25">
      <c r="A1117" s="64" t="s">
        <v>625</v>
      </c>
      <c r="B1117" s="4" t="s">
        <v>617</v>
      </c>
      <c r="C1117" s="4" t="s">
        <v>856</v>
      </c>
      <c r="D1117" s="64" t="s">
        <v>166</v>
      </c>
    </row>
    <row r="1118" spans="1:4" x14ac:dyDescent="0.25">
      <c r="A1118" s="64" t="s">
        <v>364</v>
      </c>
      <c r="B1118" s="4" t="s">
        <v>334</v>
      </c>
      <c r="C1118" s="4" t="s">
        <v>856</v>
      </c>
      <c r="D1118" s="64" t="s">
        <v>166</v>
      </c>
    </row>
    <row r="1119" spans="1:4" x14ac:dyDescent="0.25">
      <c r="A1119" s="64" t="s">
        <v>541</v>
      </c>
      <c r="B1119" s="4" t="s">
        <v>9</v>
      </c>
      <c r="C1119" s="4" t="s">
        <v>856</v>
      </c>
      <c r="D1119" s="64" t="s">
        <v>166</v>
      </c>
    </row>
    <row r="1120" spans="1:4" x14ac:dyDescent="0.25">
      <c r="A1120" s="64" t="s">
        <v>426</v>
      </c>
      <c r="B1120" s="4" t="s">
        <v>193</v>
      </c>
      <c r="C1120" s="4" t="s">
        <v>856</v>
      </c>
      <c r="D1120" s="64" t="s">
        <v>166</v>
      </c>
    </row>
    <row r="1121" spans="1:4" x14ac:dyDescent="0.25">
      <c r="A1121" s="64" t="s">
        <v>546</v>
      </c>
      <c r="B1121" s="4" t="s">
        <v>9</v>
      </c>
      <c r="C1121" s="4" t="s">
        <v>856</v>
      </c>
      <c r="D1121" s="64" t="s">
        <v>166</v>
      </c>
    </row>
    <row r="1122" spans="1:4" x14ac:dyDescent="0.25">
      <c r="A1122" s="64" t="s">
        <v>547</v>
      </c>
      <c r="B1122" s="4" t="s">
        <v>9</v>
      </c>
      <c r="C1122" s="4" t="s">
        <v>856</v>
      </c>
      <c r="D1122" s="64" t="s">
        <v>166</v>
      </c>
    </row>
    <row r="1123" spans="1:4" x14ac:dyDescent="0.25">
      <c r="A1123" s="64" t="s">
        <v>160</v>
      </c>
      <c r="B1123" s="4" t="s">
        <v>193</v>
      </c>
      <c r="C1123" s="4" t="s">
        <v>856</v>
      </c>
      <c r="D1123" s="64" t="s">
        <v>166</v>
      </c>
    </row>
    <row r="1124" spans="1:4" x14ac:dyDescent="0.25">
      <c r="A1124" s="64" t="s">
        <v>548</v>
      </c>
      <c r="B1124" s="4" t="s">
        <v>9</v>
      </c>
      <c r="C1124" s="4" t="s">
        <v>856</v>
      </c>
      <c r="D1124" s="64" t="s">
        <v>166</v>
      </c>
    </row>
    <row r="1125" spans="1:4" x14ac:dyDescent="0.25">
      <c r="A1125" s="64" t="s">
        <v>804</v>
      </c>
      <c r="B1125" s="4" t="s">
        <v>181</v>
      </c>
      <c r="C1125" s="4" t="s">
        <v>856</v>
      </c>
      <c r="D1125" s="64" t="s">
        <v>166</v>
      </c>
    </row>
    <row r="1126" spans="1:4" x14ac:dyDescent="0.25">
      <c r="A1126" s="64" t="s">
        <v>284</v>
      </c>
      <c r="B1126" s="4" t="s">
        <v>7</v>
      </c>
      <c r="C1126" s="4" t="s">
        <v>856</v>
      </c>
      <c r="D1126" s="64" t="s">
        <v>166</v>
      </c>
    </row>
    <row r="1127" spans="1:4" x14ac:dyDescent="0.25">
      <c r="A1127" s="64" t="s">
        <v>346</v>
      </c>
      <c r="B1127" s="4" t="s">
        <v>334</v>
      </c>
      <c r="C1127" s="4" t="s">
        <v>856</v>
      </c>
      <c r="D1127" s="64" t="s">
        <v>166</v>
      </c>
    </row>
    <row r="1128" spans="1:4" x14ac:dyDescent="0.25">
      <c r="A1128" s="64" t="s">
        <v>445</v>
      </c>
      <c r="B1128" s="4" t="s">
        <v>184</v>
      </c>
      <c r="C1128" s="4" t="s">
        <v>856</v>
      </c>
      <c r="D1128" s="64" t="s">
        <v>166</v>
      </c>
    </row>
    <row r="1129" spans="1:4" x14ac:dyDescent="0.25">
      <c r="A1129" s="64" t="s">
        <v>533</v>
      </c>
      <c r="B1129" s="4" t="s">
        <v>9</v>
      </c>
      <c r="C1129" s="4" t="s">
        <v>856</v>
      </c>
      <c r="D1129" s="64" t="s">
        <v>166</v>
      </c>
    </row>
    <row r="1130" spans="1:4" x14ac:dyDescent="0.25">
      <c r="A1130" s="64" t="s">
        <v>140</v>
      </c>
      <c r="B1130" s="4" t="s">
        <v>204</v>
      </c>
      <c r="C1130" s="4" t="s">
        <v>856</v>
      </c>
      <c r="D1130" s="64" t="s">
        <v>166</v>
      </c>
    </row>
    <row r="1131" spans="1:4" x14ac:dyDescent="0.25">
      <c r="A1131" s="64" t="s">
        <v>329</v>
      </c>
      <c r="B1131" s="4" t="s">
        <v>7</v>
      </c>
      <c r="C1131" s="4" t="s">
        <v>856</v>
      </c>
      <c r="D1131" s="64" t="s">
        <v>166</v>
      </c>
    </row>
    <row r="1132" spans="1:4" x14ac:dyDescent="0.25">
      <c r="A1132" s="64" t="s">
        <v>225</v>
      </c>
      <c r="B1132" s="4" t="s">
        <v>187</v>
      </c>
      <c r="C1132" s="4" t="s">
        <v>856</v>
      </c>
      <c r="D1132" s="64" t="s">
        <v>166</v>
      </c>
    </row>
    <row r="1133" spans="1:4" x14ac:dyDescent="0.25">
      <c r="A1133" s="64" t="s">
        <v>766</v>
      </c>
      <c r="B1133" s="4" t="s">
        <v>9</v>
      </c>
      <c r="C1133" s="4" t="s">
        <v>856</v>
      </c>
      <c r="D1133" s="64" t="s">
        <v>166</v>
      </c>
    </row>
    <row r="1134" spans="1:4" x14ac:dyDescent="0.25">
      <c r="A1134" s="64" t="s">
        <v>398</v>
      </c>
      <c r="B1134" s="4" t="s">
        <v>178</v>
      </c>
      <c r="C1134" s="4" t="s">
        <v>856</v>
      </c>
      <c r="D1134" s="64" t="s">
        <v>166</v>
      </c>
    </row>
    <row r="1135" spans="1:4" x14ac:dyDescent="0.25">
      <c r="A1135" s="64" t="s">
        <v>499</v>
      </c>
      <c r="B1135" s="4" t="s">
        <v>181</v>
      </c>
      <c r="C1135" s="4" t="s">
        <v>856</v>
      </c>
      <c r="D1135" s="64" t="s">
        <v>166</v>
      </c>
    </row>
    <row r="1136" spans="1:4" x14ac:dyDescent="0.25">
      <c r="A1136" s="64" t="s">
        <v>28</v>
      </c>
      <c r="B1136" s="4" t="s">
        <v>617</v>
      </c>
      <c r="C1136" s="4" t="s">
        <v>856</v>
      </c>
      <c r="D1136" s="64" t="s">
        <v>166</v>
      </c>
    </row>
    <row r="1137" spans="1:4" x14ac:dyDescent="0.25">
      <c r="A1137" s="64" t="s">
        <v>513</v>
      </c>
      <c r="B1137" s="4" t="s">
        <v>9</v>
      </c>
      <c r="C1137" s="4" t="s">
        <v>856</v>
      </c>
      <c r="D1137" s="64" t="s">
        <v>166</v>
      </c>
    </row>
    <row r="1138" spans="1:4" x14ac:dyDescent="0.25">
      <c r="A1138" s="64" t="s">
        <v>288</v>
      </c>
      <c r="B1138" s="4" t="s">
        <v>7</v>
      </c>
      <c r="C1138" s="4" t="s">
        <v>856</v>
      </c>
      <c r="D1138" s="64" t="s">
        <v>166</v>
      </c>
    </row>
    <row r="1139" spans="1:4" x14ac:dyDescent="0.25">
      <c r="A1139" s="64" t="s">
        <v>519</v>
      </c>
      <c r="B1139" s="4" t="s">
        <v>9</v>
      </c>
      <c r="C1139" s="4" t="s">
        <v>856</v>
      </c>
      <c r="D1139" s="64" t="s">
        <v>166</v>
      </c>
    </row>
    <row r="1140" spans="1:4" x14ac:dyDescent="0.25">
      <c r="A1140" s="64" t="s">
        <v>78</v>
      </c>
      <c r="B1140" s="4" t="s">
        <v>9</v>
      </c>
      <c r="C1140" s="4" t="s">
        <v>856</v>
      </c>
      <c r="D1140" s="64" t="s">
        <v>166</v>
      </c>
    </row>
    <row r="1141" spans="1:4" x14ac:dyDescent="0.25">
      <c r="A1141" s="64" t="s">
        <v>768</v>
      </c>
      <c r="B1141" s="4" t="s">
        <v>181</v>
      </c>
      <c r="C1141" s="4" t="s">
        <v>856</v>
      </c>
      <c r="D1141" s="64" t="s">
        <v>166</v>
      </c>
    </row>
    <row r="1142" spans="1:4" x14ac:dyDescent="0.25">
      <c r="A1142" s="64" t="s">
        <v>606</v>
      </c>
      <c r="B1142" s="4" t="s">
        <v>599</v>
      </c>
      <c r="C1142" s="4" t="s">
        <v>856</v>
      </c>
      <c r="D1142" s="64" t="s">
        <v>166</v>
      </c>
    </row>
    <row r="1143" spans="1:4" x14ac:dyDescent="0.25">
      <c r="A1143" s="64" t="s">
        <v>640</v>
      </c>
      <c r="B1143" s="4" t="s">
        <v>632</v>
      </c>
      <c r="C1143" s="4" t="s">
        <v>856</v>
      </c>
      <c r="D1143" s="64" t="s">
        <v>166</v>
      </c>
    </row>
    <row r="1144" spans="1:4" x14ac:dyDescent="0.25">
      <c r="A1144" s="64" t="s">
        <v>110</v>
      </c>
      <c r="B1144" s="4" t="s">
        <v>178</v>
      </c>
      <c r="C1144" s="4" t="s">
        <v>856</v>
      </c>
      <c r="D1144" s="64" t="s">
        <v>166</v>
      </c>
    </row>
    <row r="1145" spans="1:4" x14ac:dyDescent="0.25">
      <c r="A1145" s="64" t="s">
        <v>375</v>
      </c>
      <c r="B1145" s="4" t="s">
        <v>207</v>
      </c>
      <c r="C1145" s="4" t="s">
        <v>856</v>
      </c>
      <c r="D1145" s="64" t="s">
        <v>166</v>
      </c>
    </row>
    <row r="1146" spans="1:4" x14ac:dyDescent="0.25">
      <c r="A1146" s="64" t="s">
        <v>132</v>
      </c>
      <c r="B1146" s="4" t="s">
        <v>7</v>
      </c>
      <c r="C1146" s="4" t="s">
        <v>856</v>
      </c>
      <c r="D1146" s="64" t="s">
        <v>166</v>
      </c>
    </row>
    <row r="1147" spans="1:4" x14ac:dyDescent="0.25">
      <c r="A1147" s="64" t="s">
        <v>365</v>
      </c>
      <c r="B1147" s="4" t="s">
        <v>334</v>
      </c>
      <c r="C1147" s="4" t="s">
        <v>856</v>
      </c>
      <c r="D1147" s="64" t="s">
        <v>166</v>
      </c>
    </row>
    <row r="1148" spans="1:4" x14ac:dyDescent="0.25">
      <c r="A1148" s="64" t="s">
        <v>157</v>
      </c>
      <c r="B1148" s="4" t="s">
        <v>181</v>
      </c>
      <c r="C1148" s="4" t="s">
        <v>856</v>
      </c>
      <c r="D1148" s="64" t="s">
        <v>166</v>
      </c>
    </row>
    <row r="1149" spans="1:4" x14ac:dyDescent="0.25">
      <c r="A1149" s="64" t="s">
        <v>53</v>
      </c>
      <c r="B1149" s="4" t="s">
        <v>7</v>
      </c>
      <c r="C1149" s="4" t="s">
        <v>856</v>
      </c>
      <c r="D1149" s="64" t="s">
        <v>166</v>
      </c>
    </row>
    <row r="1150" spans="1:4" x14ac:dyDescent="0.25">
      <c r="A1150" s="64" t="s">
        <v>518</v>
      </c>
      <c r="B1150" s="4" t="s">
        <v>9</v>
      </c>
      <c r="C1150" s="4" t="s">
        <v>856</v>
      </c>
      <c r="D1150" s="64" t="s">
        <v>166</v>
      </c>
    </row>
    <row r="1151" spans="1:4" x14ac:dyDescent="0.25">
      <c r="A1151" s="64" t="s">
        <v>520</v>
      </c>
      <c r="B1151" s="4" t="s">
        <v>9</v>
      </c>
      <c r="C1151" s="4" t="s">
        <v>856</v>
      </c>
      <c r="D1151" s="64" t="s">
        <v>166</v>
      </c>
    </row>
    <row r="1152" spans="1:4" x14ac:dyDescent="0.25">
      <c r="A1152" s="64" t="s">
        <v>236</v>
      </c>
      <c r="B1152" s="4" t="s">
        <v>187</v>
      </c>
      <c r="C1152" s="4" t="s">
        <v>856</v>
      </c>
      <c r="D1152" s="64" t="s">
        <v>166</v>
      </c>
    </row>
    <row r="1153" spans="1:4" x14ac:dyDescent="0.25">
      <c r="A1153" s="64" t="s">
        <v>466</v>
      </c>
      <c r="B1153" s="4" t="s">
        <v>184</v>
      </c>
      <c r="C1153" s="4" t="s">
        <v>856</v>
      </c>
      <c r="D1153" s="64" t="s">
        <v>166</v>
      </c>
    </row>
    <row r="1154" spans="1:4" x14ac:dyDescent="0.25">
      <c r="A1154" s="64" t="s">
        <v>601</v>
      </c>
      <c r="B1154" s="4" t="s">
        <v>599</v>
      </c>
      <c r="C1154" s="4" t="s">
        <v>856</v>
      </c>
      <c r="D1154" s="64" t="s">
        <v>166</v>
      </c>
    </row>
    <row r="1155" spans="1:4" x14ac:dyDescent="0.25">
      <c r="A1155" s="64" t="s">
        <v>549</v>
      </c>
      <c r="B1155" s="4" t="s">
        <v>3</v>
      </c>
      <c r="C1155" s="4" t="s">
        <v>856</v>
      </c>
      <c r="D1155" s="64" t="s">
        <v>166</v>
      </c>
    </row>
    <row r="1156" spans="1:4" x14ac:dyDescent="0.25">
      <c r="A1156" s="64" t="s">
        <v>773</v>
      </c>
      <c r="B1156" s="4" t="s">
        <v>334</v>
      </c>
      <c r="C1156" s="4" t="s">
        <v>856</v>
      </c>
      <c r="D1156" s="64" t="s">
        <v>166</v>
      </c>
    </row>
    <row r="1157" spans="1:4" x14ac:dyDescent="0.25">
      <c r="A1157" s="64" t="s">
        <v>480</v>
      </c>
      <c r="B1157" s="4" t="s">
        <v>181</v>
      </c>
      <c r="C1157" s="4" t="s">
        <v>856</v>
      </c>
      <c r="D1157" s="64" t="s">
        <v>166</v>
      </c>
    </row>
    <row r="1158" spans="1:4" x14ac:dyDescent="0.25">
      <c r="A1158" s="64" t="s">
        <v>481</v>
      </c>
      <c r="B1158" s="4" t="s">
        <v>181</v>
      </c>
      <c r="C1158" s="4" t="s">
        <v>856</v>
      </c>
      <c r="D1158" s="64" t="s">
        <v>166</v>
      </c>
    </row>
    <row r="1159" spans="1:4" x14ac:dyDescent="0.25">
      <c r="A1159" s="64" t="s">
        <v>391</v>
      </c>
      <c r="B1159" s="4" t="s">
        <v>178</v>
      </c>
      <c r="C1159" s="4" t="s">
        <v>856</v>
      </c>
      <c r="D1159" s="64" t="s">
        <v>166</v>
      </c>
    </row>
    <row r="1160" spans="1:4" x14ac:dyDescent="0.25">
      <c r="A1160" s="64" t="s">
        <v>302</v>
      </c>
      <c r="B1160" s="4" t="s">
        <v>7</v>
      </c>
      <c r="C1160" s="4" t="s">
        <v>856</v>
      </c>
      <c r="D1160" s="64" t="s">
        <v>166</v>
      </c>
    </row>
    <row r="1161" spans="1:4" x14ac:dyDescent="0.25">
      <c r="A1161" s="64" t="s">
        <v>628</v>
      </c>
      <c r="B1161" s="4" t="s">
        <v>212</v>
      </c>
      <c r="C1161" s="4" t="s">
        <v>856</v>
      </c>
      <c r="D1161" s="64" t="s">
        <v>166</v>
      </c>
    </row>
    <row r="1162" spans="1:4" x14ac:dyDescent="0.25">
      <c r="A1162" s="64" t="s">
        <v>526</v>
      </c>
      <c r="B1162" s="4" t="s">
        <v>9</v>
      </c>
      <c r="C1162" s="4" t="s">
        <v>856</v>
      </c>
      <c r="D1162" s="64" t="s">
        <v>166</v>
      </c>
    </row>
    <row r="1163" spans="1:4" x14ac:dyDescent="0.25">
      <c r="A1163" s="64" t="s">
        <v>401</v>
      </c>
      <c r="B1163" s="4" t="s">
        <v>178</v>
      </c>
      <c r="C1163" s="4" t="s">
        <v>856</v>
      </c>
      <c r="D1163" s="64" t="s">
        <v>166</v>
      </c>
    </row>
    <row r="1164" spans="1:4" x14ac:dyDescent="0.25">
      <c r="A1164" s="64" t="s">
        <v>125</v>
      </c>
      <c r="B1164" s="4" t="s">
        <v>334</v>
      </c>
      <c r="C1164" s="4" t="s">
        <v>856</v>
      </c>
      <c r="D1164" s="64" t="s">
        <v>166</v>
      </c>
    </row>
    <row r="1165" spans="1:4" x14ac:dyDescent="0.25">
      <c r="A1165" s="64" t="s">
        <v>532</v>
      </c>
      <c r="B1165" s="4" t="s">
        <v>9</v>
      </c>
      <c r="C1165" s="4" t="s">
        <v>856</v>
      </c>
      <c r="D1165" s="64" t="s">
        <v>166</v>
      </c>
    </row>
    <row r="1166" spans="1:4" x14ac:dyDescent="0.25">
      <c r="A1166" s="64" t="s">
        <v>774</v>
      </c>
      <c r="B1166" s="4" t="s">
        <v>187</v>
      </c>
      <c r="C1166" s="4" t="s">
        <v>856</v>
      </c>
      <c r="D1166" s="64" t="s">
        <v>166</v>
      </c>
    </row>
    <row r="1167" spans="1:4" x14ac:dyDescent="0.25">
      <c r="A1167" s="64" t="s">
        <v>144</v>
      </c>
      <c r="B1167" s="4" t="s">
        <v>181</v>
      </c>
      <c r="C1167" s="4" t="s">
        <v>856</v>
      </c>
      <c r="D1167" s="64" t="s">
        <v>166</v>
      </c>
    </row>
    <row r="1168" spans="1:4" x14ac:dyDescent="0.25">
      <c r="A1168" s="64" t="s">
        <v>807</v>
      </c>
      <c r="B1168" s="4" t="s">
        <v>7</v>
      </c>
      <c r="C1168" s="4" t="s">
        <v>856</v>
      </c>
      <c r="D1168" s="64" t="s">
        <v>166</v>
      </c>
    </row>
    <row r="1169" spans="1:4" x14ac:dyDescent="0.25">
      <c r="A1169" s="64" t="s">
        <v>377</v>
      </c>
      <c r="B1169" s="4" t="s">
        <v>207</v>
      </c>
      <c r="C1169" s="4" t="s">
        <v>856</v>
      </c>
      <c r="D1169" s="64" t="s">
        <v>166</v>
      </c>
    </row>
    <row r="1170" spans="1:4" x14ac:dyDescent="0.25">
      <c r="A1170" s="64" t="s">
        <v>501</v>
      </c>
      <c r="B1170" s="4" t="s">
        <v>181</v>
      </c>
      <c r="C1170" s="4" t="s">
        <v>856</v>
      </c>
      <c r="D1170" s="64" t="s">
        <v>166</v>
      </c>
    </row>
    <row r="1171" spans="1:4" x14ac:dyDescent="0.25">
      <c r="A1171" s="64" t="s">
        <v>325</v>
      </c>
      <c r="B1171" s="4" t="s">
        <v>7</v>
      </c>
      <c r="C1171" s="4" t="s">
        <v>856</v>
      </c>
      <c r="D1171" s="64" t="s">
        <v>166</v>
      </c>
    </row>
    <row r="1172" spans="1:4" x14ac:dyDescent="0.25">
      <c r="A1172" s="64" t="s">
        <v>808</v>
      </c>
      <c r="B1172" s="4" t="s">
        <v>204</v>
      </c>
      <c r="C1172" s="4" t="s">
        <v>856</v>
      </c>
      <c r="D1172" s="64" t="s">
        <v>166</v>
      </c>
    </row>
    <row r="1173" spans="1:4" x14ac:dyDescent="0.25">
      <c r="A1173" s="64" t="s">
        <v>438</v>
      </c>
      <c r="B1173" s="4" t="s">
        <v>432</v>
      </c>
      <c r="C1173" s="4" t="s">
        <v>856</v>
      </c>
      <c r="D1173" s="64" t="s">
        <v>166</v>
      </c>
    </row>
    <row r="1174" spans="1:4" x14ac:dyDescent="0.25">
      <c r="A1174" s="64" t="s">
        <v>286</v>
      </c>
      <c r="B1174" s="4" t="s">
        <v>7</v>
      </c>
      <c r="C1174" s="4" t="s">
        <v>856</v>
      </c>
      <c r="D1174" s="64" t="s">
        <v>166</v>
      </c>
    </row>
    <row r="1175" spans="1:4" x14ac:dyDescent="0.25">
      <c r="A1175" s="64" t="s">
        <v>778</v>
      </c>
      <c r="B1175" s="4" t="s">
        <v>181</v>
      </c>
      <c r="C1175" s="4" t="s">
        <v>856</v>
      </c>
      <c r="D1175" s="64" t="s">
        <v>166</v>
      </c>
    </row>
    <row r="1176" spans="1:4" x14ac:dyDescent="0.25">
      <c r="A1176" s="64" t="s">
        <v>492</v>
      </c>
      <c r="B1176" s="4" t="s">
        <v>181</v>
      </c>
      <c r="C1176" s="4" t="s">
        <v>856</v>
      </c>
      <c r="D1176" s="64" t="s">
        <v>166</v>
      </c>
    </row>
    <row r="1177" spans="1:4" x14ac:dyDescent="0.25">
      <c r="A1177" s="64" t="s">
        <v>395</v>
      </c>
      <c r="B1177" s="4" t="s">
        <v>178</v>
      </c>
      <c r="C1177" s="4" t="s">
        <v>856</v>
      </c>
      <c r="D1177" s="64" t="s">
        <v>166</v>
      </c>
    </row>
    <row r="1178" spans="1:4" x14ac:dyDescent="0.25">
      <c r="A1178" s="64" t="s">
        <v>528</v>
      </c>
      <c r="B1178" s="4" t="s">
        <v>9</v>
      </c>
      <c r="C1178" s="4" t="s">
        <v>856</v>
      </c>
      <c r="D1178" s="64" t="s">
        <v>166</v>
      </c>
    </row>
    <row r="1179" spans="1:4" x14ac:dyDescent="0.25">
      <c r="A1179" s="64" t="s">
        <v>318</v>
      </c>
      <c r="B1179" s="4" t="s">
        <v>7</v>
      </c>
      <c r="C1179" s="4" t="s">
        <v>856</v>
      </c>
      <c r="D1179" s="64" t="s">
        <v>166</v>
      </c>
    </row>
    <row r="1180" spans="1:4" x14ac:dyDescent="0.25">
      <c r="A1180" s="64" t="s">
        <v>323</v>
      </c>
      <c r="B1180" s="4" t="s">
        <v>7</v>
      </c>
      <c r="C1180" s="4" t="s">
        <v>856</v>
      </c>
      <c r="D1180" s="64" t="s">
        <v>166</v>
      </c>
    </row>
    <row r="1181" spans="1:4" x14ac:dyDescent="0.25">
      <c r="A1181" s="64" t="s">
        <v>149</v>
      </c>
      <c r="B1181" s="4" t="s">
        <v>7</v>
      </c>
      <c r="C1181" s="4" t="s">
        <v>856</v>
      </c>
      <c r="D1181" s="64" t="s">
        <v>166</v>
      </c>
    </row>
    <row r="1182" spans="1:4" x14ac:dyDescent="0.25">
      <c r="A1182" s="64" t="s">
        <v>328</v>
      </c>
      <c r="B1182" s="4" t="s">
        <v>7</v>
      </c>
      <c r="C1182" s="4" t="s">
        <v>856</v>
      </c>
      <c r="D1182" s="64" t="s">
        <v>166</v>
      </c>
    </row>
    <row r="1183" spans="1:4" x14ac:dyDescent="0.25">
      <c r="A1183" s="64" t="s">
        <v>24</v>
      </c>
      <c r="B1183" s="4" t="s">
        <v>7</v>
      </c>
      <c r="C1183" s="4" t="s">
        <v>856</v>
      </c>
      <c r="D1183" s="64" t="s">
        <v>166</v>
      </c>
    </row>
    <row r="1184" spans="1:4" x14ac:dyDescent="0.25">
      <c r="A1184" s="64" t="s">
        <v>384</v>
      </c>
      <c r="B1184" s="4" t="s">
        <v>178</v>
      </c>
      <c r="C1184" s="4" t="s">
        <v>856</v>
      </c>
      <c r="D1184" s="64" t="s">
        <v>166</v>
      </c>
    </row>
    <row r="1185" spans="1:4" x14ac:dyDescent="0.25">
      <c r="A1185" s="64" t="s">
        <v>417</v>
      </c>
      <c r="B1185" s="4" t="s">
        <v>193</v>
      </c>
      <c r="C1185" s="4" t="s">
        <v>856</v>
      </c>
      <c r="D1185" s="64" t="s">
        <v>166</v>
      </c>
    </row>
    <row r="1186" spans="1:4" x14ac:dyDescent="0.25">
      <c r="A1186" s="64" t="s">
        <v>342</v>
      </c>
      <c r="B1186" s="4" t="s">
        <v>334</v>
      </c>
      <c r="C1186" s="4" t="s">
        <v>856</v>
      </c>
      <c r="D1186" s="64" t="s">
        <v>166</v>
      </c>
    </row>
    <row r="1187" spans="1:4" x14ac:dyDescent="0.25">
      <c r="A1187" s="64" t="s">
        <v>476</v>
      </c>
      <c r="B1187" s="4" t="s">
        <v>181</v>
      </c>
      <c r="C1187" s="4" t="s">
        <v>856</v>
      </c>
      <c r="D1187" s="64" t="s">
        <v>166</v>
      </c>
    </row>
    <row r="1188" spans="1:4" x14ac:dyDescent="0.25">
      <c r="A1188" s="64" t="s">
        <v>57</v>
      </c>
      <c r="B1188" s="4" t="s">
        <v>7</v>
      </c>
      <c r="C1188" s="4" t="s">
        <v>856</v>
      </c>
      <c r="D1188" s="64" t="s">
        <v>166</v>
      </c>
    </row>
    <row r="1189" spans="1:4" x14ac:dyDescent="0.25">
      <c r="A1189" s="64" t="s">
        <v>353</v>
      </c>
      <c r="B1189" s="4" t="s">
        <v>334</v>
      </c>
      <c r="C1189" s="4" t="s">
        <v>856</v>
      </c>
      <c r="D1189" s="64" t="s">
        <v>166</v>
      </c>
    </row>
    <row r="1190" spans="1:4" x14ac:dyDescent="0.25">
      <c r="A1190" s="64" t="s">
        <v>304</v>
      </c>
      <c r="B1190" s="4" t="s">
        <v>7</v>
      </c>
      <c r="C1190" s="4" t="s">
        <v>856</v>
      </c>
      <c r="D1190" s="64" t="s">
        <v>166</v>
      </c>
    </row>
    <row r="1191" spans="1:4" x14ac:dyDescent="0.25">
      <c r="A1191" s="64" t="s">
        <v>356</v>
      </c>
      <c r="B1191" s="4" t="s">
        <v>334</v>
      </c>
      <c r="C1191" s="4" t="s">
        <v>856</v>
      </c>
      <c r="D1191" s="64" t="s">
        <v>166</v>
      </c>
    </row>
    <row r="1192" spans="1:4" x14ac:dyDescent="0.25">
      <c r="A1192" s="64" t="s">
        <v>124</v>
      </c>
      <c r="B1192" s="4" t="s">
        <v>7</v>
      </c>
      <c r="C1192" s="4" t="s">
        <v>856</v>
      </c>
      <c r="D1192" s="64" t="s">
        <v>166</v>
      </c>
    </row>
    <row r="1193" spans="1:4" x14ac:dyDescent="0.25">
      <c r="A1193" s="64" t="s">
        <v>127</v>
      </c>
      <c r="B1193" s="4" t="s">
        <v>187</v>
      </c>
      <c r="C1193" s="4" t="s">
        <v>856</v>
      </c>
      <c r="D1193" s="64" t="s">
        <v>166</v>
      </c>
    </row>
    <row r="1194" spans="1:4" x14ac:dyDescent="0.25">
      <c r="A1194" s="64" t="s">
        <v>363</v>
      </c>
      <c r="B1194" s="4" t="s">
        <v>334</v>
      </c>
      <c r="C1194" s="4" t="s">
        <v>856</v>
      </c>
      <c r="D1194" s="64" t="s">
        <v>166</v>
      </c>
    </row>
    <row r="1195" spans="1:4" x14ac:dyDescent="0.25">
      <c r="A1195" s="64" t="s">
        <v>850</v>
      </c>
      <c r="B1195" s="4" t="s">
        <v>599</v>
      </c>
      <c r="C1195" s="4" t="s">
        <v>856</v>
      </c>
      <c r="D1195" s="64" t="s">
        <v>166</v>
      </c>
    </row>
    <row r="1196" spans="1:4" x14ac:dyDescent="0.25">
      <c r="A1196" s="64" t="s">
        <v>785</v>
      </c>
      <c r="B1196" s="4" t="s">
        <v>9</v>
      </c>
      <c r="C1196" s="4" t="s">
        <v>856</v>
      </c>
      <c r="D1196" s="64" t="s">
        <v>166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9"/>
  <sheetViews>
    <sheetView workbookViewId="0">
      <selection activeCell="C32" sqref="C32"/>
    </sheetView>
  </sheetViews>
  <sheetFormatPr defaultRowHeight="15" x14ac:dyDescent="0.25"/>
  <cols>
    <col min="1" max="1" width="46.7109375" customWidth="1"/>
    <col min="2" max="3" width="13.85546875" customWidth="1"/>
  </cols>
  <sheetData>
    <row r="1" spans="1:4" ht="15.75" thickBot="1" x14ac:dyDescent="0.3">
      <c r="A1" s="83" t="s">
        <v>11</v>
      </c>
      <c r="B1" s="84" t="s">
        <v>643</v>
      </c>
      <c r="C1" s="85" t="s">
        <v>852</v>
      </c>
      <c r="D1" s="85" t="s">
        <v>223</v>
      </c>
    </row>
    <row r="2" spans="1:4" x14ac:dyDescent="0.25">
      <c r="A2" s="64" t="s">
        <v>224</v>
      </c>
      <c r="B2" s="4" t="s">
        <v>187</v>
      </c>
      <c r="C2" s="4" t="s">
        <v>853</v>
      </c>
      <c r="D2" s="64" t="s">
        <v>166</v>
      </c>
    </row>
    <row r="3" spans="1:4" x14ac:dyDescent="0.25">
      <c r="A3" s="64" t="s">
        <v>271</v>
      </c>
      <c r="B3" s="4" t="s">
        <v>270</v>
      </c>
      <c r="C3" s="4" t="s">
        <v>853</v>
      </c>
      <c r="D3" s="64" t="s">
        <v>166</v>
      </c>
    </row>
    <row r="4" spans="1:4" x14ac:dyDescent="0.25">
      <c r="A4" s="64" t="s">
        <v>390</v>
      </c>
      <c r="B4" s="4" t="s">
        <v>178</v>
      </c>
      <c r="C4" s="4" t="s">
        <v>853</v>
      </c>
      <c r="D4" s="64" t="s">
        <v>166</v>
      </c>
    </row>
    <row r="5" spans="1:4" x14ac:dyDescent="0.25">
      <c r="A5" s="64" t="s">
        <v>351</v>
      </c>
      <c r="B5" s="4" t="s">
        <v>334</v>
      </c>
      <c r="C5" s="4" t="s">
        <v>853</v>
      </c>
      <c r="D5" s="64" t="s">
        <v>166</v>
      </c>
    </row>
    <row r="6" spans="1:4" x14ac:dyDescent="0.25">
      <c r="A6" s="64" t="s">
        <v>421</v>
      </c>
      <c r="B6" s="4" t="s">
        <v>193</v>
      </c>
      <c r="C6" s="4" t="s">
        <v>853</v>
      </c>
      <c r="D6" s="64" t="s">
        <v>166</v>
      </c>
    </row>
    <row r="7" spans="1:4" x14ac:dyDescent="0.25">
      <c r="A7" s="64" t="s">
        <v>122</v>
      </c>
      <c r="B7" s="4" t="s">
        <v>184</v>
      </c>
      <c r="C7" s="4" t="s">
        <v>853</v>
      </c>
      <c r="D7" s="64" t="s">
        <v>166</v>
      </c>
    </row>
    <row r="8" spans="1:4" x14ac:dyDescent="0.25">
      <c r="A8" s="64" t="s">
        <v>407</v>
      </c>
      <c r="B8" s="4" t="s">
        <v>178</v>
      </c>
      <c r="C8" s="4" t="s">
        <v>853</v>
      </c>
      <c r="D8" s="64" t="s">
        <v>166</v>
      </c>
    </row>
    <row r="9" spans="1:4" x14ac:dyDescent="0.25">
      <c r="A9" s="64" t="s">
        <v>545</v>
      </c>
      <c r="B9" s="4" t="s">
        <v>9</v>
      </c>
      <c r="C9" s="4" t="s">
        <v>853</v>
      </c>
      <c r="D9" s="64" t="s">
        <v>166</v>
      </c>
    </row>
    <row r="10" spans="1:4" x14ac:dyDescent="0.25">
      <c r="A10" s="64" t="s">
        <v>337</v>
      </c>
      <c r="B10" s="4" t="s">
        <v>334</v>
      </c>
      <c r="C10" s="4" t="s">
        <v>853</v>
      </c>
      <c r="D10" s="64" t="s">
        <v>166</v>
      </c>
    </row>
    <row r="11" spans="1:4" x14ac:dyDescent="0.25">
      <c r="A11" s="64" t="s">
        <v>283</v>
      </c>
      <c r="B11" s="4" t="s">
        <v>7</v>
      </c>
      <c r="C11" s="4" t="s">
        <v>853</v>
      </c>
      <c r="D11" s="64" t="s">
        <v>166</v>
      </c>
    </row>
    <row r="12" spans="1:4" x14ac:dyDescent="0.25">
      <c r="A12" s="64" t="s">
        <v>451</v>
      </c>
      <c r="B12" s="4" t="s">
        <v>184</v>
      </c>
      <c r="C12" s="4" t="s">
        <v>853</v>
      </c>
      <c r="D12" s="64" t="s">
        <v>167</v>
      </c>
    </row>
    <row r="13" spans="1:4" x14ac:dyDescent="0.25">
      <c r="A13" s="64" t="s">
        <v>623</v>
      </c>
      <c r="B13" s="4" t="s">
        <v>617</v>
      </c>
      <c r="C13" s="4" t="s">
        <v>853</v>
      </c>
      <c r="D13" s="64" t="s">
        <v>166</v>
      </c>
    </row>
    <row r="14" spans="1:4" x14ac:dyDescent="0.25">
      <c r="A14" s="64" t="s">
        <v>497</v>
      </c>
      <c r="B14" s="4" t="s">
        <v>181</v>
      </c>
      <c r="C14" s="4" t="s">
        <v>853</v>
      </c>
      <c r="D14" s="64" t="s">
        <v>166</v>
      </c>
    </row>
    <row r="15" spans="1:4" x14ac:dyDescent="0.25">
      <c r="A15" s="64" t="s">
        <v>254</v>
      </c>
      <c r="B15" s="4" t="s">
        <v>201</v>
      </c>
      <c r="C15" s="4" t="s">
        <v>853</v>
      </c>
      <c r="D15" s="64" t="s">
        <v>167</v>
      </c>
    </row>
    <row r="16" spans="1:4" x14ac:dyDescent="0.25">
      <c r="A16" s="64" t="s">
        <v>264</v>
      </c>
      <c r="B16" s="4" t="s">
        <v>1</v>
      </c>
      <c r="C16" s="4" t="s">
        <v>853</v>
      </c>
      <c r="D16" s="64" t="s">
        <v>166</v>
      </c>
    </row>
    <row r="17" spans="1:4" x14ac:dyDescent="0.25">
      <c r="A17" s="64" t="s">
        <v>411</v>
      </c>
      <c r="B17" s="4" t="s">
        <v>178</v>
      </c>
      <c r="C17" s="4" t="s">
        <v>853</v>
      </c>
      <c r="D17" s="64" t="s">
        <v>166</v>
      </c>
    </row>
    <row r="18" spans="1:4" x14ac:dyDescent="0.25">
      <c r="A18" s="64" t="s">
        <v>372</v>
      </c>
      <c r="B18" s="4" t="s">
        <v>207</v>
      </c>
      <c r="C18" s="4" t="s">
        <v>853</v>
      </c>
      <c r="D18" s="64" t="s">
        <v>167</v>
      </c>
    </row>
    <row r="19" spans="1:4" x14ac:dyDescent="0.25">
      <c r="A19" s="64" t="s">
        <v>559</v>
      </c>
      <c r="B19" s="4" t="s">
        <v>8</v>
      </c>
      <c r="C19" s="4" t="s">
        <v>853</v>
      </c>
      <c r="D19" s="64" t="s">
        <v>167</v>
      </c>
    </row>
    <row r="20" spans="1:4" x14ac:dyDescent="0.25">
      <c r="A20" s="64" t="s">
        <v>48</v>
      </c>
      <c r="B20" s="4" t="s">
        <v>334</v>
      </c>
      <c r="C20" s="4" t="s">
        <v>853</v>
      </c>
      <c r="D20" s="64" t="s">
        <v>166</v>
      </c>
    </row>
    <row r="21" spans="1:4" x14ac:dyDescent="0.25">
      <c r="A21" s="64" t="s">
        <v>477</v>
      </c>
      <c r="B21" s="4" t="s">
        <v>181</v>
      </c>
      <c r="C21" s="4" t="s">
        <v>853</v>
      </c>
      <c r="D21" s="64" t="s">
        <v>166</v>
      </c>
    </row>
    <row r="22" spans="1:4" x14ac:dyDescent="0.25">
      <c r="A22" s="64" t="s">
        <v>62</v>
      </c>
      <c r="B22" s="4" t="s">
        <v>6</v>
      </c>
      <c r="C22" s="4" t="s">
        <v>853</v>
      </c>
      <c r="D22" s="64" t="s">
        <v>167</v>
      </c>
    </row>
    <row r="23" spans="1:4" x14ac:dyDescent="0.25">
      <c r="A23" s="64" t="s">
        <v>292</v>
      </c>
      <c r="B23" s="4" t="s">
        <v>7</v>
      </c>
      <c r="C23" s="4" t="s">
        <v>853</v>
      </c>
      <c r="D23" s="64" t="s">
        <v>166</v>
      </c>
    </row>
    <row r="24" spans="1:4" x14ac:dyDescent="0.25">
      <c r="A24" s="64" t="s">
        <v>622</v>
      </c>
      <c r="B24" s="4" t="s">
        <v>617</v>
      </c>
      <c r="C24" s="4" t="s">
        <v>853</v>
      </c>
      <c r="D24" s="64" t="s">
        <v>166</v>
      </c>
    </row>
    <row r="25" spans="1:4" x14ac:dyDescent="0.25">
      <c r="A25" s="64" t="s">
        <v>233</v>
      </c>
      <c r="B25" s="4" t="s">
        <v>187</v>
      </c>
      <c r="C25" s="4" t="s">
        <v>853</v>
      </c>
      <c r="D25" s="64" t="s">
        <v>166</v>
      </c>
    </row>
    <row r="26" spans="1:4" x14ac:dyDescent="0.25">
      <c r="A26" s="64" t="s">
        <v>493</v>
      </c>
      <c r="B26" s="4" t="s">
        <v>181</v>
      </c>
      <c r="C26" s="4" t="s">
        <v>853</v>
      </c>
      <c r="D26" s="64" t="s">
        <v>166</v>
      </c>
    </row>
    <row r="27" spans="1:4" x14ac:dyDescent="0.25">
      <c r="A27" s="64" t="s">
        <v>306</v>
      </c>
      <c r="B27" s="4" t="s">
        <v>7</v>
      </c>
      <c r="C27" s="4" t="s">
        <v>853</v>
      </c>
      <c r="D27" s="64" t="s">
        <v>166</v>
      </c>
    </row>
    <row r="28" spans="1:4" x14ac:dyDescent="0.25">
      <c r="A28" s="64" t="s">
        <v>605</v>
      </c>
      <c r="B28" s="4" t="s">
        <v>599</v>
      </c>
      <c r="C28" s="4" t="s">
        <v>853</v>
      </c>
      <c r="D28" s="64" t="s">
        <v>166</v>
      </c>
    </row>
    <row r="29" spans="1:4" x14ac:dyDescent="0.25">
      <c r="A29" s="64" t="s">
        <v>471</v>
      </c>
      <c r="B29" s="4" t="s">
        <v>204</v>
      </c>
      <c r="C29" s="4" t="s">
        <v>853</v>
      </c>
      <c r="D29" s="64" t="s">
        <v>166</v>
      </c>
    </row>
    <row r="30" spans="1:4" x14ac:dyDescent="0.25">
      <c r="A30" s="64" t="s">
        <v>399</v>
      </c>
      <c r="B30" s="4" t="s">
        <v>178</v>
      </c>
      <c r="C30" s="4" t="s">
        <v>853</v>
      </c>
      <c r="D30" s="64" t="s">
        <v>166</v>
      </c>
    </row>
    <row r="31" spans="1:4" x14ac:dyDescent="0.25">
      <c r="A31" s="64" t="s">
        <v>534</v>
      </c>
      <c r="B31" s="4" t="s">
        <v>9</v>
      </c>
      <c r="C31" s="4" t="s">
        <v>853</v>
      </c>
      <c r="D31" s="64" t="s">
        <v>166</v>
      </c>
    </row>
    <row r="32" spans="1:4" x14ac:dyDescent="0.25">
      <c r="A32" s="64" t="s">
        <v>326</v>
      </c>
      <c r="B32" s="4" t="s">
        <v>7</v>
      </c>
      <c r="C32" s="4" t="s">
        <v>853</v>
      </c>
      <c r="D32" s="64" t="s">
        <v>166</v>
      </c>
    </row>
    <row r="33" spans="1:4" x14ac:dyDescent="0.25">
      <c r="A33" s="64" t="s">
        <v>641</v>
      </c>
      <c r="B33" s="4" t="s">
        <v>632</v>
      </c>
      <c r="C33" s="4" t="s">
        <v>853</v>
      </c>
      <c r="D33" s="64" t="s">
        <v>166</v>
      </c>
    </row>
    <row r="34" spans="1:4" x14ac:dyDescent="0.25">
      <c r="A34" s="64" t="s">
        <v>597</v>
      </c>
      <c r="B34" s="4" t="s">
        <v>8</v>
      </c>
      <c r="C34" s="4" t="s">
        <v>853</v>
      </c>
      <c r="D34" s="64" t="s">
        <v>167</v>
      </c>
    </row>
    <row r="35" spans="1:4" x14ac:dyDescent="0.25">
      <c r="A35" s="64" t="s">
        <v>380</v>
      </c>
      <c r="B35" s="4" t="s">
        <v>178</v>
      </c>
      <c r="C35" s="4" t="s">
        <v>853</v>
      </c>
      <c r="D35" s="64" t="s">
        <v>166</v>
      </c>
    </row>
    <row r="36" spans="1:4" x14ac:dyDescent="0.25">
      <c r="A36" s="64" t="s">
        <v>475</v>
      </c>
      <c r="B36" s="4" t="s">
        <v>181</v>
      </c>
      <c r="C36" s="4" t="s">
        <v>853</v>
      </c>
      <c r="D36" s="64" t="s">
        <v>166</v>
      </c>
    </row>
    <row r="37" spans="1:4" x14ac:dyDescent="0.25">
      <c r="A37" s="64" t="s">
        <v>341</v>
      </c>
      <c r="B37" s="4" t="s">
        <v>334</v>
      </c>
      <c r="C37" s="4" t="s">
        <v>853</v>
      </c>
      <c r="D37" s="64" t="s">
        <v>166</v>
      </c>
    </row>
    <row r="38" spans="1:4" x14ac:dyDescent="0.25">
      <c r="A38" s="64" t="s">
        <v>262</v>
      </c>
      <c r="B38" s="4" t="s">
        <v>1</v>
      </c>
      <c r="C38" s="4" t="s">
        <v>853</v>
      </c>
      <c r="D38" s="64" t="s">
        <v>166</v>
      </c>
    </row>
    <row r="39" spans="1:4" x14ac:dyDescent="0.25">
      <c r="A39" s="64" t="s">
        <v>314</v>
      </c>
      <c r="B39" s="4" t="s">
        <v>7</v>
      </c>
      <c r="C39" s="4" t="s">
        <v>853</v>
      </c>
      <c r="D39" s="64" t="s">
        <v>166</v>
      </c>
    </row>
    <row r="40" spans="1:4" x14ac:dyDescent="0.25">
      <c r="A40" s="64" t="s">
        <v>129</v>
      </c>
      <c r="B40" s="4" t="s">
        <v>187</v>
      </c>
      <c r="C40" s="4" t="s">
        <v>853</v>
      </c>
      <c r="D40" s="64" t="s">
        <v>166</v>
      </c>
    </row>
    <row r="41" spans="1:4" x14ac:dyDescent="0.25">
      <c r="A41" s="64" t="s">
        <v>430</v>
      </c>
      <c r="B41" s="4" t="s">
        <v>193</v>
      </c>
      <c r="C41" s="4" t="s">
        <v>853</v>
      </c>
      <c r="D41" s="64" t="s">
        <v>166</v>
      </c>
    </row>
    <row r="42" spans="1:4" x14ac:dyDescent="0.25">
      <c r="A42" s="64" t="s">
        <v>482</v>
      </c>
      <c r="B42" s="4" t="s">
        <v>181</v>
      </c>
      <c r="C42" s="4" t="s">
        <v>853</v>
      </c>
      <c r="D42" s="64" t="s">
        <v>167</v>
      </c>
    </row>
    <row r="43" spans="1:4" x14ac:dyDescent="0.25">
      <c r="A43" s="64" t="s">
        <v>422</v>
      </c>
      <c r="B43" s="4" t="s">
        <v>193</v>
      </c>
      <c r="C43" s="4" t="s">
        <v>853</v>
      </c>
      <c r="D43" s="64" t="s">
        <v>166</v>
      </c>
    </row>
    <row r="44" spans="1:4" x14ac:dyDescent="0.25">
      <c r="A44" s="64" t="s">
        <v>311</v>
      </c>
      <c r="B44" s="4" t="s">
        <v>7</v>
      </c>
      <c r="C44" s="4" t="s">
        <v>853</v>
      </c>
      <c r="D44" s="64" t="s">
        <v>166</v>
      </c>
    </row>
    <row r="45" spans="1:4" x14ac:dyDescent="0.25">
      <c r="A45" s="64" t="s">
        <v>400</v>
      </c>
      <c r="B45" s="4" t="s">
        <v>178</v>
      </c>
      <c r="C45" s="4" t="s">
        <v>853</v>
      </c>
      <c r="D45" s="64" t="s">
        <v>166</v>
      </c>
    </row>
    <row r="46" spans="1:4" x14ac:dyDescent="0.25">
      <c r="A46" s="64" t="s">
        <v>238</v>
      </c>
      <c r="B46" s="4" t="s">
        <v>187</v>
      </c>
      <c r="C46" s="4" t="s">
        <v>853</v>
      </c>
      <c r="D46" s="64" t="s">
        <v>166</v>
      </c>
    </row>
    <row r="47" spans="1:4" x14ac:dyDescent="0.25">
      <c r="A47" s="64" t="s">
        <v>529</v>
      </c>
      <c r="B47" s="4" t="s">
        <v>9</v>
      </c>
      <c r="C47" s="4" t="s">
        <v>853</v>
      </c>
      <c r="D47" s="64" t="s">
        <v>166</v>
      </c>
    </row>
    <row r="48" spans="1:4" x14ac:dyDescent="0.25">
      <c r="A48" s="64" t="s">
        <v>315</v>
      </c>
      <c r="B48" s="4" t="s">
        <v>7</v>
      </c>
      <c r="C48" s="4" t="s">
        <v>853</v>
      </c>
      <c r="D48" s="64" t="s">
        <v>166</v>
      </c>
    </row>
    <row r="49" spans="1:4" x14ac:dyDescent="0.25">
      <c r="A49" s="64" t="s">
        <v>608</v>
      </c>
      <c r="B49" s="4" t="s">
        <v>599</v>
      </c>
      <c r="C49" s="4" t="s">
        <v>853</v>
      </c>
      <c r="D49" s="64" t="s">
        <v>166</v>
      </c>
    </row>
    <row r="50" spans="1:4" x14ac:dyDescent="0.25">
      <c r="A50" s="64" t="s">
        <v>414</v>
      </c>
      <c r="B50" s="4" t="s">
        <v>193</v>
      </c>
      <c r="C50" s="4" t="s">
        <v>853</v>
      </c>
      <c r="D50" s="64" t="s">
        <v>166</v>
      </c>
    </row>
    <row r="51" spans="1:4" x14ac:dyDescent="0.25">
      <c r="A51" s="64" t="s">
        <v>557</v>
      </c>
      <c r="B51" s="4" t="s">
        <v>8</v>
      </c>
      <c r="C51" s="4" t="s">
        <v>853</v>
      </c>
      <c r="D51" s="64" t="s">
        <v>167</v>
      </c>
    </row>
    <row r="52" spans="1:4" x14ac:dyDescent="0.25">
      <c r="A52" s="64" t="s">
        <v>442</v>
      </c>
      <c r="B52" s="4" t="s">
        <v>184</v>
      </c>
      <c r="C52" s="4" t="s">
        <v>853</v>
      </c>
      <c r="D52" s="64" t="s">
        <v>167</v>
      </c>
    </row>
    <row r="53" spans="1:4" x14ac:dyDescent="0.25">
      <c r="A53" s="64" t="s">
        <v>296</v>
      </c>
      <c r="B53" s="4" t="s">
        <v>7</v>
      </c>
      <c r="C53" s="4" t="s">
        <v>853</v>
      </c>
      <c r="D53" s="64" t="s">
        <v>166</v>
      </c>
    </row>
    <row r="54" spans="1:4" x14ac:dyDescent="0.25">
      <c r="A54" s="64" t="s">
        <v>301</v>
      </c>
      <c r="B54" s="4" t="s">
        <v>7</v>
      </c>
      <c r="C54" s="4" t="s">
        <v>853</v>
      </c>
      <c r="D54" s="64" t="s">
        <v>166</v>
      </c>
    </row>
    <row r="55" spans="1:4" x14ac:dyDescent="0.25">
      <c r="A55" s="64" t="s">
        <v>576</v>
      </c>
      <c r="B55" s="4" t="s">
        <v>8</v>
      </c>
      <c r="C55" s="4" t="s">
        <v>853</v>
      </c>
      <c r="D55" s="64" t="s">
        <v>167</v>
      </c>
    </row>
    <row r="56" spans="1:4" x14ac:dyDescent="0.25">
      <c r="A56" s="64" t="s">
        <v>298</v>
      </c>
      <c r="B56" s="4" t="s">
        <v>7</v>
      </c>
      <c r="C56" s="4" t="s">
        <v>853</v>
      </c>
      <c r="D56" s="64" t="s">
        <v>166</v>
      </c>
    </row>
    <row r="57" spans="1:4" x14ac:dyDescent="0.25">
      <c r="A57" s="64" t="s">
        <v>51</v>
      </c>
      <c r="B57" s="4" t="s">
        <v>617</v>
      </c>
      <c r="C57" s="4" t="s">
        <v>853</v>
      </c>
      <c r="D57" s="64" t="s">
        <v>166</v>
      </c>
    </row>
    <row r="58" spans="1:4" x14ac:dyDescent="0.25">
      <c r="A58" s="64" t="s">
        <v>419</v>
      </c>
      <c r="B58" s="4" t="s">
        <v>193</v>
      </c>
      <c r="C58" s="4" t="s">
        <v>853</v>
      </c>
      <c r="D58" s="64" t="s">
        <v>166</v>
      </c>
    </row>
    <row r="59" spans="1:4" x14ac:dyDescent="0.25">
      <c r="A59" s="64" t="s">
        <v>289</v>
      </c>
      <c r="B59" s="4" t="s">
        <v>7</v>
      </c>
      <c r="C59" s="4" t="s">
        <v>853</v>
      </c>
      <c r="D59" s="64" t="s">
        <v>166</v>
      </c>
    </row>
    <row r="60" spans="1:4" x14ac:dyDescent="0.25">
      <c r="A60" s="64" t="s">
        <v>489</v>
      </c>
      <c r="B60" s="4" t="s">
        <v>181</v>
      </c>
      <c r="C60" s="4" t="s">
        <v>853</v>
      </c>
      <c r="D60" s="64" t="s">
        <v>166</v>
      </c>
    </row>
    <row r="61" spans="1:4" x14ac:dyDescent="0.25">
      <c r="A61" s="64" t="s">
        <v>307</v>
      </c>
      <c r="B61" s="4" t="s">
        <v>7</v>
      </c>
      <c r="C61" s="4" t="s">
        <v>853</v>
      </c>
      <c r="D61" s="64" t="s">
        <v>166</v>
      </c>
    </row>
    <row r="62" spans="1:4" x14ac:dyDescent="0.25">
      <c r="A62" s="64" t="s">
        <v>355</v>
      </c>
      <c r="B62" s="4" t="s">
        <v>334</v>
      </c>
      <c r="C62" s="4" t="s">
        <v>853</v>
      </c>
      <c r="D62" s="64" t="s">
        <v>166</v>
      </c>
    </row>
    <row r="63" spans="1:4" x14ac:dyDescent="0.25">
      <c r="A63" s="64" t="s">
        <v>243</v>
      </c>
      <c r="B63" s="4" t="s">
        <v>187</v>
      </c>
      <c r="C63" s="4" t="s">
        <v>853</v>
      </c>
      <c r="D63" s="64" t="s">
        <v>167</v>
      </c>
    </row>
    <row r="64" spans="1:4" x14ac:dyDescent="0.25">
      <c r="A64" s="64" t="s">
        <v>410</v>
      </c>
      <c r="B64" s="4" t="s">
        <v>178</v>
      </c>
      <c r="C64" s="4" t="s">
        <v>853</v>
      </c>
      <c r="D64" s="64" t="s">
        <v>166</v>
      </c>
    </row>
    <row r="65" spans="1:4" x14ac:dyDescent="0.25">
      <c r="A65" s="64" t="s">
        <v>277</v>
      </c>
      <c r="B65" s="4" t="s">
        <v>7</v>
      </c>
      <c r="C65" s="4" t="s">
        <v>853</v>
      </c>
      <c r="D65" s="64" t="s">
        <v>166</v>
      </c>
    </row>
    <row r="66" spans="1:4" x14ac:dyDescent="0.25">
      <c r="A66" s="64" t="s">
        <v>619</v>
      </c>
      <c r="B66" s="4" t="s">
        <v>617</v>
      </c>
      <c r="C66" s="4" t="s">
        <v>853</v>
      </c>
      <c r="D66" s="64" t="s">
        <v>166</v>
      </c>
    </row>
    <row r="67" spans="1:4" x14ac:dyDescent="0.25">
      <c r="A67" s="64" t="s">
        <v>420</v>
      </c>
      <c r="B67" s="4" t="s">
        <v>193</v>
      </c>
      <c r="C67" s="4" t="s">
        <v>853</v>
      </c>
      <c r="D67" s="64" t="s">
        <v>166</v>
      </c>
    </row>
    <row r="68" spans="1:4" x14ac:dyDescent="0.25">
      <c r="A68" s="64" t="s">
        <v>387</v>
      </c>
      <c r="B68" s="4" t="s">
        <v>178</v>
      </c>
      <c r="C68" s="4" t="s">
        <v>853</v>
      </c>
      <c r="D68" s="64" t="s">
        <v>166</v>
      </c>
    </row>
    <row r="69" spans="1:4" x14ac:dyDescent="0.25">
      <c r="A69" s="64" t="s">
        <v>374</v>
      </c>
      <c r="B69" s="4" t="s">
        <v>207</v>
      </c>
      <c r="C69" s="4" t="s">
        <v>853</v>
      </c>
      <c r="D69" s="64" t="s">
        <v>167</v>
      </c>
    </row>
    <row r="70" spans="1:4" x14ac:dyDescent="0.25">
      <c r="A70" s="64" t="s">
        <v>298</v>
      </c>
      <c r="B70" s="4" t="s">
        <v>7</v>
      </c>
      <c r="C70" s="4" t="s">
        <v>854</v>
      </c>
      <c r="D70" s="64" t="s">
        <v>166</v>
      </c>
    </row>
    <row r="71" spans="1:4" x14ac:dyDescent="0.25">
      <c r="A71" s="64" t="s">
        <v>450</v>
      </c>
      <c r="B71" s="4" t="s">
        <v>184</v>
      </c>
      <c r="C71" s="4" t="s">
        <v>853</v>
      </c>
      <c r="D71" s="64" t="s">
        <v>166</v>
      </c>
    </row>
    <row r="72" spans="1:4" x14ac:dyDescent="0.25">
      <c r="A72" s="64" t="s">
        <v>522</v>
      </c>
      <c r="B72" s="4" t="s">
        <v>9</v>
      </c>
      <c r="C72" s="4" t="s">
        <v>853</v>
      </c>
      <c r="D72" s="64" t="s">
        <v>166</v>
      </c>
    </row>
    <row r="73" spans="1:4" x14ac:dyDescent="0.25">
      <c r="A73" s="64" t="s">
        <v>303</v>
      </c>
      <c r="B73" s="4" t="s">
        <v>7</v>
      </c>
      <c r="C73" s="4" t="s">
        <v>853</v>
      </c>
      <c r="D73" s="64" t="s">
        <v>166</v>
      </c>
    </row>
    <row r="74" spans="1:4" x14ac:dyDescent="0.25">
      <c r="A74" s="64" t="s">
        <v>454</v>
      </c>
      <c r="B74" s="4" t="s">
        <v>184</v>
      </c>
      <c r="C74" s="4" t="s">
        <v>853</v>
      </c>
      <c r="D74" s="64" t="s">
        <v>166</v>
      </c>
    </row>
    <row r="75" spans="1:4" x14ac:dyDescent="0.25">
      <c r="A75" s="64" t="s">
        <v>97</v>
      </c>
      <c r="B75" s="4" t="s">
        <v>217</v>
      </c>
      <c r="C75" s="4" t="s">
        <v>853</v>
      </c>
      <c r="D75" s="64" t="s">
        <v>166</v>
      </c>
    </row>
    <row r="76" spans="1:4" x14ac:dyDescent="0.25">
      <c r="A76" s="64" t="s">
        <v>235</v>
      </c>
      <c r="B76" s="4" t="s">
        <v>187</v>
      </c>
      <c r="C76" s="4" t="s">
        <v>853</v>
      </c>
      <c r="D76" s="64" t="s">
        <v>166</v>
      </c>
    </row>
    <row r="77" spans="1:4" x14ac:dyDescent="0.25">
      <c r="A77" s="64" t="s">
        <v>134</v>
      </c>
      <c r="B77" s="4" t="s">
        <v>599</v>
      </c>
      <c r="C77" s="4" t="s">
        <v>853</v>
      </c>
      <c r="D77" s="64" t="s">
        <v>166</v>
      </c>
    </row>
    <row r="78" spans="1:4" x14ac:dyDescent="0.25">
      <c r="A78" s="64" t="s">
        <v>255</v>
      </c>
      <c r="B78" s="4" t="s">
        <v>201</v>
      </c>
      <c r="C78" s="4" t="s">
        <v>853</v>
      </c>
      <c r="D78" s="64" t="s">
        <v>167</v>
      </c>
    </row>
    <row r="79" spans="1:4" x14ac:dyDescent="0.25">
      <c r="A79" s="64" t="s">
        <v>505</v>
      </c>
      <c r="B79" s="4" t="s">
        <v>181</v>
      </c>
      <c r="C79" s="4" t="s">
        <v>853</v>
      </c>
      <c r="D79" s="64" t="s">
        <v>166</v>
      </c>
    </row>
    <row r="80" spans="1:4" x14ac:dyDescent="0.25">
      <c r="A80" s="64" t="s">
        <v>298</v>
      </c>
      <c r="B80" s="4" t="s">
        <v>7</v>
      </c>
      <c r="C80" s="4" t="s">
        <v>855</v>
      </c>
      <c r="D80" s="64" t="s">
        <v>166</v>
      </c>
    </row>
    <row r="81" spans="1:4" x14ac:dyDescent="0.25">
      <c r="A81" s="64" t="s">
        <v>596</v>
      </c>
      <c r="B81" s="4" t="s">
        <v>8</v>
      </c>
      <c r="C81" s="4" t="s">
        <v>853</v>
      </c>
      <c r="D81" s="64" t="s">
        <v>167</v>
      </c>
    </row>
    <row r="82" spans="1:4" x14ac:dyDescent="0.25">
      <c r="A82" s="64" t="s">
        <v>15</v>
      </c>
      <c r="B82" s="4" t="s">
        <v>334</v>
      </c>
      <c r="C82" s="4" t="s">
        <v>853</v>
      </c>
      <c r="D82" s="64" t="s">
        <v>166</v>
      </c>
    </row>
    <row r="83" spans="1:4" x14ac:dyDescent="0.25">
      <c r="A83" s="64" t="s">
        <v>34</v>
      </c>
      <c r="B83" s="4" t="s">
        <v>1</v>
      </c>
      <c r="C83" s="4" t="s">
        <v>853</v>
      </c>
      <c r="D83" s="64" t="s">
        <v>167</v>
      </c>
    </row>
    <row r="84" spans="1:4" x14ac:dyDescent="0.25">
      <c r="A84" s="64" t="s">
        <v>281</v>
      </c>
      <c r="B84" s="4" t="s">
        <v>7</v>
      </c>
      <c r="C84" s="4" t="s">
        <v>853</v>
      </c>
      <c r="D84" s="64" t="s">
        <v>166</v>
      </c>
    </row>
    <row r="85" spans="1:4" x14ac:dyDescent="0.25">
      <c r="A85" s="64" t="s">
        <v>383</v>
      </c>
      <c r="B85" s="4" t="s">
        <v>178</v>
      </c>
      <c r="C85" s="4" t="s">
        <v>853</v>
      </c>
      <c r="D85" s="64" t="s">
        <v>166</v>
      </c>
    </row>
    <row r="86" spans="1:4" x14ac:dyDescent="0.25">
      <c r="A86" s="64" t="s">
        <v>249</v>
      </c>
      <c r="B86" s="4" t="s">
        <v>201</v>
      </c>
      <c r="C86" s="4" t="s">
        <v>853</v>
      </c>
      <c r="D86" s="64" t="s">
        <v>167</v>
      </c>
    </row>
    <row r="87" spans="1:4" x14ac:dyDescent="0.25">
      <c r="A87" s="64" t="s">
        <v>444</v>
      </c>
      <c r="B87" s="4" t="s">
        <v>184</v>
      </c>
      <c r="C87" s="4" t="s">
        <v>853</v>
      </c>
      <c r="D87" s="64" t="s">
        <v>166</v>
      </c>
    </row>
    <row r="88" spans="1:4" x14ac:dyDescent="0.25">
      <c r="A88" s="64" t="s">
        <v>479</v>
      </c>
      <c r="B88" s="4" t="s">
        <v>181</v>
      </c>
      <c r="C88" s="4" t="s">
        <v>853</v>
      </c>
      <c r="D88" s="64" t="s">
        <v>166</v>
      </c>
    </row>
    <row r="89" spans="1:4" x14ac:dyDescent="0.25">
      <c r="A89" s="64" t="s">
        <v>393</v>
      </c>
      <c r="B89" s="4" t="s">
        <v>178</v>
      </c>
      <c r="C89" s="4" t="s">
        <v>853</v>
      </c>
      <c r="D89" s="64" t="s">
        <v>166</v>
      </c>
    </row>
    <row r="90" spans="1:4" x14ac:dyDescent="0.25">
      <c r="A90" s="64" t="s">
        <v>574</v>
      </c>
      <c r="B90" s="4" t="s">
        <v>8</v>
      </c>
      <c r="C90" s="4" t="s">
        <v>853</v>
      </c>
      <c r="D90" s="64" t="s">
        <v>167</v>
      </c>
    </row>
    <row r="91" spans="1:4" x14ac:dyDescent="0.25">
      <c r="A91" s="64" t="s">
        <v>575</v>
      </c>
      <c r="B91" s="4" t="s">
        <v>8</v>
      </c>
      <c r="C91" s="4" t="s">
        <v>853</v>
      </c>
      <c r="D91" s="64" t="s">
        <v>167</v>
      </c>
    </row>
    <row r="92" spans="1:4" x14ac:dyDescent="0.25">
      <c r="A92" s="64" t="s">
        <v>105</v>
      </c>
      <c r="B92" s="4" t="s">
        <v>1</v>
      </c>
      <c r="C92" s="4" t="s">
        <v>853</v>
      </c>
      <c r="D92" s="64" t="s">
        <v>167</v>
      </c>
    </row>
    <row r="93" spans="1:4" x14ac:dyDescent="0.25">
      <c r="A93" s="64" t="s">
        <v>108</v>
      </c>
      <c r="B93" s="4" t="s">
        <v>8</v>
      </c>
      <c r="C93" s="4" t="s">
        <v>853</v>
      </c>
      <c r="D93" s="64" t="s">
        <v>167</v>
      </c>
    </row>
    <row r="94" spans="1:4" x14ac:dyDescent="0.25">
      <c r="A94" s="64" t="s">
        <v>358</v>
      </c>
      <c r="B94" s="4" t="s">
        <v>334</v>
      </c>
      <c r="C94" s="4" t="s">
        <v>853</v>
      </c>
      <c r="D94" s="64" t="s">
        <v>166</v>
      </c>
    </row>
    <row r="95" spans="1:4" x14ac:dyDescent="0.25">
      <c r="A95" s="64" t="s">
        <v>319</v>
      </c>
      <c r="B95" s="4" t="s">
        <v>7</v>
      </c>
      <c r="C95" s="4" t="s">
        <v>853</v>
      </c>
      <c r="D95" s="64" t="s">
        <v>166</v>
      </c>
    </row>
    <row r="96" spans="1:4" x14ac:dyDescent="0.25">
      <c r="A96" s="64" t="s">
        <v>436</v>
      </c>
      <c r="B96" s="4" t="s">
        <v>432</v>
      </c>
      <c r="C96" s="4" t="s">
        <v>853</v>
      </c>
      <c r="D96" s="64" t="s">
        <v>167</v>
      </c>
    </row>
    <row r="97" spans="1:4" x14ac:dyDescent="0.25">
      <c r="A97" s="64" t="s">
        <v>540</v>
      </c>
      <c r="B97" s="4" t="s">
        <v>9</v>
      </c>
      <c r="C97" s="4" t="s">
        <v>853</v>
      </c>
      <c r="D97" s="64" t="s">
        <v>166</v>
      </c>
    </row>
    <row r="98" spans="1:4" x14ac:dyDescent="0.25">
      <c r="A98" s="64" t="s">
        <v>428</v>
      </c>
      <c r="B98" s="4" t="s">
        <v>193</v>
      </c>
      <c r="C98" s="4" t="s">
        <v>853</v>
      </c>
      <c r="D98" s="64" t="s">
        <v>166</v>
      </c>
    </row>
    <row r="99" spans="1:4" x14ac:dyDescent="0.25">
      <c r="A99" s="64" t="s">
        <v>267</v>
      </c>
      <c r="B99" s="4" t="s">
        <v>1</v>
      </c>
      <c r="C99" s="4" t="s">
        <v>853</v>
      </c>
      <c r="D99" s="64" t="s">
        <v>167</v>
      </c>
    </row>
    <row r="100" spans="1:4" x14ac:dyDescent="0.25">
      <c r="A100" s="64" t="s">
        <v>330</v>
      </c>
      <c r="B100" s="4" t="s">
        <v>7</v>
      </c>
      <c r="C100" s="4" t="s">
        <v>853</v>
      </c>
      <c r="D100" s="64" t="s">
        <v>166</v>
      </c>
    </row>
    <row r="101" spans="1:4" x14ac:dyDescent="0.25">
      <c r="A101" s="64" t="s">
        <v>42</v>
      </c>
      <c r="B101" s="4" t="s">
        <v>8</v>
      </c>
      <c r="C101" s="4" t="s">
        <v>853</v>
      </c>
      <c r="D101" s="64" t="s">
        <v>167</v>
      </c>
    </row>
    <row r="102" spans="1:4" x14ac:dyDescent="0.25">
      <c r="A102" s="64" t="s">
        <v>441</v>
      </c>
      <c r="B102" s="4" t="s">
        <v>184</v>
      </c>
      <c r="C102" s="4" t="s">
        <v>853</v>
      </c>
      <c r="D102" s="64" t="s">
        <v>166</v>
      </c>
    </row>
    <row r="103" spans="1:4" x14ac:dyDescent="0.25">
      <c r="A103" s="64" t="s">
        <v>448</v>
      </c>
      <c r="B103" s="4" t="s">
        <v>184</v>
      </c>
      <c r="C103" s="4" t="s">
        <v>853</v>
      </c>
      <c r="D103" s="64" t="s">
        <v>166</v>
      </c>
    </row>
    <row r="104" spans="1:4" x14ac:dyDescent="0.25">
      <c r="A104" s="64" t="s">
        <v>352</v>
      </c>
      <c r="B104" s="4" t="s">
        <v>334</v>
      </c>
      <c r="C104" s="4" t="s">
        <v>853</v>
      </c>
      <c r="D104" s="64" t="s">
        <v>166</v>
      </c>
    </row>
    <row r="105" spans="1:4" x14ac:dyDescent="0.25">
      <c r="A105" s="64" t="s">
        <v>495</v>
      </c>
      <c r="B105" s="4" t="s">
        <v>181</v>
      </c>
      <c r="C105" s="4" t="s">
        <v>853</v>
      </c>
      <c r="D105" s="64" t="s">
        <v>166</v>
      </c>
    </row>
    <row r="106" spans="1:4" x14ac:dyDescent="0.25">
      <c r="A106" s="64" t="s">
        <v>111</v>
      </c>
      <c r="B106" s="4" t="s">
        <v>334</v>
      </c>
      <c r="C106" s="4" t="s">
        <v>853</v>
      </c>
      <c r="D106" s="64" t="s">
        <v>166</v>
      </c>
    </row>
    <row r="107" spans="1:4" x14ac:dyDescent="0.25">
      <c r="A107" s="64" t="s">
        <v>115</v>
      </c>
      <c r="B107" s="4" t="s">
        <v>7</v>
      </c>
      <c r="C107" s="4" t="s">
        <v>853</v>
      </c>
      <c r="D107" s="64" t="s">
        <v>166</v>
      </c>
    </row>
    <row r="108" spans="1:4" x14ac:dyDescent="0.25">
      <c r="A108" s="64" t="s">
        <v>609</v>
      </c>
      <c r="B108" s="4" t="s">
        <v>599</v>
      </c>
      <c r="C108" s="4" t="s">
        <v>853</v>
      </c>
      <c r="D108" s="64" t="s">
        <v>166</v>
      </c>
    </row>
    <row r="109" spans="1:4" x14ac:dyDescent="0.25">
      <c r="A109" s="64" t="s">
        <v>464</v>
      </c>
      <c r="B109" s="4" t="s">
        <v>184</v>
      </c>
      <c r="C109" s="4" t="s">
        <v>853</v>
      </c>
      <c r="D109" s="64" t="s">
        <v>166</v>
      </c>
    </row>
    <row r="110" spans="1:4" ht="22.5" x14ac:dyDescent="0.25">
      <c r="A110" s="64" t="s">
        <v>153</v>
      </c>
      <c r="B110" s="4" t="s">
        <v>178</v>
      </c>
      <c r="C110" s="4" t="s">
        <v>853</v>
      </c>
      <c r="D110" s="64" t="s">
        <v>408</v>
      </c>
    </row>
    <row r="111" spans="1:4" x14ac:dyDescent="0.25">
      <c r="A111" s="64" t="s">
        <v>620</v>
      </c>
      <c r="B111" s="4" t="s">
        <v>617</v>
      </c>
      <c r="C111" s="4" t="s">
        <v>853</v>
      </c>
      <c r="D111" s="64" t="s">
        <v>166</v>
      </c>
    </row>
    <row r="112" spans="1:4" x14ac:dyDescent="0.25">
      <c r="A112" s="64" t="s">
        <v>339</v>
      </c>
      <c r="B112" s="4" t="s">
        <v>334</v>
      </c>
      <c r="C112" s="4" t="s">
        <v>853</v>
      </c>
      <c r="D112" s="64" t="s">
        <v>166</v>
      </c>
    </row>
    <row r="113" spans="1:4" x14ac:dyDescent="0.25">
      <c r="A113" s="64" t="s">
        <v>483</v>
      </c>
      <c r="B113" s="4" t="s">
        <v>181</v>
      </c>
      <c r="C113" s="4" t="s">
        <v>853</v>
      </c>
      <c r="D113" s="64" t="s">
        <v>166</v>
      </c>
    </row>
    <row r="114" spans="1:4" x14ac:dyDescent="0.25">
      <c r="A114" s="64" t="s">
        <v>231</v>
      </c>
      <c r="B114" s="4" t="s">
        <v>187</v>
      </c>
      <c r="C114" s="4" t="s">
        <v>853</v>
      </c>
      <c r="D114" s="64" t="s">
        <v>166</v>
      </c>
    </row>
    <row r="115" spans="1:4" x14ac:dyDescent="0.25">
      <c r="A115" s="64" t="s">
        <v>463</v>
      </c>
      <c r="B115" s="4" t="s">
        <v>184</v>
      </c>
      <c r="C115" s="4" t="s">
        <v>853</v>
      </c>
      <c r="D115" s="64" t="s">
        <v>166</v>
      </c>
    </row>
    <row r="116" spans="1:4" x14ac:dyDescent="0.25">
      <c r="A116" s="64" t="s">
        <v>544</v>
      </c>
      <c r="B116" s="4" t="s">
        <v>9</v>
      </c>
      <c r="C116" s="4" t="s">
        <v>853</v>
      </c>
      <c r="D116" s="64" t="s">
        <v>166</v>
      </c>
    </row>
    <row r="117" spans="1:4" x14ac:dyDescent="0.25">
      <c r="A117" s="64" t="s">
        <v>331</v>
      </c>
      <c r="B117" s="4" t="s">
        <v>7</v>
      </c>
      <c r="C117" s="4" t="s">
        <v>853</v>
      </c>
      <c r="D117" s="64" t="s">
        <v>166</v>
      </c>
    </row>
    <row r="118" spans="1:4" x14ac:dyDescent="0.25">
      <c r="A118" s="64" t="s">
        <v>413</v>
      </c>
      <c r="B118" s="4" t="s">
        <v>178</v>
      </c>
      <c r="C118" s="4" t="s">
        <v>853</v>
      </c>
      <c r="D118" s="64" t="s">
        <v>167</v>
      </c>
    </row>
    <row r="119" spans="1:4" x14ac:dyDescent="0.25">
      <c r="A119" s="64" t="s">
        <v>336</v>
      </c>
      <c r="B119" s="4" t="s">
        <v>334</v>
      </c>
      <c r="C119" s="4" t="s">
        <v>853</v>
      </c>
      <c r="D119" s="64" t="s">
        <v>166</v>
      </c>
    </row>
    <row r="120" spans="1:4" x14ac:dyDescent="0.25">
      <c r="A120" s="64" t="s">
        <v>280</v>
      </c>
      <c r="B120" s="4" t="s">
        <v>7</v>
      </c>
      <c r="C120" s="4" t="s">
        <v>853</v>
      </c>
      <c r="D120" s="64" t="s">
        <v>166</v>
      </c>
    </row>
    <row r="121" spans="1:4" x14ac:dyDescent="0.25">
      <c r="A121" s="64" t="s">
        <v>636</v>
      </c>
      <c r="B121" s="4" t="s">
        <v>632</v>
      </c>
      <c r="C121" s="4" t="s">
        <v>853</v>
      </c>
      <c r="D121" s="64" t="s">
        <v>166</v>
      </c>
    </row>
    <row r="122" spans="1:4" x14ac:dyDescent="0.25">
      <c r="A122" s="64" t="s">
        <v>259</v>
      </c>
      <c r="B122" s="4" t="s">
        <v>1</v>
      </c>
      <c r="C122" s="4" t="s">
        <v>853</v>
      </c>
      <c r="D122" s="64" t="s">
        <v>166</v>
      </c>
    </row>
    <row r="123" spans="1:4" x14ac:dyDescent="0.25">
      <c r="A123" s="64" t="s">
        <v>229</v>
      </c>
      <c r="B123" s="4" t="s">
        <v>187</v>
      </c>
      <c r="C123" s="4" t="s">
        <v>853</v>
      </c>
      <c r="D123" s="64" t="s">
        <v>166</v>
      </c>
    </row>
    <row r="124" spans="1:4" x14ac:dyDescent="0.25">
      <c r="A124" s="64" t="s">
        <v>299</v>
      </c>
      <c r="B124" s="4" t="s">
        <v>7</v>
      </c>
      <c r="C124" s="4" t="s">
        <v>853</v>
      </c>
      <c r="D124" s="64" t="s">
        <v>166</v>
      </c>
    </row>
    <row r="125" spans="1:4" x14ac:dyDescent="0.25">
      <c r="A125" s="64" t="s">
        <v>577</v>
      </c>
      <c r="B125" s="4" t="s">
        <v>8</v>
      </c>
      <c r="C125" s="4" t="s">
        <v>853</v>
      </c>
      <c r="D125" s="64" t="s">
        <v>167</v>
      </c>
    </row>
    <row r="126" spans="1:4" x14ac:dyDescent="0.25">
      <c r="A126" s="64" t="s">
        <v>313</v>
      </c>
      <c r="B126" s="4" t="s">
        <v>7</v>
      </c>
      <c r="C126" s="4" t="s">
        <v>853</v>
      </c>
      <c r="D126" s="64" t="s">
        <v>166</v>
      </c>
    </row>
    <row r="127" spans="1:4" x14ac:dyDescent="0.25">
      <c r="A127" s="64" t="s">
        <v>538</v>
      </c>
      <c r="B127" s="4" t="s">
        <v>9</v>
      </c>
      <c r="C127" s="4" t="s">
        <v>853</v>
      </c>
      <c r="D127" s="64" t="s">
        <v>166</v>
      </c>
    </row>
    <row r="128" spans="1:4" x14ac:dyDescent="0.25">
      <c r="A128" s="64" t="s">
        <v>500</v>
      </c>
      <c r="B128" s="4" t="s">
        <v>181</v>
      </c>
      <c r="C128" s="4" t="s">
        <v>853</v>
      </c>
      <c r="D128" s="64" t="s">
        <v>166</v>
      </c>
    </row>
    <row r="129" spans="1:4" x14ac:dyDescent="0.25">
      <c r="A129" s="64" t="s">
        <v>412</v>
      </c>
      <c r="B129" s="4" t="s">
        <v>178</v>
      </c>
      <c r="C129" s="4" t="s">
        <v>853</v>
      </c>
      <c r="D129" s="64" t="s">
        <v>166</v>
      </c>
    </row>
    <row r="130" spans="1:4" x14ac:dyDescent="0.25">
      <c r="A130" s="64" t="s">
        <v>611</v>
      </c>
      <c r="B130" s="4" t="s">
        <v>599</v>
      </c>
      <c r="C130" s="4" t="s">
        <v>853</v>
      </c>
      <c r="D130" s="64" t="s">
        <v>166</v>
      </c>
    </row>
    <row r="131" spans="1:4" x14ac:dyDescent="0.25">
      <c r="A131" s="64" t="s">
        <v>600</v>
      </c>
      <c r="B131" s="4" t="s">
        <v>599</v>
      </c>
      <c r="C131" s="4" t="s">
        <v>853</v>
      </c>
      <c r="D131" s="64" t="s">
        <v>166</v>
      </c>
    </row>
    <row r="132" spans="1:4" x14ac:dyDescent="0.25">
      <c r="A132" s="64" t="s">
        <v>381</v>
      </c>
      <c r="B132" s="4" t="s">
        <v>178</v>
      </c>
      <c r="C132" s="4" t="s">
        <v>853</v>
      </c>
      <c r="D132" s="64" t="s">
        <v>166</v>
      </c>
    </row>
    <row r="133" spans="1:4" x14ac:dyDescent="0.25">
      <c r="A133" s="64" t="s">
        <v>473</v>
      </c>
      <c r="B133" s="4" t="s">
        <v>181</v>
      </c>
      <c r="C133" s="4" t="s">
        <v>853</v>
      </c>
      <c r="D133" s="64" t="s">
        <v>166</v>
      </c>
    </row>
    <row r="134" spans="1:4" x14ac:dyDescent="0.25">
      <c r="A134" s="64" t="s">
        <v>634</v>
      </c>
      <c r="B134" s="4" t="s">
        <v>632</v>
      </c>
      <c r="C134" s="4" t="s">
        <v>853</v>
      </c>
      <c r="D134" s="64" t="s">
        <v>166</v>
      </c>
    </row>
    <row r="135" spans="1:4" x14ac:dyDescent="0.25">
      <c r="A135" s="64" t="s">
        <v>507</v>
      </c>
      <c r="B135" s="4" t="s">
        <v>9</v>
      </c>
      <c r="C135" s="4" t="s">
        <v>853</v>
      </c>
      <c r="D135" s="64" t="s">
        <v>166</v>
      </c>
    </row>
    <row r="136" spans="1:4" x14ac:dyDescent="0.25">
      <c r="A136" s="64" t="s">
        <v>509</v>
      </c>
      <c r="B136" s="4" t="s">
        <v>9</v>
      </c>
      <c r="C136" s="4" t="s">
        <v>853</v>
      </c>
      <c r="D136" s="64" t="s">
        <v>166</v>
      </c>
    </row>
    <row r="137" spans="1:4" x14ac:dyDescent="0.25">
      <c r="A137" s="64" t="s">
        <v>257</v>
      </c>
      <c r="B137" s="4" t="s">
        <v>1</v>
      </c>
      <c r="C137" s="4" t="s">
        <v>853</v>
      </c>
      <c r="D137" s="64" t="s">
        <v>166</v>
      </c>
    </row>
    <row r="138" spans="1:4" x14ac:dyDescent="0.25">
      <c r="A138" s="64" t="s">
        <v>514</v>
      </c>
      <c r="B138" s="4" t="s">
        <v>9</v>
      </c>
      <c r="C138" s="4" t="s">
        <v>853</v>
      </c>
      <c r="D138" s="64" t="s">
        <v>166</v>
      </c>
    </row>
    <row r="139" spans="1:4" x14ac:dyDescent="0.25">
      <c r="A139" s="64" t="s">
        <v>443</v>
      </c>
      <c r="B139" s="4" t="s">
        <v>184</v>
      </c>
      <c r="C139" s="4" t="s">
        <v>853</v>
      </c>
      <c r="D139" s="64" t="s">
        <v>167</v>
      </c>
    </row>
    <row r="140" spans="1:4" x14ac:dyDescent="0.25">
      <c r="A140" s="64" t="s">
        <v>344</v>
      </c>
      <c r="B140" s="4" t="s">
        <v>334</v>
      </c>
      <c r="C140" s="4" t="s">
        <v>853</v>
      </c>
      <c r="D140" s="64" t="s">
        <v>166</v>
      </c>
    </row>
    <row r="141" spans="1:4" x14ac:dyDescent="0.25">
      <c r="A141" s="64" t="s">
        <v>446</v>
      </c>
      <c r="B141" s="4" t="s">
        <v>184</v>
      </c>
      <c r="C141" s="4" t="s">
        <v>853</v>
      </c>
      <c r="D141" s="64" t="s">
        <v>166</v>
      </c>
    </row>
    <row r="142" spans="1:4" x14ac:dyDescent="0.25">
      <c r="A142" s="64" t="s">
        <v>348</v>
      </c>
      <c r="B142" s="4" t="s">
        <v>334</v>
      </c>
      <c r="C142" s="4" t="s">
        <v>853</v>
      </c>
      <c r="D142" s="64" t="s">
        <v>166</v>
      </c>
    </row>
    <row r="143" spans="1:4" x14ac:dyDescent="0.25">
      <c r="A143" s="64" t="s">
        <v>447</v>
      </c>
      <c r="B143" s="4" t="s">
        <v>184</v>
      </c>
      <c r="C143" s="4" t="s">
        <v>853</v>
      </c>
      <c r="D143" s="64" t="s">
        <v>167</v>
      </c>
    </row>
    <row r="144" spans="1:4" x14ac:dyDescent="0.25">
      <c r="A144" s="64" t="s">
        <v>300</v>
      </c>
      <c r="B144" s="4" t="s">
        <v>7</v>
      </c>
      <c r="C144" s="4" t="s">
        <v>853</v>
      </c>
      <c r="D144" s="64" t="s">
        <v>166</v>
      </c>
    </row>
    <row r="145" spans="1:4" x14ac:dyDescent="0.25">
      <c r="A145" s="64" t="s">
        <v>453</v>
      </c>
      <c r="B145" s="4" t="s">
        <v>184</v>
      </c>
      <c r="C145" s="4" t="s">
        <v>853</v>
      </c>
      <c r="D145" s="64" t="s">
        <v>167</v>
      </c>
    </row>
    <row r="146" spans="1:4" x14ac:dyDescent="0.25">
      <c r="A146" s="64" t="s">
        <v>604</v>
      </c>
      <c r="B146" s="4" t="s">
        <v>599</v>
      </c>
      <c r="C146" s="4" t="s">
        <v>853</v>
      </c>
      <c r="D146" s="64" t="s">
        <v>166</v>
      </c>
    </row>
    <row r="147" spans="1:4" x14ac:dyDescent="0.25">
      <c r="A147" s="64" t="s">
        <v>308</v>
      </c>
      <c r="B147" s="4" t="s">
        <v>7</v>
      </c>
      <c r="C147" s="4" t="s">
        <v>853</v>
      </c>
      <c r="D147" s="64" t="s">
        <v>166</v>
      </c>
    </row>
    <row r="148" spans="1:4" x14ac:dyDescent="0.25">
      <c r="A148" s="64" t="s">
        <v>252</v>
      </c>
      <c r="B148" s="4" t="s">
        <v>201</v>
      </c>
      <c r="C148" s="4" t="s">
        <v>853</v>
      </c>
      <c r="D148" s="64" t="s">
        <v>167</v>
      </c>
    </row>
    <row r="149" spans="1:4" x14ac:dyDescent="0.25">
      <c r="A149" s="64" t="s">
        <v>461</v>
      </c>
      <c r="B149" s="4" t="s">
        <v>184</v>
      </c>
      <c r="C149" s="4" t="s">
        <v>853</v>
      </c>
      <c r="D149" s="64" t="s">
        <v>166</v>
      </c>
    </row>
    <row r="150" spans="1:4" x14ac:dyDescent="0.25">
      <c r="A150" s="64" t="s">
        <v>275</v>
      </c>
      <c r="B150" s="4" t="s">
        <v>270</v>
      </c>
      <c r="C150" s="4" t="s">
        <v>853</v>
      </c>
      <c r="D150" s="64" t="s">
        <v>166</v>
      </c>
    </row>
    <row r="151" spans="1:4" x14ac:dyDescent="0.25">
      <c r="A151" s="64" t="s">
        <v>626</v>
      </c>
      <c r="B151" s="4" t="s">
        <v>617</v>
      </c>
      <c r="C151" s="4" t="s">
        <v>853</v>
      </c>
      <c r="D151" s="64" t="s">
        <v>166</v>
      </c>
    </row>
    <row r="152" spans="1:4" x14ac:dyDescent="0.25">
      <c r="A152" s="64" t="s">
        <v>616</v>
      </c>
      <c r="B152" s="4" t="s">
        <v>613</v>
      </c>
      <c r="C152" s="4" t="s">
        <v>853</v>
      </c>
      <c r="D152" s="64" t="s">
        <v>166</v>
      </c>
    </row>
    <row r="153" spans="1:4" x14ac:dyDescent="0.25">
      <c r="A153" s="64" t="s">
        <v>465</v>
      </c>
      <c r="B153" s="4" t="s">
        <v>184</v>
      </c>
      <c r="C153" s="4" t="s">
        <v>853</v>
      </c>
      <c r="D153" s="64" t="s">
        <v>167</v>
      </c>
    </row>
    <row r="154" spans="1:4" x14ac:dyDescent="0.25">
      <c r="A154" s="64" t="s">
        <v>268</v>
      </c>
      <c r="B154" s="4" t="s">
        <v>1</v>
      </c>
      <c r="C154" s="4" t="s">
        <v>853</v>
      </c>
      <c r="D154" s="64" t="s">
        <v>167</v>
      </c>
    </row>
    <row r="155" spans="1:4" x14ac:dyDescent="0.25">
      <c r="A155" s="64" t="s">
        <v>612</v>
      </c>
      <c r="B155" s="4" t="s">
        <v>599</v>
      </c>
      <c r="C155" s="4" t="s">
        <v>853</v>
      </c>
      <c r="D155" s="64" t="s">
        <v>166</v>
      </c>
    </row>
    <row r="156" spans="1:4" x14ac:dyDescent="0.25">
      <c r="A156" s="64" t="s">
        <v>338</v>
      </c>
      <c r="B156" s="4" t="s">
        <v>334</v>
      </c>
      <c r="C156" s="4" t="s">
        <v>853</v>
      </c>
      <c r="D156" s="64" t="s">
        <v>166</v>
      </c>
    </row>
    <row r="157" spans="1:4" x14ac:dyDescent="0.25">
      <c r="A157" s="64" t="s">
        <v>80</v>
      </c>
      <c r="B157" s="4" t="s">
        <v>270</v>
      </c>
      <c r="C157" s="4" t="s">
        <v>853</v>
      </c>
      <c r="D157" s="64" t="s">
        <v>166</v>
      </c>
    </row>
    <row r="158" spans="1:4" x14ac:dyDescent="0.25">
      <c r="A158" s="64" t="s">
        <v>452</v>
      </c>
      <c r="B158" s="4" t="s">
        <v>184</v>
      </c>
      <c r="C158" s="4" t="s">
        <v>853</v>
      </c>
      <c r="D158" s="64" t="s">
        <v>167</v>
      </c>
    </row>
    <row r="159" spans="1:4" x14ac:dyDescent="0.25">
      <c r="A159" s="64" t="s">
        <v>316</v>
      </c>
      <c r="B159" s="4" t="s">
        <v>7</v>
      </c>
      <c r="C159" s="4" t="s">
        <v>853</v>
      </c>
      <c r="D159" s="64" t="s">
        <v>166</v>
      </c>
    </row>
    <row r="160" spans="1:4" x14ac:dyDescent="0.25">
      <c r="A160" s="64" t="s">
        <v>440</v>
      </c>
      <c r="B160" s="4" t="s">
        <v>439</v>
      </c>
      <c r="C160" s="4" t="s">
        <v>853</v>
      </c>
      <c r="D160" s="64" t="s">
        <v>166</v>
      </c>
    </row>
    <row r="161" spans="1:4" x14ac:dyDescent="0.25">
      <c r="A161" s="64" t="s">
        <v>586</v>
      </c>
      <c r="B161" s="4" t="s">
        <v>8</v>
      </c>
      <c r="C161" s="4" t="s">
        <v>853</v>
      </c>
      <c r="D161" s="64" t="s">
        <v>167</v>
      </c>
    </row>
    <row r="162" spans="1:4" x14ac:dyDescent="0.25">
      <c r="A162" s="64" t="s">
        <v>539</v>
      </c>
      <c r="B162" s="4" t="s">
        <v>9</v>
      </c>
      <c r="C162" s="4" t="s">
        <v>853</v>
      </c>
      <c r="D162" s="64" t="s">
        <v>166</v>
      </c>
    </row>
    <row r="163" spans="1:4" x14ac:dyDescent="0.25">
      <c r="A163" s="64" t="s">
        <v>265</v>
      </c>
      <c r="B163" s="4" t="s">
        <v>1</v>
      </c>
      <c r="C163" s="4" t="s">
        <v>853</v>
      </c>
      <c r="D163" s="64" t="s">
        <v>167</v>
      </c>
    </row>
    <row r="164" spans="1:4" x14ac:dyDescent="0.25">
      <c r="A164" s="64" t="s">
        <v>378</v>
      </c>
      <c r="B164" s="4" t="s">
        <v>178</v>
      </c>
      <c r="C164" s="4" t="s">
        <v>853</v>
      </c>
      <c r="D164" s="64" t="s">
        <v>166</v>
      </c>
    </row>
    <row r="165" spans="1:4" x14ac:dyDescent="0.25">
      <c r="A165" s="64" t="s">
        <v>467</v>
      </c>
      <c r="B165" s="4" t="s">
        <v>204</v>
      </c>
      <c r="C165" s="4" t="s">
        <v>853</v>
      </c>
      <c r="D165" s="64" t="s">
        <v>166</v>
      </c>
    </row>
    <row r="166" spans="1:4" x14ac:dyDescent="0.25">
      <c r="A166" s="64" t="s">
        <v>433</v>
      </c>
      <c r="B166" s="4" t="s">
        <v>432</v>
      </c>
      <c r="C166" s="4" t="s">
        <v>853</v>
      </c>
      <c r="D166" s="64" t="s">
        <v>167</v>
      </c>
    </row>
    <row r="167" spans="1:4" x14ac:dyDescent="0.25">
      <c r="A167" s="64" t="s">
        <v>484</v>
      </c>
      <c r="B167" s="4" t="s">
        <v>181</v>
      </c>
      <c r="C167" s="4" t="s">
        <v>853</v>
      </c>
      <c r="D167" s="64" t="s">
        <v>166</v>
      </c>
    </row>
    <row r="168" spans="1:4" x14ac:dyDescent="0.25">
      <c r="A168" s="64" t="s">
        <v>294</v>
      </c>
      <c r="B168" s="4" t="s">
        <v>7</v>
      </c>
      <c r="C168" s="4" t="s">
        <v>853</v>
      </c>
      <c r="D168" s="64" t="s">
        <v>166</v>
      </c>
    </row>
    <row r="169" spans="1:4" x14ac:dyDescent="0.25">
      <c r="A169" s="64" t="s">
        <v>572</v>
      </c>
      <c r="B169" s="4" t="s">
        <v>8</v>
      </c>
      <c r="C169" s="4" t="s">
        <v>853</v>
      </c>
      <c r="D169" s="64" t="s">
        <v>167</v>
      </c>
    </row>
    <row r="170" spans="1:4" x14ac:dyDescent="0.25">
      <c r="A170" s="64" t="s">
        <v>639</v>
      </c>
      <c r="B170" s="4" t="s">
        <v>632</v>
      </c>
      <c r="C170" s="4" t="s">
        <v>853</v>
      </c>
      <c r="D170" s="64" t="s">
        <v>166</v>
      </c>
    </row>
    <row r="171" spans="1:4" x14ac:dyDescent="0.25">
      <c r="A171" s="64" t="s">
        <v>555</v>
      </c>
      <c r="B171" s="4" t="s">
        <v>8</v>
      </c>
      <c r="C171" s="4" t="s">
        <v>853</v>
      </c>
      <c r="D171" s="64" t="s">
        <v>167</v>
      </c>
    </row>
    <row r="172" spans="1:4" x14ac:dyDescent="0.25">
      <c r="A172" s="64" t="s">
        <v>247</v>
      </c>
      <c r="B172" s="4" t="s">
        <v>201</v>
      </c>
      <c r="C172" s="4" t="s">
        <v>853</v>
      </c>
      <c r="D172" s="64" t="s">
        <v>167</v>
      </c>
    </row>
    <row r="173" spans="1:4" x14ac:dyDescent="0.25">
      <c r="A173" s="64" t="s">
        <v>474</v>
      </c>
      <c r="B173" s="4" t="s">
        <v>181</v>
      </c>
      <c r="C173" s="4" t="s">
        <v>853</v>
      </c>
      <c r="D173" s="64" t="s">
        <v>166</v>
      </c>
    </row>
    <row r="174" spans="1:4" x14ac:dyDescent="0.25">
      <c r="A174" s="64" t="s">
        <v>506</v>
      </c>
      <c r="B174" s="4" t="s">
        <v>9</v>
      </c>
      <c r="C174" s="4" t="s">
        <v>853</v>
      </c>
      <c r="D174" s="64" t="s">
        <v>166</v>
      </c>
    </row>
    <row r="175" spans="1:4" x14ac:dyDescent="0.25">
      <c r="A175" s="64" t="s">
        <v>40</v>
      </c>
      <c r="B175" s="4" t="s">
        <v>207</v>
      </c>
      <c r="C175" s="4" t="s">
        <v>853</v>
      </c>
      <c r="D175" s="64" t="s">
        <v>166</v>
      </c>
    </row>
    <row r="176" spans="1:4" x14ac:dyDescent="0.25">
      <c r="A176" s="64" t="s">
        <v>46</v>
      </c>
      <c r="B176" s="4" t="s">
        <v>184</v>
      </c>
      <c r="C176" s="4" t="s">
        <v>853</v>
      </c>
      <c r="D176" s="64" t="s">
        <v>166</v>
      </c>
    </row>
    <row r="177" spans="1:4" x14ac:dyDescent="0.25">
      <c r="A177" s="64" t="s">
        <v>602</v>
      </c>
      <c r="B177" s="4" t="s">
        <v>599</v>
      </c>
      <c r="C177" s="4" t="s">
        <v>853</v>
      </c>
      <c r="D177" s="64" t="s">
        <v>166</v>
      </c>
    </row>
    <row r="178" spans="1:4" x14ac:dyDescent="0.25">
      <c r="A178" s="64" t="s">
        <v>340</v>
      </c>
      <c r="B178" s="4" t="s">
        <v>334</v>
      </c>
      <c r="C178" s="4" t="s">
        <v>853</v>
      </c>
      <c r="D178" s="64" t="s">
        <v>166</v>
      </c>
    </row>
    <row r="179" spans="1:4" x14ac:dyDescent="0.25">
      <c r="A179" s="64" t="s">
        <v>561</v>
      </c>
      <c r="B179" s="4" t="s">
        <v>8</v>
      </c>
      <c r="C179" s="4" t="s">
        <v>853</v>
      </c>
      <c r="D179" s="64" t="s">
        <v>167</v>
      </c>
    </row>
    <row r="180" spans="1:4" x14ac:dyDescent="0.25">
      <c r="A180" s="64" t="s">
        <v>228</v>
      </c>
      <c r="B180" s="4" t="s">
        <v>187</v>
      </c>
      <c r="C180" s="4" t="s">
        <v>853</v>
      </c>
      <c r="D180" s="64" t="s">
        <v>166</v>
      </c>
    </row>
    <row r="181" spans="1:4" x14ac:dyDescent="0.25">
      <c r="A181" s="64" t="s">
        <v>250</v>
      </c>
      <c r="B181" s="4" t="s">
        <v>201</v>
      </c>
      <c r="C181" s="4" t="s">
        <v>853</v>
      </c>
      <c r="D181" s="64" t="s">
        <v>167</v>
      </c>
    </row>
    <row r="182" spans="1:4" x14ac:dyDescent="0.25">
      <c r="A182" s="64" t="s">
        <v>66</v>
      </c>
      <c r="B182" s="4" t="s">
        <v>217</v>
      </c>
      <c r="C182" s="4" t="s">
        <v>853</v>
      </c>
      <c r="D182" s="64" t="s">
        <v>166</v>
      </c>
    </row>
    <row r="183" spans="1:4" x14ac:dyDescent="0.25">
      <c r="A183" s="64" t="s">
        <v>260</v>
      </c>
      <c r="B183" s="4" t="s">
        <v>1</v>
      </c>
      <c r="C183" s="4" t="s">
        <v>853</v>
      </c>
      <c r="D183" s="64" t="s">
        <v>167</v>
      </c>
    </row>
    <row r="184" spans="1:4" x14ac:dyDescent="0.25">
      <c r="A184" s="64" t="s">
        <v>485</v>
      </c>
      <c r="B184" s="4" t="s">
        <v>181</v>
      </c>
      <c r="C184" s="4" t="s">
        <v>853</v>
      </c>
      <c r="D184" s="64" t="s">
        <v>166</v>
      </c>
    </row>
    <row r="185" spans="1:4" x14ac:dyDescent="0.25">
      <c r="A185" s="64" t="s">
        <v>394</v>
      </c>
      <c r="B185" s="4" t="s">
        <v>178</v>
      </c>
      <c r="C185" s="4" t="s">
        <v>853</v>
      </c>
      <c r="D185" s="64" t="s">
        <v>166</v>
      </c>
    </row>
    <row r="186" spans="1:4" x14ac:dyDescent="0.25">
      <c r="A186" s="64" t="s">
        <v>573</v>
      </c>
      <c r="B186" s="4" t="s">
        <v>8</v>
      </c>
      <c r="C186" s="4" t="s">
        <v>853</v>
      </c>
      <c r="D186" s="64" t="s">
        <v>167</v>
      </c>
    </row>
    <row r="187" spans="1:4" x14ac:dyDescent="0.25">
      <c r="A187" s="64" t="s">
        <v>90</v>
      </c>
      <c r="B187" s="4" t="s">
        <v>187</v>
      </c>
      <c r="C187" s="4" t="s">
        <v>853</v>
      </c>
      <c r="D187" s="64" t="s">
        <v>166</v>
      </c>
    </row>
    <row r="188" spans="1:4" x14ac:dyDescent="0.25">
      <c r="A188" s="64" t="s">
        <v>396</v>
      </c>
      <c r="B188" s="4" t="s">
        <v>178</v>
      </c>
      <c r="C188" s="4" t="s">
        <v>853</v>
      </c>
      <c r="D188" s="64" t="s">
        <v>166</v>
      </c>
    </row>
    <row r="189" spans="1:4" x14ac:dyDescent="0.25">
      <c r="A189" s="64" t="s">
        <v>494</v>
      </c>
      <c r="B189" s="4" t="s">
        <v>181</v>
      </c>
      <c r="C189" s="4" t="s">
        <v>853</v>
      </c>
      <c r="D189" s="64" t="s">
        <v>166</v>
      </c>
    </row>
    <row r="190" spans="1:4" x14ac:dyDescent="0.25">
      <c r="A190" s="64" t="s">
        <v>298</v>
      </c>
      <c r="B190" s="4" t="s">
        <v>7</v>
      </c>
      <c r="C190" s="4" t="s">
        <v>856</v>
      </c>
      <c r="D190" s="64" t="s">
        <v>166</v>
      </c>
    </row>
    <row r="191" spans="1:4" x14ac:dyDescent="0.25">
      <c r="A191" s="64" t="s">
        <v>524</v>
      </c>
      <c r="B191" s="4" t="s">
        <v>9</v>
      </c>
      <c r="C191" s="4" t="s">
        <v>853</v>
      </c>
      <c r="D191" s="64" t="s">
        <v>166</v>
      </c>
    </row>
    <row r="192" spans="1:4" x14ac:dyDescent="0.25">
      <c r="A192" s="64" t="s">
        <v>312</v>
      </c>
      <c r="B192" s="4" t="s">
        <v>7</v>
      </c>
      <c r="C192" s="4" t="s">
        <v>853</v>
      </c>
      <c r="D192" s="64" t="s">
        <v>166</v>
      </c>
    </row>
    <row r="193" spans="1:4" x14ac:dyDescent="0.25">
      <c r="A193" s="64" t="s">
        <v>424</v>
      </c>
      <c r="B193" s="4" t="s">
        <v>193</v>
      </c>
      <c r="C193" s="4" t="s">
        <v>853</v>
      </c>
      <c r="D193" s="64" t="s">
        <v>166</v>
      </c>
    </row>
    <row r="194" spans="1:4" x14ac:dyDescent="0.25">
      <c r="A194" s="64" t="s">
        <v>360</v>
      </c>
      <c r="B194" s="4" t="s">
        <v>334</v>
      </c>
      <c r="C194" s="4" t="s">
        <v>853</v>
      </c>
      <c r="D194" s="64" t="s">
        <v>166</v>
      </c>
    </row>
    <row r="195" spans="1:4" x14ac:dyDescent="0.25">
      <c r="A195" s="64" t="s">
        <v>581</v>
      </c>
      <c r="B195" s="4" t="s">
        <v>8</v>
      </c>
      <c r="C195" s="4" t="s">
        <v>853</v>
      </c>
      <c r="D195" s="64" t="s">
        <v>167</v>
      </c>
    </row>
    <row r="196" spans="1:4" x14ac:dyDescent="0.25">
      <c r="A196" s="64" t="s">
        <v>582</v>
      </c>
      <c r="B196" s="4" t="s">
        <v>8</v>
      </c>
      <c r="C196" s="4" t="s">
        <v>853</v>
      </c>
      <c r="D196" s="64" t="s">
        <v>167</v>
      </c>
    </row>
    <row r="197" spans="1:4" x14ac:dyDescent="0.25">
      <c r="A197" s="64" t="s">
        <v>276</v>
      </c>
      <c r="B197" s="4" t="s">
        <v>0</v>
      </c>
      <c r="C197" s="4" t="s">
        <v>853</v>
      </c>
      <c r="D197" s="64" t="s">
        <v>166</v>
      </c>
    </row>
    <row r="198" spans="1:4" x14ac:dyDescent="0.25">
      <c r="A198" s="64" t="s">
        <v>242</v>
      </c>
      <c r="B198" s="4" t="s">
        <v>187</v>
      </c>
      <c r="C198" s="4" t="s">
        <v>853</v>
      </c>
      <c r="D198" s="64" t="s">
        <v>166</v>
      </c>
    </row>
    <row r="199" spans="1:4" x14ac:dyDescent="0.25">
      <c r="A199" s="64" t="s">
        <v>498</v>
      </c>
      <c r="B199" s="4" t="s">
        <v>181</v>
      </c>
      <c r="C199" s="4" t="s">
        <v>853</v>
      </c>
      <c r="D199" s="64" t="s">
        <v>166</v>
      </c>
    </row>
    <row r="200" spans="1:4" x14ac:dyDescent="0.25">
      <c r="A200" s="64" t="s">
        <v>366</v>
      </c>
      <c r="B200" s="4" t="s">
        <v>334</v>
      </c>
      <c r="C200" s="4" t="s">
        <v>853</v>
      </c>
      <c r="D200" s="64" t="s">
        <v>166</v>
      </c>
    </row>
    <row r="201" spans="1:4" x14ac:dyDescent="0.25">
      <c r="A201" s="64" t="s">
        <v>367</v>
      </c>
      <c r="B201" s="4" t="s">
        <v>334</v>
      </c>
      <c r="C201" s="4" t="s">
        <v>853</v>
      </c>
      <c r="D201" s="64" t="s">
        <v>166</v>
      </c>
    </row>
    <row r="202" spans="1:4" x14ac:dyDescent="0.25">
      <c r="A202" s="64" t="s">
        <v>502</v>
      </c>
      <c r="B202" s="4" t="s">
        <v>181</v>
      </c>
      <c r="C202" s="4" t="s">
        <v>853</v>
      </c>
      <c r="D202" s="64" t="s">
        <v>166</v>
      </c>
    </row>
    <row r="203" spans="1:4" x14ac:dyDescent="0.25">
      <c r="A203" s="64" t="s">
        <v>431</v>
      </c>
      <c r="B203" s="4" t="s">
        <v>193</v>
      </c>
      <c r="C203" s="4" t="s">
        <v>853</v>
      </c>
      <c r="D203" s="64" t="s">
        <v>166</v>
      </c>
    </row>
    <row r="204" spans="1:4" x14ac:dyDescent="0.25">
      <c r="A204" s="64" t="s">
        <v>629</v>
      </c>
      <c r="B204" s="4" t="s">
        <v>212</v>
      </c>
      <c r="C204" s="4" t="s">
        <v>853</v>
      </c>
      <c r="D204" s="64" t="s">
        <v>166</v>
      </c>
    </row>
    <row r="205" spans="1:4" x14ac:dyDescent="0.25">
      <c r="A205" s="64" t="s">
        <v>591</v>
      </c>
      <c r="B205" s="4" t="s">
        <v>8</v>
      </c>
      <c r="C205" s="4" t="s">
        <v>853</v>
      </c>
      <c r="D205" s="64" t="s">
        <v>167</v>
      </c>
    </row>
    <row r="206" spans="1:4" x14ac:dyDescent="0.25">
      <c r="A206" s="64" t="s">
        <v>595</v>
      </c>
      <c r="B206" s="4" t="s">
        <v>8</v>
      </c>
      <c r="C206" s="4" t="s">
        <v>853</v>
      </c>
      <c r="D206" s="64" t="s">
        <v>167</v>
      </c>
    </row>
    <row r="207" spans="1:4" x14ac:dyDescent="0.25">
      <c r="A207" s="64" t="s">
        <v>554</v>
      </c>
      <c r="B207" s="4" t="s">
        <v>8</v>
      </c>
      <c r="C207" s="4" t="s">
        <v>853</v>
      </c>
      <c r="D207" s="64" t="s">
        <v>167</v>
      </c>
    </row>
    <row r="208" spans="1:4" x14ac:dyDescent="0.25">
      <c r="A208" s="64" t="s">
        <v>618</v>
      </c>
      <c r="B208" s="4" t="s">
        <v>617</v>
      </c>
      <c r="C208" s="4" t="s">
        <v>853</v>
      </c>
      <c r="D208" s="64" t="s">
        <v>166</v>
      </c>
    </row>
    <row r="209" spans="1:4" x14ac:dyDescent="0.25">
      <c r="A209" s="64" t="s">
        <v>22</v>
      </c>
      <c r="B209" s="4" t="s">
        <v>178</v>
      </c>
      <c r="C209" s="4" t="s">
        <v>853</v>
      </c>
      <c r="D209" s="64" t="s">
        <v>166</v>
      </c>
    </row>
    <row r="210" spans="1:4" x14ac:dyDescent="0.25">
      <c r="A210" s="64" t="s">
        <v>50</v>
      </c>
      <c r="B210" s="4" t="s">
        <v>178</v>
      </c>
      <c r="C210" s="4" t="s">
        <v>853</v>
      </c>
      <c r="D210" s="64" t="s">
        <v>166</v>
      </c>
    </row>
    <row r="211" spans="1:4" x14ac:dyDescent="0.25">
      <c r="A211" s="64" t="s">
        <v>508</v>
      </c>
      <c r="B211" s="4" t="s">
        <v>9</v>
      </c>
      <c r="C211" s="4" t="s">
        <v>853</v>
      </c>
      <c r="D211" s="64" t="s">
        <v>166</v>
      </c>
    </row>
    <row r="212" spans="1:4" x14ac:dyDescent="0.25">
      <c r="A212" s="64" t="s">
        <v>382</v>
      </c>
      <c r="B212" s="4" t="s">
        <v>178</v>
      </c>
      <c r="C212" s="4" t="s">
        <v>853</v>
      </c>
      <c r="D212" s="64" t="s">
        <v>166</v>
      </c>
    </row>
    <row r="213" spans="1:4" x14ac:dyDescent="0.25">
      <c r="A213" s="64" t="s">
        <v>511</v>
      </c>
      <c r="B213" s="4" t="s">
        <v>9</v>
      </c>
      <c r="C213" s="4" t="s">
        <v>853</v>
      </c>
      <c r="D213" s="64" t="s">
        <v>166</v>
      </c>
    </row>
    <row r="214" spans="1:4" x14ac:dyDescent="0.25">
      <c r="A214" s="64" t="s">
        <v>227</v>
      </c>
      <c r="B214" s="4" t="s">
        <v>187</v>
      </c>
      <c r="C214" s="4" t="s">
        <v>853</v>
      </c>
      <c r="D214" s="64" t="s">
        <v>166</v>
      </c>
    </row>
    <row r="215" spans="1:4" x14ac:dyDescent="0.25">
      <c r="A215" s="64" t="s">
        <v>550</v>
      </c>
      <c r="B215" s="4" t="s">
        <v>3</v>
      </c>
      <c r="C215" s="4" t="s">
        <v>853</v>
      </c>
      <c r="D215" s="64" t="s">
        <v>166</v>
      </c>
    </row>
    <row r="216" spans="1:4" x14ac:dyDescent="0.25">
      <c r="A216" s="64" t="s">
        <v>388</v>
      </c>
      <c r="B216" s="4" t="s">
        <v>178</v>
      </c>
      <c r="C216" s="4" t="s">
        <v>853</v>
      </c>
      <c r="D216" s="64" t="s">
        <v>166</v>
      </c>
    </row>
    <row r="217" spans="1:4" x14ac:dyDescent="0.25">
      <c r="A217" s="64" t="s">
        <v>478</v>
      </c>
      <c r="B217" s="4" t="s">
        <v>181</v>
      </c>
      <c r="C217" s="4" t="s">
        <v>853</v>
      </c>
      <c r="D217" s="64" t="s">
        <v>166</v>
      </c>
    </row>
    <row r="218" spans="1:4" x14ac:dyDescent="0.25">
      <c r="A218" s="64" t="s">
        <v>343</v>
      </c>
      <c r="B218" s="4" t="s">
        <v>334</v>
      </c>
      <c r="C218" s="4" t="s">
        <v>853</v>
      </c>
      <c r="D218" s="64" t="s">
        <v>166</v>
      </c>
    </row>
    <row r="219" spans="1:4" x14ac:dyDescent="0.25">
      <c r="A219" s="64" t="s">
        <v>515</v>
      </c>
      <c r="B219" s="4" t="s">
        <v>9</v>
      </c>
      <c r="C219" s="4" t="s">
        <v>853</v>
      </c>
      <c r="D219" s="64" t="s">
        <v>166</v>
      </c>
    </row>
    <row r="220" spans="1:4" x14ac:dyDescent="0.25">
      <c r="A220" s="64" t="s">
        <v>64</v>
      </c>
      <c r="B220" s="4" t="s">
        <v>9</v>
      </c>
      <c r="C220" s="4" t="s">
        <v>853</v>
      </c>
      <c r="D220" s="64" t="s">
        <v>166</v>
      </c>
    </row>
    <row r="221" spans="1:4" x14ac:dyDescent="0.25">
      <c r="A221" s="64" t="s">
        <v>68</v>
      </c>
      <c r="B221" s="4" t="s">
        <v>432</v>
      </c>
      <c r="C221" s="4" t="s">
        <v>853</v>
      </c>
      <c r="D221" s="64" t="s">
        <v>166</v>
      </c>
    </row>
    <row r="222" spans="1:4" x14ac:dyDescent="0.25">
      <c r="A222" s="64" t="s">
        <v>293</v>
      </c>
      <c r="B222" s="4" t="s">
        <v>7</v>
      </c>
      <c r="C222" s="4" t="s">
        <v>853</v>
      </c>
      <c r="D222" s="64" t="s">
        <v>166</v>
      </c>
    </row>
    <row r="223" spans="1:4" x14ac:dyDescent="0.25">
      <c r="A223" s="64" t="s">
        <v>349</v>
      </c>
      <c r="B223" s="4" t="s">
        <v>334</v>
      </c>
      <c r="C223" s="4" t="s">
        <v>853</v>
      </c>
      <c r="D223" s="64" t="s">
        <v>166</v>
      </c>
    </row>
    <row r="224" spans="1:4" ht="22.5" x14ac:dyDescent="0.25">
      <c r="A224" s="64" t="s">
        <v>568</v>
      </c>
      <c r="B224" s="4" t="s">
        <v>8</v>
      </c>
      <c r="C224" s="4" t="s">
        <v>853</v>
      </c>
      <c r="D224" s="64" t="s">
        <v>408</v>
      </c>
    </row>
    <row r="225" spans="1:4" x14ac:dyDescent="0.25">
      <c r="A225" s="64" t="s">
        <v>435</v>
      </c>
      <c r="B225" s="4" t="s">
        <v>432</v>
      </c>
      <c r="C225" s="4" t="s">
        <v>853</v>
      </c>
      <c r="D225" s="64" t="s">
        <v>167</v>
      </c>
    </row>
    <row r="226" spans="1:4" x14ac:dyDescent="0.25">
      <c r="A226" s="64" t="s">
        <v>490</v>
      </c>
      <c r="B226" s="4" t="s">
        <v>181</v>
      </c>
      <c r="C226" s="4" t="s">
        <v>853</v>
      </c>
      <c r="D226" s="64" t="s">
        <v>166</v>
      </c>
    </row>
    <row r="227" spans="1:4" x14ac:dyDescent="0.25">
      <c r="A227" s="64" t="s">
        <v>251</v>
      </c>
      <c r="B227" s="4" t="s">
        <v>201</v>
      </c>
      <c r="C227" s="4" t="s">
        <v>853</v>
      </c>
      <c r="D227" s="64" t="s">
        <v>167</v>
      </c>
    </row>
    <row r="228" spans="1:4" x14ac:dyDescent="0.25">
      <c r="A228" s="64" t="s">
        <v>456</v>
      </c>
      <c r="B228" s="4" t="s">
        <v>184</v>
      </c>
      <c r="C228" s="4" t="s">
        <v>853</v>
      </c>
      <c r="D228" s="64" t="s">
        <v>167</v>
      </c>
    </row>
    <row r="229" spans="1:4" x14ac:dyDescent="0.25">
      <c r="A229" s="64" t="s">
        <v>99</v>
      </c>
      <c r="B229" s="4" t="s">
        <v>632</v>
      </c>
      <c r="C229" s="4" t="s">
        <v>853</v>
      </c>
      <c r="D229" s="64" t="s">
        <v>166</v>
      </c>
    </row>
    <row r="230" spans="1:4" x14ac:dyDescent="0.25">
      <c r="A230" s="64" t="s">
        <v>103</v>
      </c>
      <c r="B230" s="4" t="s">
        <v>8</v>
      </c>
      <c r="C230" s="4" t="s">
        <v>853</v>
      </c>
      <c r="D230" s="64" t="s">
        <v>167</v>
      </c>
    </row>
    <row r="231" spans="1:4" x14ac:dyDescent="0.25">
      <c r="A231" s="64" t="s">
        <v>310</v>
      </c>
      <c r="B231" s="4" t="s">
        <v>7</v>
      </c>
      <c r="C231" s="4" t="s">
        <v>853</v>
      </c>
      <c r="D231" s="64" t="s">
        <v>166</v>
      </c>
    </row>
    <row r="232" spans="1:4" x14ac:dyDescent="0.25">
      <c r="A232" s="64" t="s">
        <v>615</v>
      </c>
      <c r="B232" s="4" t="s">
        <v>613</v>
      </c>
      <c r="C232" s="4" t="s">
        <v>853</v>
      </c>
      <c r="D232" s="64" t="s">
        <v>166</v>
      </c>
    </row>
    <row r="233" spans="1:4" x14ac:dyDescent="0.25">
      <c r="A233" s="64" t="s">
        <v>357</v>
      </c>
      <c r="B233" s="4" t="s">
        <v>334</v>
      </c>
      <c r="C233" s="4" t="s">
        <v>853</v>
      </c>
      <c r="D233" s="64" t="s">
        <v>166</v>
      </c>
    </row>
    <row r="234" spans="1:4" x14ac:dyDescent="0.25">
      <c r="A234" s="64" t="s">
        <v>402</v>
      </c>
      <c r="B234" s="4" t="s">
        <v>178</v>
      </c>
      <c r="C234" s="4" t="s">
        <v>853</v>
      </c>
      <c r="D234" s="64" t="s">
        <v>166</v>
      </c>
    </row>
    <row r="235" spans="1:4" x14ac:dyDescent="0.25">
      <c r="A235" s="64" t="s">
        <v>274</v>
      </c>
      <c r="B235" s="4" t="s">
        <v>270</v>
      </c>
      <c r="C235" s="4" t="s">
        <v>853</v>
      </c>
      <c r="D235" s="64" t="s">
        <v>166</v>
      </c>
    </row>
    <row r="236" spans="1:4" x14ac:dyDescent="0.25">
      <c r="A236" s="64" t="s">
        <v>496</v>
      </c>
      <c r="B236" s="4" t="s">
        <v>181</v>
      </c>
      <c r="C236" s="4" t="s">
        <v>853</v>
      </c>
      <c r="D236" s="64" t="s">
        <v>166</v>
      </c>
    </row>
    <row r="237" spans="1:4" x14ac:dyDescent="0.25">
      <c r="A237" s="64" t="s">
        <v>119</v>
      </c>
      <c r="B237" s="4" t="s">
        <v>9</v>
      </c>
      <c r="C237" s="4" t="s">
        <v>853</v>
      </c>
      <c r="D237" s="64" t="s">
        <v>166</v>
      </c>
    </row>
    <row r="238" spans="1:4" x14ac:dyDescent="0.25">
      <c r="A238" s="64" t="s">
        <v>580</v>
      </c>
      <c r="B238" s="4" t="s">
        <v>8</v>
      </c>
      <c r="C238" s="4" t="s">
        <v>853</v>
      </c>
      <c r="D238" s="64" t="s">
        <v>167</v>
      </c>
    </row>
    <row r="239" spans="1:4" x14ac:dyDescent="0.25">
      <c r="A239" s="64" t="s">
        <v>263</v>
      </c>
      <c r="B239" s="4" t="s">
        <v>1</v>
      </c>
      <c r="C239" s="4" t="s">
        <v>853</v>
      </c>
      <c r="D239" s="64" t="s">
        <v>166</v>
      </c>
    </row>
    <row r="240" spans="1:4" x14ac:dyDescent="0.25">
      <c r="A240" s="64" t="s">
        <v>317</v>
      </c>
      <c r="B240" s="4" t="s">
        <v>7</v>
      </c>
      <c r="C240" s="4" t="s">
        <v>853</v>
      </c>
      <c r="D240" s="64" t="s">
        <v>166</v>
      </c>
    </row>
    <row r="241" spans="1:4" x14ac:dyDescent="0.25">
      <c r="A241" s="64" t="s">
        <v>240</v>
      </c>
      <c r="B241" s="4" t="s">
        <v>187</v>
      </c>
      <c r="C241" s="4" t="s">
        <v>853</v>
      </c>
      <c r="D241" s="64" t="s">
        <v>166</v>
      </c>
    </row>
    <row r="242" spans="1:4" x14ac:dyDescent="0.25">
      <c r="A242" s="64" t="s">
        <v>320</v>
      </c>
      <c r="B242" s="4" t="s">
        <v>7</v>
      </c>
      <c r="C242" s="4" t="s">
        <v>853</v>
      </c>
      <c r="D242" s="64" t="s">
        <v>166</v>
      </c>
    </row>
    <row r="243" spans="1:4" x14ac:dyDescent="0.25">
      <c r="A243" s="64" t="s">
        <v>361</v>
      </c>
      <c r="B243" s="4" t="s">
        <v>334</v>
      </c>
      <c r="C243" s="4" t="s">
        <v>853</v>
      </c>
      <c r="D243" s="64" t="s">
        <v>166</v>
      </c>
    </row>
    <row r="244" spans="1:4" x14ac:dyDescent="0.25">
      <c r="A244" s="64" t="s">
        <v>584</v>
      </c>
      <c r="B244" s="4" t="s">
        <v>8</v>
      </c>
      <c r="C244" s="4" t="s">
        <v>853</v>
      </c>
      <c r="D244" s="64" t="s">
        <v>167</v>
      </c>
    </row>
    <row r="245" spans="1:4" x14ac:dyDescent="0.25">
      <c r="A245" s="64" t="s">
        <v>585</v>
      </c>
      <c r="B245" s="4" t="s">
        <v>8</v>
      </c>
      <c r="C245" s="4" t="s">
        <v>853</v>
      </c>
      <c r="D245" s="64" t="s">
        <v>167</v>
      </c>
    </row>
    <row r="246" spans="1:4" x14ac:dyDescent="0.25">
      <c r="A246" s="64" t="s">
        <v>536</v>
      </c>
      <c r="B246" s="4" t="s">
        <v>9</v>
      </c>
      <c r="C246" s="4" t="s">
        <v>853</v>
      </c>
      <c r="D246" s="64" t="s">
        <v>166</v>
      </c>
    </row>
    <row r="247" spans="1:4" x14ac:dyDescent="0.25">
      <c r="A247" s="64" t="s">
        <v>142</v>
      </c>
      <c r="B247" s="4" t="s">
        <v>181</v>
      </c>
      <c r="C247" s="4" t="s">
        <v>853</v>
      </c>
      <c r="D247" s="64" t="s">
        <v>166</v>
      </c>
    </row>
    <row r="248" spans="1:4" x14ac:dyDescent="0.25">
      <c r="A248" s="64" t="s">
        <v>589</v>
      </c>
      <c r="B248" s="4" t="s">
        <v>8</v>
      </c>
      <c r="C248" s="4" t="s">
        <v>853</v>
      </c>
      <c r="D248" s="64" t="s">
        <v>167</v>
      </c>
    </row>
    <row r="249" spans="1:4" x14ac:dyDescent="0.25">
      <c r="A249" s="64" t="s">
        <v>543</v>
      </c>
      <c r="B249" s="4" t="s">
        <v>9</v>
      </c>
      <c r="C249" s="4" t="s">
        <v>853</v>
      </c>
      <c r="D249" s="64" t="s">
        <v>166</v>
      </c>
    </row>
    <row r="250" spans="1:4" x14ac:dyDescent="0.25">
      <c r="A250" s="64" t="s">
        <v>322</v>
      </c>
      <c r="B250" s="4" t="s">
        <v>7</v>
      </c>
      <c r="C250" s="4" t="s">
        <v>853</v>
      </c>
      <c r="D250" s="64" t="s">
        <v>166</v>
      </c>
    </row>
    <row r="251" spans="1:4" x14ac:dyDescent="0.25">
      <c r="A251" s="64" t="s">
        <v>324</v>
      </c>
      <c r="B251" s="4" t="s">
        <v>7</v>
      </c>
      <c r="C251" s="4" t="s">
        <v>853</v>
      </c>
      <c r="D251" s="64" t="s">
        <v>166</v>
      </c>
    </row>
    <row r="252" spans="1:4" x14ac:dyDescent="0.25">
      <c r="A252" s="64" t="s">
        <v>503</v>
      </c>
      <c r="B252" s="4" t="s">
        <v>181</v>
      </c>
      <c r="C252" s="4" t="s">
        <v>853</v>
      </c>
      <c r="D252" s="64" t="s">
        <v>166</v>
      </c>
    </row>
    <row r="253" spans="1:4" x14ac:dyDescent="0.25">
      <c r="A253" s="64" t="s">
        <v>266</v>
      </c>
      <c r="B253" s="4" t="s">
        <v>1</v>
      </c>
      <c r="C253" s="4" t="s">
        <v>853</v>
      </c>
      <c r="D253" s="64" t="s">
        <v>167</v>
      </c>
    </row>
    <row r="254" spans="1:4" x14ac:dyDescent="0.25">
      <c r="A254" s="64" t="s">
        <v>155</v>
      </c>
      <c r="B254" s="4" t="s">
        <v>184</v>
      </c>
      <c r="C254" s="4" t="s">
        <v>853</v>
      </c>
      <c r="D254" s="64" t="s">
        <v>166</v>
      </c>
    </row>
    <row r="255" spans="1:4" x14ac:dyDescent="0.25">
      <c r="A255" s="64" t="s">
        <v>371</v>
      </c>
      <c r="B255" s="4" t="s">
        <v>334</v>
      </c>
      <c r="C255" s="4" t="s">
        <v>853</v>
      </c>
      <c r="D255" s="64" t="s">
        <v>166</v>
      </c>
    </row>
    <row r="256" spans="1:4" x14ac:dyDescent="0.25">
      <c r="A256" s="64" t="s">
        <v>162</v>
      </c>
      <c r="B256" s="4" t="s">
        <v>0</v>
      </c>
      <c r="C256" s="4" t="s">
        <v>853</v>
      </c>
      <c r="D256" s="64" t="s">
        <v>167</v>
      </c>
    </row>
    <row r="257" spans="1:4" x14ac:dyDescent="0.25">
      <c r="A257" s="64" t="s">
        <v>642</v>
      </c>
      <c r="B257" s="4" t="s">
        <v>632</v>
      </c>
      <c r="C257" s="4" t="s">
        <v>853</v>
      </c>
      <c r="D257" s="64" t="s">
        <v>166</v>
      </c>
    </row>
    <row r="258" spans="1:4" x14ac:dyDescent="0.25">
      <c r="A258" s="64" t="s">
        <v>637</v>
      </c>
      <c r="B258" s="4" t="s">
        <v>632</v>
      </c>
      <c r="C258" s="4" t="s">
        <v>853</v>
      </c>
      <c r="D258" s="64" t="s">
        <v>166</v>
      </c>
    </row>
    <row r="259" spans="1:4" x14ac:dyDescent="0.25">
      <c r="A259" s="64" t="s">
        <v>273</v>
      </c>
      <c r="B259" s="4" t="s">
        <v>270</v>
      </c>
      <c r="C259" s="4" t="s">
        <v>853</v>
      </c>
      <c r="D259" s="64" t="s">
        <v>166</v>
      </c>
    </row>
    <row r="260" spans="1:4" x14ac:dyDescent="0.25">
      <c r="A260" s="64" t="s">
        <v>70</v>
      </c>
      <c r="B260" s="4" t="s">
        <v>212</v>
      </c>
      <c r="C260" s="4" t="s">
        <v>853</v>
      </c>
      <c r="D260" s="64" t="s">
        <v>166</v>
      </c>
    </row>
    <row r="261" spans="1:4" x14ac:dyDescent="0.25">
      <c r="A261" s="64" t="s">
        <v>569</v>
      </c>
      <c r="B261" s="4" t="s">
        <v>8</v>
      </c>
      <c r="C261" s="4" t="s">
        <v>853</v>
      </c>
      <c r="D261" s="64" t="s">
        <v>167</v>
      </c>
    </row>
    <row r="262" spans="1:4" x14ac:dyDescent="0.25">
      <c r="A262" s="64" t="s">
        <v>570</v>
      </c>
      <c r="B262" s="4" t="s">
        <v>8</v>
      </c>
      <c r="C262" s="4" t="s">
        <v>853</v>
      </c>
      <c r="D262" s="64" t="s">
        <v>167</v>
      </c>
    </row>
    <row r="263" spans="1:4" x14ac:dyDescent="0.25">
      <c r="A263" s="64" t="s">
        <v>101</v>
      </c>
      <c r="B263" s="4" t="s">
        <v>7</v>
      </c>
      <c r="C263" s="4" t="s">
        <v>853</v>
      </c>
      <c r="D263" s="64" t="s">
        <v>166</v>
      </c>
    </row>
    <row r="264" spans="1:4" x14ac:dyDescent="0.25">
      <c r="A264" s="64" t="s">
        <v>120</v>
      </c>
      <c r="B264" s="4" t="s">
        <v>334</v>
      </c>
      <c r="C264" s="4" t="s">
        <v>853</v>
      </c>
      <c r="D264" s="64" t="s">
        <v>166</v>
      </c>
    </row>
    <row r="265" spans="1:4" x14ac:dyDescent="0.25">
      <c r="A265" s="64" t="s">
        <v>462</v>
      </c>
      <c r="B265" s="4" t="s">
        <v>184</v>
      </c>
      <c r="C265" s="4" t="s">
        <v>853</v>
      </c>
      <c r="D265" s="64" t="s">
        <v>166</v>
      </c>
    </row>
    <row r="266" spans="1:4" x14ac:dyDescent="0.25">
      <c r="A266" s="64" t="s">
        <v>26</v>
      </c>
      <c r="B266" s="4" t="s">
        <v>2</v>
      </c>
      <c r="C266" s="4" t="s">
        <v>853</v>
      </c>
      <c r="D266" s="64" t="s">
        <v>167</v>
      </c>
    </row>
    <row r="267" spans="1:4" x14ac:dyDescent="0.25">
      <c r="A267" s="64" t="s">
        <v>278</v>
      </c>
      <c r="B267" s="4" t="s">
        <v>7</v>
      </c>
      <c r="C267" s="4" t="s">
        <v>853</v>
      </c>
      <c r="D267" s="64" t="s">
        <v>166</v>
      </c>
    </row>
    <row r="268" spans="1:4" x14ac:dyDescent="0.25">
      <c r="A268" s="64" t="s">
        <v>379</v>
      </c>
      <c r="B268" s="4" t="s">
        <v>178</v>
      </c>
      <c r="C268" s="4" t="s">
        <v>853</v>
      </c>
      <c r="D268" s="64" t="s">
        <v>166</v>
      </c>
    </row>
    <row r="269" spans="1:4" x14ac:dyDescent="0.25">
      <c r="A269" s="64" t="s">
        <v>279</v>
      </c>
      <c r="B269" s="4" t="s">
        <v>7</v>
      </c>
      <c r="C269" s="4" t="s">
        <v>853</v>
      </c>
      <c r="D269" s="64" t="s">
        <v>166</v>
      </c>
    </row>
    <row r="270" spans="1:4" x14ac:dyDescent="0.25">
      <c r="A270" s="64" t="s">
        <v>635</v>
      </c>
      <c r="B270" s="4" t="s">
        <v>632</v>
      </c>
      <c r="C270" s="4" t="s">
        <v>853</v>
      </c>
      <c r="D270" s="64" t="s">
        <v>166</v>
      </c>
    </row>
    <row r="271" spans="1:4" x14ac:dyDescent="0.25">
      <c r="A271" s="64" t="s">
        <v>558</v>
      </c>
      <c r="B271" s="4" t="s">
        <v>8</v>
      </c>
      <c r="C271" s="4" t="s">
        <v>853</v>
      </c>
      <c r="D271" s="64" t="s">
        <v>167</v>
      </c>
    </row>
    <row r="272" spans="1:4" x14ac:dyDescent="0.25">
      <c r="A272" s="64" t="s">
        <v>614</v>
      </c>
      <c r="B272" s="4" t="s">
        <v>613</v>
      </c>
      <c r="C272" s="4" t="s">
        <v>853</v>
      </c>
      <c r="D272" s="64" t="s">
        <v>167</v>
      </c>
    </row>
    <row r="273" spans="1:4" x14ac:dyDescent="0.25">
      <c r="A273" s="64" t="s">
        <v>285</v>
      </c>
      <c r="B273" s="4" t="s">
        <v>7</v>
      </c>
      <c r="C273" s="4" t="s">
        <v>853</v>
      </c>
      <c r="D273" s="64" t="s">
        <v>166</v>
      </c>
    </row>
    <row r="274" spans="1:4" x14ac:dyDescent="0.25">
      <c r="A274" s="64" t="s">
        <v>287</v>
      </c>
      <c r="B274" s="4" t="s">
        <v>7</v>
      </c>
      <c r="C274" s="4" t="s">
        <v>853</v>
      </c>
      <c r="D274" s="64" t="s">
        <v>166</v>
      </c>
    </row>
    <row r="275" spans="1:4" x14ac:dyDescent="0.25">
      <c r="A275" s="64" t="s">
        <v>551</v>
      </c>
      <c r="B275" s="4" t="s">
        <v>6</v>
      </c>
      <c r="C275" s="4" t="s">
        <v>853</v>
      </c>
      <c r="D275" s="64" t="s">
        <v>167</v>
      </c>
    </row>
    <row r="276" spans="1:4" x14ac:dyDescent="0.25">
      <c r="A276" s="64" t="s">
        <v>563</v>
      </c>
      <c r="B276" s="4" t="s">
        <v>8</v>
      </c>
      <c r="C276" s="4" t="s">
        <v>853</v>
      </c>
      <c r="D276" s="64" t="s">
        <v>167</v>
      </c>
    </row>
    <row r="277" spans="1:4" x14ac:dyDescent="0.25">
      <c r="A277" s="64" t="s">
        <v>386</v>
      </c>
      <c r="B277" s="4" t="s">
        <v>178</v>
      </c>
      <c r="C277" s="4" t="s">
        <v>853</v>
      </c>
      <c r="D277" s="64" t="s">
        <v>167</v>
      </c>
    </row>
    <row r="278" spans="1:4" x14ac:dyDescent="0.25">
      <c r="A278" s="64" t="s">
        <v>603</v>
      </c>
      <c r="B278" s="4" t="s">
        <v>599</v>
      </c>
      <c r="C278" s="4" t="s">
        <v>853</v>
      </c>
      <c r="D278" s="64" t="s">
        <v>166</v>
      </c>
    </row>
    <row r="279" spans="1:4" x14ac:dyDescent="0.25">
      <c r="A279" s="64" t="s">
        <v>389</v>
      </c>
      <c r="B279" s="4" t="s">
        <v>178</v>
      </c>
      <c r="C279" s="4" t="s">
        <v>853</v>
      </c>
      <c r="D279" s="64" t="s">
        <v>166</v>
      </c>
    </row>
    <row r="280" spans="1:4" x14ac:dyDescent="0.25">
      <c r="A280" s="64" t="s">
        <v>567</v>
      </c>
      <c r="B280" s="4" t="s">
        <v>8</v>
      </c>
      <c r="C280" s="4" t="s">
        <v>853</v>
      </c>
      <c r="D280" s="64" t="s">
        <v>167</v>
      </c>
    </row>
    <row r="281" spans="1:4" x14ac:dyDescent="0.25">
      <c r="A281" s="64" t="s">
        <v>434</v>
      </c>
      <c r="B281" s="4" t="s">
        <v>432</v>
      </c>
      <c r="C281" s="4" t="s">
        <v>853</v>
      </c>
      <c r="D281" s="64" t="s">
        <v>166</v>
      </c>
    </row>
    <row r="282" spans="1:4" x14ac:dyDescent="0.25">
      <c r="A282" s="64" t="s">
        <v>295</v>
      </c>
      <c r="B282" s="4" t="s">
        <v>7</v>
      </c>
      <c r="C282" s="4" t="s">
        <v>853</v>
      </c>
      <c r="D282" s="64" t="s">
        <v>166</v>
      </c>
    </row>
    <row r="283" spans="1:4" x14ac:dyDescent="0.25">
      <c r="A283" s="64" t="s">
        <v>232</v>
      </c>
      <c r="B283" s="4" t="s">
        <v>187</v>
      </c>
      <c r="C283" s="4" t="s">
        <v>853</v>
      </c>
      <c r="D283" s="64" t="s">
        <v>166</v>
      </c>
    </row>
    <row r="284" spans="1:4" x14ac:dyDescent="0.25">
      <c r="A284" s="64" t="s">
        <v>82</v>
      </c>
      <c r="B284" s="4" t="s">
        <v>6</v>
      </c>
      <c r="C284" s="4" t="s">
        <v>853</v>
      </c>
      <c r="D284" s="64" t="s">
        <v>167</v>
      </c>
    </row>
    <row r="285" spans="1:4" x14ac:dyDescent="0.25">
      <c r="A285" s="64" t="s">
        <v>449</v>
      </c>
      <c r="B285" s="4" t="s">
        <v>184</v>
      </c>
      <c r="C285" s="4" t="s">
        <v>853</v>
      </c>
      <c r="D285" s="64" t="s">
        <v>166</v>
      </c>
    </row>
    <row r="286" spans="1:4" x14ac:dyDescent="0.25">
      <c r="A286" s="64" t="s">
        <v>488</v>
      </c>
      <c r="B286" s="4" t="s">
        <v>181</v>
      </c>
      <c r="C286" s="4" t="s">
        <v>853</v>
      </c>
      <c r="D286" s="64" t="s">
        <v>166</v>
      </c>
    </row>
    <row r="287" spans="1:4" x14ac:dyDescent="0.25">
      <c r="A287" s="64" t="s">
        <v>470</v>
      </c>
      <c r="B287" s="4" t="s">
        <v>204</v>
      </c>
      <c r="C287" s="4" t="s">
        <v>853</v>
      </c>
      <c r="D287" s="64" t="s">
        <v>166</v>
      </c>
    </row>
    <row r="288" spans="1:4" x14ac:dyDescent="0.25">
      <c r="A288" s="64" t="s">
        <v>88</v>
      </c>
      <c r="B288" s="4" t="s">
        <v>201</v>
      </c>
      <c r="C288" s="4" t="s">
        <v>853</v>
      </c>
      <c r="D288" s="64" t="s">
        <v>167</v>
      </c>
    </row>
    <row r="289" spans="1:4" x14ac:dyDescent="0.25">
      <c r="A289" s="64" t="s">
        <v>552</v>
      </c>
      <c r="B289" s="4" t="s">
        <v>6</v>
      </c>
      <c r="C289" s="4" t="s">
        <v>853</v>
      </c>
      <c r="D289" s="64" t="s">
        <v>167</v>
      </c>
    </row>
    <row r="290" spans="1:4" x14ac:dyDescent="0.25">
      <c r="A290" s="64" t="s">
        <v>95</v>
      </c>
      <c r="B290" s="4" t="s">
        <v>334</v>
      </c>
      <c r="C290" s="4" t="s">
        <v>853</v>
      </c>
      <c r="D290" s="64" t="s">
        <v>166</v>
      </c>
    </row>
    <row r="291" spans="1:4" x14ac:dyDescent="0.25">
      <c r="A291" s="64" t="s">
        <v>309</v>
      </c>
      <c r="B291" s="4" t="s">
        <v>7</v>
      </c>
      <c r="C291" s="4" t="s">
        <v>853</v>
      </c>
      <c r="D291" s="64" t="s">
        <v>166</v>
      </c>
    </row>
    <row r="292" spans="1:4" x14ac:dyDescent="0.25">
      <c r="A292" s="64" t="s">
        <v>624</v>
      </c>
      <c r="B292" s="4" t="s">
        <v>617</v>
      </c>
      <c r="C292" s="4" t="s">
        <v>853</v>
      </c>
      <c r="D292" s="64" t="s">
        <v>166</v>
      </c>
    </row>
    <row r="293" spans="1:4" x14ac:dyDescent="0.25">
      <c r="A293" s="64" t="s">
        <v>106</v>
      </c>
      <c r="B293" s="4" t="s">
        <v>8</v>
      </c>
      <c r="C293" s="4" t="s">
        <v>853</v>
      </c>
      <c r="D293" s="64" t="s">
        <v>167</v>
      </c>
    </row>
    <row r="294" spans="1:4" x14ac:dyDescent="0.25">
      <c r="A294" s="64" t="s">
        <v>117</v>
      </c>
      <c r="B294" s="4" t="s">
        <v>270</v>
      </c>
      <c r="C294" s="4" t="s">
        <v>853</v>
      </c>
      <c r="D294" s="64" t="s">
        <v>166</v>
      </c>
    </row>
    <row r="295" spans="1:4" x14ac:dyDescent="0.25">
      <c r="A295" s="64" t="s">
        <v>239</v>
      </c>
      <c r="B295" s="4" t="s">
        <v>187</v>
      </c>
      <c r="C295" s="4" t="s">
        <v>853</v>
      </c>
      <c r="D295" s="64" t="s">
        <v>166</v>
      </c>
    </row>
    <row r="296" spans="1:4" x14ac:dyDescent="0.25">
      <c r="A296" s="64" t="s">
        <v>631</v>
      </c>
      <c r="B296" s="4" t="s">
        <v>2</v>
      </c>
      <c r="C296" s="4" t="s">
        <v>853</v>
      </c>
      <c r="D296" s="64" t="s">
        <v>167</v>
      </c>
    </row>
    <row r="297" spans="1:4" x14ac:dyDescent="0.25">
      <c r="A297" s="64" t="s">
        <v>535</v>
      </c>
      <c r="B297" s="4" t="s">
        <v>9</v>
      </c>
      <c r="C297" s="4" t="s">
        <v>853</v>
      </c>
      <c r="D297" s="64" t="s">
        <v>166</v>
      </c>
    </row>
    <row r="298" spans="1:4" x14ac:dyDescent="0.25">
      <c r="A298" s="64" t="s">
        <v>405</v>
      </c>
      <c r="B298" s="4" t="s">
        <v>178</v>
      </c>
      <c r="C298" s="4" t="s">
        <v>853</v>
      </c>
      <c r="D298" s="64" t="s">
        <v>166</v>
      </c>
    </row>
    <row r="299" spans="1:4" x14ac:dyDescent="0.25">
      <c r="A299" s="64" t="s">
        <v>427</v>
      </c>
      <c r="B299" s="4" t="s">
        <v>193</v>
      </c>
      <c r="C299" s="4" t="s">
        <v>853</v>
      </c>
      <c r="D299" s="64" t="s">
        <v>166</v>
      </c>
    </row>
    <row r="300" spans="1:4" x14ac:dyDescent="0.25">
      <c r="A300" s="64" t="s">
        <v>244</v>
      </c>
      <c r="B300" s="4" t="s">
        <v>187</v>
      </c>
      <c r="C300" s="4" t="s">
        <v>853</v>
      </c>
      <c r="D300" s="64" t="s">
        <v>245</v>
      </c>
    </row>
    <row r="301" spans="1:4" x14ac:dyDescent="0.25">
      <c r="A301" s="64" t="s">
        <v>429</v>
      </c>
      <c r="B301" s="4" t="s">
        <v>193</v>
      </c>
      <c r="C301" s="4" t="s">
        <v>853</v>
      </c>
      <c r="D301" s="64" t="s">
        <v>166</v>
      </c>
    </row>
    <row r="302" spans="1:4" x14ac:dyDescent="0.25">
      <c r="A302" s="64" t="s">
        <v>370</v>
      </c>
      <c r="B302" s="4" t="s">
        <v>334</v>
      </c>
      <c r="C302" s="4" t="s">
        <v>853</v>
      </c>
      <c r="D302" s="64" t="s">
        <v>166</v>
      </c>
    </row>
    <row r="303" spans="1:4" x14ac:dyDescent="0.25">
      <c r="A303" s="64" t="s">
        <v>327</v>
      </c>
      <c r="B303" s="4" t="s">
        <v>7</v>
      </c>
      <c r="C303" s="4" t="s">
        <v>853</v>
      </c>
      <c r="D303" s="64" t="s">
        <v>166</v>
      </c>
    </row>
    <row r="304" spans="1:4" x14ac:dyDescent="0.25">
      <c r="A304" s="64" t="s">
        <v>246</v>
      </c>
      <c r="B304" s="4" t="s">
        <v>187</v>
      </c>
      <c r="C304" s="4" t="s">
        <v>853</v>
      </c>
      <c r="D304" s="64" t="s">
        <v>166</v>
      </c>
    </row>
    <row r="305" spans="1:4" x14ac:dyDescent="0.25">
      <c r="A305" s="64" t="s">
        <v>397</v>
      </c>
      <c r="B305" s="4" t="s">
        <v>178</v>
      </c>
      <c r="C305" s="4" t="s">
        <v>853</v>
      </c>
      <c r="D305" s="64" t="s">
        <v>166</v>
      </c>
    </row>
    <row r="306" spans="1:4" x14ac:dyDescent="0.25">
      <c r="A306" s="64" t="s">
        <v>332</v>
      </c>
      <c r="B306" s="4" t="s">
        <v>7</v>
      </c>
      <c r="C306" s="4" t="s">
        <v>853</v>
      </c>
      <c r="D306" s="64" t="s">
        <v>166</v>
      </c>
    </row>
    <row r="307" spans="1:4" x14ac:dyDescent="0.25">
      <c r="A307" s="64" t="s">
        <v>333</v>
      </c>
      <c r="B307" s="4" t="s">
        <v>7</v>
      </c>
      <c r="C307" s="4" t="s">
        <v>853</v>
      </c>
      <c r="D307" s="64" t="s">
        <v>166</v>
      </c>
    </row>
    <row r="308" spans="1:4" x14ac:dyDescent="0.25">
      <c r="A308" s="64" t="s">
        <v>226</v>
      </c>
      <c r="B308" s="4" t="s">
        <v>187</v>
      </c>
      <c r="C308" s="4" t="s">
        <v>853</v>
      </c>
      <c r="D308" s="64" t="s">
        <v>166</v>
      </c>
    </row>
    <row r="309" spans="1:4" x14ac:dyDescent="0.25">
      <c r="A309" s="64" t="s">
        <v>556</v>
      </c>
      <c r="B309" s="4" t="s">
        <v>8</v>
      </c>
      <c r="C309" s="4" t="s">
        <v>853</v>
      </c>
      <c r="D309" s="64" t="s">
        <v>167</v>
      </c>
    </row>
    <row r="310" spans="1:4" x14ac:dyDescent="0.25">
      <c r="A310" s="64" t="s">
        <v>31</v>
      </c>
      <c r="B310" s="4" t="s">
        <v>8</v>
      </c>
      <c r="C310" s="4" t="s">
        <v>853</v>
      </c>
      <c r="D310" s="64" t="s">
        <v>167</v>
      </c>
    </row>
    <row r="311" spans="1:4" x14ac:dyDescent="0.25">
      <c r="A311" s="64" t="s">
        <v>415</v>
      </c>
      <c r="B311" s="4" t="s">
        <v>193</v>
      </c>
      <c r="C311" s="4" t="s">
        <v>853</v>
      </c>
      <c r="D311" s="64" t="s">
        <v>166</v>
      </c>
    </row>
    <row r="312" spans="1:4" x14ac:dyDescent="0.25">
      <c r="A312" s="64" t="s">
        <v>627</v>
      </c>
      <c r="B312" s="4" t="s">
        <v>212</v>
      </c>
      <c r="C312" s="4" t="s">
        <v>853</v>
      </c>
      <c r="D312" s="64" t="s">
        <v>166</v>
      </c>
    </row>
    <row r="313" spans="1:4" x14ac:dyDescent="0.25">
      <c r="A313" s="64" t="s">
        <v>36</v>
      </c>
      <c r="B313" s="4" t="s">
        <v>8</v>
      </c>
      <c r="C313" s="4" t="s">
        <v>853</v>
      </c>
      <c r="D313" s="64" t="s">
        <v>167</v>
      </c>
    </row>
    <row r="314" spans="1:4" x14ac:dyDescent="0.25">
      <c r="A314" s="64" t="s">
        <v>38</v>
      </c>
      <c r="B314" s="4" t="s">
        <v>599</v>
      </c>
      <c r="C314" s="4" t="s">
        <v>853</v>
      </c>
      <c r="D314" s="64" t="s">
        <v>167</v>
      </c>
    </row>
    <row r="315" spans="1:4" x14ac:dyDescent="0.25">
      <c r="A315" s="64" t="s">
        <v>282</v>
      </c>
      <c r="B315" s="4" t="s">
        <v>7</v>
      </c>
      <c r="C315" s="4" t="s">
        <v>853</v>
      </c>
      <c r="D315" s="64" t="s">
        <v>166</v>
      </c>
    </row>
    <row r="316" spans="1:4" x14ac:dyDescent="0.25">
      <c r="A316" s="64" t="s">
        <v>416</v>
      </c>
      <c r="B316" s="4" t="s">
        <v>193</v>
      </c>
      <c r="C316" s="4" t="s">
        <v>853</v>
      </c>
      <c r="D316" s="64" t="s">
        <v>166</v>
      </c>
    </row>
    <row r="317" spans="1:4" x14ac:dyDescent="0.25">
      <c r="A317" s="64" t="s">
        <v>510</v>
      </c>
      <c r="B317" s="4" t="s">
        <v>9</v>
      </c>
      <c r="C317" s="4" t="s">
        <v>853</v>
      </c>
      <c r="D317" s="64" t="s">
        <v>166</v>
      </c>
    </row>
    <row r="318" spans="1:4" x14ac:dyDescent="0.25">
      <c r="A318" s="64" t="s">
        <v>385</v>
      </c>
      <c r="B318" s="4" t="s">
        <v>178</v>
      </c>
      <c r="C318" s="4" t="s">
        <v>853</v>
      </c>
      <c r="D318" s="64" t="s">
        <v>166</v>
      </c>
    </row>
    <row r="319" spans="1:4" x14ac:dyDescent="0.25">
      <c r="A319" s="64" t="s">
        <v>512</v>
      </c>
      <c r="B319" s="4" t="s">
        <v>9</v>
      </c>
      <c r="C319" s="4" t="s">
        <v>853</v>
      </c>
      <c r="D319" s="64" t="s">
        <v>166</v>
      </c>
    </row>
    <row r="320" spans="1:4" x14ac:dyDescent="0.25">
      <c r="A320" s="64" t="s">
        <v>562</v>
      </c>
      <c r="B320" s="4" t="s">
        <v>8</v>
      </c>
      <c r="C320" s="4" t="s">
        <v>853</v>
      </c>
      <c r="D320" s="64" t="s">
        <v>167</v>
      </c>
    </row>
    <row r="321" spans="1:4" x14ac:dyDescent="0.25">
      <c r="A321" s="64" t="s">
        <v>418</v>
      </c>
      <c r="B321" s="4" t="s">
        <v>193</v>
      </c>
      <c r="C321" s="4" t="s">
        <v>853</v>
      </c>
      <c r="D321" s="64" t="s">
        <v>166</v>
      </c>
    </row>
    <row r="322" spans="1:4" x14ac:dyDescent="0.25">
      <c r="A322" s="64" t="s">
        <v>621</v>
      </c>
      <c r="B322" s="4" t="s">
        <v>617</v>
      </c>
      <c r="C322" s="4" t="s">
        <v>853</v>
      </c>
      <c r="D322" s="64" t="s">
        <v>166</v>
      </c>
    </row>
    <row r="323" spans="1:4" x14ac:dyDescent="0.25">
      <c r="A323" s="64" t="s">
        <v>516</v>
      </c>
      <c r="B323" s="4" t="s">
        <v>9</v>
      </c>
      <c r="C323" s="4" t="s">
        <v>853</v>
      </c>
      <c r="D323" s="64" t="s">
        <v>166</v>
      </c>
    </row>
    <row r="324" spans="1:4" x14ac:dyDescent="0.25">
      <c r="A324" s="64" t="s">
        <v>290</v>
      </c>
      <c r="B324" s="4" t="s">
        <v>7</v>
      </c>
      <c r="C324" s="4" t="s">
        <v>853</v>
      </c>
      <c r="D324" s="64" t="s">
        <v>166</v>
      </c>
    </row>
    <row r="325" spans="1:4" x14ac:dyDescent="0.25">
      <c r="A325" s="64" t="s">
        <v>468</v>
      </c>
      <c r="B325" s="4" t="s">
        <v>204</v>
      </c>
      <c r="C325" s="4" t="s">
        <v>853</v>
      </c>
      <c r="D325" s="64" t="s">
        <v>166</v>
      </c>
    </row>
    <row r="326" spans="1:4" x14ac:dyDescent="0.25">
      <c r="A326" s="64" t="s">
        <v>517</v>
      </c>
      <c r="B326" s="4" t="s">
        <v>9</v>
      </c>
      <c r="C326" s="4" t="s">
        <v>853</v>
      </c>
      <c r="D326" s="64" t="s">
        <v>166</v>
      </c>
    </row>
    <row r="327" spans="1:4" x14ac:dyDescent="0.25">
      <c r="A327" s="64" t="s">
        <v>230</v>
      </c>
      <c r="B327" s="4" t="s">
        <v>187</v>
      </c>
      <c r="C327" s="4" t="s">
        <v>853</v>
      </c>
      <c r="D327" s="64" t="s">
        <v>166</v>
      </c>
    </row>
    <row r="328" spans="1:4" x14ac:dyDescent="0.25">
      <c r="A328" s="64" t="s">
        <v>72</v>
      </c>
      <c r="B328" s="4" t="s">
        <v>212</v>
      </c>
      <c r="C328" s="4" t="s">
        <v>853</v>
      </c>
      <c r="D328" s="64" t="s">
        <v>166</v>
      </c>
    </row>
    <row r="329" spans="1:4" x14ac:dyDescent="0.25">
      <c r="A329" s="64" t="s">
        <v>347</v>
      </c>
      <c r="B329" s="4" t="s">
        <v>334</v>
      </c>
      <c r="C329" s="4" t="s">
        <v>853</v>
      </c>
      <c r="D329" s="64" t="s">
        <v>166</v>
      </c>
    </row>
    <row r="330" spans="1:4" x14ac:dyDescent="0.25">
      <c r="A330" s="64" t="s">
        <v>74</v>
      </c>
      <c r="B330" s="4" t="s">
        <v>184</v>
      </c>
      <c r="C330" s="4" t="s">
        <v>853</v>
      </c>
      <c r="D330" s="64" t="s">
        <v>166</v>
      </c>
    </row>
    <row r="331" spans="1:4" x14ac:dyDescent="0.25">
      <c r="A331" s="64" t="s">
        <v>469</v>
      </c>
      <c r="B331" s="4" t="s">
        <v>204</v>
      </c>
      <c r="C331" s="4" t="s">
        <v>853</v>
      </c>
      <c r="D331" s="64" t="s">
        <v>166</v>
      </c>
    </row>
    <row r="332" spans="1:4" x14ac:dyDescent="0.25">
      <c r="A332" s="64" t="s">
        <v>486</v>
      </c>
      <c r="B332" s="4" t="s">
        <v>181</v>
      </c>
      <c r="C332" s="4" t="s">
        <v>853</v>
      </c>
      <c r="D332" s="64" t="s">
        <v>166</v>
      </c>
    </row>
    <row r="333" spans="1:4" x14ac:dyDescent="0.25">
      <c r="A333" s="64" t="s">
        <v>350</v>
      </c>
      <c r="B333" s="4" t="s">
        <v>334</v>
      </c>
      <c r="C333" s="4" t="s">
        <v>853</v>
      </c>
      <c r="D333" s="64" t="s">
        <v>166</v>
      </c>
    </row>
    <row r="334" spans="1:4" x14ac:dyDescent="0.25">
      <c r="A334" s="64" t="s">
        <v>487</v>
      </c>
      <c r="B334" s="4" t="s">
        <v>181</v>
      </c>
      <c r="C334" s="4" t="s">
        <v>853</v>
      </c>
      <c r="D334" s="64" t="s">
        <v>166</v>
      </c>
    </row>
    <row r="335" spans="1:4" x14ac:dyDescent="0.25">
      <c r="A335" s="64" t="s">
        <v>86</v>
      </c>
      <c r="B335" s="4" t="s">
        <v>6</v>
      </c>
      <c r="C335" s="4" t="s">
        <v>853</v>
      </c>
      <c r="D335" s="64" t="s">
        <v>167</v>
      </c>
    </row>
    <row r="336" spans="1:4" x14ac:dyDescent="0.25">
      <c r="A336" s="64" t="s">
        <v>491</v>
      </c>
      <c r="B336" s="4" t="s">
        <v>181</v>
      </c>
      <c r="C336" s="4" t="s">
        <v>853</v>
      </c>
      <c r="D336" s="64" t="s">
        <v>166</v>
      </c>
    </row>
    <row r="337" spans="1:4" x14ac:dyDescent="0.25">
      <c r="A337" s="64" t="s">
        <v>523</v>
      </c>
      <c r="B337" s="4" t="s">
        <v>9</v>
      </c>
      <c r="C337" s="4" t="s">
        <v>853</v>
      </c>
      <c r="D337" s="64" t="s">
        <v>166</v>
      </c>
    </row>
    <row r="338" spans="1:4" x14ac:dyDescent="0.25">
      <c r="A338" s="64" t="s">
        <v>234</v>
      </c>
      <c r="B338" s="4" t="s">
        <v>187</v>
      </c>
      <c r="C338" s="4" t="s">
        <v>853</v>
      </c>
      <c r="D338" s="64" t="s">
        <v>166</v>
      </c>
    </row>
    <row r="339" spans="1:4" x14ac:dyDescent="0.25">
      <c r="A339" s="64" t="s">
        <v>92</v>
      </c>
      <c r="B339" s="4" t="s">
        <v>8</v>
      </c>
      <c r="C339" s="4" t="s">
        <v>853</v>
      </c>
      <c r="D339" s="64" t="s">
        <v>167</v>
      </c>
    </row>
    <row r="340" spans="1:4" x14ac:dyDescent="0.25">
      <c r="A340" s="64" t="s">
        <v>457</v>
      </c>
      <c r="B340" s="4" t="s">
        <v>184</v>
      </c>
      <c r="C340" s="4" t="s">
        <v>853</v>
      </c>
      <c r="D340" s="64" t="s">
        <v>166</v>
      </c>
    </row>
    <row r="341" spans="1:4" x14ac:dyDescent="0.25">
      <c r="A341" s="64" t="s">
        <v>525</v>
      </c>
      <c r="B341" s="4" t="s">
        <v>9</v>
      </c>
      <c r="C341" s="4" t="s">
        <v>853</v>
      </c>
      <c r="D341" s="64" t="s">
        <v>166</v>
      </c>
    </row>
    <row r="342" spans="1:4" x14ac:dyDescent="0.25">
      <c r="A342" s="64" t="s">
        <v>460</v>
      </c>
      <c r="B342" s="4" t="s">
        <v>184</v>
      </c>
      <c r="C342" s="4" t="s">
        <v>853</v>
      </c>
      <c r="D342" s="64" t="s">
        <v>166</v>
      </c>
    </row>
    <row r="343" spans="1:4" x14ac:dyDescent="0.25">
      <c r="A343" s="64" t="s">
        <v>553</v>
      </c>
      <c r="B343" s="4" t="s">
        <v>6</v>
      </c>
      <c r="C343" s="4" t="s">
        <v>853</v>
      </c>
      <c r="D343" s="64" t="s">
        <v>167</v>
      </c>
    </row>
    <row r="344" spans="1:4" x14ac:dyDescent="0.25">
      <c r="A344" s="64" t="s">
        <v>113</v>
      </c>
      <c r="B344" s="4" t="s">
        <v>632</v>
      </c>
      <c r="C344" s="4" t="s">
        <v>853</v>
      </c>
      <c r="D344" s="64" t="s">
        <v>167</v>
      </c>
    </row>
    <row r="345" spans="1:4" x14ac:dyDescent="0.25">
      <c r="A345" s="64" t="s">
        <v>527</v>
      </c>
      <c r="B345" s="4" t="s">
        <v>9</v>
      </c>
      <c r="C345" s="4" t="s">
        <v>853</v>
      </c>
      <c r="D345" s="64" t="s">
        <v>166</v>
      </c>
    </row>
    <row r="346" spans="1:4" x14ac:dyDescent="0.25">
      <c r="A346" s="64" t="s">
        <v>237</v>
      </c>
      <c r="B346" s="4" t="s">
        <v>187</v>
      </c>
      <c r="C346" s="4" t="s">
        <v>853</v>
      </c>
      <c r="D346" s="64" t="s">
        <v>166</v>
      </c>
    </row>
    <row r="347" spans="1:4" x14ac:dyDescent="0.25">
      <c r="A347" s="64" t="s">
        <v>423</v>
      </c>
      <c r="B347" s="4" t="s">
        <v>193</v>
      </c>
      <c r="C347" s="4" t="s">
        <v>853</v>
      </c>
      <c r="D347" s="64" t="s">
        <v>166</v>
      </c>
    </row>
    <row r="348" spans="1:4" x14ac:dyDescent="0.25">
      <c r="A348" s="64" t="s">
        <v>403</v>
      </c>
      <c r="B348" s="4" t="s">
        <v>178</v>
      </c>
      <c r="C348" s="4" t="s">
        <v>853</v>
      </c>
      <c r="D348" s="64" t="s">
        <v>166</v>
      </c>
    </row>
    <row r="349" spans="1:4" x14ac:dyDescent="0.25">
      <c r="A349" s="64" t="s">
        <v>530</v>
      </c>
      <c r="B349" s="4" t="s">
        <v>9</v>
      </c>
      <c r="C349" s="4" t="s">
        <v>853</v>
      </c>
      <c r="D349" s="64" t="s">
        <v>166</v>
      </c>
    </row>
    <row r="350" spans="1:4" x14ac:dyDescent="0.25">
      <c r="A350" s="64" t="s">
        <v>404</v>
      </c>
      <c r="B350" s="4" t="s">
        <v>178</v>
      </c>
      <c r="C350" s="4" t="s">
        <v>853</v>
      </c>
      <c r="D350" s="64" t="s">
        <v>166</v>
      </c>
    </row>
    <row r="351" spans="1:4" x14ac:dyDescent="0.25">
      <c r="A351" s="64" t="s">
        <v>241</v>
      </c>
      <c r="B351" s="4" t="s">
        <v>187</v>
      </c>
      <c r="C351" s="4" t="s">
        <v>853</v>
      </c>
      <c r="D351" s="64" t="s">
        <v>166</v>
      </c>
    </row>
    <row r="352" spans="1:4" x14ac:dyDescent="0.25">
      <c r="A352" s="64" t="s">
        <v>607</v>
      </c>
      <c r="B352" s="4" t="s">
        <v>599</v>
      </c>
      <c r="C352" s="4" t="s">
        <v>853</v>
      </c>
      <c r="D352" s="64" t="s">
        <v>166</v>
      </c>
    </row>
    <row r="353" spans="1:4" x14ac:dyDescent="0.25">
      <c r="A353" s="64" t="s">
        <v>583</v>
      </c>
      <c r="B353" s="4" t="s">
        <v>8</v>
      </c>
      <c r="C353" s="4" t="s">
        <v>853</v>
      </c>
      <c r="D353" s="64" t="s">
        <v>167</v>
      </c>
    </row>
    <row r="354" spans="1:4" x14ac:dyDescent="0.25">
      <c r="A354" s="64" t="s">
        <v>253</v>
      </c>
      <c r="B354" s="4" t="s">
        <v>201</v>
      </c>
      <c r="C354" s="4" t="s">
        <v>853</v>
      </c>
      <c r="D354" s="64" t="s">
        <v>167</v>
      </c>
    </row>
    <row r="355" spans="1:4" x14ac:dyDescent="0.25">
      <c r="A355" s="64" t="s">
        <v>406</v>
      </c>
      <c r="B355" s="4" t="s">
        <v>178</v>
      </c>
      <c r="C355" s="4" t="s">
        <v>853</v>
      </c>
      <c r="D355" s="64" t="s">
        <v>166</v>
      </c>
    </row>
    <row r="356" spans="1:4" x14ac:dyDescent="0.25">
      <c r="A356" s="64" t="s">
        <v>362</v>
      </c>
      <c r="B356" s="4" t="s">
        <v>334</v>
      </c>
      <c r="C356" s="4" t="s">
        <v>853</v>
      </c>
      <c r="D356" s="64" t="s">
        <v>166</v>
      </c>
    </row>
    <row r="357" spans="1:4" x14ac:dyDescent="0.25">
      <c r="A357" s="64" t="s">
        <v>131</v>
      </c>
      <c r="B357" s="4" t="s">
        <v>632</v>
      </c>
      <c r="C357" s="4" t="s">
        <v>853</v>
      </c>
      <c r="D357" s="64" t="s">
        <v>166</v>
      </c>
    </row>
    <row r="358" spans="1:4" x14ac:dyDescent="0.25">
      <c r="A358" s="64" t="s">
        <v>587</v>
      </c>
      <c r="B358" s="4" t="s">
        <v>8</v>
      </c>
      <c r="C358" s="4" t="s">
        <v>853</v>
      </c>
      <c r="D358" s="64" t="s">
        <v>167</v>
      </c>
    </row>
    <row r="359" spans="1:4" x14ac:dyDescent="0.25">
      <c r="A359" s="64" t="s">
        <v>472</v>
      </c>
      <c r="B359" s="4" t="s">
        <v>204</v>
      </c>
      <c r="C359" s="4" t="s">
        <v>853</v>
      </c>
      <c r="D359" s="64" t="s">
        <v>166</v>
      </c>
    </row>
    <row r="360" spans="1:4" x14ac:dyDescent="0.25">
      <c r="A360" s="64" t="s">
        <v>625</v>
      </c>
      <c r="B360" s="4" t="s">
        <v>617</v>
      </c>
      <c r="C360" s="4" t="s">
        <v>853</v>
      </c>
      <c r="D360" s="64" t="s">
        <v>166</v>
      </c>
    </row>
    <row r="361" spans="1:4" x14ac:dyDescent="0.25">
      <c r="A361" s="64" t="s">
        <v>425</v>
      </c>
      <c r="B361" s="4" t="s">
        <v>193</v>
      </c>
      <c r="C361" s="4" t="s">
        <v>853</v>
      </c>
      <c r="D361" s="64" t="s">
        <v>166</v>
      </c>
    </row>
    <row r="362" spans="1:4" x14ac:dyDescent="0.25">
      <c r="A362" s="64" t="s">
        <v>364</v>
      </c>
      <c r="B362" s="4" t="s">
        <v>334</v>
      </c>
      <c r="C362" s="4" t="s">
        <v>853</v>
      </c>
      <c r="D362" s="64" t="s">
        <v>166</v>
      </c>
    </row>
    <row r="363" spans="1:4" x14ac:dyDescent="0.25">
      <c r="A363" s="64" t="s">
        <v>541</v>
      </c>
      <c r="B363" s="4" t="s">
        <v>9</v>
      </c>
      <c r="C363" s="4" t="s">
        <v>853</v>
      </c>
      <c r="D363" s="64" t="s">
        <v>166</v>
      </c>
    </row>
    <row r="364" spans="1:4" x14ac:dyDescent="0.25">
      <c r="A364" s="64" t="s">
        <v>426</v>
      </c>
      <c r="B364" s="4" t="s">
        <v>193</v>
      </c>
      <c r="C364" s="4" t="s">
        <v>853</v>
      </c>
      <c r="D364" s="64" t="s">
        <v>166</v>
      </c>
    </row>
    <row r="365" spans="1:4" x14ac:dyDescent="0.25">
      <c r="A365" s="64" t="s">
        <v>148</v>
      </c>
      <c r="B365" s="4" t="s">
        <v>212</v>
      </c>
      <c r="C365" s="4" t="s">
        <v>853</v>
      </c>
      <c r="D365" s="64" t="s">
        <v>166</v>
      </c>
    </row>
    <row r="366" spans="1:4" x14ac:dyDescent="0.25">
      <c r="A366" s="64" t="s">
        <v>376</v>
      </c>
      <c r="B366" s="4" t="s">
        <v>207</v>
      </c>
      <c r="C366" s="4" t="s">
        <v>853</v>
      </c>
      <c r="D366" s="64" t="s">
        <v>166</v>
      </c>
    </row>
    <row r="367" spans="1:4" x14ac:dyDescent="0.25">
      <c r="A367" s="64" t="s">
        <v>546</v>
      </c>
      <c r="B367" s="4" t="s">
        <v>9</v>
      </c>
      <c r="C367" s="4" t="s">
        <v>853</v>
      </c>
      <c r="D367" s="64" t="s">
        <v>166</v>
      </c>
    </row>
    <row r="368" spans="1:4" x14ac:dyDescent="0.25">
      <c r="A368" s="64" t="s">
        <v>409</v>
      </c>
      <c r="B368" s="4" t="s">
        <v>178</v>
      </c>
      <c r="C368" s="4" t="s">
        <v>853</v>
      </c>
      <c r="D368" s="64" t="s">
        <v>166</v>
      </c>
    </row>
    <row r="369" spans="1:4" x14ac:dyDescent="0.25">
      <c r="A369" s="64" t="s">
        <v>159</v>
      </c>
      <c r="B369" s="4" t="s">
        <v>8</v>
      </c>
      <c r="C369" s="4" t="s">
        <v>853</v>
      </c>
      <c r="D369" s="64" t="s">
        <v>167</v>
      </c>
    </row>
    <row r="370" spans="1:4" x14ac:dyDescent="0.25">
      <c r="A370" s="64" t="s">
        <v>547</v>
      </c>
      <c r="B370" s="4" t="s">
        <v>9</v>
      </c>
      <c r="C370" s="4" t="s">
        <v>853</v>
      </c>
      <c r="D370" s="64" t="s">
        <v>166</v>
      </c>
    </row>
    <row r="371" spans="1:4" x14ac:dyDescent="0.25">
      <c r="A371" s="64" t="s">
        <v>593</v>
      </c>
      <c r="B371" s="4" t="s">
        <v>8</v>
      </c>
      <c r="C371" s="4" t="s">
        <v>853</v>
      </c>
      <c r="D371" s="64" t="s">
        <v>167</v>
      </c>
    </row>
    <row r="372" spans="1:4" x14ac:dyDescent="0.25">
      <c r="A372" s="64" t="s">
        <v>594</v>
      </c>
      <c r="B372" s="4" t="s">
        <v>8</v>
      </c>
      <c r="C372" s="4" t="s">
        <v>853</v>
      </c>
      <c r="D372" s="64" t="s">
        <v>167</v>
      </c>
    </row>
    <row r="373" spans="1:4" x14ac:dyDescent="0.25">
      <c r="A373" s="64" t="s">
        <v>160</v>
      </c>
      <c r="B373" s="4" t="s">
        <v>193</v>
      </c>
      <c r="C373" s="4" t="s">
        <v>853</v>
      </c>
      <c r="D373" s="64" t="s">
        <v>166</v>
      </c>
    </row>
    <row r="374" spans="1:4" x14ac:dyDescent="0.25">
      <c r="A374" s="64" t="s">
        <v>548</v>
      </c>
      <c r="B374" s="4" t="s">
        <v>9</v>
      </c>
      <c r="C374" s="4" t="s">
        <v>853</v>
      </c>
      <c r="D374" s="64" t="s">
        <v>166</v>
      </c>
    </row>
    <row r="375" spans="1:4" x14ac:dyDescent="0.25">
      <c r="A375" s="64" t="s">
        <v>19</v>
      </c>
      <c r="B375" s="4" t="s">
        <v>184</v>
      </c>
      <c r="C375" s="4" t="s">
        <v>853</v>
      </c>
      <c r="D375" s="64" t="s">
        <v>166</v>
      </c>
    </row>
    <row r="376" spans="1:4" x14ac:dyDescent="0.25">
      <c r="A376" s="64" t="s">
        <v>284</v>
      </c>
      <c r="B376" s="4" t="s">
        <v>7</v>
      </c>
      <c r="C376" s="4" t="s">
        <v>853</v>
      </c>
      <c r="D376" s="64" t="s">
        <v>166</v>
      </c>
    </row>
    <row r="377" spans="1:4" x14ac:dyDescent="0.25">
      <c r="A377" s="64" t="s">
        <v>346</v>
      </c>
      <c r="B377" s="4" t="s">
        <v>334</v>
      </c>
      <c r="C377" s="4" t="s">
        <v>853</v>
      </c>
      <c r="D377" s="64" t="s">
        <v>166</v>
      </c>
    </row>
    <row r="378" spans="1:4" x14ac:dyDescent="0.25">
      <c r="A378" s="64" t="s">
        <v>445</v>
      </c>
      <c r="B378" s="4" t="s">
        <v>184</v>
      </c>
      <c r="C378" s="4" t="s">
        <v>853</v>
      </c>
      <c r="D378" s="64" t="s">
        <v>166</v>
      </c>
    </row>
    <row r="379" spans="1:4" x14ac:dyDescent="0.25">
      <c r="A379" s="64" t="s">
        <v>533</v>
      </c>
      <c r="B379" s="4" t="s">
        <v>9</v>
      </c>
      <c r="C379" s="4" t="s">
        <v>853</v>
      </c>
      <c r="D379" s="64" t="s">
        <v>166</v>
      </c>
    </row>
    <row r="380" spans="1:4" x14ac:dyDescent="0.25">
      <c r="A380" s="64" t="s">
        <v>590</v>
      </c>
      <c r="B380" s="4" t="s">
        <v>8</v>
      </c>
      <c r="C380" s="4" t="s">
        <v>853</v>
      </c>
      <c r="D380" s="64" t="s">
        <v>167</v>
      </c>
    </row>
    <row r="381" spans="1:4" x14ac:dyDescent="0.25">
      <c r="A381" s="64" t="s">
        <v>504</v>
      </c>
      <c r="B381" s="4" t="s">
        <v>181</v>
      </c>
      <c r="C381" s="4" t="s">
        <v>853</v>
      </c>
      <c r="D381" s="64" t="s">
        <v>166</v>
      </c>
    </row>
    <row r="382" spans="1:4" x14ac:dyDescent="0.25">
      <c r="A382" s="64" t="s">
        <v>329</v>
      </c>
      <c r="B382" s="4" t="s">
        <v>7</v>
      </c>
      <c r="C382" s="4" t="s">
        <v>853</v>
      </c>
      <c r="D382" s="64" t="s">
        <v>166</v>
      </c>
    </row>
    <row r="383" spans="1:4" x14ac:dyDescent="0.25">
      <c r="A383" s="64" t="s">
        <v>225</v>
      </c>
      <c r="B383" s="4" t="s">
        <v>187</v>
      </c>
      <c r="C383" s="4" t="s">
        <v>853</v>
      </c>
      <c r="D383" s="64" t="s">
        <v>166</v>
      </c>
    </row>
    <row r="384" spans="1:4" x14ac:dyDescent="0.25">
      <c r="A384" s="64" t="s">
        <v>633</v>
      </c>
      <c r="B384" s="4" t="s">
        <v>632</v>
      </c>
      <c r="C384" s="4" t="s">
        <v>853</v>
      </c>
      <c r="D384" s="64" t="s">
        <v>166</v>
      </c>
    </row>
    <row r="385" spans="1:4" x14ac:dyDescent="0.25">
      <c r="A385" s="64" t="s">
        <v>566</v>
      </c>
      <c r="B385" s="4" t="s">
        <v>8</v>
      </c>
      <c r="C385" s="4" t="s">
        <v>853</v>
      </c>
      <c r="D385" s="64" t="s">
        <v>167</v>
      </c>
    </row>
    <row r="386" spans="1:4" x14ac:dyDescent="0.25">
      <c r="A386" s="64" t="s">
        <v>521</v>
      </c>
      <c r="B386" s="4" t="s">
        <v>9</v>
      </c>
      <c r="C386" s="4" t="s">
        <v>853</v>
      </c>
      <c r="D386" s="64" t="s">
        <v>166</v>
      </c>
    </row>
    <row r="387" spans="1:4" x14ac:dyDescent="0.25">
      <c r="A387" s="64" t="s">
        <v>398</v>
      </c>
      <c r="B387" s="4" t="s">
        <v>178</v>
      </c>
      <c r="C387" s="4" t="s">
        <v>853</v>
      </c>
      <c r="D387" s="64" t="s">
        <v>166</v>
      </c>
    </row>
    <row r="388" spans="1:4" x14ac:dyDescent="0.25">
      <c r="A388" s="64" t="s">
        <v>499</v>
      </c>
      <c r="B388" s="4" t="s">
        <v>181</v>
      </c>
      <c r="C388" s="4" t="s">
        <v>853</v>
      </c>
      <c r="D388" s="64" t="s">
        <v>166</v>
      </c>
    </row>
    <row r="389" spans="1:4" x14ac:dyDescent="0.25">
      <c r="A389" s="64" t="s">
        <v>437</v>
      </c>
      <c r="B389" s="4" t="s">
        <v>432</v>
      </c>
      <c r="C389" s="4" t="s">
        <v>853</v>
      </c>
      <c r="D389" s="64" t="s">
        <v>166</v>
      </c>
    </row>
    <row r="390" spans="1:4" x14ac:dyDescent="0.25">
      <c r="A390" s="64" t="s">
        <v>368</v>
      </c>
      <c r="B390" s="4" t="s">
        <v>334</v>
      </c>
      <c r="C390" s="4" t="s">
        <v>853</v>
      </c>
      <c r="D390" s="64" t="s">
        <v>167</v>
      </c>
    </row>
    <row r="391" spans="1:4" x14ac:dyDescent="0.25">
      <c r="A391" s="64" t="s">
        <v>28</v>
      </c>
      <c r="B391" s="4" t="s">
        <v>617</v>
      </c>
      <c r="C391" s="4" t="s">
        <v>853</v>
      </c>
      <c r="D391" s="64" t="s">
        <v>166</v>
      </c>
    </row>
    <row r="392" spans="1:4" x14ac:dyDescent="0.25">
      <c r="A392" s="64" t="s">
        <v>513</v>
      </c>
      <c r="B392" s="4" t="s">
        <v>9</v>
      </c>
      <c r="C392" s="4" t="s">
        <v>853</v>
      </c>
      <c r="D392" s="64" t="s">
        <v>166</v>
      </c>
    </row>
    <row r="393" spans="1:4" x14ac:dyDescent="0.25">
      <c r="A393" s="64" t="s">
        <v>288</v>
      </c>
      <c r="B393" s="4" t="s">
        <v>7</v>
      </c>
      <c r="C393" s="4" t="s">
        <v>853</v>
      </c>
      <c r="D393" s="64" t="s">
        <v>166</v>
      </c>
    </row>
    <row r="394" spans="1:4" x14ac:dyDescent="0.25">
      <c r="A394" s="64" t="s">
        <v>60</v>
      </c>
      <c r="B394" s="4" t="s">
        <v>178</v>
      </c>
      <c r="C394" s="4" t="s">
        <v>853</v>
      </c>
      <c r="D394" s="64" t="s">
        <v>166</v>
      </c>
    </row>
    <row r="395" spans="1:4" x14ac:dyDescent="0.25">
      <c r="A395" s="64" t="s">
        <v>519</v>
      </c>
      <c r="B395" s="4" t="s">
        <v>9</v>
      </c>
      <c r="C395" s="4" t="s">
        <v>853</v>
      </c>
      <c r="D395" s="64" t="s">
        <v>166</v>
      </c>
    </row>
    <row r="396" spans="1:4" x14ac:dyDescent="0.25">
      <c r="A396" s="64" t="s">
        <v>261</v>
      </c>
      <c r="B396" s="4" t="s">
        <v>1</v>
      </c>
      <c r="C396" s="4" t="s">
        <v>853</v>
      </c>
      <c r="D396" s="64" t="s">
        <v>166</v>
      </c>
    </row>
    <row r="397" spans="1:4" x14ac:dyDescent="0.25">
      <c r="A397" s="64" t="s">
        <v>78</v>
      </c>
      <c r="B397" s="4" t="s">
        <v>9</v>
      </c>
      <c r="C397" s="4" t="s">
        <v>853</v>
      </c>
      <c r="D397" s="64" t="s">
        <v>166</v>
      </c>
    </row>
    <row r="398" spans="1:4" x14ac:dyDescent="0.25">
      <c r="A398" s="64" t="s">
        <v>93</v>
      </c>
      <c r="B398" s="4" t="s">
        <v>193</v>
      </c>
      <c r="C398" s="4" t="s">
        <v>853</v>
      </c>
      <c r="D398" s="64" t="s">
        <v>166</v>
      </c>
    </row>
    <row r="399" spans="1:4" x14ac:dyDescent="0.25">
      <c r="A399" s="64" t="s">
        <v>606</v>
      </c>
      <c r="B399" s="4" t="s">
        <v>599</v>
      </c>
      <c r="C399" s="4" t="s">
        <v>853</v>
      </c>
      <c r="D399" s="64" t="s">
        <v>166</v>
      </c>
    </row>
    <row r="400" spans="1:4" x14ac:dyDescent="0.25">
      <c r="A400" s="64" t="s">
        <v>640</v>
      </c>
      <c r="B400" s="4" t="s">
        <v>632</v>
      </c>
      <c r="C400" s="4" t="s">
        <v>853</v>
      </c>
      <c r="D400" s="64" t="s">
        <v>166</v>
      </c>
    </row>
    <row r="401" spans="1:4" x14ac:dyDescent="0.25">
      <c r="A401" s="64" t="s">
        <v>110</v>
      </c>
      <c r="B401" s="4" t="s">
        <v>178</v>
      </c>
      <c r="C401" s="4" t="s">
        <v>853</v>
      </c>
      <c r="D401" s="64" t="s">
        <v>166</v>
      </c>
    </row>
    <row r="402" spans="1:4" x14ac:dyDescent="0.25">
      <c r="A402" s="64" t="s">
        <v>375</v>
      </c>
      <c r="B402" s="4" t="s">
        <v>207</v>
      </c>
      <c r="C402" s="4" t="s">
        <v>853</v>
      </c>
      <c r="D402" s="64" t="s">
        <v>166</v>
      </c>
    </row>
    <row r="403" spans="1:4" x14ac:dyDescent="0.25">
      <c r="A403" s="64" t="s">
        <v>365</v>
      </c>
      <c r="B403" s="4" t="s">
        <v>334</v>
      </c>
      <c r="C403" s="4" t="s">
        <v>853</v>
      </c>
      <c r="D403" s="64" t="s">
        <v>166</v>
      </c>
    </row>
    <row r="404" spans="1:4" x14ac:dyDescent="0.25">
      <c r="A404" s="64" t="s">
        <v>151</v>
      </c>
      <c r="B404" s="4" t="s">
        <v>8</v>
      </c>
      <c r="C404" s="4" t="s">
        <v>853</v>
      </c>
      <c r="D404" s="64" t="s">
        <v>167</v>
      </c>
    </row>
    <row r="405" spans="1:4" x14ac:dyDescent="0.25">
      <c r="A405" s="64" t="s">
        <v>369</v>
      </c>
      <c r="B405" s="4" t="s">
        <v>334</v>
      </c>
      <c r="C405" s="4" t="s">
        <v>853</v>
      </c>
      <c r="D405" s="64" t="s">
        <v>166</v>
      </c>
    </row>
    <row r="406" spans="1:4" x14ac:dyDescent="0.25">
      <c r="A406" s="64" t="s">
        <v>157</v>
      </c>
      <c r="B406" s="4" t="s">
        <v>181</v>
      </c>
      <c r="C406" s="4" t="s">
        <v>853</v>
      </c>
      <c r="D406" s="64" t="s">
        <v>166</v>
      </c>
    </row>
    <row r="407" spans="1:4" x14ac:dyDescent="0.25">
      <c r="A407" s="64" t="s">
        <v>53</v>
      </c>
      <c r="B407" s="4" t="s">
        <v>7</v>
      </c>
      <c r="C407" s="4" t="s">
        <v>853</v>
      </c>
      <c r="D407" s="64" t="s">
        <v>166</v>
      </c>
    </row>
    <row r="408" spans="1:4" x14ac:dyDescent="0.25">
      <c r="A408" s="64" t="s">
        <v>258</v>
      </c>
      <c r="B408" s="4" t="s">
        <v>1</v>
      </c>
      <c r="C408" s="4" t="s">
        <v>853</v>
      </c>
      <c r="D408" s="64" t="s">
        <v>167</v>
      </c>
    </row>
    <row r="409" spans="1:4" x14ac:dyDescent="0.25">
      <c r="A409" s="64" t="s">
        <v>518</v>
      </c>
      <c r="B409" s="4" t="s">
        <v>9</v>
      </c>
      <c r="C409" s="4" t="s">
        <v>853</v>
      </c>
      <c r="D409" s="64" t="s">
        <v>166</v>
      </c>
    </row>
    <row r="410" spans="1:4" x14ac:dyDescent="0.25">
      <c r="A410" s="64" t="s">
        <v>520</v>
      </c>
      <c r="B410" s="4" t="s">
        <v>9</v>
      </c>
      <c r="C410" s="4" t="s">
        <v>853</v>
      </c>
      <c r="D410" s="64" t="s">
        <v>166</v>
      </c>
    </row>
    <row r="411" spans="1:4" x14ac:dyDescent="0.25">
      <c r="A411" s="64" t="s">
        <v>236</v>
      </c>
      <c r="B411" s="4" t="s">
        <v>187</v>
      </c>
      <c r="C411" s="4" t="s">
        <v>853</v>
      </c>
      <c r="D411" s="64" t="s">
        <v>166</v>
      </c>
    </row>
    <row r="412" spans="1:4" x14ac:dyDescent="0.25">
      <c r="A412" s="64" t="s">
        <v>466</v>
      </c>
      <c r="B412" s="4" t="s">
        <v>184</v>
      </c>
      <c r="C412" s="4" t="s">
        <v>853</v>
      </c>
      <c r="D412" s="64" t="s">
        <v>166</v>
      </c>
    </row>
    <row r="413" spans="1:4" x14ac:dyDescent="0.25">
      <c r="A413" s="64" t="s">
        <v>592</v>
      </c>
      <c r="B413" s="4" t="s">
        <v>8</v>
      </c>
      <c r="C413" s="4" t="s">
        <v>853</v>
      </c>
      <c r="D413" s="64" t="s">
        <v>167</v>
      </c>
    </row>
    <row r="414" spans="1:4" x14ac:dyDescent="0.25">
      <c r="A414" s="64" t="s">
        <v>598</v>
      </c>
      <c r="B414" s="4" t="s">
        <v>8</v>
      </c>
      <c r="C414" s="4" t="s">
        <v>853</v>
      </c>
      <c r="D414" s="64" t="s">
        <v>167</v>
      </c>
    </row>
    <row r="415" spans="1:4" x14ac:dyDescent="0.25">
      <c r="A415" s="64" t="s">
        <v>601</v>
      </c>
      <c r="B415" s="4" t="s">
        <v>599</v>
      </c>
      <c r="C415" s="4" t="s">
        <v>853</v>
      </c>
      <c r="D415" s="64" t="s">
        <v>166</v>
      </c>
    </row>
    <row r="416" spans="1:4" x14ac:dyDescent="0.25">
      <c r="A416" s="64" t="s">
        <v>549</v>
      </c>
      <c r="B416" s="4" t="s">
        <v>3</v>
      </c>
      <c r="C416" s="4" t="s">
        <v>853</v>
      </c>
      <c r="D416" s="64" t="s">
        <v>166</v>
      </c>
    </row>
    <row r="417" spans="1:4" x14ac:dyDescent="0.25">
      <c r="A417" s="64" t="s">
        <v>630</v>
      </c>
      <c r="B417" s="4" t="s">
        <v>2</v>
      </c>
      <c r="C417" s="4" t="s">
        <v>853</v>
      </c>
      <c r="D417" s="64" t="s">
        <v>167</v>
      </c>
    </row>
    <row r="418" spans="1:4" x14ac:dyDescent="0.25">
      <c r="A418" s="64" t="s">
        <v>44</v>
      </c>
      <c r="B418" s="4" t="s">
        <v>1</v>
      </c>
      <c r="C418" s="4" t="s">
        <v>853</v>
      </c>
      <c r="D418" s="64" t="s">
        <v>167</v>
      </c>
    </row>
    <row r="419" spans="1:4" x14ac:dyDescent="0.25">
      <c r="A419" s="64" t="s">
        <v>272</v>
      </c>
      <c r="B419" s="4" t="s">
        <v>270</v>
      </c>
      <c r="C419" s="4" t="s">
        <v>853</v>
      </c>
      <c r="D419" s="64" t="s">
        <v>166</v>
      </c>
    </row>
    <row r="420" spans="1:4" x14ac:dyDescent="0.25">
      <c r="A420" s="64" t="s">
        <v>480</v>
      </c>
      <c r="B420" s="4" t="s">
        <v>181</v>
      </c>
      <c r="C420" s="4" t="s">
        <v>853</v>
      </c>
      <c r="D420" s="64" t="s">
        <v>166</v>
      </c>
    </row>
    <row r="421" spans="1:4" x14ac:dyDescent="0.25">
      <c r="A421" s="64" t="s">
        <v>565</v>
      </c>
      <c r="B421" s="4" t="s">
        <v>8</v>
      </c>
      <c r="C421" s="4" t="s">
        <v>853</v>
      </c>
      <c r="D421" s="64" t="s">
        <v>167</v>
      </c>
    </row>
    <row r="422" spans="1:4" x14ac:dyDescent="0.25">
      <c r="A422" s="64" t="s">
        <v>481</v>
      </c>
      <c r="B422" s="4" t="s">
        <v>181</v>
      </c>
      <c r="C422" s="4" t="s">
        <v>853</v>
      </c>
      <c r="D422" s="64" t="s">
        <v>166</v>
      </c>
    </row>
    <row r="423" spans="1:4" x14ac:dyDescent="0.25">
      <c r="A423" s="64" t="s">
        <v>638</v>
      </c>
      <c r="B423" s="4" t="s">
        <v>632</v>
      </c>
      <c r="C423" s="4" t="s">
        <v>853</v>
      </c>
      <c r="D423" s="64" t="s">
        <v>166</v>
      </c>
    </row>
    <row r="424" spans="1:4" x14ac:dyDescent="0.25">
      <c r="A424" s="64" t="s">
        <v>391</v>
      </c>
      <c r="B424" s="4" t="s">
        <v>178</v>
      </c>
      <c r="C424" s="4" t="s">
        <v>853</v>
      </c>
      <c r="D424" s="64" t="s">
        <v>166</v>
      </c>
    </row>
    <row r="425" spans="1:4" x14ac:dyDescent="0.25">
      <c r="A425" s="64" t="s">
        <v>297</v>
      </c>
      <c r="B425" s="4" t="s">
        <v>7</v>
      </c>
      <c r="C425" s="4" t="s">
        <v>853</v>
      </c>
      <c r="D425" s="64" t="s">
        <v>166</v>
      </c>
    </row>
    <row r="426" spans="1:4" x14ac:dyDescent="0.25">
      <c r="A426" s="64" t="s">
        <v>302</v>
      </c>
      <c r="B426" s="4" t="s">
        <v>7</v>
      </c>
      <c r="C426" s="4" t="s">
        <v>853</v>
      </c>
      <c r="D426" s="64" t="s">
        <v>166</v>
      </c>
    </row>
    <row r="427" spans="1:4" x14ac:dyDescent="0.25">
      <c r="A427" s="64" t="s">
        <v>628</v>
      </c>
      <c r="B427" s="4" t="s">
        <v>212</v>
      </c>
      <c r="C427" s="4" t="s">
        <v>853</v>
      </c>
      <c r="D427" s="64" t="s">
        <v>166</v>
      </c>
    </row>
    <row r="428" spans="1:4" x14ac:dyDescent="0.25">
      <c r="A428" s="64" t="s">
        <v>458</v>
      </c>
      <c r="B428" s="4" t="s">
        <v>184</v>
      </c>
      <c r="C428" s="4" t="s">
        <v>853</v>
      </c>
      <c r="D428" s="64" t="s">
        <v>166</v>
      </c>
    </row>
    <row r="429" spans="1:4" x14ac:dyDescent="0.25">
      <c r="A429" s="64" t="s">
        <v>459</v>
      </c>
      <c r="B429" s="4" t="s">
        <v>184</v>
      </c>
      <c r="C429" s="4" t="s">
        <v>853</v>
      </c>
      <c r="D429" s="64" t="s">
        <v>166</v>
      </c>
    </row>
    <row r="430" spans="1:4" x14ac:dyDescent="0.25">
      <c r="A430" s="64" t="s">
        <v>526</v>
      </c>
      <c r="B430" s="4" t="s">
        <v>9</v>
      </c>
      <c r="C430" s="4" t="s">
        <v>853</v>
      </c>
      <c r="D430" s="64" t="s">
        <v>166</v>
      </c>
    </row>
    <row r="431" spans="1:4" x14ac:dyDescent="0.25">
      <c r="A431" s="64" t="s">
        <v>401</v>
      </c>
      <c r="B431" s="4" t="s">
        <v>178</v>
      </c>
      <c r="C431" s="4" t="s">
        <v>853</v>
      </c>
      <c r="D431" s="64" t="s">
        <v>166</v>
      </c>
    </row>
    <row r="432" spans="1:4" x14ac:dyDescent="0.25">
      <c r="A432" s="64" t="s">
        <v>359</v>
      </c>
      <c r="B432" s="4" t="s">
        <v>334</v>
      </c>
      <c r="C432" s="4" t="s">
        <v>853</v>
      </c>
      <c r="D432" s="64" t="s">
        <v>167</v>
      </c>
    </row>
    <row r="433" spans="1:4" x14ac:dyDescent="0.25">
      <c r="A433" s="64" t="s">
        <v>125</v>
      </c>
      <c r="B433" s="4" t="s">
        <v>334</v>
      </c>
      <c r="C433" s="4" t="s">
        <v>853</v>
      </c>
      <c r="D433" s="64" t="s">
        <v>166</v>
      </c>
    </row>
    <row r="434" spans="1:4" x14ac:dyDescent="0.25">
      <c r="A434" s="64" t="s">
        <v>532</v>
      </c>
      <c r="B434" s="4" t="s">
        <v>9</v>
      </c>
      <c r="C434" s="4" t="s">
        <v>853</v>
      </c>
      <c r="D434" s="64" t="s">
        <v>166</v>
      </c>
    </row>
    <row r="435" spans="1:4" x14ac:dyDescent="0.25">
      <c r="A435" s="64" t="s">
        <v>321</v>
      </c>
      <c r="B435" s="4" t="s">
        <v>7</v>
      </c>
      <c r="C435" s="4" t="s">
        <v>853</v>
      </c>
      <c r="D435" s="64" t="s">
        <v>166</v>
      </c>
    </row>
    <row r="436" spans="1:4" x14ac:dyDescent="0.25">
      <c r="A436" s="64" t="s">
        <v>537</v>
      </c>
      <c r="B436" s="4" t="s">
        <v>9</v>
      </c>
      <c r="C436" s="4" t="s">
        <v>853</v>
      </c>
      <c r="D436" s="64" t="s">
        <v>166</v>
      </c>
    </row>
    <row r="437" spans="1:4" x14ac:dyDescent="0.25">
      <c r="A437" s="64" t="s">
        <v>377</v>
      </c>
      <c r="B437" s="4" t="s">
        <v>207</v>
      </c>
      <c r="C437" s="4" t="s">
        <v>853</v>
      </c>
      <c r="D437" s="64" t="s">
        <v>166</v>
      </c>
    </row>
    <row r="438" spans="1:4" x14ac:dyDescent="0.25">
      <c r="A438" s="64" t="s">
        <v>501</v>
      </c>
      <c r="B438" s="4" t="s">
        <v>181</v>
      </c>
      <c r="C438" s="4" t="s">
        <v>853</v>
      </c>
      <c r="D438" s="64" t="s">
        <v>166</v>
      </c>
    </row>
    <row r="439" spans="1:4" x14ac:dyDescent="0.25">
      <c r="A439" s="64" t="s">
        <v>325</v>
      </c>
      <c r="B439" s="4" t="s">
        <v>7</v>
      </c>
      <c r="C439" s="4" t="s">
        <v>853</v>
      </c>
      <c r="D439" s="64" t="s">
        <v>166</v>
      </c>
    </row>
    <row r="440" spans="1:4" x14ac:dyDescent="0.25">
      <c r="A440" s="64" t="s">
        <v>438</v>
      </c>
      <c r="B440" s="4" t="s">
        <v>432</v>
      </c>
      <c r="C440" s="4" t="s">
        <v>853</v>
      </c>
      <c r="D440" s="64" t="s">
        <v>166</v>
      </c>
    </row>
    <row r="441" spans="1:4" x14ac:dyDescent="0.25">
      <c r="A441" s="64" t="s">
        <v>248</v>
      </c>
      <c r="B441" s="4" t="s">
        <v>201</v>
      </c>
      <c r="C441" s="4" t="s">
        <v>853</v>
      </c>
      <c r="D441" s="64" t="s">
        <v>167</v>
      </c>
    </row>
    <row r="442" spans="1:4" x14ac:dyDescent="0.25">
      <c r="A442" s="64" t="s">
        <v>373</v>
      </c>
      <c r="B442" s="4" t="s">
        <v>207</v>
      </c>
      <c r="C442" s="4" t="s">
        <v>853</v>
      </c>
      <c r="D442" s="64" t="s">
        <v>167</v>
      </c>
    </row>
    <row r="443" spans="1:4" x14ac:dyDescent="0.25">
      <c r="A443" s="64" t="s">
        <v>286</v>
      </c>
      <c r="B443" s="4" t="s">
        <v>7</v>
      </c>
      <c r="C443" s="4" t="s">
        <v>853</v>
      </c>
      <c r="D443" s="64" t="s">
        <v>166</v>
      </c>
    </row>
    <row r="444" spans="1:4" x14ac:dyDescent="0.25">
      <c r="A444" s="64" t="s">
        <v>564</v>
      </c>
      <c r="B444" s="4" t="s">
        <v>8</v>
      </c>
      <c r="C444" s="4" t="s">
        <v>853</v>
      </c>
      <c r="D444" s="64" t="s">
        <v>167</v>
      </c>
    </row>
    <row r="445" spans="1:4" x14ac:dyDescent="0.25">
      <c r="A445" s="64" t="s">
        <v>291</v>
      </c>
      <c r="B445" s="4" t="s">
        <v>7</v>
      </c>
      <c r="C445" s="4" t="s">
        <v>853</v>
      </c>
      <c r="D445" s="64" t="s">
        <v>166</v>
      </c>
    </row>
    <row r="446" spans="1:4" x14ac:dyDescent="0.25">
      <c r="A446" s="64" t="s">
        <v>345</v>
      </c>
      <c r="B446" s="4" t="s">
        <v>334</v>
      </c>
      <c r="C446" s="4" t="s">
        <v>853</v>
      </c>
      <c r="D446" s="64" t="s">
        <v>166</v>
      </c>
    </row>
    <row r="447" spans="1:4" x14ac:dyDescent="0.25">
      <c r="A447" s="64" t="s">
        <v>76</v>
      </c>
      <c r="B447" s="4" t="s">
        <v>9</v>
      </c>
      <c r="C447" s="4" t="s">
        <v>853</v>
      </c>
      <c r="D447" s="64" t="s">
        <v>166</v>
      </c>
    </row>
    <row r="448" spans="1:4" x14ac:dyDescent="0.25">
      <c r="A448" s="64" t="s">
        <v>492</v>
      </c>
      <c r="B448" s="4" t="s">
        <v>181</v>
      </c>
      <c r="C448" s="4" t="s">
        <v>853</v>
      </c>
      <c r="D448" s="64" t="s">
        <v>166</v>
      </c>
    </row>
    <row r="449" spans="1:4" x14ac:dyDescent="0.25">
      <c r="A449" s="64" t="s">
        <v>395</v>
      </c>
      <c r="B449" s="4" t="s">
        <v>178</v>
      </c>
      <c r="C449" s="4" t="s">
        <v>853</v>
      </c>
      <c r="D449" s="64" t="s">
        <v>166</v>
      </c>
    </row>
    <row r="450" spans="1:4" x14ac:dyDescent="0.25">
      <c r="A450" s="64" t="s">
        <v>528</v>
      </c>
      <c r="B450" s="4" t="s">
        <v>9</v>
      </c>
      <c r="C450" s="4" t="s">
        <v>853</v>
      </c>
      <c r="D450" s="64" t="s">
        <v>166</v>
      </c>
    </row>
    <row r="451" spans="1:4" x14ac:dyDescent="0.25">
      <c r="A451" s="64" t="s">
        <v>318</v>
      </c>
      <c r="B451" s="4" t="s">
        <v>7</v>
      </c>
      <c r="C451" s="4" t="s">
        <v>853</v>
      </c>
      <c r="D451" s="64" t="s">
        <v>166</v>
      </c>
    </row>
    <row r="452" spans="1:4" x14ac:dyDescent="0.25">
      <c r="A452" s="64" t="s">
        <v>588</v>
      </c>
      <c r="B452" s="4" t="s">
        <v>8</v>
      </c>
      <c r="C452" s="4" t="s">
        <v>853</v>
      </c>
      <c r="D452" s="64" t="s">
        <v>167</v>
      </c>
    </row>
    <row r="453" spans="1:4" x14ac:dyDescent="0.25">
      <c r="A453" s="64" t="s">
        <v>323</v>
      </c>
      <c r="B453" s="4" t="s">
        <v>7</v>
      </c>
      <c r="C453" s="4" t="s">
        <v>853</v>
      </c>
      <c r="D453" s="64" t="s">
        <v>166</v>
      </c>
    </row>
    <row r="454" spans="1:4" x14ac:dyDescent="0.25">
      <c r="A454" s="64" t="s">
        <v>149</v>
      </c>
      <c r="B454" s="4" t="s">
        <v>7</v>
      </c>
      <c r="C454" s="4" t="s">
        <v>853</v>
      </c>
      <c r="D454" s="64" t="s">
        <v>166</v>
      </c>
    </row>
    <row r="455" spans="1:4" x14ac:dyDescent="0.25">
      <c r="A455" s="64" t="s">
        <v>328</v>
      </c>
      <c r="B455" s="4" t="s">
        <v>7</v>
      </c>
      <c r="C455" s="4" t="s">
        <v>853</v>
      </c>
      <c r="D455" s="64" t="s">
        <v>166</v>
      </c>
    </row>
    <row r="456" spans="1:4" x14ac:dyDescent="0.25">
      <c r="A456" s="64" t="s">
        <v>335</v>
      </c>
      <c r="B456" s="4" t="s">
        <v>334</v>
      </c>
      <c r="C456" s="4" t="s">
        <v>853</v>
      </c>
      <c r="D456" s="64" t="s">
        <v>166</v>
      </c>
    </row>
    <row r="457" spans="1:4" x14ac:dyDescent="0.25">
      <c r="A457" s="64" t="s">
        <v>256</v>
      </c>
      <c r="B457" s="4" t="s">
        <v>1</v>
      </c>
      <c r="C457" s="4" t="s">
        <v>853</v>
      </c>
      <c r="D457" s="64" t="s">
        <v>167</v>
      </c>
    </row>
    <row r="458" spans="1:4" x14ac:dyDescent="0.25">
      <c r="A458" s="64" t="s">
        <v>24</v>
      </c>
      <c r="B458" s="4" t="s">
        <v>7</v>
      </c>
      <c r="C458" s="4" t="s">
        <v>853</v>
      </c>
      <c r="D458" s="64" t="s">
        <v>166</v>
      </c>
    </row>
    <row r="459" spans="1:4" x14ac:dyDescent="0.25">
      <c r="A459" s="64" t="s">
        <v>560</v>
      </c>
      <c r="B459" s="4" t="s">
        <v>8</v>
      </c>
      <c r="C459" s="4" t="s">
        <v>853</v>
      </c>
      <c r="D459" s="64" t="s">
        <v>167</v>
      </c>
    </row>
    <row r="460" spans="1:4" x14ac:dyDescent="0.25">
      <c r="A460" s="64" t="s">
        <v>384</v>
      </c>
      <c r="B460" s="4" t="s">
        <v>178</v>
      </c>
      <c r="C460" s="4" t="s">
        <v>853</v>
      </c>
      <c r="D460" s="64" t="s">
        <v>166</v>
      </c>
    </row>
    <row r="461" spans="1:4" x14ac:dyDescent="0.25">
      <c r="A461" s="64" t="s">
        <v>417</v>
      </c>
      <c r="B461" s="4" t="s">
        <v>193</v>
      </c>
      <c r="C461" s="4" t="s">
        <v>853</v>
      </c>
      <c r="D461" s="64" t="s">
        <v>166</v>
      </c>
    </row>
    <row r="462" spans="1:4" x14ac:dyDescent="0.25">
      <c r="A462" s="64" t="s">
        <v>342</v>
      </c>
      <c r="B462" s="4" t="s">
        <v>334</v>
      </c>
      <c r="C462" s="4" t="s">
        <v>853</v>
      </c>
      <c r="D462" s="64" t="s">
        <v>166</v>
      </c>
    </row>
    <row r="463" spans="1:4" x14ac:dyDescent="0.25">
      <c r="A463" s="64" t="s">
        <v>476</v>
      </c>
      <c r="B463" s="4" t="s">
        <v>181</v>
      </c>
      <c r="C463" s="4" t="s">
        <v>853</v>
      </c>
      <c r="D463" s="64" t="s">
        <v>166</v>
      </c>
    </row>
    <row r="464" spans="1:4" x14ac:dyDescent="0.25">
      <c r="A464" s="64" t="s">
        <v>57</v>
      </c>
      <c r="B464" s="4" t="s">
        <v>7</v>
      </c>
      <c r="C464" s="4" t="s">
        <v>853</v>
      </c>
      <c r="D464" s="64" t="s">
        <v>166</v>
      </c>
    </row>
    <row r="465" spans="1:4" x14ac:dyDescent="0.25">
      <c r="A465" s="64" t="s">
        <v>392</v>
      </c>
      <c r="B465" s="4" t="s">
        <v>178</v>
      </c>
      <c r="C465" s="4" t="s">
        <v>853</v>
      </c>
      <c r="D465" s="64" t="s">
        <v>166</v>
      </c>
    </row>
    <row r="466" spans="1:4" x14ac:dyDescent="0.25">
      <c r="A466" s="64" t="s">
        <v>84</v>
      </c>
      <c r="B466" s="4" t="s">
        <v>184</v>
      </c>
      <c r="C466" s="4" t="s">
        <v>853</v>
      </c>
      <c r="D466" s="64" t="s">
        <v>167</v>
      </c>
    </row>
    <row r="467" spans="1:4" x14ac:dyDescent="0.25">
      <c r="A467" s="64" t="s">
        <v>571</v>
      </c>
      <c r="B467" s="4" t="s">
        <v>8</v>
      </c>
      <c r="C467" s="4" t="s">
        <v>853</v>
      </c>
      <c r="D467" s="64" t="s">
        <v>167</v>
      </c>
    </row>
    <row r="468" spans="1:4" x14ac:dyDescent="0.25">
      <c r="A468" s="64" t="s">
        <v>353</v>
      </c>
      <c r="B468" s="4" t="s">
        <v>334</v>
      </c>
      <c r="C468" s="4" t="s">
        <v>853</v>
      </c>
      <c r="D468" s="64" t="s">
        <v>166</v>
      </c>
    </row>
    <row r="469" spans="1:4" x14ac:dyDescent="0.25">
      <c r="A469" s="64" t="s">
        <v>304</v>
      </c>
      <c r="B469" s="4" t="s">
        <v>7</v>
      </c>
      <c r="C469" s="4" t="s">
        <v>853</v>
      </c>
      <c r="D469" s="64" t="s">
        <v>166</v>
      </c>
    </row>
    <row r="470" spans="1:4" x14ac:dyDescent="0.25">
      <c r="A470" s="64" t="s">
        <v>305</v>
      </c>
      <c r="B470" s="4" t="s">
        <v>7</v>
      </c>
      <c r="C470" s="4" t="s">
        <v>853</v>
      </c>
      <c r="D470" s="64" t="s">
        <v>166</v>
      </c>
    </row>
    <row r="471" spans="1:4" x14ac:dyDescent="0.25">
      <c r="A471" s="64" t="s">
        <v>354</v>
      </c>
      <c r="B471" s="4" t="s">
        <v>334</v>
      </c>
      <c r="C471" s="4" t="s">
        <v>853</v>
      </c>
      <c r="D471" s="64" t="s">
        <v>166</v>
      </c>
    </row>
    <row r="472" spans="1:4" x14ac:dyDescent="0.25">
      <c r="A472" s="64" t="s">
        <v>455</v>
      </c>
      <c r="B472" s="4" t="s">
        <v>184</v>
      </c>
      <c r="C472" s="4" t="s">
        <v>853</v>
      </c>
      <c r="D472" s="64" t="s">
        <v>167</v>
      </c>
    </row>
    <row r="473" spans="1:4" x14ac:dyDescent="0.25">
      <c r="A473" s="64" t="s">
        <v>356</v>
      </c>
      <c r="B473" s="4" t="s">
        <v>334</v>
      </c>
      <c r="C473" s="4" t="s">
        <v>853</v>
      </c>
      <c r="D473" s="64" t="s">
        <v>166</v>
      </c>
    </row>
    <row r="474" spans="1:4" x14ac:dyDescent="0.25">
      <c r="A474" s="64" t="s">
        <v>578</v>
      </c>
      <c r="B474" s="4" t="s">
        <v>8</v>
      </c>
      <c r="C474" s="4" t="s">
        <v>853</v>
      </c>
      <c r="D474" s="64" t="s">
        <v>167</v>
      </c>
    </row>
    <row r="475" spans="1:4" x14ac:dyDescent="0.25">
      <c r="A475" s="64" t="s">
        <v>579</v>
      </c>
      <c r="B475" s="4" t="s">
        <v>8</v>
      </c>
      <c r="C475" s="4" t="s">
        <v>853</v>
      </c>
      <c r="D475" s="64" t="s">
        <v>167</v>
      </c>
    </row>
    <row r="476" spans="1:4" x14ac:dyDescent="0.25">
      <c r="A476" s="64" t="s">
        <v>124</v>
      </c>
      <c r="B476" s="4" t="s">
        <v>7</v>
      </c>
      <c r="C476" s="4" t="s">
        <v>853</v>
      </c>
      <c r="D476" s="64" t="s">
        <v>166</v>
      </c>
    </row>
    <row r="477" spans="1:4" x14ac:dyDescent="0.25">
      <c r="A477" s="64" t="s">
        <v>531</v>
      </c>
      <c r="B477" s="4" t="s">
        <v>9</v>
      </c>
      <c r="C477" s="4" t="s">
        <v>853</v>
      </c>
      <c r="D477" s="64" t="s">
        <v>166</v>
      </c>
    </row>
    <row r="478" spans="1:4" x14ac:dyDescent="0.25">
      <c r="A478" s="64" t="s">
        <v>127</v>
      </c>
      <c r="B478" s="4" t="s">
        <v>187</v>
      </c>
      <c r="C478" s="4" t="s">
        <v>853</v>
      </c>
      <c r="D478" s="64" t="s">
        <v>166</v>
      </c>
    </row>
    <row r="479" spans="1:4" x14ac:dyDescent="0.25">
      <c r="A479" s="64" t="s">
        <v>136</v>
      </c>
      <c r="B479" s="4" t="s">
        <v>8</v>
      </c>
      <c r="C479" s="4" t="s">
        <v>853</v>
      </c>
      <c r="D479" s="64" t="s">
        <v>167</v>
      </c>
    </row>
    <row r="480" spans="1:4" x14ac:dyDescent="0.25">
      <c r="A480" s="64" t="s">
        <v>363</v>
      </c>
      <c r="B480" s="4" t="s">
        <v>334</v>
      </c>
      <c r="C480" s="4" t="s">
        <v>853</v>
      </c>
      <c r="D480" s="64" t="s">
        <v>166</v>
      </c>
    </row>
    <row r="481" spans="1:4" x14ac:dyDescent="0.25">
      <c r="A481" s="64" t="s">
        <v>610</v>
      </c>
      <c r="B481" s="4" t="s">
        <v>599</v>
      </c>
      <c r="C481" s="4" t="s">
        <v>853</v>
      </c>
      <c r="D481" s="64" t="s">
        <v>166</v>
      </c>
    </row>
    <row r="482" spans="1:4" x14ac:dyDescent="0.25">
      <c r="A482" s="64" t="s">
        <v>224</v>
      </c>
      <c r="B482" s="4" t="s">
        <v>187</v>
      </c>
      <c r="C482" s="4" t="s">
        <v>854</v>
      </c>
      <c r="D482" s="64" t="s">
        <v>166</v>
      </c>
    </row>
    <row r="483" spans="1:4" x14ac:dyDescent="0.25">
      <c r="A483" s="64" t="s">
        <v>390</v>
      </c>
      <c r="B483" s="4" t="s">
        <v>178</v>
      </c>
      <c r="C483" s="4" t="s">
        <v>854</v>
      </c>
      <c r="D483" s="64" t="s">
        <v>166</v>
      </c>
    </row>
    <row r="484" spans="1:4" x14ac:dyDescent="0.25">
      <c r="A484" s="64" t="s">
        <v>351</v>
      </c>
      <c r="B484" s="4" t="s">
        <v>334</v>
      </c>
      <c r="C484" s="4" t="s">
        <v>854</v>
      </c>
      <c r="D484" s="64" t="s">
        <v>166</v>
      </c>
    </row>
    <row r="485" spans="1:4" x14ac:dyDescent="0.25">
      <c r="A485" s="64" t="s">
        <v>421</v>
      </c>
      <c r="B485" s="4" t="s">
        <v>193</v>
      </c>
      <c r="C485" s="4" t="s">
        <v>854</v>
      </c>
      <c r="D485" s="64" t="s">
        <v>166</v>
      </c>
    </row>
    <row r="486" spans="1:4" x14ac:dyDescent="0.25">
      <c r="A486" s="64" t="s">
        <v>122</v>
      </c>
      <c r="B486" s="4" t="s">
        <v>184</v>
      </c>
      <c r="C486" s="4" t="s">
        <v>854</v>
      </c>
      <c r="D486" s="64" t="s">
        <v>166</v>
      </c>
    </row>
    <row r="487" spans="1:4" x14ac:dyDescent="0.25">
      <c r="A487" s="64" t="s">
        <v>407</v>
      </c>
      <c r="B487" s="4" t="s">
        <v>178</v>
      </c>
      <c r="C487" s="4" t="s">
        <v>854</v>
      </c>
      <c r="D487" s="64" t="s">
        <v>166</v>
      </c>
    </row>
    <row r="488" spans="1:4" x14ac:dyDescent="0.25">
      <c r="A488" s="64" t="s">
        <v>545</v>
      </c>
      <c r="B488" s="4" t="s">
        <v>9</v>
      </c>
      <c r="C488" s="4" t="s">
        <v>854</v>
      </c>
      <c r="D488" s="64" t="s">
        <v>166</v>
      </c>
    </row>
    <row r="489" spans="1:4" x14ac:dyDescent="0.25">
      <c r="A489" s="64" t="s">
        <v>337</v>
      </c>
      <c r="B489" s="4" t="s">
        <v>334</v>
      </c>
      <c r="C489" s="4" t="s">
        <v>854</v>
      </c>
      <c r="D489" s="64" t="s">
        <v>166</v>
      </c>
    </row>
    <row r="490" spans="1:4" x14ac:dyDescent="0.25">
      <c r="A490" s="64" t="s">
        <v>451</v>
      </c>
      <c r="B490" s="4" t="s">
        <v>184</v>
      </c>
      <c r="C490" s="4" t="s">
        <v>854</v>
      </c>
      <c r="D490" s="64" t="s">
        <v>167</v>
      </c>
    </row>
    <row r="491" spans="1:4" x14ac:dyDescent="0.25">
      <c r="A491" s="64" t="s">
        <v>623</v>
      </c>
      <c r="B491" s="4" t="s">
        <v>617</v>
      </c>
      <c r="C491" s="4" t="s">
        <v>854</v>
      </c>
      <c r="D491" s="64" t="s">
        <v>166</v>
      </c>
    </row>
    <row r="492" spans="1:4" x14ac:dyDescent="0.25">
      <c r="A492" s="64" t="s">
        <v>497</v>
      </c>
      <c r="B492" s="4" t="s">
        <v>181</v>
      </c>
      <c r="C492" s="4" t="s">
        <v>854</v>
      </c>
      <c r="D492" s="64" t="s">
        <v>166</v>
      </c>
    </row>
    <row r="493" spans="1:4" x14ac:dyDescent="0.25">
      <c r="A493" s="64" t="s">
        <v>254</v>
      </c>
      <c r="B493" s="4" t="s">
        <v>201</v>
      </c>
      <c r="C493" s="4" t="s">
        <v>854</v>
      </c>
      <c r="D493" s="64" t="s">
        <v>167</v>
      </c>
    </row>
    <row r="494" spans="1:4" x14ac:dyDescent="0.25">
      <c r="A494" s="64" t="s">
        <v>372</v>
      </c>
      <c r="B494" s="4" t="s">
        <v>207</v>
      </c>
      <c r="C494" s="4" t="s">
        <v>854</v>
      </c>
      <c r="D494" s="64" t="s">
        <v>167</v>
      </c>
    </row>
    <row r="495" spans="1:4" x14ac:dyDescent="0.25">
      <c r="A495" s="64" t="s">
        <v>559</v>
      </c>
      <c r="B495" s="4" t="s">
        <v>8</v>
      </c>
      <c r="C495" s="4" t="s">
        <v>854</v>
      </c>
      <c r="D495" s="64" t="s">
        <v>167</v>
      </c>
    </row>
    <row r="496" spans="1:4" x14ac:dyDescent="0.25">
      <c r="A496" s="64" t="s">
        <v>48</v>
      </c>
      <c r="B496" s="4" t="s">
        <v>334</v>
      </c>
      <c r="C496" s="4" t="s">
        <v>854</v>
      </c>
      <c r="D496" s="64" t="s">
        <v>167</v>
      </c>
    </row>
    <row r="497" spans="1:4" x14ac:dyDescent="0.25">
      <c r="A497" s="64" t="s">
        <v>62</v>
      </c>
      <c r="B497" s="4" t="s">
        <v>6</v>
      </c>
      <c r="C497" s="4" t="s">
        <v>854</v>
      </c>
      <c r="D497" s="64" t="s">
        <v>167</v>
      </c>
    </row>
    <row r="498" spans="1:4" x14ac:dyDescent="0.25">
      <c r="A498" s="64" t="s">
        <v>622</v>
      </c>
      <c r="B498" s="4" t="s">
        <v>617</v>
      </c>
      <c r="C498" s="4" t="s">
        <v>854</v>
      </c>
      <c r="D498" s="64" t="s">
        <v>166</v>
      </c>
    </row>
    <row r="499" spans="1:4" x14ac:dyDescent="0.25">
      <c r="A499" s="64" t="s">
        <v>233</v>
      </c>
      <c r="B499" s="4" t="s">
        <v>187</v>
      </c>
      <c r="C499" s="4" t="s">
        <v>854</v>
      </c>
      <c r="D499" s="64" t="s">
        <v>166</v>
      </c>
    </row>
    <row r="500" spans="1:4" x14ac:dyDescent="0.25">
      <c r="A500" s="64" t="s">
        <v>493</v>
      </c>
      <c r="B500" s="4" t="s">
        <v>181</v>
      </c>
      <c r="C500" s="4" t="s">
        <v>854</v>
      </c>
      <c r="D500" s="64" t="s">
        <v>166</v>
      </c>
    </row>
    <row r="501" spans="1:4" x14ac:dyDescent="0.25">
      <c r="A501" s="64" t="s">
        <v>306</v>
      </c>
      <c r="B501" s="4" t="s">
        <v>7</v>
      </c>
      <c r="C501" s="4" t="s">
        <v>854</v>
      </c>
      <c r="D501" s="64" t="s">
        <v>166</v>
      </c>
    </row>
    <row r="502" spans="1:4" x14ac:dyDescent="0.25">
      <c r="A502" s="64" t="s">
        <v>605</v>
      </c>
      <c r="B502" s="4" t="s">
        <v>599</v>
      </c>
      <c r="C502" s="4" t="s">
        <v>854</v>
      </c>
      <c r="D502" s="64" t="s">
        <v>166</v>
      </c>
    </row>
    <row r="503" spans="1:4" x14ac:dyDescent="0.25">
      <c r="A503" s="64" t="s">
        <v>471</v>
      </c>
      <c r="B503" s="4" t="s">
        <v>204</v>
      </c>
      <c r="C503" s="4" t="s">
        <v>854</v>
      </c>
      <c r="D503" s="64" t="s">
        <v>166</v>
      </c>
    </row>
    <row r="504" spans="1:4" x14ac:dyDescent="0.25">
      <c r="A504" s="64" t="s">
        <v>399</v>
      </c>
      <c r="B504" s="4" t="s">
        <v>178</v>
      </c>
      <c r="C504" s="4" t="s">
        <v>854</v>
      </c>
      <c r="D504" s="64" t="s">
        <v>166</v>
      </c>
    </row>
    <row r="505" spans="1:4" x14ac:dyDescent="0.25">
      <c r="A505" s="64" t="s">
        <v>534</v>
      </c>
      <c r="B505" s="4" t="s">
        <v>9</v>
      </c>
      <c r="C505" s="4" t="s">
        <v>854</v>
      </c>
      <c r="D505" s="64" t="s">
        <v>166</v>
      </c>
    </row>
    <row r="506" spans="1:4" x14ac:dyDescent="0.25">
      <c r="A506" s="64" t="s">
        <v>326</v>
      </c>
      <c r="B506" s="4" t="s">
        <v>7</v>
      </c>
      <c r="C506" s="4" t="s">
        <v>854</v>
      </c>
      <c r="D506" s="64" t="s">
        <v>167</v>
      </c>
    </row>
    <row r="507" spans="1:4" x14ac:dyDescent="0.25">
      <c r="A507" s="64" t="s">
        <v>641</v>
      </c>
      <c r="B507" s="4" t="s">
        <v>632</v>
      </c>
      <c r="C507" s="4" t="s">
        <v>854</v>
      </c>
      <c r="D507" s="64" t="s">
        <v>166</v>
      </c>
    </row>
    <row r="508" spans="1:4" x14ac:dyDescent="0.25">
      <c r="A508" s="64" t="s">
        <v>597</v>
      </c>
      <c r="B508" s="4" t="s">
        <v>8</v>
      </c>
      <c r="C508" s="4" t="s">
        <v>854</v>
      </c>
      <c r="D508" s="64" t="s">
        <v>167</v>
      </c>
    </row>
    <row r="509" spans="1:4" x14ac:dyDescent="0.25">
      <c r="A509" s="64" t="s">
        <v>380</v>
      </c>
      <c r="B509" s="4" t="s">
        <v>178</v>
      </c>
      <c r="C509" s="4" t="s">
        <v>854</v>
      </c>
      <c r="D509" s="64" t="s">
        <v>167</v>
      </c>
    </row>
    <row r="510" spans="1:4" x14ac:dyDescent="0.25">
      <c r="A510" s="64" t="s">
        <v>710</v>
      </c>
      <c r="B510" s="4" t="s">
        <v>9</v>
      </c>
      <c r="C510" s="4" t="s">
        <v>854</v>
      </c>
      <c r="D510" s="64" t="s">
        <v>167</v>
      </c>
    </row>
    <row r="511" spans="1:4" x14ac:dyDescent="0.25">
      <c r="A511" s="64" t="s">
        <v>475</v>
      </c>
      <c r="B511" s="4" t="s">
        <v>181</v>
      </c>
      <c r="C511" s="4" t="s">
        <v>854</v>
      </c>
      <c r="D511" s="64" t="s">
        <v>166</v>
      </c>
    </row>
    <row r="512" spans="1:4" x14ac:dyDescent="0.25">
      <c r="A512" s="64" t="s">
        <v>341</v>
      </c>
      <c r="B512" s="4" t="s">
        <v>334</v>
      </c>
      <c r="C512" s="4" t="s">
        <v>854</v>
      </c>
      <c r="D512" s="64" t="s">
        <v>167</v>
      </c>
    </row>
    <row r="513" spans="1:4" x14ac:dyDescent="0.25">
      <c r="A513" s="64" t="s">
        <v>262</v>
      </c>
      <c r="B513" s="4" t="s">
        <v>1</v>
      </c>
      <c r="C513" s="4" t="s">
        <v>854</v>
      </c>
      <c r="D513" s="64" t="s">
        <v>167</v>
      </c>
    </row>
    <row r="514" spans="1:4" x14ac:dyDescent="0.25">
      <c r="A514" s="64" t="s">
        <v>129</v>
      </c>
      <c r="B514" s="4" t="s">
        <v>187</v>
      </c>
      <c r="C514" s="4" t="s">
        <v>854</v>
      </c>
      <c r="D514" s="64" t="s">
        <v>166</v>
      </c>
    </row>
    <row r="515" spans="1:4" x14ac:dyDescent="0.25">
      <c r="A515" s="64" t="s">
        <v>711</v>
      </c>
      <c r="B515" s="4" t="s">
        <v>599</v>
      </c>
      <c r="C515" s="4" t="s">
        <v>854</v>
      </c>
      <c r="D515" s="64" t="s">
        <v>166</v>
      </c>
    </row>
    <row r="516" spans="1:4" x14ac:dyDescent="0.25">
      <c r="A516" s="64" t="s">
        <v>430</v>
      </c>
      <c r="B516" s="4" t="s">
        <v>193</v>
      </c>
      <c r="C516" s="4" t="s">
        <v>854</v>
      </c>
      <c r="D516" s="64" t="s">
        <v>166</v>
      </c>
    </row>
    <row r="517" spans="1:4" x14ac:dyDescent="0.25">
      <c r="A517" s="64" t="s">
        <v>482</v>
      </c>
      <c r="B517" s="4" t="s">
        <v>181</v>
      </c>
      <c r="C517" s="4" t="s">
        <v>854</v>
      </c>
      <c r="D517" s="64" t="s">
        <v>167</v>
      </c>
    </row>
    <row r="518" spans="1:4" x14ac:dyDescent="0.25">
      <c r="A518" s="64" t="s">
        <v>422</v>
      </c>
      <c r="B518" s="4" t="s">
        <v>193</v>
      </c>
      <c r="C518" s="4" t="s">
        <v>854</v>
      </c>
      <c r="D518" s="64" t="s">
        <v>166</v>
      </c>
    </row>
    <row r="519" spans="1:4" x14ac:dyDescent="0.25">
      <c r="A519" s="64" t="s">
        <v>238</v>
      </c>
      <c r="B519" s="4" t="s">
        <v>187</v>
      </c>
      <c r="C519" s="4" t="s">
        <v>854</v>
      </c>
      <c r="D519" s="64" t="s">
        <v>167</v>
      </c>
    </row>
    <row r="520" spans="1:4" x14ac:dyDescent="0.25">
      <c r="A520" s="64" t="s">
        <v>529</v>
      </c>
      <c r="B520" s="4" t="s">
        <v>9</v>
      </c>
      <c r="C520" s="4" t="s">
        <v>854</v>
      </c>
      <c r="D520" s="64" t="s">
        <v>167</v>
      </c>
    </row>
    <row r="521" spans="1:4" x14ac:dyDescent="0.25">
      <c r="A521" s="64" t="s">
        <v>315</v>
      </c>
      <c r="B521" s="4" t="s">
        <v>7</v>
      </c>
      <c r="C521" s="4" t="s">
        <v>854</v>
      </c>
      <c r="D521" s="64" t="s">
        <v>166</v>
      </c>
    </row>
    <row r="522" spans="1:4" x14ac:dyDescent="0.25">
      <c r="A522" s="64" t="s">
        <v>608</v>
      </c>
      <c r="B522" s="4" t="s">
        <v>599</v>
      </c>
      <c r="C522" s="4" t="s">
        <v>854</v>
      </c>
      <c r="D522" s="64" t="s">
        <v>166</v>
      </c>
    </row>
    <row r="523" spans="1:4" x14ac:dyDescent="0.25">
      <c r="A523" s="64" t="s">
        <v>414</v>
      </c>
      <c r="B523" s="4" t="s">
        <v>193</v>
      </c>
      <c r="C523" s="4" t="s">
        <v>854</v>
      </c>
      <c r="D523" s="64" t="s">
        <v>167</v>
      </c>
    </row>
    <row r="524" spans="1:4" x14ac:dyDescent="0.25">
      <c r="A524" s="64" t="s">
        <v>557</v>
      </c>
      <c r="B524" s="4" t="s">
        <v>8</v>
      </c>
      <c r="C524" s="4" t="s">
        <v>854</v>
      </c>
      <c r="D524" s="64" t="s">
        <v>167</v>
      </c>
    </row>
    <row r="525" spans="1:4" x14ac:dyDescent="0.25">
      <c r="A525" s="64" t="s">
        <v>442</v>
      </c>
      <c r="B525" s="4" t="s">
        <v>184</v>
      </c>
      <c r="C525" s="4" t="s">
        <v>854</v>
      </c>
      <c r="D525" s="64" t="s">
        <v>166</v>
      </c>
    </row>
    <row r="526" spans="1:4" x14ac:dyDescent="0.25">
      <c r="A526" s="64" t="s">
        <v>296</v>
      </c>
      <c r="B526" s="4" t="s">
        <v>7</v>
      </c>
      <c r="C526" s="4" t="s">
        <v>854</v>
      </c>
      <c r="D526" s="64" t="s">
        <v>166</v>
      </c>
    </row>
    <row r="527" spans="1:4" x14ac:dyDescent="0.25">
      <c r="A527" s="64" t="s">
        <v>301</v>
      </c>
      <c r="B527" s="4" t="s">
        <v>7</v>
      </c>
      <c r="C527" s="4" t="s">
        <v>854</v>
      </c>
      <c r="D527" s="64" t="s">
        <v>167</v>
      </c>
    </row>
    <row r="528" spans="1:4" x14ac:dyDescent="0.25">
      <c r="A528" s="64" t="s">
        <v>576</v>
      </c>
      <c r="B528" s="4" t="s">
        <v>8</v>
      </c>
      <c r="C528" s="4" t="s">
        <v>854</v>
      </c>
      <c r="D528" s="64" t="s">
        <v>167</v>
      </c>
    </row>
    <row r="529" spans="1:4" x14ac:dyDescent="0.25">
      <c r="A529" s="64" t="s">
        <v>714</v>
      </c>
      <c r="B529" s="4" t="s">
        <v>201</v>
      </c>
      <c r="C529" s="4" t="s">
        <v>854</v>
      </c>
      <c r="D529" s="64" t="s">
        <v>167</v>
      </c>
    </row>
    <row r="530" spans="1:4" x14ac:dyDescent="0.25">
      <c r="A530" s="64" t="s">
        <v>397</v>
      </c>
      <c r="B530" s="4" t="s">
        <v>178</v>
      </c>
      <c r="C530" s="4" t="s">
        <v>854</v>
      </c>
      <c r="D530" s="64" t="s">
        <v>166</v>
      </c>
    </row>
    <row r="531" spans="1:4" x14ac:dyDescent="0.25">
      <c r="A531" s="64" t="s">
        <v>51</v>
      </c>
      <c r="B531" s="4" t="s">
        <v>617</v>
      </c>
      <c r="C531" s="4" t="s">
        <v>854</v>
      </c>
      <c r="D531" s="64" t="s">
        <v>166</v>
      </c>
    </row>
    <row r="532" spans="1:4" x14ac:dyDescent="0.25">
      <c r="A532" s="64" t="s">
        <v>419</v>
      </c>
      <c r="B532" s="4" t="s">
        <v>193</v>
      </c>
      <c r="C532" s="4" t="s">
        <v>854</v>
      </c>
      <c r="D532" s="64" t="s">
        <v>166</v>
      </c>
    </row>
    <row r="533" spans="1:4" x14ac:dyDescent="0.25">
      <c r="A533" s="64" t="s">
        <v>489</v>
      </c>
      <c r="B533" s="4" t="s">
        <v>181</v>
      </c>
      <c r="C533" s="4" t="s">
        <v>854</v>
      </c>
      <c r="D533" s="64" t="s">
        <v>166</v>
      </c>
    </row>
    <row r="534" spans="1:4" x14ac:dyDescent="0.25">
      <c r="A534" s="64" t="s">
        <v>307</v>
      </c>
      <c r="B534" s="4" t="s">
        <v>7</v>
      </c>
      <c r="C534" s="4" t="s">
        <v>854</v>
      </c>
      <c r="D534" s="64" t="s">
        <v>167</v>
      </c>
    </row>
    <row r="535" spans="1:4" x14ac:dyDescent="0.25">
      <c r="A535" s="64" t="s">
        <v>355</v>
      </c>
      <c r="B535" s="4" t="s">
        <v>334</v>
      </c>
      <c r="C535" s="4" t="s">
        <v>854</v>
      </c>
      <c r="D535" s="64" t="s">
        <v>166</v>
      </c>
    </row>
    <row r="536" spans="1:4" x14ac:dyDescent="0.25">
      <c r="A536" s="64" t="s">
        <v>243</v>
      </c>
      <c r="B536" s="4" t="s">
        <v>187</v>
      </c>
      <c r="C536" s="4" t="s">
        <v>854</v>
      </c>
      <c r="D536" s="64" t="s">
        <v>167</v>
      </c>
    </row>
    <row r="537" spans="1:4" x14ac:dyDescent="0.25">
      <c r="A537" s="64" t="s">
        <v>410</v>
      </c>
      <c r="B537" s="4" t="s">
        <v>178</v>
      </c>
      <c r="C537" s="4" t="s">
        <v>854</v>
      </c>
      <c r="D537" s="64" t="s">
        <v>166</v>
      </c>
    </row>
    <row r="538" spans="1:4" x14ac:dyDescent="0.25">
      <c r="A538" s="64" t="s">
        <v>619</v>
      </c>
      <c r="B538" s="4" t="s">
        <v>617</v>
      </c>
      <c r="C538" s="4" t="s">
        <v>854</v>
      </c>
      <c r="D538" s="64" t="s">
        <v>166</v>
      </c>
    </row>
    <row r="539" spans="1:4" x14ac:dyDescent="0.25">
      <c r="A539" s="64" t="s">
        <v>420</v>
      </c>
      <c r="B539" s="4" t="s">
        <v>193</v>
      </c>
      <c r="C539" s="4" t="s">
        <v>854</v>
      </c>
      <c r="D539" s="64" t="s">
        <v>166</v>
      </c>
    </row>
    <row r="540" spans="1:4" x14ac:dyDescent="0.25">
      <c r="A540" s="64" t="s">
        <v>374</v>
      </c>
      <c r="B540" s="4" t="s">
        <v>207</v>
      </c>
      <c r="C540" s="4" t="s">
        <v>854</v>
      </c>
      <c r="D540" s="64" t="s">
        <v>167</v>
      </c>
    </row>
    <row r="541" spans="1:4" x14ac:dyDescent="0.25">
      <c r="A541" s="64" t="s">
        <v>397</v>
      </c>
      <c r="B541" s="4" t="s">
        <v>178</v>
      </c>
      <c r="C541" s="4" t="s">
        <v>855</v>
      </c>
      <c r="D541" s="64" t="s">
        <v>166</v>
      </c>
    </row>
    <row r="542" spans="1:4" x14ac:dyDescent="0.25">
      <c r="A542" s="64" t="s">
        <v>303</v>
      </c>
      <c r="B542" s="4" t="s">
        <v>7</v>
      </c>
      <c r="C542" s="4" t="s">
        <v>854</v>
      </c>
      <c r="D542" s="64" t="s">
        <v>166</v>
      </c>
    </row>
    <row r="543" spans="1:4" x14ac:dyDescent="0.25">
      <c r="A543" s="64" t="s">
        <v>454</v>
      </c>
      <c r="B543" s="4" t="s">
        <v>184</v>
      </c>
      <c r="C543" s="4" t="s">
        <v>854</v>
      </c>
      <c r="D543" s="64" t="s">
        <v>166</v>
      </c>
    </row>
    <row r="544" spans="1:4" x14ac:dyDescent="0.25">
      <c r="A544" s="64" t="s">
        <v>717</v>
      </c>
      <c r="B544" s="4" t="s">
        <v>1</v>
      </c>
      <c r="C544" s="4" t="s">
        <v>854</v>
      </c>
      <c r="D544" s="64" t="s">
        <v>167</v>
      </c>
    </row>
    <row r="545" spans="1:4" x14ac:dyDescent="0.25">
      <c r="A545" s="64" t="s">
        <v>97</v>
      </c>
      <c r="B545" s="4" t="s">
        <v>217</v>
      </c>
      <c r="C545" s="4" t="s">
        <v>854</v>
      </c>
      <c r="D545" s="64" t="s">
        <v>166</v>
      </c>
    </row>
    <row r="546" spans="1:4" x14ac:dyDescent="0.25">
      <c r="A546" s="64" t="s">
        <v>235</v>
      </c>
      <c r="B546" s="4" t="s">
        <v>187</v>
      </c>
      <c r="C546" s="4" t="s">
        <v>854</v>
      </c>
      <c r="D546" s="64" t="s">
        <v>166</v>
      </c>
    </row>
    <row r="547" spans="1:4" x14ac:dyDescent="0.25">
      <c r="A547" s="64" t="s">
        <v>134</v>
      </c>
      <c r="B547" s="4" t="s">
        <v>599</v>
      </c>
      <c r="C547" s="4" t="s">
        <v>854</v>
      </c>
      <c r="D547" s="64" t="s">
        <v>166</v>
      </c>
    </row>
    <row r="548" spans="1:4" x14ac:dyDescent="0.25">
      <c r="A548" s="64" t="s">
        <v>255</v>
      </c>
      <c r="B548" s="4" t="s">
        <v>201</v>
      </c>
      <c r="C548" s="4" t="s">
        <v>854</v>
      </c>
      <c r="D548" s="64" t="s">
        <v>167</v>
      </c>
    </row>
    <row r="549" spans="1:4" x14ac:dyDescent="0.25">
      <c r="A549" s="64" t="s">
        <v>505</v>
      </c>
      <c r="B549" s="4" t="s">
        <v>181</v>
      </c>
      <c r="C549" s="4" t="s">
        <v>854</v>
      </c>
      <c r="D549" s="64" t="s">
        <v>166</v>
      </c>
    </row>
    <row r="550" spans="1:4" x14ac:dyDescent="0.25">
      <c r="A550" s="64" t="s">
        <v>718</v>
      </c>
      <c r="B550" s="4" t="s">
        <v>334</v>
      </c>
      <c r="C550" s="4" t="s">
        <v>854</v>
      </c>
      <c r="D550" s="64" t="s">
        <v>167</v>
      </c>
    </row>
    <row r="551" spans="1:4" x14ac:dyDescent="0.25">
      <c r="A551" s="64" t="s">
        <v>397</v>
      </c>
      <c r="B551" s="4" t="s">
        <v>178</v>
      </c>
      <c r="C551" s="4" t="s">
        <v>856</v>
      </c>
      <c r="D551" s="64" t="s">
        <v>166</v>
      </c>
    </row>
    <row r="552" spans="1:4" x14ac:dyDescent="0.25">
      <c r="A552" s="64" t="s">
        <v>596</v>
      </c>
      <c r="B552" s="4" t="s">
        <v>8</v>
      </c>
      <c r="C552" s="4" t="s">
        <v>854</v>
      </c>
      <c r="D552" s="64" t="s">
        <v>167</v>
      </c>
    </row>
    <row r="553" spans="1:4" x14ac:dyDescent="0.25">
      <c r="A553" s="64" t="s">
        <v>15</v>
      </c>
      <c r="B553" s="4" t="s">
        <v>334</v>
      </c>
      <c r="C553" s="4" t="s">
        <v>854</v>
      </c>
      <c r="D553" s="64" t="s">
        <v>166</v>
      </c>
    </row>
    <row r="554" spans="1:4" x14ac:dyDescent="0.25">
      <c r="A554" s="64" t="s">
        <v>34</v>
      </c>
      <c r="B554" s="4" t="s">
        <v>1</v>
      </c>
      <c r="C554" s="4" t="s">
        <v>854</v>
      </c>
      <c r="D554" s="64" t="s">
        <v>167</v>
      </c>
    </row>
    <row r="555" spans="1:4" x14ac:dyDescent="0.25">
      <c r="A555" s="64" t="s">
        <v>281</v>
      </c>
      <c r="B555" s="4" t="s">
        <v>7</v>
      </c>
      <c r="C555" s="4" t="s">
        <v>854</v>
      </c>
      <c r="D555" s="64" t="s">
        <v>166</v>
      </c>
    </row>
    <row r="556" spans="1:4" x14ac:dyDescent="0.25">
      <c r="A556" s="64" t="s">
        <v>383</v>
      </c>
      <c r="B556" s="4" t="s">
        <v>178</v>
      </c>
      <c r="C556" s="4" t="s">
        <v>854</v>
      </c>
      <c r="D556" s="64" t="s">
        <v>167</v>
      </c>
    </row>
    <row r="557" spans="1:4" x14ac:dyDescent="0.25">
      <c r="A557" s="64" t="s">
        <v>249</v>
      </c>
      <c r="B557" s="4" t="s">
        <v>201</v>
      </c>
      <c r="C557" s="4" t="s">
        <v>854</v>
      </c>
      <c r="D557" s="64" t="s">
        <v>167</v>
      </c>
    </row>
    <row r="558" spans="1:4" x14ac:dyDescent="0.25">
      <c r="A558" s="64" t="s">
        <v>479</v>
      </c>
      <c r="B558" s="4" t="s">
        <v>181</v>
      </c>
      <c r="C558" s="4" t="s">
        <v>854</v>
      </c>
      <c r="D558" s="64" t="s">
        <v>166</v>
      </c>
    </row>
    <row r="559" spans="1:4" x14ac:dyDescent="0.25">
      <c r="A559" s="64" t="s">
        <v>720</v>
      </c>
      <c r="B559" s="4" t="s">
        <v>632</v>
      </c>
      <c r="C559" s="4" t="s">
        <v>854</v>
      </c>
      <c r="D559" s="64" t="s">
        <v>166</v>
      </c>
    </row>
    <row r="560" spans="1:4" x14ac:dyDescent="0.25">
      <c r="A560" s="64" t="s">
        <v>393</v>
      </c>
      <c r="B560" s="4" t="s">
        <v>178</v>
      </c>
      <c r="C560" s="4" t="s">
        <v>854</v>
      </c>
      <c r="D560" s="64" t="s">
        <v>166</v>
      </c>
    </row>
    <row r="561" spans="1:4" x14ac:dyDescent="0.25">
      <c r="A561" s="64" t="s">
        <v>574</v>
      </c>
      <c r="B561" s="4" t="s">
        <v>8</v>
      </c>
      <c r="C561" s="4" t="s">
        <v>854</v>
      </c>
      <c r="D561" s="64" t="s">
        <v>167</v>
      </c>
    </row>
    <row r="562" spans="1:4" x14ac:dyDescent="0.25">
      <c r="A562" s="64" t="s">
        <v>575</v>
      </c>
      <c r="B562" s="4" t="s">
        <v>8</v>
      </c>
      <c r="C562" s="4" t="s">
        <v>854</v>
      </c>
      <c r="D562" s="64" t="s">
        <v>167</v>
      </c>
    </row>
    <row r="563" spans="1:4" x14ac:dyDescent="0.25">
      <c r="A563" s="64" t="s">
        <v>105</v>
      </c>
      <c r="B563" s="4" t="s">
        <v>1</v>
      </c>
      <c r="C563" s="4" t="s">
        <v>854</v>
      </c>
      <c r="D563" s="64" t="s">
        <v>167</v>
      </c>
    </row>
    <row r="564" spans="1:4" x14ac:dyDescent="0.25">
      <c r="A564" s="64" t="s">
        <v>108</v>
      </c>
      <c r="B564" s="4" t="s">
        <v>8</v>
      </c>
      <c r="C564" s="4" t="s">
        <v>854</v>
      </c>
      <c r="D564" s="64" t="s">
        <v>167</v>
      </c>
    </row>
    <row r="565" spans="1:4" x14ac:dyDescent="0.25">
      <c r="A565" s="64" t="s">
        <v>319</v>
      </c>
      <c r="B565" s="4" t="s">
        <v>7</v>
      </c>
      <c r="C565" s="4" t="s">
        <v>854</v>
      </c>
      <c r="D565" s="64" t="s">
        <v>167</v>
      </c>
    </row>
    <row r="566" spans="1:4" x14ac:dyDescent="0.25">
      <c r="A566" s="64" t="s">
        <v>436</v>
      </c>
      <c r="B566" s="4" t="s">
        <v>432</v>
      </c>
      <c r="C566" s="4" t="s">
        <v>854</v>
      </c>
      <c r="D566" s="64" t="s">
        <v>167</v>
      </c>
    </row>
    <row r="567" spans="1:4" x14ac:dyDescent="0.25">
      <c r="A567" s="64" t="s">
        <v>721</v>
      </c>
      <c r="B567" s="4" t="s">
        <v>334</v>
      </c>
      <c r="C567" s="4" t="s">
        <v>854</v>
      </c>
      <c r="D567" s="64" t="s">
        <v>166</v>
      </c>
    </row>
    <row r="568" spans="1:4" x14ac:dyDescent="0.25">
      <c r="A568" s="64" t="s">
        <v>428</v>
      </c>
      <c r="B568" s="4" t="s">
        <v>193</v>
      </c>
      <c r="C568" s="4" t="s">
        <v>854</v>
      </c>
      <c r="D568" s="64" t="s">
        <v>167</v>
      </c>
    </row>
    <row r="569" spans="1:4" x14ac:dyDescent="0.25">
      <c r="A569" s="64" t="s">
        <v>722</v>
      </c>
      <c r="B569" s="4" t="s">
        <v>187</v>
      </c>
      <c r="C569" s="4" t="s">
        <v>854</v>
      </c>
      <c r="D569" s="64" t="s">
        <v>166</v>
      </c>
    </row>
    <row r="570" spans="1:4" x14ac:dyDescent="0.25">
      <c r="A570" s="64" t="s">
        <v>42</v>
      </c>
      <c r="B570" s="4" t="s">
        <v>8</v>
      </c>
      <c r="C570" s="4" t="s">
        <v>854</v>
      </c>
      <c r="D570" s="64" t="s">
        <v>167</v>
      </c>
    </row>
    <row r="571" spans="1:4" x14ac:dyDescent="0.25">
      <c r="A571" s="64" t="s">
        <v>441</v>
      </c>
      <c r="B571" s="4" t="s">
        <v>184</v>
      </c>
      <c r="C571" s="4" t="s">
        <v>854</v>
      </c>
      <c r="D571" s="64" t="s">
        <v>166</v>
      </c>
    </row>
    <row r="572" spans="1:4" x14ac:dyDescent="0.25">
      <c r="A572" s="64" t="s">
        <v>352</v>
      </c>
      <c r="B572" s="4" t="s">
        <v>334</v>
      </c>
      <c r="C572" s="4" t="s">
        <v>854</v>
      </c>
      <c r="D572" s="64" t="s">
        <v>166</v>
      </c>
    </row>
    <row r="573" spans="1:4" x14ac:dyDescent="0.25">
      <c r="A573" s="64" t="s">
        <v>495</v>
      </c>
      <c r="B573" s="4" t="s">
        <v>181</v>
      </c>
      <c r="C573" s="4" t="s">
        <v>854</v>
      </c>
      <c r="D573" s="64" t="s">
        <v>166</v>
      </c>
    </row>
    <row r="574" spans="1:4" x14ac:dyDescent="0.25">
      <c r="A574" s="64" t="s">
        <v>111</v>
      </c>
      <c r="B574" s="4" t="s">
        <v>334</v>
      </c>
      <c r="C574" s="4" t="s">
        <v>854</v>
      </c>
      <c r="D574" s="64" t="s">
        <v>166</v>
      </c>
    </row>
    <row r="575" spans="1:4" x14ac:dyDescent="0.25">
      <c r="A575" s="64" t="s">
        <v>609</v>
      </c>
      <c r="B575" s="4" t="s">
        <v>599</v>
      </c>
      <c r="C575" s="4" t="s">
        <v>854</v>
      </c>
      <c r="D575" s="64" t="s">
        <v>166</v>
      </c>
    </row>
    <row r="576" spans="1:4" x14ac:dyDescent="0.25">
      <c r="A576" s="64" t="s">
        <v>464</v>
      </c>
      <c r="B576" s="4" t="s">
        <v>184</v>
      </c>
      <c r="C576" s="4" t="s">
        <v>854</v>
      </c>
      <c r="D576" s="64" t="s">
        <v>166</v>
      </c>
    </row>
    <row r="577" spans="1:4" x14ac:dyDescent="0.25">
      <c r="A577" s="64" t="s">
        <v>153</v>
      </c>
      <c r="B577" s="4" t="s">
        <v>178</v>
      </c>
      <c r="C577" s="4" t="s">
        <v>854</v>
      </c>
      <c r="D577" s="64" t="s">
        <v>166</v>
      </c>
    </row>
    <row r="578" spans="1:4" ht="22.5" x14ac:dyDescent="0.25">
      <c r="A578" s="64" t="s">
        <v>620</v>
      </c>
      <c r="B578" s="4" t="s">
        <v>617</v>
      </c>
      <c r="C578" s="4" t="s">
        <v>854</v>
      </c>
      <c r="D578" s="64" t="s">
        <v>408</v>
      </c>
    </row>
    <row r="579" spans="1:4" x14ac:dyDescent="0.25">
      <c r="A579" s="64" t="s">
        <v>483</v>
      </c>
      <c r="B579" s="4" t="s">
        <v>181</v>
      </c>
      <c r="C579" s="4" t="s">
        <v>854</v>
      </c>
      <c r="D579" s="64" t="s">
        <v>166</v>
      </c>
    </row>
    <row r="580" spans="1:4" x14ac:dyDescent="0.25">
      <c r="A580" s="64" t="s">
        <v>231</v>
      </c>
      <c r="B580" s="4" t="s">
        <v>187</v>
      </c>
      <c r="C580" s="4" t="s">
        <v>854</v>
      </c>
      <c r="D580" s="64" t="s">
        <v>166</v>
      </c>
    </row>
    <row r="581" spans="1:4" x14ac:dyDescent="0.25">
      <c r="A581" s="64" t="s">
        <v>463</v>
      </c>
      <c r="B581" s="4" t="s">
        <v>184</v>
      </c>
      <c r="C581" s="4" t="s">
        <v>854</v>
      </c>
      <c r="D581" s="64" t="s">
        <v>167</v>
      </c>
    </row>
    <row r="582" spans="1:4" x14ac:dyDescent="0.25">
      <c r="A582" s="64" t="s">
        <v>544</v>
      </c>
      <c r="B582" s="4" t="s">
        <v>9</v>
      </c>
      <c r="C582" s="4" t="s">
        <v>854</v>
      </c>
      <c r="D582" s="64" t="s">
        <v>166</v>
      </c>
    </row>
    <row r="583" spans="1:4" x14ac:dyDescent="0.25">
      <c r="A583" s="64" t="s">
        <v>331</v>
      </c>
      <c r="B583" s="4" t="s">
        <v>7</v>
      </c>
      <c r="C583" s="4" t="s">
        <v>854</v>
      </c>
      <c r="D583" s="64" t="s">
        <v>167</v>
      </c>
    </row>
    <row r="584" spans="1:4" x14ac:dyDescent="0.25">
      <c r="A584" s="64" t="s">
        <v>413</v>
      </c>
      <c r="B584" s="4" t="s">
        <v>178</v>
      </c>
      <c r="C584" s="4" t="s">
        <v>854</v>
      </c>
      <c r="D584" s="64" t="s">
        <v>167</v>
      </c>
    </row>
    <row r="585" spans="1:4" x14ac:dyDescent="0.25">
      <c r="A585" s="64" t="s">
        <v>336</v>
      </c>
      <c r="B585" s="4" t="s">
        <v>334</v>
      </c>
      <c r="C585" s="4" t="s">
        <v>854</v>
      </c>
      <c r="D585" s="64" t="s">
        <v>166</v>
      </c>
    </row>
    <row r="586" spans="1:4" x14ac:dyDescent="0.25">
      <c r="A586" s="64" t="s">
        <v>280</v>
      </c>
      <c r="B586" s="4" t="s">
        <v>7</v>
      </c>
      <c r="C586" s="4" t="s">
        <v>854</v>
      </c>
      <c r="D586" s="64" t="s">
        <v>166</v>
      </c>
    </row>
    <row r="587" spans="1:4" x14ac:dyDescent="0.25">
      <c r="A587" s="64" t="s">
        <v>636</v>
      </c>
      <c r="B587" s="4" t="s">
        <v>632</v>
      </c>
      <c r="C587" s="4" t="s">
        <v>854</v>
      </c>
      <c r="D587" s="64" t="s">
        <v>166</v>
      </c>
    </row>
    <row r="588" spans="1:4" x14ac:dyDescent="0.25">
      <c r="A588" s="64" t="s">
        <v>259</v>
      </c>
      <c r="B588" s="4" t="s">
        <v>1</v>
      </c>
      <c r="C588" s="4" t="s">
        <v>854</v>
      </c>
      <c r="D588" s="64" t="s">
        <v>167</v>
      </c>
    </row>
    <row r="589" spans="1:4" x14ac:dyDescent="0.25">
      <c r="A589" s="64" t="s">
        <v>577</v>
      </c>
      <c r="B589" s="4" t="s">
        <v>8</v>
      </c>
      <c r="C589" s="4" t="s">
        <v>854</v>
      </c>
      <c r="D589" s="64" t="s">
        <v>167</v>
      </c>
    </row>
    <row r="590" spans="1:4" x14ac:dyDescent="0.25">
      <c r="A590" s="64" t="s">
        <v>538</v>
      </c>
      <c r="B590" s="4" t="s">
        <v>9</v>
      </c>
      <c r="C590" s="4" t="s">
        <v>854</v>
      </c>
      <c r="D590" s="64" t="s">
        <v>166</v>
      </c>
    </row>
    <row r="591" spans="1:4" x14ac:dyDescent="0.25">
      <c r="A591" s="64" t="s">
        <v>500</v>
      </c>
      <c r="B591" s="4" t="s">
        <v>181</v>
      </c>
      <c r="C591" s="4" t="s">
        <v>854</v>
      </c>
      <c r="D591" s="64" t="s">
        <v>166</v>
      </c>
    </row>
    <row r="592" spans="1:4" x14ac:dyDescent="0.25">
      <c r="A592" s="64" t="s">
        <v>726</v>
      </c>
      <c r="B592" s="4" t="s">
        <v>7</v>
      </c>
      <c r="C592" s="4" t="s">
        <v>854</v>
      </c>
      <c r="D592" s="64" t="s">
        <v>167</v>
      </c>
    </row>
    <row r="593" spans="1:4" x14ac:dyDescent="0.25">
      <c r="A593" s="64" t="s">
        <v>611</v>
      </c>
      <c r="B593" s="4" t="s">
        <v>599</v>
      </c>
      <c r="C593" s="4" t="s">
        <v>854</v>
      </c>
      <c r="D593" s="64" t="s">
        <v>167</v>
      </c>
    </row>
    <row r="594" spans="1:4" x14ac:dyDescent="0.25">
      <c r="A594" s="64" t="s">
        <v>473</v>
      </c>
      <c r="B594" s="4" t="s">
        <v>181</v>
      </c>
      <c r="C594" s="4" t="s">
        <v>854</v>
      </c>
      <c r="D594" s="64" t="s">
        <v>166</v>
      </c>
    </row>
    <row r="595" spans="1:4" x14ac:dyDescent="0.25">
      <c r="A595" s="64" t="s">
        <v>634</v>
      </c>
      <c r="B595" s="4" t="s">
        <v>632</v>
      </c>
      <c r="C595" s="4" t="s">
        <v>854</v>
      </c>
      <c r="D595" s="64" t="s">
        <v>166</v>
      </c>
    </row>
    <row r="596" spans="1:4" x14ac:dyDescent="0.25">
      <c r="A596" s="64" t="s">
        <v>507</v>
      </c>
      <c r="B596" s="4" t="s">
        <v>9</v>
      </c>
      <c r="C596" s="4" t="s">
        <v>854</v>
      </c>
      <c r="D596" s="64" t="s">
        <v>167</v>
      </c>
    </row>
    <row r="597" spans="1:4" x14ac:dyDescent="0.25">
      <c r="A597" s="64" t="s">
        <v>257</v>
      </c>
      <c r="B597" s="4" t="s">
        <v>1</v>
      </c>
      <c r="C597" s="4" t="s">
        <v>854</v>
      </c>
      <c r="D597" s="64" t="s">
        <v>166</v>
      </c>
    </row>
    <row r="598" spans="1:4" x14ac:dyDescent="0.25">
      <c r="A598" s="64" t="s">
        <v>728</v>
      </c>
      <c r="B598" s="4" t="s">
        <v>184</v>
      </c>
      <c r="C598" s="4" t="s">
        <v>854</v>
      </c>
      <c r="D598" s="64" t="s">
        <v>167</v>
      </c>
    </row>
    <row r="599" spans="1:4" x14ac:dyDescent="0.25">
      <c r="A599" s="64" t="s">
        <v>514</v>
      </c>
      <c r="B599" s="4" t="s">
        <v>9</v>
      </c>
      <c r="C599" s="4" t="s">
        <v>854</v>
      </c>
      <c r="D599" s="64" t="s">
        <v>167</v>
      </c>
    </row>
    <row r="600" spans="1:4" x14ac:dyDescent="0.25">
      <c r="A600" s="64" t="s">
        <v>443</v>
      </c>
      <c r="B600" s="4" t="s">
        <v>184</v>
      </c>
      <c r="C600" s="4" t="s">
        <v>854</v>
      </c>
      <c r="D600" s="64" t="s">
        <v>167</v>
      </c>
    </row>
    <row r="601" spans="1:4" x14ac:dyDescent="0.25">
      <c r="A601" s="64" t="s">
        <v>344</v>
      </c>
      <c r="B601" s="4" t="s">
        <v>334</v>
      </c>
      <c r="C601" s="4" t="s">
        <v>854</v>
      </c>
      <c r="D601" s="64" t="s">
        <v>166</v>
      </c>
    </row>
    <row r="602" spans="1:4" x14ac:dyDescent="0.25">
      <c r="A602" s="64" t="s">
        <v>348</v>
      </c>
      <c r="B602" s="4" t="s">
        <v>334</v>
      </c>
      <c r="C602" s="4" t="s">
        <v>854</v>
      </c>
      <c r="D602" s="64" t="s">
        <v>166</v>
      </c>
    </row>
    <row r="603" spans="1:4" x14ac:dyDescent="0.25">
      <c r="A603" s="64" t="s">
        <v>729</v>
      </c>
      <c r="B603" s="4" t="s">
        <v>9</v>
      </c>
      <c r="C603" s="4" t="s">
        <v>854</v>
      </c>
      <c r="D603" s="64" t="s">
        <v>166</v>
      </c>
    </row>
    <row r="604" spans="1:4" x14ac:dyDescent="0.25">
      <c r="A604" s="64" t="s">
        <v>300</v>
      </c>
      <c r="B604" s="4" t="s">
        <v>7</v>
      </c>
      <c r="C604" s="4" t="s">
        <v>854</v>
      </c>
      <c r="D604" s="64" t="s">
        <v>166</v>
      </c>
    </row>
    <row r="605" spans="1:4" x14ac:dyDescent="0.25">
      <c r="A605" s="64" t="s">
        <v>604</v>
      </c>
      <c r="B605" s="4" t="s">
        <v>599</v>
      </c>
      <c r="C605" s="4" t="s">
        <v>854</v>
      </c>
      <c r="D605" s="64" t="s">
        <v>166</v>
      </c>
    </row>
    <row r="606" spans="1:4" x14ac:dyDescent="0.25">
      <c r="A606" s="64" t="s">
        <v>252</v>
      </c>
      <c r="B606" s="4" t="s">
        <v>201</v>
      </c>
      <c r="C606" s="4" t="s">
        <v>854</v>
      </c>
      <c r="D606" s="64" t="s">
        <v>167</v>
      </c>
    </row>
    <row r="607" spans="1:4" x14ac:dyDescent="0.25">
      <c r="A607" s="64" t="s">
        <v>461</v>
      </c>
      <c r="B607" s="4" t="s">
        <v>184</v>
      </c>
      <c r="C607" s="4" t="s">
        <v>854</v>
      </c>
      <c r="D607" s="64" t="s">
        <v>166</v>
      </c>
    </row>
    <row r="608" spans="1:4" x14ac:dyDescent="0.25">
      <c r="A608" s="64" t="s">
        <v>275</v>
      </c>
      <c r="B608" s="4" t="s">
        <v>270</v>
      </c>
      <c r="C608" s="4" t="s">
        <v>854</v>
      </c>
      <c r="D608" s="64" t="s">
        <v>166</v>
      </c>
    </row>
    <row r="609" spans="1:4" x14ac:dyDescent="0.25">
      <c r="A609" s="64" t="s">
        <v>626</v>
      </c>
      <c r="B609" s="4" t="s">
        <v>617</v>
      </c>
      <c r="C609" s="4" t="s">
        <v>854</v>
      </c>
      <c r="D609" s="64" t="s">
        <v>166</v>
      </c>
    </row>
    <row r="610" spans="1:4" x14ac:dyDescent="0.25">
      <c r="A610" s="64" t="s">
        <v>730</v>
      </c>
      <c r="B610" s="4" t="s">
        <v>184</v>
      </c>
      <c r="C610" s="4" t="s">
        <v>854</v>
      </c>
      <c r="D610" s="64" t="s">
        <v>167</v>
      </c>
    </row>
    <row r="611" spans="1:4" x14ac:dyDescent="0.25">
      <c r="A611" s="64" t="s">
        <v>616</v>
      </c>
      <c r="B611" s="4" t="s">
        <v>613</v>
      </c>
      <c r="C611" s="4" t="s">
        <v>854</v>
      </c>
      <c r="D611" s="64" t="s">
        <v>167</v>
      </c>
    </row>
    <row r="612" spans="1:4" x14ac:dyDescent="0.25">
      <c r="A612" s="64" t="s">
        <v>268</v>
      </c>
      <c r="B612" s="4" t="s">
        <v>1</v>
      </c>
      <c r="C612" s="4" t="s">
        <v>854</v>
      </c>
      <c r="D612" s="64" t="s">
        <v>167</v>
      </c>
    </row>
    <row r="613" spans="1:4" x14ac:dyDescent="0.25">
      <c r="A613" s="64" t="s">
        <v>612</v>
      </c>
      <c r="B613" s="4" t="s">
        <v>599</v>
      </c>
      <c r="C613" s="4" t="s">
        <v>854</v>
      </c>
      <c r="D613" s="64" t="s">
        <v>166</v>
      </c>
    </row>
    <row r="614" spans="1:4" x14ac:dyDescent="0.25">
      <c r="A614" s="64" t="s">
        <v>338</v>
      </c>
      <c r="B614" s="4" t="s">
        <v>334</v>
      </c>
      <c r="C614" s="4" t="s">
        <v>854</v>
      </c>
      <c r="D614" s="64" t="s">
        <v>166</v>
      </c>
    </row>
    <row r="615" spans="1:4" x14ac:dyDescent="0.25">
      <c r="A615" s="64" t="s">
        <v>732</v>
      </c>
      <c r="B615" s="4" t="s">
        <v>7</v>
      </c>
      <c r="C615" s="4" t="s">
        <v>854</v>
      </c>
      <c r="D615" s="64" t="s">
        <v>166</v>
      </c>
    </row>
    <row r="616" spans="1:4" x14ac:dyDescent="0.25">
      <c r="A616" s="64" t="s">
        <v>80</v>
      </c>
      <c r="B616" s="4" t="s">
        <v>270</v>
      </c>
      <c r="C616" s="4" t="s">
        <v>854</v>
      </c>
      <c r="D616" s="64" t="s">
        <v>167</v>
      </c>
    </row>
    <row r="617" spans="1:4" x14ac:dyDescent="0.25">
      <c r="A617" s="64" t="s">
        <v>440</v>
      </c>
      <c r="B617" s="4" t="s">
        <v>439</v>
      </c>
      <c r="C617" s="4" t="s">
        <v>854</v>
      </c>
      <c r="D617" s="64" t="s">
        <v>166</v>
      </c>
    </row>
    <row r="618" spans="1:4" x14ac:dyDescent="0.25">
      <c r="A618" s="64" t="s">
        <v>586</v>
      </c>
      <c r="B618" s="4" t="s">
        <v>8</v>
      </c>
      <c r="C618" s="4" t="s">
        <v>854</v>
      </c>
      <c r="D618" s="64" t="s">
        <v>167</v>
      </c>
    </row>
    <row r="619" spans="1:4" x14ac:dyDescent="0.25">
      <c r="A619" s="64" t="s">
        <v>539</v>
      </c>
      <c r="B619" s="4" t="s">
        <v>9</v>
      </c>
      <c r="C619" s="4" t="s">
        <v>854</v>
      </c>
      <c r="D619" s="64" t="s">
        <v>167</v>
      </c>
    </row>
    <row r="620" spans="1:4" x14ac:dyDescent="0.25">
      <c r="A620" s="64" t="s">
        <v>733</v>
      </c>
      <c r="B620" s="4" t="s">
        <v>613</v>
      </c>
      <c r="C620" s="4" t="s">
        <v>854</v>
      </c>
      <c r="D620" s="64" t="s">
        <v>166</v>
      </c>
    </row>
    <row r="621" spans="1:4" x14ac:dyDescent="0.25">
      <c r="A621" s="64" t="s">
        <v>378</v>
      </c>
      <c r="B621" s="4" t="s">
        <v>178</v>
      </c>
      <c r="C621" s="4" t="s">
        <v>854</v>
      </c>
      <c r="D621" s="64" t="s">
        <v>167</v>
      </c>
    </row>
    <row r="622" spans="1:4" x14ac:dyDescent="0.25">
      <c r="A622" s="64" t="s">
        <v>467</v>
      </c>
      <c r="B622" s="4" t="s">
        <v>204</v>
      </c>
      <c r="C622" s="4" t="s">
        <v>854</v>
      </c>
      <c r="D622" s="64" t="s">
        <v>166</v>
      </c>
    </row>
    <row r="623" spans="1:4" x14ac:dyDescent="0.25">
      <c r="A623" s="64" t="s">
        <v>484</v>
      </c>
      <c r="B623" s="4" t="s">
        <v>181</v>
      </c>
      <c r="C623" s="4" t="s">
        <v>854</v>
      </c>
      <c r="D623" s="64" t="s">
        <v>167</v>
      </c>
    </row>
    <row r="624" spans="1:4" x14ac:dyDescent="0.25">
      <c r="A624" s="64" t="s">
        <v>294</v>
      </c>
      <c r="B624" s="4" t="s">
        <v>7</v>
      </c>
      <c r="C624" s="4" t="s">
        <v>854</v>
      </c>
      <c r="D624" s="64" t="s">
        <v>167</v>
      </c>
    </row>
    <row r="625" spans="1:4" x14ac:dyDescent="0.25">
      <c r="A625" s="64" t="s">
        <v>572</v>
      </c>
      <c r="B625" s="4" t="s">
        <v>8</v>
      </c>
      <c r="C625" s="4" t="s">
        <v>854</v>
      </c>
      <c r="D625" s="64" t="s">
        <v>167</v>
      </c>
    </row>
    <row r="626" spans="1:4" x14ac:dyDescent="0.25">
      <c r="A626" s="64" t="s">
        <v>735</v>
      </c>
      <c r="B626" s="4" t="s">
        <v>193</v>
      </c>
      <c r="C626" s="4" t="s">
        <v>854</v>
      </c>
      <c r="D626" s="64" t="s">
        <v>167</v>
      </c>
    </row>
    <row r="627" spans="1:4" x14ac:dyDescent="0.25">
      <c r="A627" s="64" t="s">
        <v>639</v>
      </c>
      <c r="B627" s="4" t="s">
        <v>632</v>
      </c>
      <c r="C627" s="4" t="s">
        <v>854</v>
      </c>
      <c r="D627" s="64" t="s">
        <v>166</v>
      </c>
    </row>
    <row r="628" spans="1:4" x14ac:dyDescent="0.25">
      <c r="A628" s="64" t="s">
        <v>555</v>
      </c>
      <c r="B628" s="4" t="s">
        <v>8</v>
      </c>
      <c r="C628" s="4" t="s">
        <v>854</v>
      </c>
      <c r="D628" s="64" t="s">
        <v>167</v>
      </c>
    </row>
    <row r="629" spans="1:4" x14ac:dyDescent="0.25">
      <c r="A629" s="64" t="s">
        <v>247</v>
      </c>
      <c r="B629" s="4" t="s">
        <v>201</v>
      </c>
      <c r="C629" s="4" t="s">
        <v>854</v>
      </c>
      <c r="D629" s="64" t="s">
        <v>167</v>
      </c>
    </row>
    <row r="630" spans="1:4" x14ac:dyDescent="0.25">
      <c r="A630" s="64" t="s">
        <v>40</v>
      </c>
      <c r="B630" s="4" t="s">
        <v>207</v>
      </c>
      <c r="C630" s="4" t="s">
        <v>854</v>
      </c>
      <c r="D630" s="64" t="s">
        <v>166</v>
      </c>
    </row>
    <row r="631" spans="1:4" x14ac:dyDescent="0.25">
      <c r="A631" s="64" t="s">
        <v>736</v>
      </c>
      <c r="B631" s="4" t="s">
        <v>617</v>
      </c>
      <c r="C631" s="4" t="s">
        <v>854</v>
      </c>
      <c r="D631" s="64" t="s">
        <v>167</v>
      </c>
    </row>
    <row r="632" spans="1:4" x14ac:dyDescent="0.25">
      <c r="A632" s="64" t="s">
        <v>602</v>
      </c>
      <c r="B632" s="4" t="s">
        <v>599</v>
      </c>
      <c r="C632" s="4" t="s">
        <v>854</v>
      </c>
      <c r="D632" s="64" t="s">
        <v>166</v>
      </c>
    </row>
    <row r="633" spans="1:4" x14ac:dyDescent="0.25">
      <c r="A633" s="64" t="s">
        <v>340</v>
      </c>
      <c r="B633" s="4" t="s">
        <v>334</v>
      </c>
      <c r="C633" s="4" t="s">
        <v>854</v>
      </c>
      <c r="D633" s="64" t="s">
        <v>166</v>
      </c>
    </row>
    <row r="634" spans="1:4" x14ac:dyDescent="0.25">
      <c r="A634" s="64" t="s">
        <v>561</v>
      </c>
      <c r="B634" s="4" t="s">
        <v>8</v>
      </c>
      <c r="C634" s="4" t="s">
        <v>854</v>
      </c>
      <c r="D634" s="64" t="s">
        <v>167</v>
      </c>
    </row>
    <row r="635" spans="1:4" x14ac:dyDescent="0.25">
      <c r="A635" s="64" t="s">
        <v>228</v>
      </c>
      <c r="B635" s="4" t="s">
        <v>187</v>
      </c>
      <c r="C635" s="4" t="s">
        <v>854</v>
      </c>
      <c r="D635" s="64" t="s">
        <v>166</v>
      </c>
    </row>
    <row r="636" spans="1:4" x14ac:dyDescent="0.25">
      <c r="A636" s="64" t="s">
        <v>250</v>
      </c>
      <c r="B636" s="4" t="s">
        <v>201</v>
      </c>
      <c r="C636" s="4" t="s">
        <v>854</v>
      </c>
      <c r="D636" s="64" t="s">
        <v>167</v>
      </c>
    </row>
    <row r="637" spans="1:4" x14ac:dyDescent="0.25">
      <c r="A637" s="64" t="s">
        <v>58</v>
      </c>
      <c r="B637" s="4" t="s">
        <v>201</v>
      </c>
      <c r="C637" s="4" t="s">
        <v>854</v>
      </c>
      <c r="D637" s="64" t="s">
        <v>167</v>
      </c>
    </row>
    <row r="638" spans="1:4" x14ac:dyDescent="0.25">
      <c r="A638" s="64" t="s">
        <v>737</v>
      </c>
      <c r="B638" s="4" t="s">
        <v>187</v>
      </c>
      <c r="C638" s="4" t="s">
        <v>854</v>
      </c>
      <c r="D638" s="64" t="s">
        <v>166</v>
      </c>
    </row>
    <row r="639" spans="1:4" x14ac:dyDescent="0.25">
      <c r="A639" s="64" t="s">
        <v>260</v>
      </c>
      <c r="B639" s="4" t="s">
        <v>1</v>
      </c>
      <c r="C639" s="4" t="s">
        <v>854</v>
      </c>
      <c r="D639" s="64" t="s">
        <v>167</v>
      </c>
    </row>
    <row r="640" spans="1:4" x14ac:dyDescent="0.25">
      <c r="A640" s="64" t="s">
        <v>738</v>
      </c>
      <c r="B640" s="4" t="s">
        <v>204</v>
      </c>
      <c r="C640" s="4" t="s">
        <v>854</v>
      </c>
      <c r="D640" s="64" t="s">
        <v>167</v>
      </c>
    </row>
    <row r="641" spans="1:4" x14ac:dyDescent="0.25">
      <c r="A641" s="64" t="s">
        <v>394</v>
      </c>
      <c r="B641" s="4" t="s">
        <v>178</v>
      </c>
      <c r="C641" s="4" t="s">
        <v>854</v>
      </c>
      <c r="D641" s="64" t="s">
        <v>166</v>
      </c>
    </row>
    <row r="642" spans="1:4" x14ac:dyDescent="0.25">
      <c r="A642" s="64" t="s">
        <v>739</v>
      </c>
      <c r="B642" s="4" t="s">
        <v>9</v>
      </c>
      <c r="C642" s="4" t="s">
        <v>854</v>
      </c>
      <c r="D642" s="64" t="s">
        <v>166</v>
      </c>
    </row>
    <row r="643" spans="1:4" x14ac:dyDescent="0.25">
      <c r="A643" s="64" t="s">
        <v>90</v>
      </c>
      <c r="B643" s="4" t="s">
        <v>187</v>
      </c>
      <c r="C643" s="4" t="s">
        <v>854</v>
      </c>
      <c r="D643" s="64" t="s">
        <v>166</v>
      </c>
    </row>
    <row r="644" spans="1:4" x14ac:dyDescent="0.25">
      <c r="A644" s="64" t="s">
        <v>396</v>
      </c>
      <c r="B644" s="4" t="s">
        <v>178</v>
      </c>
      <c r="C644" s="4" t="s">
        <v>854</v>
      </c>
      <c r="D644" s="64" t="s">
        <v>166</v>
      </c>
    </row>
    <row r="645" spans="1:4" x14ac:dyDescent="0.25">
      <c r="A645" s="64" t="s">
        <v>494</v>
      </c>
      <c r="B645" s="4" t="s">
        <v>181</v>
      </c>
      <c r="C645" s="4" t="s">
        <v>854</v>
      </c>
      <c r="D645" s="64" t="s">
        <v>166</v>
      </c>
    </row>
    <row r="646" spans="1:4" x14ac:dyDescent="0.25">
      <c r="A646" s="64" t="s">
        <v>542</v>
      </c>
      <c r="B646" s="4" t="s">
        <v>9</v>
      </c>
      <c r="C646" s="4" t="s">
        <v>853</v>
      </c>
      <c r="D646" s="64" t="s">
        <v>166</v>
      </c>
    </row>
    <row r="647" spans="1:4" x14ac:dyDescent="0.25">
      <c r="A647" s="64" t="s">
        <v>524</v>
      </c>
      <c r="B647" s="4" t="s">
        <v>9</v>
      </c>
      <c r="C647" s="4" t="s">
        <v>854</v>
      </c>
      <c r="D647" s="64" t="s">
        <v>166</v>
      </c>
    </row>
    <row r="648" spans="1:4" x14ac:dyDescent="0.25">
      <c r="A648" s="64" t="s">
        <v>424</v>
      </c>
      <c r="B648" s="4" t="s">
        <v>193</v>
      </c>
      <c r="C648" s="4" t="s">
        <v>854</v>
      </c>
      <c r="D648" s="64" t="s">
        <v>166</v>
      </c>
    </row>
    <row r="649" spans="1:4" x14ac:dyDescent="0.25">
      <c r="A649" s="64" t="s">
        <v>360</v>
      </c>
      <c r="B649" s="4" t="s">
        <v>334</v>
      </c>
      <c r="C649" s="4" t="s">
        <v>854</v>
      </c>
      <c r="D649" s="64" t="s">
        <v>166</v>
      </c>
    </row>
    <row r="650" spans="1:4" x14ac:dyDescent="0.25">
      <c r="A650" s="64" t="s">
        <v>582</v>
      </c>
      <c r="B650" s="4" t="s">
        <v>8</v>
      </c>
      <c r="C650" s="4" t="s">
        <v>854</v>
      </c>
      <c r="D650" s="64" t="s">
        <v>167</v>
      </c>
    </row>
    <row r="651" spans="1:4" x14ac:dyDescent="0.25">
      <c r="A651" s="64" t="s">
        <v>242</v>
      </c>
      <c r="B651" s="4" t="s">
        <v>187</v>
      </c>
      <c r="C651" s="4" t="s">
        <v>854</v>
      </c>
      <c r="D651" s="64" t="s">
        <v>166</v>
      </c>
    </row>
    <row r="652" spans="1:4" x14ac:dyDescent="0.25">
      <c r="A652" s="64" t="s">
        <v>498</v>
      </c>
      <c r="B652" s="4" t="s">
        <v>181</v>
      </c>
      <c r="C652" s="4" t="s">
        <v>854</v>
      </c>
      <c r="D652" s="64" t="s">
        <v>166</v>
      </c>
    </row>
    <row r="653" spans="1:4" ht="22.5" x14ac:dyDescent="0.25">
      <c r="A653" s="64" t="s">
        <v>740</v>
      </c>
      <c r="B653" s="4" t="s">
        <v>193</v>
      </c>
      <c r="C653" s="4" t="s">
        <v>854</v>
      </c>
      <c r="D653" s="64" t="s">
        <v>408</v>
      </c>
    </row>
    <row r="654" spans="1:4" x14ac:dyDescent="0.25">
      <c r="A654" s="64" t="s">
        <v>366</v>
      </c>
      <c r="B654" s="4" t="s">
        <v>334</v>
      </c>
      <c r="C654" s="4" t="s">
        <v>854</v>
      </c>
      <c r="D654" s="64" t="s">
        <v>166</v>
      </c>
    </row>
    <row r="655" spans="1:4" x14ac:dyDescent="0.25">
      <c r="A655" s="64" t="s">
        <v>741</v>
      </c>
      <c r="B655" s="4" t="s">
        <v>8</v>
      </c>
      <c r="C655" s="4" t="s">
        <v>854</v>
      </c>
      <c r="D655" s="64" t="s">
        <v>167</v>
      </c>
    </row>
    <row r="656" spans="1:4" x14ac:dyDescent="0.25">
      <c r="A656" s="64" t="s">
        <v>367</v>
      </c>
      <c r="B656" s="4" t="s">
        <v>334</v>
      </c>
      <c r="C656" s="4" t="s">
        <v>854</v>
      </c>
      <c r="D656" s="64" t="s">
        <v>166</v>
      </c>
    </row>
    <row r="657" spans="1:4" x14ac:dyDescent="0.25">
      <c r="A657" s="64" t="s">
        <v>502</v>
      </c>
      <c r="B657" s="4" t="s">
        <v>181</v>
      </c>
      <c r="C657" s="4" t="s">
        <v>854</v>
      </c>
      <c r="D657" s="64" t="s">
        <v>166</v>
      </c>
    </row>
    <row r="658" spans="1:4" x14ac:dyDescent="0.25">
      <c r="A658" s="64" t="s">
        <v>629</v>
      </c>
      <c r="B658" s="4" t="s">
        <v>212</v>
      </c>
      <c r="C658" s="4" t="s">
        <v>854</v>
      </c>
      <c r="D658" s="64" t="s">
        <v>167</v>
      </c>
    </row>
    <row r="659" spans="1:4" x14ac:dyDescent="0.25">
      <c r="A659" s="64" t="s">
        <v>591</v>
      </c>
      <c r="B659" s="4" t="s">
        <v>8</v>
      </c>
      <c r="C659" s="4" t="s">
        <v>854</v>
      </c>
      <c r="D659" s="64" t="s">
        <v>167</v>
      </c>
    </row>
    <row r="660" spans="1:4" x14ac:dyDescent="0.25">
      <c r="A660" s="64" t="s">
        <v>595</v>
      </c>
      <c r="B660" s="4" t="s">
        <v>8</v>
      </c>
      <c r="C660" s="4" t="s">
        <v>854</v>
      </c>
      <c r="D660" s="64" t="s">
        <v>167</v>
      </c>
    </row>
    <row r="661" spans="1:4" x14ac:dyDescent="0.25">
      <c r="A661" s="64" t="s">
        <v>554</v>
      </c>
      <c r="B661" s="4" t="s">
        <v>8</v>
      </c>
      <c r="C661" s="4" t="s">
        <v>854</v>
      </c>
      <c r="D661" s="64" t="s">
        <v>167</v>
      </c>
    </row>
    <row r="662" spans="1:4" x14ac:dyDescent="0.25">
      <c r="A662" s="64" t="s">
        <v>618</v>
      </c>
      <c r="B662" s="4" t="s">
        <v>617</v>
      </c>
      <c r="C662" s="4" t="s">
        <v>854</v>
      </c>
      <c r="D662" s="64" t="s">
        <v>167</v>
      </c>
    </row>
    <row r="663" spans="1:4" x14ac:dyDescent="0.25">
      <c r="A663" s="64" t="s">
        <v>50</v>
      </c>
      <c r="B663" s="4" t="s">
        <v>178</v>
      </c>
      <c r="C663" s="4" t="s">
        <v>854</v>
      </c>
      <c r="D663" s="64" t="s">
        <v>166</v>
      </c>
    </row>
    <row r="664" spans="1:4" x14ac:dyDescent="0.25">
      <c r="A664" s="64" t="s">
        <v>511</v>
      </c>
      <c r="B664" s="4" t="s">
        <v>9</v>
      </c>
      <c r="C664" s="4" t="s">
        <v>854</v>
      </c>
      <c r="D664" s="64" t="s">
        <v>166</v>
      </c>
    </row>
    <row r="665" spans="1:4" x14ac:dyDescent="0.25">
      <c r="A665" s="64" t="s">
        <v>227</v>
      </c>
      <c r="B665" s="4" t="s">
        <v>187</v>
      </c>
      <c r="C665" s="4" t="s">
        <v>854</v>
      </c>
      <c r="D665" s="64" t="s">
        <v>166</v>
      </c>
    </row>
    <row r="666" spans="1:4" x14ac:dyDescent="0.25">
      <c r="A666" s="64" t="s">
        <v>550</v>
      </c>
      <c r="B666" s="4" t="s">
        <v>3</v>
      </c>
      <c r="C666" s="4" t="s">
        <v>854</v>
      </c>
      <c r="D666" s="64" t="s">
        <v>167</v>
      </c>
    </row>
    <row r="667" spans="1:4" x14ac:dyDescent="0.25">
      <c r="A667" s="64" t="s">
        <v>388</v>
      </c>
      <c r="B667" s="4" t="s">
        <v>178</v>
      </c>
      <c r="C667" s="4" t="s">
        <v>854</v>
      </c>
      <c r="D667" s="64" t="s">
        <v>166</v>
      </c>
    </row>
    <row r="668" spans="1:4" x14ac:dyDescent="0.25">
      <c r="A668" s="64" t="s">
        <v>478</v>
      </c>
      <c r="B668" s="4" t="s">
        <v>181</v>
      </c>
      <c r="C668" s="4" t="s">
        <v>854</v>
      </c>
      <c r="D668" s="64" t="s">
        <v>166</v>
      </c>
    </row>
    <row r="669" spans="1:4" x14ac:dyDescent="0.25">
      <c r="A669" s="64" t="s">
        <v>343</v>
      </c>
      <c r="B669" s="4" t="s">
        <v>334</v>
      </c>
      <c r="C669" s="4" t="s">
        <v>854</v>
      </c>
      <c r="D669" s="64" t="s">
        <v>166</v>
      </c>
    </row>
    <row r="670" spans="1:4" x14ac:dyDescent="0.25">
      <c r="A670" s="64" t="s">
        <v>515</v>
      </c>
      <c r="B670" s="4" t="s">
        <v>9</v>
      </c>
      <c r="C670" s="4" t="s">
        <v>854</v>
      </c>
      <c r="D670" s="64" t="s">
        <v>166</v>
      </c>
    </row>
    <row r="671" spans="1:4" x14ac:dyDescent="0.25">
      <c r="A671" s="64" t="s">
        <v>64</v>
      </c>
      <c r="B671" s="4" t="s">
        <v>9</v>
      </c>
      <c r="C671" s="4" t="s">
        <v>854</v>
      </c>
      <c r="D671" s="64" t="s">
        <v>166</v>
      </c>
    </row>
    <row r="672" spans="1:4" x14ac:dyDescent="0.25">
      <c r="A672" s="64" t="s">
        <v>68</v>
      </c>
      <c r="B672" s="4" t="s">
        <v>432</v>
      </c>
      <c r="C672" s="4" t="s">
        <v>854</v>
      </c>
      <c r="D672" s="64" t="s">
        <v>167</v>
      </c>
    </row>
    <row r="673" spans="1:4" x14ac:dyDescent="0.25">
      <c r="A673" s="64" t="s">
        <v>293</v>
      </c>
      <c r="B673" s="4" t="s">
        <v>7</v>
      </c>
      <c r="C673" s="4" t="s">
        <v>854</v>
      </c>
      <c r="D673" s="64" t="s">
        <v>166</v>
      </c>
    </row>
    <row r="674" spans="1:4" x14ac:dyDescent="0.25">
      <c r="A674" s="64" t="s">
        <v>349</v>
      </c>
      <c r="B674" s="4" t="s">
        <v>334</v>
      </c>
      <c r="C674" s="4" t="s">
        <v>854</v>
      </c>
      <c r="D674" s="64" t="s">
        <v>166</v>
      </c>
    </row>
    <row r="675" spans="1:4" x14ac:dyDescent="0.25">
      <c r="A675" s="64" t="s">
        <v>435</v>
      </c>
      <c r="B675" s="4" t="s">
        <v>184</v>
      </c>
      <c r="C675" s="4" t="s">
        <v>854</v>
      </c>
      <c r="D675" s="64" t="s">
        <v>167</v>
      </c>
    </row>
    <row r="676" spans="1:4" x14ac:dyDescent="0.25">
      <c r="A676" s="64" t="s">
        <v>251</v>
      </c>
      <c r="B676" s="4" t="s">
        <v>201</v>
      </c>
      <c r="C676" s="4" t="s">
        <v>854</v>
      </c>
      <c r="D676" s="64" t="s">
        <v>167</v>
      </c>
    </row>
    <row r="677" spans="1:4" x14ac:dyDescent="0.25">
      <c r="A677" s="64" t="s">
        <v>456</v>
      </c>
      <c r="B677" s="4" t="s">
        <v>184</v>
      </c>
      <c r="C677" s="4" t="s">
        <v>854</v>
      </c>
      <c r="D677" s="64" t="s">
        <v>167</v>
      </c>
    </row>
    <row r="678" spans="1:4" x14ac:dyDescent="0.25">
      <c r="A678" s="64" t="s">
        <v>103</v>
      </c>
      <c r="B678" s="4" t="s">
        <v>8</v>
      </c>
      <c r="C678" s="4" t="s">
        <v>854</v>
      </c>
      <c r="D678" s="64" t="s">
        <v>167</v>
      </c>
    </row>
    <row r="679" spans="1:4" x14ac:dyDescent="0.25">
      <c r="A679" s="64" t="s">
        <v>310</v>
      </c>
      <c r="B679" s="4" t="s">
        <v>7</v>
      </c>
      <c r="C679" s="4" t="s">
        <v>854</v>
      </c>
      <c r="D679" s="64" t="s">
        <v>166</v>
      </c>
    </row>
    <row r="680" spans="1:4" x14ac:dyDescent="0.25">
      <c r="A680" s="64" t="s">
        <v>743</v>
      </c>
      <c r="B680" s="4" t="s">
        <v>193</v>
      </c>
      <c r="C680" s="4" t="s">
        <v>854</v>
      </c>
      <c r="D680" s="64" t="s">
        <v>167</v>
      </c>
    </row>
    <row r="681" spans="1:4" x14ac:dyDescent="0.25">
      <c r="A681" s="64" t="s">
        <v>615</v>
      </c>
      <c r="B681" s="4" t="s">
        <v>613</v>
      </c>
      <c r="C681" s="4" t="s">
        <v>854</v>
      </c>
      <c r="D681" s="64" t="s">
        <v>166</v>
      </c>
    </row>
    <row r="682" spans="1:4" x14ac:dyDescent="0.25">
      <c r="A682" s="64" t="s">
        <v>357</v>
      </c>
      <c r="B682" s="4" t="s">
        <v>334</v>
      </c>
      <c r="C682" s="4" t="s">
        <v>854</v>
      </c>
      <c r="D682" s="64" t="s">
        <v>166</v>
      </c>
    </row>
    <row r="683" spans="1:4" x14ac:dyDescent="0.25">
      <c r="A683" s="64" t="s">
        <v>402</v>
      </c>
      <c r="B683" s="4" t="s">
        <v>178</v>
      </c>
      <c r="C683" s="4" t="s">
        <v>854</v>
      </c>
      <c r="D683" s="64" t="s">
        <v>166</v>
      </c>
    </row>
    <row r="684" spans="1:4" x14ac:dyDescent="0.25">
      <c r="A684" s="64" t="s">
        <v>496</v>
      </c>
      <c r="B684" s="4" t="s">
        <v>181</v>
      </c>
      <c r="C684" s="4" t="s">
        <v>854</v>
      </c>
      <c r="D684" s="64" t="s">
        <v>166</v>
      </c>
    </row>
    <row r="685" spans="1:4" x14ac:dyDescent="0.25">
      <c r="A685" s="64" t="s">
        <v>119</v>
      </c>
      <c r="B685" s="4" t="s">
        <v>9</v>
      </c>
      <c r="C685" s="4" t="s">
        <v>854</v>
      </c>
      <c r="D685" s="64" t="s">
        <v>166</v>
      </c>
    </row>
    <row r="686" spans="1:4" x14ac:dyDescent="0.25">
      <c r="A686" s="64" t="s">
        <v>580</v>
      </c>
      <c r="B686" s="4" t="s">
        <v>8</v>
      </c>
      <c r="C686" s="4" t="s">
        <v>854</v>
      </c>
      <c r="D686" s="64" t="s">
        <v>167</v>
      </c>
    </row>
    <row r="687" spans="1:4" x14ac:dyDescent="0.25">
      <c r="A687" s="64" t="s">
        <v>263</v>
      </c>
      <c r="B687" s="4" t="s">
        <v>1</v>
      </c>
      <c r="C687" s="4" t="s">
        <v>854</v>
      </c>
      <c r="D687" s="64" t="s">
        <v>167</v>
      </c>
    </row>
    <row r="688" spans="1:4" x14ac:dyDescent="0.25">
      <c r="A688" s="64" t="s">
        <v>317</v>
      </c>
      <c r="B688" s="4" t="s">
        <v>7</v>
      </c>
      <c r="C688" s="4" t="s">
        <v>854</v>
      </c>
      <c r="D688" s="64" t="s">
        <v>166</v>
      </c>
    </row>
    <row r="689" spans="1:4" ht="22.5" x14ac:dyDescent="0.25">
      <c r="A689" s="64" t="s">
        <v>240</v>
      </c>
      <c r="B689" s="4" t="s">
        <v>187</v>
      </c>
      <c r="C689" s="4" t="s">
        <v>854</v>
      </c>
      <c r="D689" s="64" t="s">
        <v>408</v>
      </c>
    </row>
    <row r="690" spans="1:4" x14ac:dyDescent="0.25">
      <c r="A690" s="64" t="s">
        <v>584</v>
      </c>
      <c r="B690" s="4" t="s">
        <v>8</v>
      </c>
      <c r="C690" s="4" t="s">
        <v>854</v>
      </c>
      <c r="D690" s="64" t="s">
        <v>167</v>
      </c>
    </row>
    <row r="691" spans="1:4" x14ac:dyDescent="0.25">
      <c r="A691" s="64" t="s">
        <v>585</v>
      </c>
      <c r="B691" s="4" t="s">
        <v>8</v>
      </c>
      <c r="C691" s="4" t="s">
        <v>854</v>
      </c>
      <c r="D691" s="64" t="s">
        <v>167</v>
      </c>
    </row>
    <row r="692" spans="1:4" x14ac:dyDescent="0.25">
      <c r="A692" s="64" t="s">
        <v>536</v>
      </c>
      <c r="B692" s="4" t="s">
        <v>9</v>
      </c>
      <c r="C692" s="4" t="s">
        <v>854</v>
      </c>
      <c r="D692" s="64" t="s">
        <v>166</v>
      </c>
    </row>
    <row r="693" spans="1:4" x14ac:dyDescent="0.25">
      <c r="A693" s="64" t="s">
        <v>142</v>
      </c>
      <c r="B693" s="4" t="s">
        <v>181</v>
      </c>
      <c r="C693" s="4" t="s">
        <v>854</v>
      </c>
      <c r="D693" s="64" t="s">
        <v>166</v>
      </c>
    </row>
    <row r="694" spans="1:4" x14ac:dyDescent="0.25">
      <c r="A694" s="64" t="s">
        <v>589</v>
      </c>
      <c r="B694" s="4" t="s">
        <v>8</v>
      </c>
      <c r="C694" s="4" t="s">
        <v>854</v>
      </c>
      <c r="D694" s="64" t="s">
        <v>167</v>
      </c>
    </row>
    <row r="695" spans="1:4" x14ac:dyDescent="0.25">
      <c r="A695" s="64" t="s">
        <v>744</v>
      </c>
      <c r="B695" s="4" t="s">
        <v>334</v>
      </c>
      <c r="C695" s="4" t="s">
        <v>854</v>
      </c>
      <c r="D695" s="64" t="s">
        <v>166</v>
      </c>
    </row>
    <row r="696" spans="1:4" x14ac:dyDescent="0.25">
      <c r="A696" s="64" t="s">
        <v>146</v>
      </c>
      <c r="B696" s="4" t="s">
        <v>334</v>
      </c>
      <c r="C696" s="4" t="s">
        <v>854</v>
      </c>
      <c r="D696" s="64" t="s">
        <v>166</v>
      </c>
    </row>
    <row r="697" spans="1:4" x14ac:dyDescent="0.25">
      <c r="A697" s="64" t="s">
        <v>543</v>
      </c>
      <c r="B697" s="4" t="s">
        <v>9</v>
      </c>
      <c r="C697" s="4" t="s">
        <v>854</v>
      </c>
      <c r="D697" s="64" t="s">
        <v>166</v>
      </c>
    </row>
    <row r="698" spans="1:4" x14ac:dyDescent="0.25">
      <c r="A698" s="64" t="s">
        <v>322</v>
      </c>
      <c r="B698" s="4" t="s">
        <v>7</v>
      </c>
      <c r="C698" s="4" t="s">
        <v>854</v>
      </c>
      <c r="D698" s="64" t="s">
        <v>166</v>
      </c>
    </row>
    <row r="699" spans="1:4" x14ac:dyDescent="0.25">
      <c r="A699" s="64" t="s">
        <v>324</v>
      </c>
      <c r="B699" s="4" t="s">
        <v>7</v>
      </c>
      <c r="C699" s="4" t="s">
        <v>854</v>
      </c>
      <c r="D699" s="64" t="s">
        <v>166</v>
      </c>
    </row>
    <row r="700" spans="1:4" x14ac:dyDescent="0.25">
      <c r="A700" s="64" t="s">
        <v>503</v>
      </c>
      <c r="B700" s="4" t="s">
        <v>181</v>
      </c>
      <c r="C700" s="4" t="s">
        <v>854</v>
      </c>
      <c r="D700" s="64" t="s">
        <v>167</v>
      </c>
    </row>
    <row r="701" spans="1:4" x14ac:dyDescent="0.25">
      <c r="A701" s="64" t="s">
        <v>266</v>
      </c>
      <c r="B701" s="4" t="s">
        <v>1</v>
      </c>
      <c r="C701" s="4" t="s">
        <v>854</v>
      </c>
      <c r="D701" s="64" t="s">
        <v>167</v>
      </c>
    </row>
    <row r="702" spans="1:4" x14ac:dyDescent="0.25">
      <c r="A702" s="64" t="s">
        <v>155</v>
      </c>
      <c r="B702" s="4" t="s">
        <v>184</v>
      </c>
      <c r="C702" s="4" t="s">
        <v>854</v>
      </c>
      <c r="D702" s="64" t="s">
        <v>166</v>
      </c>
    </row>
    <row r="703" spans="1:4" x14ac:dyDescent="0.25">
      <c r="A703" s="64" t="s">
        <v>371</v>
      </c>
      <c r="B703" s="4" t="s">
        <v>334</v>
      </c>
      <c r="C703" s="4" t="s">
        <v>854</v>
      </c>
      <c r="D703" s="64" t="s">
        <v>166</v>
      </c>
    </row>
    <row r="704" spans="1:4" x14ac:dyDescent="0.25">
      <c r="A704" s="64" t="s">
        <v>162</v>
      </c>
      <c r="B704" s="4" t="s">
        <v>0</v>
      </c>
      <c r="C704" s="4" t="s">
        <v>854</v>
      </c>
      <c r="D704" s="64" t="s">
        <v>167</v>
      </c>
    </row>
    <row r="705" spans="1:4" x14ac:dyDescent="0.25">
      <c r="A705" s="64" t="s">
        <v>642</v>
      </c>
      <c r="B705" s="4" t="s">
        <v>632</v>
      </c>
      <c r="C705" s="4" t="s">
        <v>854</v>
      </c>
      <c r="D705" s="64" t="s">
        <v>167</v>
      </c>
    </row>
    <row r="706" spans="1:4" x14ac:dyDescent="0.25">
      <c r="A706" s="64" t="s">
        <v>637</v>
      </c>
      <c r="B706" s="4" t="s">
        <v>632</v>
      </c>
      <c r="C706" s="4" t="s">
        <v>854</v>
      </c>
      <c r="D706" s="64" t="s">
        <v>166</v>
      </c>
    </row>
    <row r="707" spans="1:4" x14ac:dyDescent="0.25">
      <c r="A707" s="64" t="s">
        <v>273</v>
      </c>
      <c r="B707" s="4" t="s">
        <v>270</v>
      </c>
      <c r="C707" s="4" t="s">
        <v>854</v>
      </c>
      <c r="D707" s="64" t="s">
        <v>167</v>
      </c>
    </row>
    <row r="708" spans="1:4" x14ac:dyDescent="0.25">
      <c r="A708" s="64" t="s">
        <v>70</v>
      </c>
      <c r="B708" s="4" t="s">
        <v>212</v>
      </c>
      <c r="C708" s="4" t="s">
        <v>854</v>
      </c>
      <c r="D708" s="64" t="s">
        <v>167</v>
      </c>
    </row>
    <row r="709" spans="1:4" x14ac:dyDescent="0.25">
      <c r="A709" s="64" t="s">
        <v>569</v>
      </c>
      <c r="B709" s="4" t="s">
        <v>8</v>
      </c>
      <c r="C709" s="4" t="s">
        <v>854</v>
      </c>
      <c r="D709" s="64" t="s">
        <v>167</v>
      </c>
    </row>
    <row r="710" spans="1:4" x14ac:dyDescent="0.25">
      <c r="A710" s="64" t="s">
        <v>570</v>
      </c>
      <c r="B710" s="4" t="s">
        <v>8</v>
      </c>
      <c r="C710" s="4" t="s">
        <v>854</v>
      </c>
      <c r="D710" s="64" t="s">
        <v>167</v>
      </c>
    </row>
    <row r="711" spans="1:4" x14ac:dyDescent="0.25">
      <c r="A711" s="64" t="s">
        <v>101</v>
      </c>
      <c r="B711" s="4" t="s">
        <v>7</v>
      </c>
      <c r="C711" s="4" t="s">
        <v>854</v>
      </c>
      <c r="D711" s="64" t="s">
        <v>166</v>
      </c>
    </row>
    <row r="712" spans="1:4" x14ac:dyDescent="0.25">
      <c r="A712" s="64" t="s">
        <v>120</v>
      </c>
      <c r="B712" s="4" t="s">
        <v>334</v>
      </c>
      <c r="C712" s="4" t="s">
        <v>854</v>
      </c>
      <c r="D712" s="64" t="s">
        <v>166</v>
      </c>
    </row>
    <row r="713" spans="1:4" x14ac:dyDescent="0.25">
      <c r="A713" s="64" t="s">
        <v>746</v>
      </c>
      <c r="B713" s="4" t="s">
        <v>1</v>
      </c>
      <c r="C713" s="4" t="s">
        <v>854</v>
      </c>
      <c r="D713" s="64" t="s">
        <v>167</v>
      </c>
    </row>
    <row r="714" spans="1:4" x14ac:dyDescent="0.25">
      <c r="A714" s="64" t="s">
        <v>26</v>
      </c>
      <c r="B714" s="4" t="s">
        <v>2</v>
      </c>
      <c r="C714" s="4" t="s">
        <v>854</v>
      </c>
      <c r="D714" s="64" t="s">
        <v>167</v>
      </c>
    </row>
    <row r="715" spans="1:4" x14ac:dyDescent="0.25">
      <c r="A715" s="64" t="s">
        <v>379</v>
      </c>
      <c r="B715" s="4" t="s">
        <v>178</v>
      </c>
      <c r="C715" s="4" t="s">
        <v>854</v>
      </c>
      <c r="D715" s="64" t="s">
        <v>167</v>
      </c>
    </row>
    <row r="716" spans="1:4" x14ac:dyDescent="0.25">
      <c r="A716" s="64" t="s">
        <v>747</v>
      </c>
      <c r="B716" s="4" t="s">
        <v>204</v>
      </c>
      <c r="C716" s="4" t="s">
        <v>854</v>
      </c>
      <c r="D716" s="64" t="s">
        <v>166</v>
      </c>
    </row>
    <row r="717" spans="1:4" x14ac:dyDescent="0.25">
      <c r="A717" s="64" t="s">
        <v>635</v>
      </c>
      <c r="B717" s="4" t="s">
        <v>632</v>
      </c>
      <c r="C717" s="4" t="s">
        <v>854</v>
      </c>
      <c r="D717" s="64" t="s">
        <v>167</v>
      </c>
    </row>
    <row r="718" spans="1:4" x14ac:dyDescent="0.25">
      <c r="A718" s="64" t="s">
        <v>558</v>
      </c>
      <c r="B718" s="4" t="s">
        <v>8</v>
      </c>
      <c r="C718" s="4" t="s">
        <v>854</v>
      </c>
      <c r="D718" s="64" t="s">
        <v>167</v>
      </c>
    </row>
    <row r="719" spans="1:4" x14ac:dyDescent="0.25">
      <c r="A719" s="64" t="s">
        <v>614</v>
      </c>
      <c r="B719" s="4" t="s">
        <v>613</v>
      </c>
      <c r="C719" s="4" t="s">
        <v>854</v>
      </c>
      <c r="D719" s="64" t="s">
        <v>167</v>
      </c>
    </row>
    <row r="720" spans="1:4" ht="22.5" x14ac:dyDescent="0.25">
      <c r="A720" s="64" t="s">
        <v>285</v>
      </c>
      <c r="B720" s="4" t="s">
        <v>7</v>
      </c>
      <c r="C720" s="4" t="s">
        <v>854</v>
      </c>
      <c r="D720" s="64" t="s">
        <v>408</v>
      </c>
    </row>
    <row r="721" spans="1:4" x14ac:dyDescent="0.25">
      <c r="A721" s="64" t="s">
        <v>287</v>
      </c>
      <c r="B721" s="4" t="s">
        <v>7</v>
      </c>
      <c r="C721" s="4" t="s">
        <v>854</v>
      </c>
      <c r="D721" s="64" t="s">
        <v>167</v>
      </c>
    </row>
    <row r="722" spans="1:4" x14ac:dyDescent="0.25">
      <c r="A722" s="64" t="s">
        <v>551</v>
      </c>
      <c r="B722" s="4" t="s">
        <v>6</v>
      </c>
      <c r="C722" s="4" t="s">
        <v>854</v>
      </c>
      <c r="D722" s="64" t="s">
        <v>167</v>
      </c>
    </row>
    <row r="723" spans="1:4" x14ac:dyDescent="0.25">
      <c r="A723" s="64" t="s">
        <v>563</v>
      </c>
      <c r="B723" s="4" t="s">
        <v>8</v>
      </c>
      <c r="C723" s="4" t="s">
        <v>854</v>
      </c>
      <c r="D723" s="64" t="s">
        <v>167</v>
      </c>
    </row>
    <row r="724" spans="1:4" x14ac:dyDescent="0.25">
      <c r="A724" s="64" t="s">
        <v>603</v>
      </c>
      <c r="B724" s="4" t="s">
        <v>599</v>
      </c>
      <c r="C724" s="4" t="s">
        <v>854</v>
      </c>
      <c r="D724" s="64" t="s">
        <v>167</v>
      </c>
    </row>
    <row r="725" spans="1:4" x14ac:dyDescent="0.25">
      <c r="A725" s="64" t="s">
        <v>748</v>
      </c>
      <c r="B725" s="4" t="s">
        <v>617</v>
      </c>
      <c r="C725" s="4" t="s">
        <v>854</v>
      </c>
      <c r="D725" s="64" t="s">
        <v>166</v>
      </c>
    </row>
    <row r="726" spans="1:4" x14ac:dyDescent="0.25">
      <c r="A726" s="64" t="s">
        <v>434</v>
      </c>
      <c r="B726" s="4" t="s">
        <v>432</v>
      </c>
      <c r="C726" s="4" t="s">
        <v>854</v>
      </c>
      <c r="D726" s="64" t="s">
        <v>166</v>
      </c>
    </row>
    <row r="727" spans="1:4" x14ac:dyDescent="0.25">
      <c r="A727" s="64" t="s">
        <v>232</v>
      </c>
      <c r="B727" s="4" t="s">
        <v>187</v>
      </c>
      <c r="C727" s="4" t="s">
        <v>854</v>
      </c>
      <c r="D727" s="64" t="s">
        <v>167</v>
      </c>
    </row>
    <row r="728" spans="1:4" x14ac:dyDescent="0.25">
      <c r="A728" s="64" t="s">
        <v>82</v>
      </c>
      <c r="B728" s="4" t="s">
        <v>6</v>
      </c>
      <c r="C728" s="4" t="s">
        <v>854</v>
      </c>
      <c r="D728" s="64" t="s">
        <v>167</v>
      </c>
    </row>
    <row r="729" spans="1:4" ht="22.5" x14ac:dyDescent="0.25">
      <c r="A729" s="64" t="s">
        <v>470</v>
      </c>
      <c r="B729" s="4" t="s">
        <v>204</v>
      </c>
      <c r="C729" s="4" t="s">
        <v>854</v>
      </c>
      <c r="D729" s="64" t="s">
        <v>408</v>
      </c>
    </row>
    <row r="730" spans="1:4" x14ac:dyDescent="0.25">
      <c r="A730" s="64" t="s">
        <v>88</v>
      </c>
      <c r="B730" s="4" t="s">
        <v>201</v>
      </c>
      <c r="C730" s="4" t="s">
        <v>854</v>
      </c>
      <c r="D730" s="64" t="s">
        <v>167</v>
      </c>
    </row>
    <row r="731" spans="1:4" x14ac:dyDescent="0.25">
      <c r="A731" s="64" t="s">
        <v>552</v>
      </c>
      <c r="B731" s="4" t="s">
        <v>6</v>
      </c>
      <c r="C731" s="4" t="s">
        <v>854</v>
      </c>
      <c r="D731" s="64" t="s">
        <v>167</v>
      </c>
    </row>
    <row r="732" spans="1:4" x14ac:dyDescent="0.25">
      <c r="A732" s="64" t="s">
        <v>95</v>
      </c>
      <c r="B732" s="4" t="s">
        <v>334</v>
      </c>
      <c r="C732" s="4" t="s">
        <v>854</v>
      </c>
      <c r="D732" s="64" t="s">
        <v>166</v>
      </c>
    </row>
    <row r="733" spans="1:4" x14ac:dyDescent="0.25">
      <c r="A733" s="64" t="s">
        <v>309</v>
      </c>
      <c r="B733" s="4" t="s">
        <v>7</v>
      </c>
      <c r="C733" s="4" t="s">
        <v>854</v>
      </c>
      <c r="D733" s="64" t="s">
        <v>166</v>
      </c>
    </row>
    <row r="734" spans="1:4" x14ac:dyDescent="0.25">
      <c r="A734" s="64" t="s">
        <v>624</v>
      </c>
      <c r="B734" s="4" t="s">
        <v>617</v>
      </c>
      <c r="C734" s="4" t="s">
        <v>854</v>
      </c>
      <c r="D734" s="64" t="s">
        <v>167</v>
      </c>
    </row>
    <row r="735" spans="1:4" x14ac:dyDescent="0.25">
      <c r="A735" s="64" t="s">
        <v>106</v>
      </c>
      <c r="B735" s="4" t="s">
        <v>8</v>
      </c>
      <c r="C735" s="4" t="s">
        <v>854</v>
      </c>
      <c r="D735" s="64" t="s">
        <v>167</v>
      </c>
    </row>
    <row r="736" spans="1:4" x14ac:dyDescent="0.25">
      <c r="A736" s="64" t="s">
        <v>749</v>
      </c>
      <c r="B736" s="4" t="s">
        <v>178</v>
      </c>
      <c r="C736" s="4" t="s">
        <v>854</v>
      </c>
      <c r="D736" s="64" t="s">
        <v>167</v>
      </c>
    </row>
    <row r="737" spans="1:4" x14ac:dyDescent="0.25">
      <c r="A737" s="64" t="s">
        <v>117</v>
      </c>
      <c r="B737" s="4" t="s">
        <v>270</v>
      </c>
      <c r="C737" s="4" t="s">
        <v>854</v>
      </c>
      <c r="D737" s="64" t="s">
        <v>167</v>
      </c>
    </row>
    <row r="738" spans="1:4" x14ac:dyDescent="0.25">
      <c r="A738" s="64" t="s">
        <v>750</v>
      </c>
      <c r="B738" s="4" t="s">
        <v>7</v>
      </c>
      <c r="C738" s="4" t="s">
        <v>854</v>
      </c>
      <c r="D738" s="64" t="s">
        <v>166</v>
      </c>
    </row>
    <row r="739" spans="1:4" ht="22.5" x14ac:dyDescent="0.25">
      <c r="A739" s="64" t="s">
        <v>239</v>
      </c>
      <c r="B739" s="4" t="s">
        <v>187</v>
      </c>
      <c r="C739" s="4" t="s">
        <v>854</v>
      </c>
      <c r="D739" s="64" t="s">
        <v>408</v>
      </c>
    </row>
    <row r="740" spans="1:4" x14ac:dyDescent="0.25">
      <c r="A740" s="64" t="s">
        <v>631</v>
      </c>
      <c r="B740" s="4" t="s">
        <v>2</v>
      </c>
      <c r="C740" s="4" t="s">
        <v>854</v>
      </c>
      <c r="D740" s="64" t="s">
        <v>167</v>
      </c>
    </row>
    <row r="741" spans="1:4" x14ac:dyDescent="0.25">
      <c r="A741" s="64" t="s">
        <v>535</v>
      </c>
      <c r="B741" s="4" t="s">
        <v>9</v>
      </c>
      <c r="C741" s="4" t="s">
        <v>854</v>
      </c>
      <c r="D741" s="64" t="s">
        <v>166</v>
      </c>
    </row>
    <row r="742" spans="1:4" x14ac:dyDescent="0.25">
      <c r="A742" s="64" t="s">
        <v>405</v>
      </c>
      <c r="B742" s="4" t="s">
        <v>178</v>
      </c>
      <c r="C742" s="4" t="s">
        <v>854</v>
      </c>
      <c r="D742" s="64" t="s">
        <v>166</v>
      </c>
    </row>
    <row r="743" spans="1:4" x14ac:dyDescent="0.25">
      <c r="A743" s="64" t="s">
        <v>751</v>
      </c>
      <c r="B743" s="4" t="s">
        <v>7</v>
      </c>
      <c r="C743" s="4" t="s">
        <v>854</v>
      </c>
      <c r="D743" s="64" t="s">
        <v>166</v>
      </c>
    </row>
    <row r="744" spans="1:4" x14ac:dyDescent="0.25">
      <c r="A744" s="64" t="s">
        <v>427</v>
      </c>
      <c r="B744" s="4" t="s">
        <v>193</v>
      </c>
      <c r="C744" s="4" t="s">
        <v>854</v>
      </c>
      <c r="D744" s="64" t="s">
        <v>166</v>
      </c>
    </row>
    <row r="745" spans="1:4" x14ac:dyDescent="0.25">
      <c r="A745" s="64" t="s">
        <v>244</v>
      </c>
      <c r="B745" s="4" t="s">
        <v>187</v>
      </c>
      <c r="C745" s="4" t="s">
        <v>854</v>
      </c>
      <c r="D745" s="64" t="s">
        <v>245</v>
      </c>
    </row>
    <row r="746" spans="1:4" x14ac:dyDescent="0.25">
      <c r="A746" s="64" t="s">
        <v>752</v>
      </c>
      <c r="B746" s="4" t="s">
        <v>7</v>
      </c>
      <c r="C746" s="4" t="s">
        <v>854</v>
      </c>
      <c r="D746" s="64" t="s">
        <v>166</v>
      </c>
    </row>
    <row r="747" spans="1:4" x14ac:dyDescent="0.25">
      <c r="A747" s="64" t="s">
        <v>370</v>
      </c>
      <c r="B747" s="4" t="s">
        <v>334</v>
      </c>
      <c r="C747" s="4" t="s">
        <v>854</v>
      </c>
      <c r="D747" s="64" t="s">
        <v>166</v>
      </c>
    </row>
    <row r="748" spans="1:4" x14ac:dyDescent="0.25">
      <c r="A748" s="64" t="s">
        <v>327</v>
      </c>
      <c r="B748" s="4" t="s">
        <v>7</v>
      </c>
      <c r="C748" s="4" t="s">
        <v>854</v>
      </c>
      <c r="D748" s="64" t="s">
        <v>166</v>
      </c>
    </row>
    <row r="749" spans="1:4" x14ac:dyDescent="0.25">
      <c r="A749" s="64" t="s">
        <v>753</v>
      </c>
      <c r="B749" s="4" t="s">
        <v>8</v>
      </c>
      <c r="C749" s="4" t="s">
        <v>854</v>
      </c>
      <c r="D749" s="64" t="s">
        <v>167</v>
      </c>
    </row>
    <row r="750" spans="1:4" x14ac:dyDescent="0.25">
      <c r="A750" s="64" t="s">
        <v>542</v>
      </c>
      <c r="B750" s="4" t="s">
        <v>9</v>
      </c>
      <c r="C750" s="4" t="s">
        <v>854</v>
      </c>
      <c r="D750" s="64" t="s">
        <v>167</v>
      </c>
    </row>
    <row r="751" spans="1:4" x14ac:dyDescent="0.25">
      <c r="A751" s="64" t="s">
        <v>754</v>
      </c>
      <c r="B751" s="4" t="s">
        <v>7</v>
      </c>
      <c r="C751" s="4" t="s">
        <v>854</v>
      </c>
      <c r="D751" s="64" t="s">
        <v>166</v>
      </c>
    </row>
    <row r="752" spans="1:4" x14ac:dyDescent="0.25">
      <c r="A752" s="64" t="s">
        <v>333</v>
      </c>
      <c r="B752" s="4" t="s">
        <v>7</v>
      </c>
      <c r="C752" s="4" t="s">
        <v>854</v>
      </c>
      <c r="D752" s="64" t="s">
        <v>166</v>
      </c>
    </row>
    <row r="753" spans="1:4" x14ac:dyDescent="0.25">
      <c r="A753" s="64" t="s">
        <v>756</v>
      </c>
      <c r="B753" s="4" t="s">
        <v>9</v>
      </c>
      <c r="C753" s="4" t="s">
        <v>854</v>
      </c>
      <c r="D753" s="64" t="s">
        <v>166</v>
      </c>
    </row>
    <row r="754" spans="1:4" x14ac:dyDescent="0.25">
      <c r="A754" s="64" t="s">
        <v>757</v>
      </c>
      <c r="B754" s="4" t="s">
        <v>207</v>
      </c>
      <c r="C754" s="4" t="s">
        <v>854</v>
      </c>
      <c r="D754" s="64" t="s">
        <v>167</v>
      </c>
    </row>
    <row r="755" spans="1:4" x14ac:dyDescent="0.25">
      <c r="A755" s="64" t="s">
        <v>226</v>
      </c>
      <c r="B755" s="4" t="s">
        <v>187</v>
      </c>
      <c r="C755" s="4" t="s">
        <v>854</v>
      </c>
      <c r="D755" s="64" t="s">
        <v>166</v>
      </c>
    </row>
    <row r="756" spans="1:4" x14ac:dyDescent="0.25">
      <c r="A756" s="64" t="s">
        <v>556</v>
      </c>
      <c r="B756" s="4" t="s">
        <v>8</v>
      </c>
      <c r="C756" s="4" t="s">
        <v>854</v>
      </c>
      <c r="D756" s="64" t="s">
        <v>167</v>
      </c>
    </row>
    <row r="757" spans="1:4" x14ac:dyDescent="0.25">
      <c r="A757" s="64" t="s">
        <v>31</v>
      </c>
      <c r="B757" s="4" t="s">
        <v>8</v>
      </c>
      <c r="C757" s="4" t="s">
        <v>854</v>
      </c>
      <c r="D757" s="64" t="s">
        <v>167</v>
      </c>
    </row>
    <row r="758" spans="1:4" x14ac:dyDescent="0.25">
      <c r="A758" s="64" t="s">
        <v>415</v>
      </c>
      <c r="B758" s="4" t="s">
        <v>193</v>
      </c>
      <c r="C758" s="4" t="s">
        <v>854</v>
      </c>
      <c r="D758" s="64" t="s">
        <v>166</v>
      </c>
    </row>
    <row r="759" spans="1:4" x14ac:dyDescent="0.25">
      <c r="A759" s="64" t="s">
        <v>627</v>
      </c>
      <c r="B759" s="4" t="s">
        <v>212</v>
      </c>
      <c r="C759" s="4" t="s">
        <v>854</v>
      </c>
      <c r="D759" s="64" t="s">
        <v>166</v>
      </c>
    </row>
    <row r="760" spans="1:4" x14ac:dyDescent="0.25">
      <c r="A760" s="64" t="s">
        <v>36</v>
      </c>
      <c r="B760" s="4" t="s">
        <v>8</v>
      </c>
      <c r="C760" s="4" t="s">
        <v>854</v>
      </c>
      <c r="D760" s="64" t="s">
        <v>167</v>
      </c>
    </row>
    <row r="761" spans="1:4" x14ac:dyDescent="0.25">
      <c r="A761" s="64" t="s">
        <v>38</v>
      </c>
      <c r="B761" s="4" t="s">
        <v>599</v>
      </c>
      <c r="C761" s="4" t="s">
        <v>854</v>
      </c>
      <c r="D761" s="64" t="s">
        <v>167</v>
      </c>
    </row>
    <row r="762" spans="1:4" x14ac:dyDescent="0.25">
      <c r="A762" s="64" t="s">
        <v>416</v>
      </c>
      <c r="B762" s="4" t="s">
        <v>193</v>
      </c>
      <c r="C762" s="4" t="s">
        <v>854</v>
      </c>
      <c r="D762" s="64" t="s">
        <v>166</v>
      </c>
    </row>
    <row r="763" spans="1:4" x14ac:dyDescent="0.25">
      <c r="A763" s="64" t="s">
        <v>758</v>
      </c>
      <c r="B763" s="4" t="s">
        <v>9</v>
      </c>
      <c r="C763" s="4" t="s">
        <v>854</v>
      </c>
      <c r="D763" s="64" t="s">
        <v>166</v>
      </c>
    </row>
    <row r="764" spans="1:4" x14ac:dyDescent="0.25">
      <c r="A764" s="64" t="s">
        <v>385</v>
      </c>
      <c r="B764" s="4" t="s">
        <v>178</v>
      </c>
      <c r="C764" s="4" t="s">
        <v>854</v>
      </c>
      <c r="D764" s="64" t="s">
        <v>166</v>
      </c>
    </row>
    <row r="765" spans="1:4" x14ac:dyDescent="0.25">
      <c r="A765" s="64" t="s">
        <v>759</v>
      </c>
      <c r="B765" s="4" t="s">
        <v>9</v>
      </c>
      <c r="C765" s="4" t="s">
        <v>854</v>
      </c>
      <c r="D765" s="64" t="s">
        <v>166</v>
      </c>
    </row>
    <row r="766" spans="1:4" x14ac:dyDescent="0.25">
      <c r="A766" s="64" t="s">
        <v>562</v>
      </c>
      <c r="B766" s="4" t="s">
        <v>8</v>
      </c>
      <c r="C766" s="4" t="s">
        <v>854</v>
      </c>
      <c r="D766" s="64" t="s">
        <v>167</v>
      </c>
    </row>
    <row r="767" spans="1:4" x14ac:dyDescent="0.25">
      <c r="A767" s="64" t="s">
        <v>418</v>
      </c>
      <c r="B767" s="4" t="s">
        <v>193</v>
      </c>
      <c r="C767" s="4" t="s">
        <v>854</v>
      </c>
      <c r="D767" s="64" t="s">
        <v>166</v>
      </c>
    </row>
    <row r="768" spans="1:4" x14ac:dyDescent="0.25">
      <c r="A768" s="64" t="s">
        <v>621</v>
      </c>
      <c r="B768" s="4" t="s">
        <v>617</v>
      </c>
      <c r="C768" s="4" t="s">
        <v>854</v>
      </c>
      <c r="D768" s="64" t="s">
        <v>166</v>
      </c>
    </row>
    <row r="769" spans="1:4" x14ac:dyDescent="0.25">
      <c r="A769" s="64" t="s">
        <v>468</v>
      </c>
      <c r="B769" s="4" t="s">
        <v>204</v>
      </c>
      <c r="C769" s="4" t="s">
        <v>854</v>
      </c>
      <c r="D769" s="64" t="s">
        <v>166</v>
      </c>
    </row>
    <row r="770" spans="1:4" x14ac:dyDescent="0.25">
      <c r="A770" s="64" t="s">
        <v>517</v>
      </c>
      <c r="B770" s="4" t="s">
        <v>9</v>
      </c>
      <c r="C770" s="4" t="s">
        <v>854</v>
      </c>
      <c r="D770" s="64" t="s">
        <v>166</v>
      </c>
    </row>
    <row r="771" spans="1:4" x14ac:dyDescent="0.25">
      <c r="A771" s="64" t="s">
        <v>230</v>
      </c>
      <c r="B771" s="4" t="s">
        <v>187</v>
      </c>
      <c r="C771" s="4" t="s">
        <v>854</v>
      </c>
      <c r="D771" s="64" t="s">
        <v>167</v>
      </c>
    </row>
    <row r="772" spans="1:4" x14ac:dyDescent="0.25">
      <c r="A772" s="64" t="s">
        <v>72</v>
      </c>
      <c r="B772" s="4" t="s">
        <v>212</v>
      </c>
      <c r="C772" s="4" t="s">
        <v>854</v>
      </c>
      <c r="D772" s="64" t="s">
        <v>166</v>
      </c>
    </row>
    <row r="773" spans="1:4" x14ac:dyDescent="0.25">
      <c r="A773" s="64" t="s">
        <v>347</v>
      </c>
      <c r="B773" s="4" t="s">
        <v>334</v>
      </c>
      <c r="C773" s="4" t="s">
        <v>854</v>
      </c>
      <c r="D773" s="64" t="s">
        <v>166</v>
      </c>
    </row>
    <row r="774" spans="1:4" x14ac:dyDescent="0.25">
      <c r="A774" s="64" t="s">
        <v>74</v>
      </c>
      <c r="B774" s="4" t="s">
        <v>184</v>
      </c>
      <c r="C774" s="4" t="s">
        <v>854</v>
      </c>
      <c r="D774" s="64" t="s">
        <v>167</v>
      </c>
    </row>
    <row r="775" spans="1:4" x14ac:dyDescent="0.25">
      <c r="A775" s="64" t="s">
        <v>350</v>
      </c>
      <c r="B775" s="4" t="s">
        <v>334</v>
      </c>
      <c r="C775" s="4" t="s">
        <v>854</v>
      </c>
      <c r="D775" s="64" t="s">
        <v>166</v>
      </c>
    </row>
    <row r="776" spans="1:4" x14ac:dyDescent="0.25">
      <c r="A776" s="64" t="s">
        <v>487</v>
      </c>
      <c r="B776" s="4" t="s">
        <v>181</v>
      </c>
      <c r="C776" s="4" t="s">
        <v>854</v>
      </c>
      <c r="D776" s="64" t="s">
        <v>166</v>
      </c>
    </row>
    <row r="777" spans="1:4" x14ac:dyDescent="0.25">
      <c r="A777" s="64" t="s">
        <v>86</v>
      </c>
      <c r="B777" s="4" t="s">
        <v>6</v>
      </c>
      <c r="C777" s="4" t="s">
        <v>854</v>
      </c>
      <c r="D777" s="64" t="s">
        <v>167</v>
      </c>
    </row>
    <row r="778" spans="1:4" x14ac:dyDescent="0.25">
      <c r="A778" s="64" t="s">
        <v>760</v>
      </c>
      <c r="B778" s="4" t="s">
        <v>9</v>
      </c>
      <c r="C778" s="4" t="s">
        <v>854</v>
      </c>
      <c r="D778" s="64" t="s">
        <v>167</v>
      </c>
    </row>
    <row r="779" spans="1:4" x14ac:dyDescent="0.25">
      <c r="A779" s="64" t="s">
        <v>234</v>
      </c>
      <c r="B779" s="4" t="s">
        <v>187</v>
      </c>
      <c r="C779" s="4" t="s">
        <v>854</v>
      </c>
      <c r="D779" s="64" t="s">
        <v>166</v>
      </c>
    </row>
    <row r="780" spans="1:4" x14ac:dyDescent="0.25">
      <c r="A780" s="64" t="s">
        <v>525</v>
      </c>
      <c r="B780" s="4" t="s">
        <v>9</v>
      </c>
      <c r="C780" s="4" t="s">
        <v>854</v>
      </c>
      <c r="D780" s="64" t="s">
        <v>167</v>
      </c>
    </row>
    <row r="781" spans="1:4" x14ac:dyDescent="0.25">
      <c r="A781" s="64" t="s">
        <v>460</v>
      </c>
      <c r="B781" s="4" t="s">
        <v>184</v>
      </c>
      <c r="C781" s="4" t="s">
        <v>854</v>
      </c>
      <c r="D781" s="64" t="s">
        <v>166</v>
      </c>
    </row>
    <row r="782" spans="1:4" x14ac:dyDescent="0.25">
      <c r="A782" s="64" t="s">
        <v>553</v>
      </c>
      <c r="B782" s="4" t="s">
        <v>6</v>
      </c>
      <c r="C782" s="4" t="s">
        <v>854</v>
      </c>
      <c r="D782" s="64" t="s">
        <v>167</v>
      </c>
    </row>
    <row r="783" spans="1:4" x14ac:dyDescent="0.25">
      <c r="A783" s="64" t="s">
        <v>113</v>
      </c>
      <c r="B783" s="4" t="s">
        <v>632</v>
      </c>
      <c r="C783" s="4" t="s">
        <v>854</v>
      </c>
      <c r="D783" s="64" t="s">
        <v>166</v>
      </c>
    </row>
    <row r="784" spans="1:4" x14ac:dyDescent="0.25">
      <c r="A784" s="64" t="s">
        <v>527</v>
      </c>
      <c r="B784" s="4" t="s">
        <v>9</v>
      </c>
      <c r="C784" s="4" t="s">
        <v>854</v>
      </c>
      <c r="D784" s="64" t="s">
        <v>167</v>
      </c>
    </row>
    <row r="785" spans="1:4" x14ac:dyDescent="0.25">
      <c r="A785" s="64" t="s">
        <v>237</v>
      </c>
      <c r="B785" s="4" t="s">
        <v>187</v>
      </c>
      <c r="C785" s="4" t="s">
        <v>854</v>
      </c>
      <c r="D785" s="64" t="s">
        <v>167</v>
      </c>
    </row>
    <row r="786" spans="1:4" x14ac:dyDescent="0.25">
      <c r="A786" s="64" t="s">
        <v>423</v>
      </c>
      <c r="B786" s="4" t="s">
        <v>193</v>
      </c>
      <c r="C786" s="4" t="s">
        <v>854</v>
      </c>
      <c r="D786" s="64" t="s">
        <v>166</v>
      </c>
    </row>
    <row r="787" spans="1:4" x14ac:dyDescent="0.25">
      <c r="A787" s="64" t="s">
        <v>403</v>
      </c>
      <c r="B787" s="4" t="s">
        <v>178</v>
      </c>
      <c r="C787" s="4" t="s">
        <v>854</v>
      </c>
      <c r="D787" s="64" t="s">
        <v>166</v>
      </c>
    </row>
    <row r="788" spans="1:4" x14ac:dyDescent="0.25">
      <c r="A788" s="64" t="s">
        <v>530</v>
      </c>
      <c r="B788" s="4" t="s">
        <v>9</v>
      </c>
      <c r="C788" s="4" t="s">
        <v>854</v>
      </c>
      <c r="D788" s="64" t="s">
        <v>166</v>
      </c>
    </row>
    <row r="789" spans="1:4" x14ac:dyDescent="0.25">
      <c r="A789" s="64" t="s">
        <v>761</v>
      </c>
      <c r="B789" s="4" t="s">
        <v>178</v>
      </c>
      <c r="C789" s="4" t="s">
        <v>854</v>
      </c>
      <c r="D789" s="64" t="s">
        <v>166</v>
      </c>
    </row>
    <row r="790" spans="1:4" x14ac:dyDescent="0.25">
      <c r="A790" s="64" t="s">
        <v>241</v>
      </c>
      <c r="B790" s="4" t="s">
        <v>187</v>
      </c>
      <c r="C790" s="4" t="s">
        <v>854</v>
      </c>
      <c r="D790" s="64" t="s">
        <v>167</v>
      </c>
    </row>
    <row r="791" spans="1:4" x14ac:dyDescent="0.25">
      <c r="A791" s="64" t="s">
        <v>607</v>
      </c>
      <c r="B791" s="4" t="s">
        <v>599</v>
      </c>
      <c r="C791" s="4" t="s">
        <v>854</v>
      </c>
      <c r="D791" s="64" t="s">
        <v>166</v>
      </c>
    </row>
    <row r="792" spans="1:4" x14ac:dyDescent="0.25">
      <c r="A792" s="64" t="s">
        <v>583</v>
      </c>
      <c r="B792" s="4" t="s">
        <v>8</v>
      </c>
      <c r="C792" s="4" t="s">
        <v>854</v>
      </c>
      <c r="D792" s="64" t="s">
        <v>167</v>
      </c>
    </row>
    <row r="793" spans="1:4" x14ac:dyDescent="0.25">
      <c r="A793" s="64" t="s">
        <v>253</v>
      </c>
      <c r="B793" s="4" t="s">
        <v>201</v>
      </c>
      <c r="C793" s="4" t="s">
        <v>854</v>
      </c>
      <c r="D793" s="64" t="s">
        <v>167</v>
      </c>
    </row>
    <row r="794" spans="1:4" x14ac:dyDescent="0.25">
      <c r="A794" s="64" t="s">
        <v>406</v>
      </c>
      <c r="B794" s="4" t="s">
        <v>178</v>
      </c>
      <c r="C794" s="4" t="s">
        <v>854</v>
      </c>
      <c r="D794" s="64" t="s">
        <v>167</v>
      </c>
    </row>
    <row r="795" spans="1:4" x14ac:dyDescent="0.25">
      <c r="A795" s="64" t="s">
        <v>131</v>
      </c>
      <c r="B795" s="4" t="s">
        <v>632</v>
      </c>
      <c r="C795" s="4" t="s">
        <v>854</v>
      </c>
      <c r="D795" s="64" t="s">
        <v>167</v>
      </c>
    </row>
    <row r="796" spans="1:4" x14ac:dyDescent="0.25">
      <c r="A796" s="64" t="s">
        <v>587</v>
      </c>
      <c r="B796" s="4" t="s">
        <v>8</v>
      </c>
      <c r="C796" s="4" t="s">
        <v>854</v>
      </c>
      <c r="D796" s="64" t="s">
        <v>167</v>
      </c>
    </row>
    <row r="797" spans="1:4" x14ac:dyDescent="0.25">
      <c r="A797" s="64" t="s">
        <v>762</v>
      </c>
      <c r="B797" s="4" t="s">
        <v>207</v>
      </c>
      <c r="C797" s="4" t="s">
        <v>854</v>
      </c>
      <c r="D797" s="64" t="s">
        <v>167</v>
      </c>
    </row>
    <row r="798" spans="1:4" ht="22.5" x14ac:dyDescent="0.25">
      <c r="A798" s="64" t="s">
        <v>472</v>
      </c>
      <c r="B798" s="4" t="s">
        <v>204</v>
      </c>
      <c r="C798" s="4" t="s">
        <v>854</v>
      </c>
      <c r="D798" s="64" t="s">
        <v>408</v>
      </c>
    </row>
    <row r="799" spans="1:4" x14ac:dyDescent="0.25">
      <c r="A799" s="64" t="s">
        <v>625</v>
      </c>
      <c r="B799" s="4" t="s">
        <v>617</v>
      </c>
      <c r="C799" s="4" t="s">
        <v>854</v>
      </c>
      <c r="D799" s="64" t="s">
        <v>166</v>
      </c>
    </row>
    <row r="800" spans="1:4" x14ac:dyDescent="0.25">
      <c r="A800" s="64" t="s">
        <v>364</v>
      </c>
      <c r="B800" s="4" t="s">
        <v>334</v>
      </c>
      <c r="C800" s="4" t="s">
        <v>854</v>
      </c>
      <c r="D800" s="64" t="s">
        <v>166</v>
      </c>
    </row>
    <row r="801" spans="1:4" x14ac:dyDescent="0.25">
      <c r="A801" s="64" t="s">
        <v>541</v>
      </c>
      <c r="B801" s="4" t="s">
        <v>9</v>
      </c>
      <c r="C801" s="4" t="s">
        <v>854</v>
      </c>
      <c r="D801" s="64" t="s">
        <v>166</v>
      </c>
    </row>
    <row r="802" spans="1:4" x14ac:dyDescent="0.25">
      <c r="A802" s="64" t="s">
        <v>426</v>
      </c>
      <c r="B802" s="4" t="s">
        <v>193</v>
      </c>
      <c r="C802" s="4" t="s">
        <v>854</v>
      </c>
      <c r="D802" s="64" t="s">
        <v>166</v>
      </c>
    </row>
    <row r="803" spans="1:4" x14ac:dyDescent="0.25">
      <c r="A803" s="64" t="s">
        <v>148</v>
      </c>
      <c r="B803" s="4" t="s">
        <v>212</v>
      </c>
      <c r="C803" s="4" t="s">
        <v>854</v>
      </c>
      <c r="D803" s="64" t="s">
        <v>167</v>
      </c>
    </row>
    <row r="804" spans="1:4" x14ac:dyDescent="0.25">
      <c r="A804" s="64" t="s">
        <v>763</v>
      </c>
      <c r="B804" s="4" t="s">
        <v>193</v>
      </c>
      <c r="C804" s="4" t="s">
        <v>854</v>
      </c>
      <c r="D804" s="64" t="s">
        <v>166</v>
      </c>
    </row>
    <row r="805" spans="1:4" x14ac:dyDescent="0.25">
      <c r="A805" s="64" t="s">
        <v>546</v>
      </c>
      <c r="B805" s="4" t="s">
        <v>9</v>
      </c>
      <c r="C805" s="4" t="s">
        <v>854</v>
      </c>
      <c r="D805" s="64" t="s">
        <v>166</v>
      </c>
    </row>
    <row r="806" spans="1:4" x14ac:dyDescent="0.25">
      <c r="A806" s="64" t="s">
        <v>409</v>
      </c>
      <c r="B806" s="4" t="s">
        <v>178</v>
      </c>
      <c r="C806" s="4" t="s">
        <v>854</v>
      </c>
      <c r="D806" s="64" t="s">
        <v>167</v>
      </c>
    </row>
    <row r="807" spans="1:4" x14ac:dyDescent="0.25">
      <c r="A807" s="64" t="s">
        <v>159</v>
      </c>
      <c r="B807" s="4" t="s">
        <v>8</v>
      </c>
      <c r="C807" s="4" t="s">
        <v>854</v>
      </c>
      <c r="D807" s="64" t="s">
        <v>167</v>
      </c>
    </row>
    <row r="808" spans="1:4" x14ac:dyDescent="0.25">
      <c r="A808" s="64" t="s">
        <v>547</v>
      </c>
      <c r="B808" s="4" t="s">
        <v>9</v>
      </c>
      <c r="C808" s="4" t="s">
        <v>854</v>
      </c>
      <c r="D808" s="64" t="s">
        <v>166</v>
      </c>
    </row>
    <row r="809" spans="1:4" x14ac:dyDescent="0.25">
      <c r="A809" s="64" t="s">
        <v>593</v>
      </c>
      <c r="B809" s="4" t="s">
        <v>8</v>
      </c>
      <c r="C809" s="4" t="s">
        <v>854</v>
      </c>
      <c r="D809" s="64" t="s">
        <v>167</v>
      </c>
    </row>
    <row r="810" spans="1:4" x14ac:dyDescent="0.25">
      <c r="A810" s="64" t="s">
        <v>594</v>
      </c>
      <c r="B810" s="4" t="s">
        <v>8</v>
      </c>
      <c r="C810" s="4" t="s">
        <v>854</v>
      </c>
      <c r="D810" s="64" t="s">
        <v>167</v>
      </c>
    </row>
    <row r="811" spans="1:4" x14ac:dyDescent="0.25">
      <c r="A811" s="64" t="s">
        <v>160</v>
      </c>
      <c r="B811" s="4" t="s">
        <v>193</v>
      </c>
      <c r="C811" s="4" t="s">
        <v>854</v>
      </c>
      <c r="D811" s="64" t="s">
        <v>166</v>
      </c>
    </row>
    <row r="812" spans="1:4" x14ac:dyDescent="0.25">
      <c r="A812" s="64" t="s">
        <v>548</v>
      </c>
      <c r="B812" s="4" t="s">
        <v>9</v>
      </c>
      <c r="C812" s="4" t="s">
        <v>854</v>
      </c>
      <c r="D812" s="64" t="s">
        <v>166</v>
      </c>
    </row>
    <row r="813" spans="1:4" x14ac:dyDescent="0.25">
      <c r="A813" s="64" t="s">
        <v>19</v>
      </c>
      <c r="B813" s="4" t="s">
        <v>184</v>
      </c>
      <c r="C813" s="4" t="s">
        <v>854</v>
      </c>
      <c r="D813" s="64" t="s">
        <v>166</v>
      </c>
    </row>
    <row r="814" spans="1:4" x14ac:dyDescent="0.25">
      <c r="A814" s="64" t="s">
        <v>284</v>
      </c>
      <c r="B814" s="4" t="s">
        <v>7</v>
      </c>
      <c r="C814" s="4" t="s">
        <v>854</v>
      </c>
      <c r="D814" s="64" t="s">
        <v>166</v>
      </c>
    </row>
    <row r="815" spans="1:4" x14ac:dyDescent="0.25">
      <c r="A815" s="64" t="s">
        <v>346</v>
      </c>
      <c r="B815" s="4" t="s">
        <v>334</v>
      </c>
      <c r="C815" s="4" t="s">
        <v>854</v>
      </c>
      <c r="D815" s="64" t="s">
        <v>166</v>
      </c>
    </row>
    <row r="816" spans="1:4" x14ac:dyDescent="0.25">
      <c r="A816" s="64" t="s">
        <v>533</v>
      </c>
      <c r="B816" s="4" t="s">
        <v>9</v>
      </c>
      <c r="C816" s="4" t="s">
        <v>854</v>
      </c>
      <c r="D816" s="64" t="s">
        <v>166</v>
      </c>
    </row>
    <row r="817" spans="1:4" x14ac:dyDescent="0.25">
      <c r="A817" s="64" t="s">
        <v>140</v>
      </c>
      <c r="B817" s="4" t="s">
        <v>204</v>
      </c>
      <c r="C817" s="4" t="s">
        <v>854</v>
      </c>
      <c r="D817" s="64" t="s">
        <v>166</v>
      </c>
    </row>
    <row r="818" spans="1:4" x14ac:dyDescent="0.25">
      <c r="A818" s="64" t="s">
        <v>590</v>
      </c>
      <c r="B818" s="4" t="s">
        <v>8</v>
      </c>
      <c r="C818" s="4" t="s">
        <v>854</v>
      </c>
      <c r="D818" s="64" t="s">
        <v>167</v>
      </c>
    </row>
    <row r="819" spans="1:4" x14ac:dyDescent="0.25">
      <c r="A819" s="64" t="s">
        <v>329</v>
      </c>
      <c r="B819" s="4" t="s">
        <v>7</v>
      </c>
      <c r="C819" s="4" t="s">
        <v>854</v>
      </c>
      <c r="D819" s="64" t="s">
        <v>166</v>
      </c>
    </row>
    <row r="820" spans="1:4" x14ac:dyDescent="0.25">
      <c r="A820" s="64" t="s">
        <v>225</v>
      </c>
      <c r="B820" s="4" t="s">
        <v>187</v>
      </c>
      <c r="C820" s="4" t="s">
        <v>854</v>
      </c>
      <c r="D820" s="64" t="s">
        <v>166</v>
      </c>
    </row>
    <row r="821" spans="1:4" x14ac:dyDescent="0.25">
      <c r="A821" s="64" t="s">
        <v>633</v>
      </c>
      <c r="B821" s="4" t="s">
        <v>632</v>
      </c>
      <c r="C821" s="4" t="s">
        <v>854</v>
      </c>
      <c r="D821" s="64" t="s">
        <v>167</v>
      </c>
    </row>
    <row r="822" spans="1:4" x14ac:dyDescent="0.25">
      <c r="A822" s="64" t="s">
        <v>766</v>
      </c>
      <c r="B822" s="4" t="s">
        <v>9</v>
      </c>
      <c r="C822" s="4" t="s">
        <v>854</v>
      </c>
      <c r="D822" s="64" t="s">
        <v>166</v>
      </c>
    </row>
    <row r="823" spans="1:4" x14ac:dyDescent="0.25">
      <c r="A823" s="64" t="s">
        <v>398</v>
      </c>
      <c r="B823" s="4" t="s">
        <v>178</v>
      </c>
      <c r="C823" s="4" t="s">
        <v>854</v>
      </c>
      <c r="D823" s="64" t="s">
        <v>166</v>
      </c>
    </row>
    <row r="824" spans="1:4" x14ac:dyDescent="0.25">
      <c r="A824" s="64" t="s">
        <v>499</v>
      </c>
      <c r="B824" s="4" t="s">
        <v>181</v>
      </c>
      <c r="C824" s="4" t="s">
        <v>854</v>
      </c>
      <c r="D824" s="64" t="s">
        <v>167</v>
      </c>
    </row>
    <row r="825" spans="1:4" x14ac:dyDescent="0.25">
      <c r="A825" s="64" t="s">
        <v>437</v>
      </c>
      <c r="B825" s="4" t="s">
        <v>432</v>
      </c>
      <c r="C825" s="4" t="s">
        <v>854</v>
      </c>
      <c r="D825" s="64" t="s">
        <v>167</v>
      </c>
    </row>
    <row r="826" spans="1:4" x14ac:dyDescent="0.25">
      <c r="A826" s="64" t="s">
        <v>368</v>
      </c>
      <c r="B826" s="4" t="s">
        <v>334</v>
      </c>
      <c r="C826" s="4" t="s">
        <v>854</v>
      </c>
      <c r="D826" s="64" t="s">
        <v>167</v>
      </c>
    </row>
    <row r="827" spans="1:4" x14ac:dyDescent="0.25">
      <c r="A827" s="64" t="s">
        <v>28</v>
      </c>
      <c r="B827" s="4" t="s">
        <v>617</v>
      </c>
      <c r="C827" s="4" t="s">
        <v>854</v>
      </c>
      <c r="D827" s="64" t="s">
        <v>166</v>
      </c>
    </row>
    <row r="828" spans="1:4" x14ac:dyDescent="0.25">
      <c r="A828" s="64" t="s">
        <v>513</v>
      </c>
      <c r="B828" s="4" t="s">
        <v>9</v>
      </c>
      <c r="C828" s="4" t="s">
        <v>854</v>
      </c>
      <c r="D828" s="64" t="s">
        <v>167</v>
      </c>
    </row>
    <row r="829" spans="1:4" x14ac:dyDescent="0.25">
      <c r="A829" s="64" t="s">
        <v>288</v>
      </c>
      <c r="B829" s="4" t="s">
        <v>7</v>
      </c>
      <c r="C829" s="4" t="s">
        <v>854</v>
      </c>
      <c r="D829" s="64" t="s">
        <v>166</v>
      </c>
    </row>
    <row r="830" spans="1:4" x14ac:dyDescent="0.25">
      <c r="A830" s="64" t="s">
        <v>60</v>
      </c>
      <c r="B830" s="4" t="s">
        <v>178</v>
      </c>
      <c r="C830" s="4" t="s">
        <v>854</v>
      </c>
      <c r="D830" s="64" t="s">
        <v>167</v>
      </c>
    </row>
    <row r="831" spans="1:4" x14ac:dyDescent="0.25">
      <c r="A831" s="64" t="s">
        <v>519</v>
      </c>
      <c r="B831" s="4" t="s">
        <v>9</v>
      </c>
      <c r="C831" s="4" t="s">
        <v>854</v>
      </c>
      <c r="D831" s="64" t="s">
        <v>166</v>
      </c>
    </row>
    <row r="832" spans="1:4" x14ac:dyDescent="0.25">
      <c r="A832" s="64" t="s">
        <v>261</v>
      </c>
      <c r="B832" s="4" t="s">
        <v>1</v>
      </c>
      <c r="C832" s="4" t="s">
        <v>854</v>
      </c>
      <c r="D832" s="64" t="s">
        <v>167</v>
      </c>
    </row>
    <row r="833" spans="1:4" x14ac:dyDescent="0.25">
      <c r="A833" s="64" t="s">
        <v>78</v>
      </c>
      <c r="B833" s="4" t="s">
        <v>9</v>
      </c>
      <c r="C833" s="4" t="s">
        <v>854</v>
      </c>
      <c r="D833" s="64" t="s">
        <v>166</v>
      </c>
    </row>
    <row r="834" spans="1:4" x14ac:dyDescent="0.25">
      <c r="A834" s="64" t="s">
        <v>768</v>
      </c>
      <c r="B834" s="4" t="s">
        <v>181</v>
      </c>
      <c r="C834" s="4" t="s">
        <v>854</v>
      </c>
      <c r="D834" s="64" t="s">
        <v>167</v>
      </c>
    </row>
    <row r="835" spans="1:4" x14ac:dyDescent="0.25">
      <c r="A835" s="64" t="s">
        <v>93</v>
      </c>
      <c r="B835" s="4" t="s">
        <v>193</v>
      </c>
      <c r="C835" s="4" t="s">
        <v>854</v>
      </c>
      <c r="D835" s="64" t="s">
        <v>166</v>
      </c>
    </row>
    <row r="836" spans="1:4" x14ac:dyDescent="0.25">
      <c r="A836" s="64" t="s">
        <v>640</v>
      </c>
      <c r="B836" s="4" t="s">
        <v>632</v>
      </c>
      <c r="C836" s="4" t="s">
        <v>854</v>
      </c>
      <c r="D836" s="64" t="s">
        <v>167</v>
      </c>
    </row>
    <row r="837" spans="1:4" x14ac:dyDescent="0.25">
      <c r="A837" s="64" t="s">
        <v>110</v>
      </c>
      <c r="B837" s="4" t="s">
        <v>178</v>
      </c>
      <c r="C837" s="4" t="s">
        <v>854</v>
      </c>
      <c r="D837" s="64" t="s">
        <v>166</v>
      </c>
    </row>
    <row r="838" spans="1:4" x14ac:dyDescent="0.25">
      <c r="A838" s="64" t="s">
        <v>375</v>
      </c>
      <c r="B838" s="4" t="s">
        <v>207</v>
      </c>
      <c r="C838" s="4" t="s">
        <v>854</v>
      </c>
      <c r="D838" s="64" t="s">
        <v>166</v>
      </c>
    </row>
    <row r="839" spans="1:4" x14ac:dyDescent="0.25">
      <c r="A839" s="64" t="s">
        <v>151</v>
      </c>
      <c r="B839" s="4" t="s">
        <v>8</v>
      </c>
      <c r="C839" s="4" t="s">
        <v>854</v>
      </c>
      <c r="D839" s="64" t="s">
        <v>167</v>
      </c>
    </row>
    <row r="840" spans="1:4" x14ac:dyDescent="0.25">
      <c r="A840" s="64" t="s">
        <v>157</v>
      </c>
      <c r="B840" s="4" t="s">
        <v>181</v>
      </c>
      <c r="C840" s="4" t="s">
        <v>854</v>
      </c>
      <c r="D840" s="64" t="s">
        <v>166</v>
      </c>
    </row>
    <row r="841" spans="1:4" x14ac:dyDescent="0.25">
      <c r="A841" s="64" t="s">
        <v>770</v>
      </c>
      <c r="B841" s="4" t="s">
        <v>1</v>
      </c>
      <c r="C841" s="4" t="s">
        <v>854</v>
      </c>
      <c r="D841" s="64" t="s">
        <v>167</v>
      </c>
    </row>
    <row r="842" spans="1:4" x14ac:dyDescent="0.25">
      <c r="A842" s="64" t="s">
        <v>518</v>
      </c>
      <c r="B842" s="4" t="s">
        <v>9</v>
      </c>
      <c r="C842" s="4" t="s">
        <v>854</v>
      </c>
      <c r="D842" s="64" t="s">
        <v>166</v>
      </c>
    </row>
    <row r="843" spans="1:4" x14ac:dyDescent="0.25">
      <c r="A843" s="64" t="s">
        <v>520</v>
      </c>
      <c r="B843" s="4" t="s">
        <v>9</v>
      </c>
      <c r="C843" s="4" t="s">
        <v>854</v>
      </c>
      <c r="D843" s="64" t="s">
        <v>166</v>
      </c>
    </row>
    <row r="844" spans="1:4" x14ac:dyDescent="0.25">
      <c r="A844" s="64" t="s">
        <v>236</v>
      </c>
      <c r="B844" s="4" t="s">
        <v>187</v>
      </c>
      <c r="C844" s="4" t="s">
        <v>854</v>
      </c>
      <c r="D844" s="64" t="s">
        <v>167</v>
      </c>
    </row>
    <row r="845" spans="1:4" x14ac:dyDescent="0.25">
      <c r="A845" s="64" t="s">
        <v>466</v>
      </c>
      <c r="B845" s="4" t="s">
        <v>184</v>
      </c>
      <c r="C845" s="4" t="s">
        <v>854</v>
      </c>
      <c r="D845" s="64" t="s">
        <v>166</v>
      </c>
    </row>
    <row r="846" spans="1:4" x14ac:dyDescent="0.25">
      <c r="A846" s="64" t="s">
        <v>592</v>
      </c>
      <c r="B846" s="4" t="s">
        <v>8</v>
      </c>
      <c r="C846" s="4" t="s">
        <v>854</v>
      </c>
      <c r="D846" s="64" t="s">
        <v>167</v>
      </c>
    </row>
    <row r="847" spans="1:4" x14ac:dyDescent="0.25">
      <c r="A847" s="64" t="s">
        <v>598</v>
      </c>
      <c r="B847" s="4" t="s">
        <v>8</v>
      </c>
      <c r="C847" s="4" t="s">
        <v>854</v>
      </c>
      <c r="D847" s="64" t="s">
        <v>167</v>
      </c>
    </row>
    <row r="848" spans="1:4" x14ac:dyDescent="0.25">
      <c r="A848" s="64" t="s">
        <v>601</v>
      </c>
      <c r="B848" s="4" t="s">
        <v>599</v>
      </c>
      <c r="C848" s="4" t="s">
        <v>854</v>
      </c>
      <c r="D848" s="64" t="s">
        <v>166</v>
      </c>
    </row>
    <row r="849" spans="1:4" x14ac:dyDescent="0.25">
      <c r="A849" s="64" t="s">
        <v>549</v>
      </c>
      <c r="B849" s="4" t="s">
        <v>3</v>
      </c>
      <c r="C849" s="4" t="s">
        <v>854</v>
      </c>
      <c r="D849" s="64" t="s">
        <v>166</v>
      </c>
    </row>
    <row r="850" spans="1:4" x14ac:dyDescent="0.25">
      <c r="A850" s="64" t="s">
        <v>630</v>
      </c>
      <c r="B850" s="4" t="s">
        <v>2</v>
      </c>
      <c r="C850" s="4" t="s">
        <v>854</v>
      </c>
      <c r="D850" s="64" t="s">
        <v>167</v>
      </c>
    </row>
    <row r="851" spans="1:4" x14ac:dyDescent="0.25">
      <c r="A851" s="64" t="s">
        <v>44</v>
      </c>
      <c r="B851" s="4" t="s">
        <v>1</v>
      </c>
      <c r="C851" s="4" t="s">
        <v>854</v>
      </c>
      <c r="D851" s="64" t="s">
        <v>167</v>
      </c>
    </row>
    <row r="852" spans="1:4" x14ac:dyDescent="0.25">
      <c r="A852" s="64" t="s">
        <v>772</v>
      </c>
      <c r="B852" s="4" t="s">
        <v>178</v>
      </c>
      <c r="C852" s="4" t="s">
        <v>854</v>
      </c>
      <c r="D852" s="64" t="s">
        <v>167</v>
      </c>
    </row>
    <row r="853" spans="1:4" x14ac:dyDescent="0.25">
      <c r="A853" s="64" t="s">
        <v>773</v>
      </c>
      <c r="B853" s="4" t="s">
        <v>334</v>
      </c>
      <c r="C853" s="4" t="s">
        <v>854</v>
      </c>
      <c r="D853" s="64" t="s">
        <v>166</v>
      </c>
    </row>
    <row r="854" spans="1:4" x14ac:dyDescent="0.25">
      <c r="A854" s="64" t="s">
        <v>480</v>
      </c>
      <c r="B854" s="4" t="s">
        <v>181</v>
      </c>
      <c r="C854" s="4" t="s">
        <v>854</v>
      </c>
      <c r="D854" s="64" t="s">
        <v>166</v>
      </c>
    </row>
    <row r="855" spans="1:4" x14ac:dyDescent="0.25">
      <c r="A855" s="64" t="s">
        <v>565</v>
      </c>
      <c r="B855" s="4" t="s">
        <v>8</v>
      </c>
      <c r="C855" s="4" t="s">
        <v>854</v>
      </c>
      <c r="D855" s="64" t="s">
        <v>167</v>
      </c>
    </row>
    <row r="856" spans="1:4" x14ac:dyDescent="0.25">
      <c r="A856" s="64" t="s">
        <v>481</v>
      </c>
      <c r="B856" s="4" t="s">
        <v>181</v>
      </c>
      <c r="C856" s="4" t="s">
        <v>854</v>
      </c>
      <c r="D856" s="64" t="s">
        <v>166</v>
      </c>
    </row>
    <row r="857" spans="1:4" x14ac:dyDescent="0.25">
      <c r="A857" s="64" t="s">
        <v>297</v>
      </c>
      <c r="B857" s="4" t="s">
        <v>7</v>
      </c>
      <c r="C857" s="4" t="s">
        <v>854</v>
      </c>
      <c r="D857" s="64" t="s">
        <v>167</v>
      </c>
    </row>
    <row r="858" spans="1:4" x14ac:dyDescent="0.25">
      <c r="A858" s="64" t="s">
        <v>628</v>
      </c>
      <c r="B858" s="4" t="s">
        <v>212</v>
      </c>
      <c r="C858" s="4" t="s">
        <v>854</v>
      </c>
      <c r="D858" s="64" t="s">
        <v>167</v>
      </c>
    </row>
    <row r="859" spans="1:4" x14ac:dyDescent="0.25">
      <c r="A859" s="64" t="s">
        <v>458</v>
      </c>
      <c r="B859" s="4" t="s">
        <v>184</v>
      </c>
      <c r="C859" s="4" t="s">
        <v>854</v>
      </c>
      <c r="D859" s="64" t="s">
        <v>166</v>
      </c>
    </row>
    <row r="860" spans="1:4" x14ac:dyDescent="0.25">
      <c r="A860" s="64" t="s">
        <v>459</v>
      </c>
      <c r="B860" s="4" t="s">
        <v>184</v>
      </c>
      <c r="C860" s="4" t="s">
        <v>854</v>
      </c>
      <c r="D860" s="64" t="s">
        <v>166</v>
      </c>
    </row>
    <row r="861" spans="1:4" x14ac:dyDescent="0.25">
      <c r="A861" s="64" t="s">
        <v>526</v>
      </c>
      <c r="B861" s="4" t="s">
        <v>9</v>
      </c>
      <c r="C861" s="4" t="s">
        <v>854</v>
      </c>
      <c r="D861" s="64" t="s">
        <v>166</v>
      </c>
    </row>
    <row r="862" spans="1:4" x14ac:dyDescent="0.25">
      <c r="A862" s="64" t="s">
        <v>401</v>
      </c>
      <c r="B862" s="4" t="s">
        <v>178</v>
      </c>
      <c r="C862" s="4" t="s">
        <v>854</v>
      </c>
      <c r="D862" s="64" t="s">
        <v>166</v>
      </c>
    </row>
    <row r="863" spans="1:4" x14ac:dyDescent="0.25">
      <c r="A863" s="64" t="s">
        <v>125</v>
      </c>
      <c r="B863" s="4" t="s">
        <v>334</v>
      </c>
      <c r="C863" s="4" t="s">
        <v>854</v>
      </c>
      <c r="D863" s="64" t="s">
        <v>166</v>
      </c>
    </row>
    <row r="864" spans="1:4" x14ac:dyDescent="0.25">
      <c r="A864" s="64" t="s">
        <v>532</v>
      </c>
      <c r="B864" s="4" t="s">
        <v>9</v>
      </c>
      <c r="C864" s="4" t="s">
        <v>854</v>
      </c>
      <c r="D864" s="64" t="s">
        <v>166</v>
      </c>
    </row>
    <row r="865" spans="1:4" x14ac:dyDescent="0.25">
      <c r="A865" s="64" t="s">
        <v>774</v>
      </c>
      <c r="B865" s="4" t="s">
        <v>187</v>
      </c>
      <c r="C865" s="4" t="s">
        <v>854</v>
      </c>
      <c r="D865" s="64" t="s">
        <v>166</v>
      </c>
    </row>
    <row r="866" spans="1:4" x14ac:dyDescent="0.25">
      <c r="A866" s="64" t="s">
        <v>144</v>
      </c>
      <c r="B866" s="4" t="s">
        <v>181</v>
      </c>
      <c r="C866" s="4" t="s">
        <v>854</v>
      </c>
      <c r="D866" s="64" t="s">
        <v>166</v>
      </c>
    </row>
    <row r="867" spans="1:4" x14ac:dyDescent="0.25">
      <c r="A867" s="64" t="s">
        <v>377</v>
      </c>
      <c r="B867" s="4" t="s">
        <v>207</v>
      </c>
      <c r="C867" s="4" t="s">
        <v>854</v>
      </c>
      <c r="D867" s="64" t="s">
        <v>166</v>
      </c>
    </row>
    <row r="868" spans="1:4" x14ac:dyDescent="0.25">
      <c r="A868" s="64" t="s">
        <v>501</v>
      </c>
      <c r="B868" s="4" t="s">
        <v>181</v>
      </c>
      <c r="C868" s="4" t="s">
        <v>854</v>
      </c>
      <c r="D868" s="64" t="s">
        <v>166</v>
      </c>
    </row>
    <row r="869" spans="1:4" x14ac:dyDescent="0.25">
      <c r="A869" s="64" t="s">
        <v>325</v>
      </c>
      <c r="B869" s="4" t="s">
        <v>7</v>
      </c>
      <c r="C869" s="4" t="s">
        <v>854</v>
      </c>
      <c r="D869" s="64" t="s">
        <v>166</v>
      </c>
    </row>
    <row r="870" spans="1:4" x14ac:dyDescent="0.25">
      <c r="A870" s="64" t="s">
        <v>438</v>
      </c>
      <c r="B870" s="4" t="s">
        <v>432</v>
      </c>
      <c r="C870" s="4" t="s">
        <v>854</v>
      </c>
      <c r="D870" s="64" t="s">
        <v>166</v>
      </c>
    </row>
    <row r="871" spans="1:4" x14ac:dyDescent="0.25">
      <c r="A871" s="64" t="s">
        <v>775</v>
      </c>
      <c r="B871" s="4" t="s">
        <v>8</v>
      </c>
      <c r="C871" s="4" t="s">
        <v>854</v>
      </c>
      <c r="D871" s="64" t="s">
        <v>167</v>
      </c>
    </row>
    <row r="872" spans="1:4" x14ac:dyDescent="0.25">
      <c r="A872" s="64" t="s">
        <v>373</v>
      </c>
      <c r="B872" s="4" t="s">
        <v>207</v>
      </c>
      <c r="C872" s="4" t="s">
        <v>854</v>
      </c>
      <c r="D872" s="64" t="s">
        <v>167</v>
      </c>
    </row>
    <row r="873" spans="1:4" x14ac:dyDescent="0.25">
      <c r="A873" s="64" t="s">
        <v>286</v>
      </c>
      <c r="B873" s="4" t="s">
        <v>7</v>
      </c>
      <c r="C873" s="4" t="s">
        <v>854</v>
      </c>
      <c r="D873" s="64" t="s">
        <v>166</v>
      </c>
    </row>
    <row r="874" spans="1:4" ht="22.5" x14ac:dyDescent="0.25">
      <c r="A874" s="64" t="s">
        <v>777</v>
      </c>
      <c r="B874" s="4" t="s">
        <v>181</v>
      </c>
      <c r="C874" s="4" t="s">
        <v>854</v>
      </c>
      <c r="D874" s="64" t="s">
        <v>408</v>
      </c>
    </row>
    <row r="875" spans="1:4" x14ac:dyDescent="0.25">
      <c r="A875" s="64" t="s">
        <v>564</v>
      </c>
      <c r="B875" s="4" t="s">
        <v>8</v>
      </c>
      <c r="C875" s="4" t="s">
        <v>854</v>
      </c>
      <c r="D875" s="64" t="s">
        <v>167</v>
      </c>
    </row>
    <row r="876" spans="1:4" x14ac:dyDescent="0.25">
      <c r="A876" s="64" t="s">
        <v>345</v>
      </c>
      <c r="B876" s="4" t="s">
        <v>334</v>
      </c>
      <c r="C876" s="4" t="s">
        <v>854</v>
      </c>
      <c r="D876" s="64" t="s">
        <v>167</v>
      </c>
    </row>
    <row r="877" spans="1:4" x14ac:dyDescent="0.25">
      <c r="A877" s="64" t="s">
        <v>76</v>
      </c>
      <c r="B877" s="4" t="s">
        <v>9</v>
      </c>
      <c r="C877" s="4" t="s">
        <v>854</v>
      </c>
      <c r="D877" s="64" t="s">
        <v>167</v>
      </c>
    </row>
    <row r="878" spans="1:4" x14ac:dyDescent="0.25">
      <c r="A878" s="64" t="s">
        <v>778</v>
      </c>
      <c r="B878" s="4" t="s">
        <v>181</v>
      </c>
      <c r="C878" s="4" t="s">
        <v>854</v>
      </c>
      <c r="D878" s="64" t="s">
        <v>166</v>
      </c>
    </row>
    <row r="879" spans="1:4" x14ac:dyDescent="0.25">
      <c r="A879" s="64" t="s">
        <v>492</v>
      </c>
      <c r="B879" s="4" t="s">
        <v>181</v>
      </c>
      <c r="C879" s="4" t="s">
        <v>854</v>
      </c>
      <c r="D879" s="64" t="s">
        <v>167</v>
      </c>
    </row>
    <row r="880" spans="1:4" x14ac:dyDescent="0.25">
      <c r="A880" s="64" t="s">
        <v>779</v>
      </c>
      <c r="B880" s="4" t="s">
        <v>334</v>
      </c>
      <c r="C880" s="4" t="s">
        <v>854</v>
      </c>
      <c r="D880" s="64" t="s">
        <v>167</v>
      </c>
    </row>
    <row r="881" spans="1:4" x14ac:dyDescent="0.25">
      <c r="A881" s="64" t="s">
        <v>528</v>
      </c>
      <c r="B881" s="4" t="s">
        <v>9</v>
      </c>
      <c r="C881" s="4" t="s">
        <v>854</v>
      </c>
      <c r="D881" s="64" t="s">
        <v>166</v>
      </c>
    </row>
    <row r="882" spans="1:4" x14ac:dyDescent="0.25">
      <c r="A882" s="64" t="s">
        <v>588</v>
      </c>
      <c r="B882" s="4" t="s">
        <v>8</v>
      </c>
      <c r="C882" s="4" t="s">
        <v>854</v>
      </c>
      <c r="D882" s="64" t="s">
        <v>167</v>
      </c>
    </row>
    <row r="883" spans="1:4" x14ac:dyDescent="0.25">
      <c r="A883" s="64" t="s">
        <v>323</v>
      </c>
      <c r="B883" s="4" t="s">
        <v>7</v>
      </c>
      <c r="C883" s="4" t="s">
        <v>854</v>
      </c>
      <c r="D883" s="64" t="s">
        <v>166</v>
      </c>
    </row>
    <row r="884" spans="1:4" x14ac:dyDescent="0.25">
      <c r="A884" s="64" t="s">
        <v>328</v>
      </c>
      <c r="B884" s="4" t="s">
        <v>7</v>
      </c>
      <c r="C884" s="4" t="s">
        <v>854</v>
      </c>
      <c r="D884" s="64" t="s">
        <v>166</v>
      </c>
    </row>
    <row r="885" spans="1:4" x14ac:dyDescent="0.25">
      <c r="A885" s="64" t="s">
        <v>335</v>
      </c>
      <c r="B885" s="4" t="s">
        <v>334</v>
      </c>
      <c r="C885" s="4" t="s">
        <v>854</v>
      </c>
      <c r="D885" s="64" t="s">
        <v>167</v>
      </c>
    </row>
    <row r="886" spans="1:4" x14ac:dyDescent="0.25">
      <c r="A886" s="64" t="s">
        <v>256</v>
      </c>
      <c r="B886" s="4" t="s">
        <v>1</v>
      </c>
      <c r="C886" s="4" t="s">
        <v>854</v>
      </c>
      <c r="D886" s="64" t="s">
        <v>167</v>
      </c>
    </row>
    <row r="887" spans="1:4" x14ac:dyDescent="0.25">
      <c r="A887" s="64" t="s">
        <v>24</v>
      </c>
      <c r="B887" s="4" t="s">
        <v>7</v>
      </c>
      <c r="C887" s="4" t="s">
        <v>854</v>
      </c>
      <c r="D887" s="64" t="s">
        <v>166</v>
      </c>
    </row>
    <row r="888" spans="1:4" x14ac:dyDescent="0.25">
      <c r="A888" s="64" t="s">
        <v>781</v>
      </c>
      <c r="B888" s="4" t="s">
        <v>201</v>
      </c>
      <c r="C888" s="4" t="s">
        <v>854</v>
      </c>
      <c r="D888" s="64" t="s">
        <v>167</v>
      </c>
    </row>
    <row r="889" spans="1:4" x14ac:dyDescent="0.25">
      <c r="A889" s="64" t="s">
        <v>560</v>
      </c>
      <c r="B889" s="4" t="s">
        <v>8</v>
      </c>
      <c r="C889" s="4" t="s">
        <v>854</v>
      </c>
      <c r="D889" s="64" t="s">
        <v>167</v>
      </c>
    </row>
    <row r="890" spans="1:4" x14ac:dyDescent="0.25">
      <c r="A890" s="64" t="s">
        <v>384</v>
      </c>
      <c r="B890" s="4" t="s">
        <v>178</v>
      </c>
      <c r="C890" s="4" t="s">
        <v>854</v>
      </c>
      <c r="D890" s="64" t="s">
        <v>166</v>
      </c>
    </row>
    <row r="891" spans="1:4" x14ac:dyDescent="0.25">
      <c r="A891" s="64" t="s">
        <v>417</v>
      </c>
      <c r="B891" s="4" t="s">
        <v>193</v>
      </c>
      <c r="C891" s="4" t="s">
        <v>854</v>
      </c>
      <c r="D891" s="64" t="s">
        <v>166</v>
      </c>
    </row>
    <row r="892" spans="1:4" x14ac:dyDescent="0.25">
      <c r="A892" s="64" t="s">
        <v>476</v>
      </c>
      <c r="B892" s="4" t="s">
        <v>181</v>
      </c>
      <c r="C892" s="4" t="s">
        <v>854</v>
      </c>
      <c r="D892" s="64" t="s">
        <v>166</v>
      </c>
    </row>
    <row r="893" spans="1:4" x14ac:dyDescent="0.25">
      <c r="A893" s="64" t="s">
        <v>57</v>
      </c>
      <c r="B893" s="4" t="s">
        <v>7</v>
      </c>
      <c r="C893" s="4" t="s">
        <v>854</v>
      </c>
      <c r="D893" s="64" t="s">
        <v>166</v>
      </c>
    </row>
    <row r="894" spans="1:4" x14ac:dyDescent="0.25">
      <c r="A894" s="64" t="s">
        <v>571</v>
      </c>
      <c r="B894" s="4" t="s">
        <v>8</v>
      </c>
      <c r="C894" s="4" t="s">
        <v>854</v>
      </c>
      <c r="D894" s="64" t="s">
        <v>167</v>
      </c>
    </row>
    <row r="895" spans="1:4" x14ac:dyDescent="0.25">
      <c r="A895" s="64" t="s">
        <v>353</v>
      </c>
      <c r="B895" s="4" t="s">
        <v>334</v>
      </c>
      <c r="C895" s="4" t="s">
        <v>854</v>
      </c>
      <c r="D895" s="64" t="s">
        <v>166</v>
      </c>
    </row>
    <row r="896" spans="1:4" x14ac:dyDescent="0.25">
      <c r="A896" s="64" t="s">
        <v>782</v>
      </c>
      <c r="B896" s="4" t="s">
        <v>2</v>
      </c>
      <c r="C896" s="4" t="s">
        <v>854</v>
      </c>
      <c r="D896" s="64" t="s">
        <v>167</v>
      </c>
    </row>
    <row r="897" spans="1:4" x14ac:dyDescent="0.25">
      <c r="A897" s="64" t="s">
        <v>304</v>
      </c>
      <c r="B897" s="4" t="s">
        <v>7</v>
      </c>
      <c r="C897" s="4" t="s">
        <v>854</v>
      </c>
      <c r="D897" s="64" t="s">
        <v>166</v>
      </c>
    </row>
    <row r="898" spans="1:4" x14ac:dyDescent="0.25">
      <c r="A898" s="64" t="s">
        <v>305</v>
      </c>
      <c r="B898" s="4" t="s">
        <v>7</v>
      </c>
      <c r="C898" s="4" t="s">
        <v>854</v>
      </c>
      <c r="D898" s="64" t="s">
        <v>167</v>
      </c>
    </row>
    <row r="899" spans="1:4" x14ac:dyDescent="0.25">
      <c r="A899" s="64" t="s">
        <v>455</v>
      </c>
      <c r="B899" s="4" t="s">
        <v>184</v>
      </c>
      <c r="C899" s="4" t="s">
        <v>854</v>
      </c>
      <c r="D899" s="64" t="s">
        <v>167</v>
      </c>
    </row>
    <row r="900" spans="1:4" x14ac:dyDescent="0.25">
      <c r="A900" s="64" t="s">
        <v>356</v>
      </c>
      <c r="B900" s="4" t="s">
        <v>334</v>
      </c>
      <c r="C900" s="4" t="s">
        <v>854</v>
      </c>
      <c r="D900" s="64" t="s">
        <v>166</v>
      </c>
    </row>
    <row r="901" spans="1:4" x14ac:dyDescent="0.25">
      <c r="A901" s="64" t="s">
        <v>578</v>
      </c>
      <c r="B901" s="4" t="s">
        <v>8</v>
      </c>
      <c r="C901" s="4" t="s">
        <v>854</v>
      </c>
      <c r="D901" s="64" t="s">
        <v>167</v>
      </c>
    </row>
    <row r="902" spans="1:4" x14ac:dyDescent="0.25">
      <c r="A902" s="64" t="s">
        <v>579</v>
      </c>
      <c r="B902" s="4" t="s">
        <v>8</v>
      </c>
      <c r="C902" s="4" t="s">
        <v>854</v>
      </c>
      <c r="D902" s="64" t="s">
        <v>167</v>
      </c>
    </row>
    <row r="903" spans="1:4" x14ac:dyDescent="0.25">
      <c r="A903" s="64" t="s">
        <v>783</v>
      </c>
      <c r="B903" s="4" t="s">
        <v>8</v>
      </c>
      <c r="C903" s="4" t="s">
        <v>854</v>
      </c>
      <c r="D903" s="64" t="s">
        <v>167</v>
      </c>
    </row>
    <row r="904" spans="1:4" x14ac:dyDescent="0.25">
      <c r="A904" s="64" t="s">
        <v>124</v>
      </c>
      <c r="B904" s="4" t="s">
        <v>7</v>
      </c>
      <c r="C904" s="4" t="s">
        <v>854</v>
      </c>
      <c r="D904" s="64" t="s">
        <v>166</v>
      </c>
    </row>
    <row r="905" spans="1:4" x14ac:dyDescent="0.25">
      <c r="A905" s="64" t="s">
        <v>784</v>
      </c>
      <c r="B905" s="4" t="s">
        <v>8</v>
      </c>
      <c r="C905" s="4" t="s">
        <v>854</v>
      </c>
      <c r="D905" s="64" t="s">
        <v>167</v>
      </c>
    </row>
    <row r="906" spans="1:4" x14ac:dyDescent="0.25">
      <c r="A906" s="64" t="s">
        <v>136</v>
      </c>
      <c r="B906" s="4" t="s">
        <v>8</v>
      </c>
      <c r="C906" s="4" t="s">
        <v>854</v>
      </c>
      <c r="D906" s="64" t="s">
        <v>167</v>
      </c>
    </row>
    <row r="907" spans="1:4" x14ac:dyDescent="0.25">
      <c r="A907" s="64" t="s">
        <v>138</v>
      </c>
      <c r="B907" s="4" t="s">
        <v>1</v>
      </c>
      <c r="C907" s="4" t="s">
        <v>854</v>
      </c>
      <c r="D907" s="64" t="s">
        <v>167</v>
      </c>
    </row>
    <row r="908" spans="1:4" x14ac:dyDescent="0.25">
      <c r="A908" s="64" t="s">
        <v>363</v>
      </c>
      <c r="B908" s="4" t="s">
        <v>334</v>
      </c>
      <c r="C908" s="4" t="s">
        <v>854</v>
      </c>
      <c r="D908" s="64" t="s">
        <v>166</v>
      </c>
    </row>
    <row r="909" spans="1:4" x14ac:dyDescent="0.25">
      <c r="A909" s="64" t="s">
        <v>610</v>
      </c>
      <c r="B909" s="4" t="s">
        <v>599</v>
      </c>
      <c r="C909" s="4" t="s">
        <v>854</v>
      </c>
      <c r="D909" s="64" t="s">
        <v>167</v>
      </c>
    </row>
    <row r="910" spans="1:4" x14ac:dyDescent="0.25">
      <c r="A910" s="64" t="s">
        <v>785</v>
      </c>
      <c r="B910" s="4" t="s">
        <v>9</v>
      </c>
      <c r="C910" s="4" t="s">
        <v>854</v>
      </c>
      <c r="D910" s="64" t="s">
        <v>166</v>
      </c>
    </row>
    <row r="911" spans="1:4" x14ac:dyDescent="0.25">
      <c r="A911" s="64" t="s">
        <v>224</v>
      </c>
      <c r="B911" s="4" t="s">
        <v>187</v>
      </c>
      <c r="C911" s="4" t="s">
        <v>855</v>
      </c>
      <c r="D911" s="64" t="s">
        <v>166</v>
      </c>
    </row>
    <row r="912" spans="1:4" x14ac:dyDescent="0.25">
      <c r="A912" s="64" t="s">
        <v>271</v>
      </c>
      <c r="B912" s="4" t="s">
        <v>270</v>
      </c>
      <c r="C912" s="4" t="s">
        <v>855</v>
      </c>
      <c r="D912" s="64" t="s">
        <v>166</v>
      </c>
    </row>
    <row r="913" spans="1:4" x14ac:dyDescent="0.25">
      <c r="A913" s="64" t="s">
        <v>390</v>
      </c>
      <c r="B913" s="4" t="s">
        <v>178</v>
      </c>
      <c r="C913" s="4" t="s">
        <v>855</v>
      </c>
      <c r="D913" s="64" t="s">
        <v>166</v>
      </c>
    </row>
    <row r="914" spans="1:4" x14ac:dyDescent="0.25">
      <c r="A914" s="64" t="s">
        <v>351</v>
      </c>
      <c r="B914" s="4" t="s">
        <v>334</v>
      </c>
      <c r="C914" s="4" t="s">
        <v>855</v>
      </c>
      <c r="D914" s="64" t="s">
        <v>166</v>
      </c>
    </row>
    <row r="915" spans="1:4" x14ac:dyDescent="0.25">
      <c r="A915" s="64" t="s">
        <v>421</v>
      </c>
      <c r="B915" s="4" t="s">
        <v>193</v>
      </c>
      <c r="C915" s="4" t="s">
        <v>855</v>
      </c>
      <c r="D915" s="64" t="s">
        <v>166</v>
      </c>
    </row>
    <row r="916" spans="1:4" x14ac:dyDescent="0.25">
      <c r="A916" s="64" t="s">
        <v>122</v>
      </c>
      <c r="B916" s="4" t="s">
        <v>184</v>
      </c>
      <c r="C916" s="4" t="s">
        <v>855</v>
      </c>
      <c r="D916" s="64" t="s">
        <v>166</v>
      </c>
    </row>
    <row r="917" spans="1:4" x14ac:dyDescent="0.25">
      <c r="A917" s="64" t="s">
        <v>407</v>
      </c>
      <c r="B917" s="4" t="s">
        <v>178</v>
      </c>
      <c r="C917" s="4" t="s">
        <v>855</v>
      </c>
      <c r="D917" s="64" t="s">
        <v>166</v>
      </c>
    </row>
    <row r="918" spans="1:4" x14ac:dyDescent="0.25">
      <c r="A918" s="64" t="s">
        <v>283</v>
      </c>
      <c r="B918" s="4" t="s">
        <v>7</v>
      </c>
      <c r="C918" s="4" t="s">
        <v>855</v>
      </c>
      <c r="D918" s="64" t="s">
        <v>166</v>
      </c>
    </row>
    <row r="919" spans="1:4" x14ac:dyDescent="0.25">
      <c r="A919" s="64" t="s">
        <v>451</v>
      </c>
      <c r="B919" s="4" t="s">
        <v>184</v>
      </c>
      <c r="C919" s="4" t="s">
        <v>855</v>
      </c>
      <c r="D919" s="64" t="s">
        <v>167</v>
      </c>
    </row>
    <row r="920" spans="1:4" x14ac:dyDescent="0.25">
      <c r="A920" s="64" t="s">
        <v>623</v>
      </c>
      <c r="B920" s="4" t="s">
        <v>617</v>
      </c>
      <c r="C920" s="4" t="s">
        <v>855</v>
      </c>
      <c r="D920" s="64" t="s">
        <v>166</v>
      </c>
    </row>
    <row r="921" spans="1:4" x14ac:dyDescent="0.25">
      <c r="A921" s="64" t="s">
        <v>497</v>
      </c>
      <c r="B921" s="4" t="s">
        <v>181</v>
      </c>
      <c r="C921" s="4" t="s">
        <v>855</v>
      </c>
      <c r="D921" s="64" t="s">
        <v>166</v>
      </c>
    </row>
    <row r="922" spans="1:4" x14ac:dyDescent="0.25">
      <c r="A922" s="64" t="s">
        <v>254</v>
      </c>
      <c r="B922" s="4" t="s">
        <v>201</v>
      </c>
      <c r="C922" s="4" t="s">
        <v>855</v>
      </c>
      <c r="D922" s="64" t="s">
        <v>167</v>
      </c>
    </row>
    <row r="923" spans="1:4" x14ac:dyDescent="0.25">
      <c r="A923" s="64" t="s">
        <v>264</v>
      </c>
      <c r="B923" s="4" t="s">
        <v>1</v>
      </c>
      <c r="C923" s="4" t="s">
        <v>855</v>
      </c>
      <c r="D923" s="64" t="s">
        <v>166</v>
      </c>
    </row>
    <row r="924" spans="1:4" x14ac:dyDescent="0.25">
      <c r="A924" s="64" t="s">
        <v>372</v>
      </c>
      <c r="B924" s="4" t="s">
        <v>207</v>
      </c>
      <c r="C924" s="4" t="s">
        <v>855</v>
      </c>
      <c r="D924" s="64" t="s">
        <v>166</v>
      </c>
    </row>
    <row r="925" spans="1:4" x14ac:dyDescent="0.25">
      <c r="A925" s="64" t="s">
        <v>559</v>
      </c>
      <c r="B925" s="4" t="s">
        <v>8</v>
      </c>
      <c r="C925" s="4" t="s">
        <v>855</v>
      </c>
      <c r="D925" s="64" t="s">
        <v>167</v>
      </c>
    </row>
    <row r="926" spans="1:4" x14ac:dyDescent="0.25">
      <c r="A926" s="64" t="s">
        <v>48</v>
      </c>
      <c r="B926" s="4" t="s">
        <v>334</v>
      </c>
      <c r="C926" s="4" t="s">
        <v>855</v>
      </c>
      <c r="D926" s="64" t="s">
        <v>166</v>
      </c>
    </row>
    <row r="927" spans="1:4" x14ac:dyDescent="0.25">
      <c r="A927" s="64" t="s">
        <v>477</v>
      </c>
      <c r="B927" s="4" t="s">
        <v>181</v>
      </c>
      <c r="C927" s="4" t="s">
        <v>855</v>
      </c>
      <c r="D927" s="64" t="s">
        <v>166</v>
      </c>
    </row>
    <row r="928" spans="1:4" x14ac:dyDescent="0.25">
      <c r="A928" s="64" t="s">
        <v>62</v>
      </c>
      <c r="B928" s="4" t="s">
        <v>6</v>
      </c>
      <c r="C928" s="4" t="s">
        <v>855</v>
      </c>
      <c r="D928" s="64" t="s">
        <v>167</v>
      </c>
    </row>
    <row r="929" spans="1:4" x14ac:dyDescent="0.25">
      <c r="A929" s="64" t="s">
        <v>622</v>
      </c>
      <c r="B929" s="4" t="s">
        <v>617</v>
      </c>
      <c r="C929" s="4" t="s">
        <v>855</v>
      </c>
      <c r="D929" s="64" t="s">
        <v>166</v>
      </c>
    </row>
    <row r="930" spans="1:4" x14ac:dyDescent="0.25">
      <c r="A930" s="64" t="s">
        <v>233</v>
      </c>
      <c r="B930" s="4" t="s">
        <v>187</v>
      </c>
      <c r="C930" s="4" t="s">
        <v>855</v>
      </c>
      <c r="D930" s="64" t="s">
        <v>166</v>
      </c>
    </row>
    <row r="931" spans="1:4" x14ac:dyDescent="0.25">
      <c r="A931" s="64" t="s">
        <v>493</v>
      </c>
      <c r="B931" s="4" t="s">
        <v>181</v>
      </c>
      <c r="C931" s="4" t="s">
        <v>855</v>
      </c>
      <c r="D931" s="64" t="s">
        <v>166</v>
      </c>
    </row>
    <row r="932" spans="1:4" x14ac:dyDescent="0.25">
      <c r="A932" s="64" t="s">
        <v>471</v>
      </c>
      <c r="B932" s="4" t="s">
        <v>204</v>
      </c>
      <c r="C932" s="4" t="s">
        <v>855</v>
      </c>
      <c r="D932" s="64" t="s">
        <v>166</v>
      </c>
    </row>
    <row r="933" spans="1:4" x14ac:dyDescent="0.25">
      <c r="A933" s="64" t="s">
        <v>399</v>
      </c>
      <c r="B933" s="4" t="s">
        <v>178</v>
      </c>
      <c r="C933" s="4" t="s">
        <v>855</v>
      </c>
      <c r="D933" s="64" t="s">
        <v>166</v>
      </c>
    </row>
    <row r="934" spans="1:4" x14ac:dyDescent="0.25">
      <c r="A934" s="64" t="s">
        <v>534</v>
      </c>
      <c r="B934" s="4" t="s">
        <v>9</v>
      </c>
      <c r="C934" s="4" t="s">
        <v>855</v>
      </c>
      <c r="D934" s="64" t="s">
        <v>166</v>
      </c>
    </row>
    <row r="935" spans="1:4" x14ac:dyDescent="0.25">
      <c r="A935" s="64" t="s">
        <v>326</v>
      </c>
      <c r="B935" s="4" t="s">
        <v>7</v>
      </c>
      <c r="C935" s="4" t="s">
        <v>855</v>
      </c>
      <c r="D935" s="64" t="s">
        <v>166</v>
      </c>
    </row>
    <row r="936" spans="1:4" x14ac:dyDescent="0.25">
      <c r="A936" s="64" t="s">
        <v>641</v>
      </c>
      <c r="B936" s="4" t="s">
        <v>632</v>
      </c>
      <c r="C936" s="4" t="s">
        <v>855</v>
      </c>
      <c r="D936" s="64" t="s">
        <v>166</v>
      </c>
    </row>
    <row r="937" spans="1:4" x14ac:dyDescent="0.25">
      <c r="A937" s="64" t="s">
        <v>597</v>
      </c>
      <c r="B937" s="4" t="s">
        <v>8</v>
      </c>
      <c r="C937" s="4" t="s">
        <v>855</v>
      </c>
      <c r="D937" s="64" t="s">
        <v>167</v>
      </c>
    </row>
    <row r="938" spans="1:4" x14ac:dyDescent="0.25">
      <c r="A938" s="64" t="s">
        <v>380</v>
      </c>
      <c r="B938" s="4" t="s">
        <v>178</v>
      </c>
      <c r="C938" s="4" t="s">
        <v>855</v>
      </c>
      <c r="D938" s="64" t="s">
        <v>167</v>
      </c>
    </row>
    <row r="939" spans="1:4" x14ac:dyDescent="0.25">
      <c r="A939" s="64" t="s">
        <v>710</v>
      </c>
      <c r="B939" s="4" t="s">
        <v>9</v>
      </c>
      <c r="C939" s="4" t="s">
        <v>855</v>
      </c>
      <c r="D939" s="64" t="s">
        <v>166</v>
      </c>
    </row>
    <row r="940" spans="1:4" x14ac:dyDescent="0.25">
      <c r="A940" s="64" t="s">
        <v>475</v>
      </c>
      <c r="B940" s="4" t="s">
        <v>181</v>
      </c>
      <c r="C940" s="4" t="s">
        <v>855</v>
      </c>
      <c r="D940" s="64" t="s">
        <v>166</v>
      </c>
    </row>
    <row r="941" spans="1:4" x14ac:dyDescent="0.25">
      <c r="A941" s="64" t="s">
        <v>341</v>
      </c>
      <c r="B941" s="4" t="s">
        <v>334</v>
      </c>
      <c r="C941" s="4" t="s">
        <v>855</v>
      </c>
      <c r="D941" s="64" t="s">
        <v>166</v>
      </c>
    </row>
    <row r="942" spans="1:4" ht="22.5" x14ac:dyDescent="0.25">
      <c r="A942" s="64" t="s">
        <v>262</v>
      </c>
      <c r="B942" s="4" t="s">
        <v>1</v>
      </c>
      <c r="C942" s="4" t="s">
        <v>855</v>
      </c>
      <c r="D942" s="64" t="s">
        <v>791</v>
      </c>
    </row>
    <row r="943" spans="1:4" x14ac:dyDescent="0.25">
      <c r="A943" s="64" t="s">
        <v>129</v>
      </c>
      <c r="B943" s="4" t="s">
        <v>187</v>
      </c>
      <c r="C943" s="4" t="s">
        <v>855</v>
      </c>
      <c r="D943" s="64" t="s">
        <v>166</v>
      </c>
    </row>
    <row r="944" spans="1:4" x14ac:dyDescent="0.25">
      <c r="A944" s="64" t="s">
        <v>711</v>
      </c>
      <c r="B944" s="4" t="s">
        <v>599</v>
      </c>
      <c r="C944" s="4" t="s">
        <v>855</v>
      </c>
      <c r="D944" s="64" t="s">
        <v>166</v>
      </c>
    </row>
    <row r="945" spans="1:4" x14ac:dyDescent="0.25">
      <c r="A945" s="64" t="s">
        <v>482</v>
      </c>
      <c r="B945" s="4" t="s">
        <v>181</v>
      </c>
      <c r="C945" s="4" t="s">
        <v>855</v>
      </c>
      <c r="D945" s="64" t="s">
        <v>167</v>
      </c>
    </row>
    <row r="946" spans="1:4" x14ac:dyDescent="0.25">
      <c r="A946" s="64" t="s">
        <v>422</v>
      </c>
      <c r="B946" s="4" t="s">
        <v>193</v>
      </c>
      <c r="C946" s="4" t="s">
        <v>855</v>
      </c>
      <c r="D946" s="64" t="s">
        <v>166</v>
      </c>
    </row>
    <row r="947" spans="1:4" x14ac:dyDescent="0.25">
      <c r="A947" s="64" t="s">
        <v>400</v>
      </c>
      <c r="B947" s="4" t="s">
        <v>178</v>
      </c>
      <c r="C947" s="4" t="s">
        <v>855</v>
      </c>
      <c r="D947" s="64" t="s">
        <v>166</v>
      </c>
    </row>
    <row r="948" spans="1:4" x14ac:dyDescent="0.25">
      <c r="A948" s="64" t="s">
        <v>238</v>
      </c>
      <c r="B948" s="4" t="s">
        <v>187</v>
      </c>
      <c r="C948" s="4" t="s">
        <v>855</v>
      </c>
      <c r="D948" s="64" t="s">
        <v>166</v>
      </c>
    </row>
    <row r="949" spans="1:4" x14ac:dyDescent="0.25">
      <c r="A949" s="64" t="s">
        <v>315</v>
      </c>
      <c r="B949" s="4" t="s">
        <v>7</v>
      </c>
      <c r="C949" s="4" t="s">
        <v>855</v>
      </c>
      <c r="D949" s="64" t="s">
        <v>166</v>
      </c>
    </row>
    <row r="950" spans="1:4" x14ac:dyDescent="0.25">
      <c r="A950" s="64" t="s">
        <v>608</v>
      </c>
      <c r="B950" s="4" t="s">
        <v>599</v>
      </c>
      <c r="C950" s="4" t="s">
        <v>855</v>
      </c>
      <c r="D950" s="64" t="s">
        <v>166</v>
      </c>
    </row>
    <row r="951" spans="1:4" x14ac:dyDescent="0.25">
      <c r="A951" s="64" t="s">
        <v>557</v>
      </c>
      <c r="B951" s="4" t="s">
        <v>8</v>
      </c>
      <c r="C951" s="4" t="s">
        <v>855</v>
      </c>
      <c r="D951" s="64" t="s">
        <v>167</v>
      </c>
    </row>
    <row r="952" spans="1:4" x14ac:dyDescent="0.25">
      <c r="A952" s="64" t="s">
        <v>442</v>
      </c>
      <c r="B952" s="4" t="s">
        <v>184</v>
      </c>
      <c r="C952" s="4" t="s">
        <v>855</v>
      </c>
      <c r="D952" s="64" t="s">
        <v>167</v>
      </c>
    </row>
    <row r="953" spans="1:4" x14ac:dyDescent="0.25">
      <c r="A953" s="64" t="s">
        <v>296</v>
      </c>
      <c r="B953" s="4" t="s">
        <v>7</v>
      </c>
      <c r="C953" s="4" t="s">
        <v>855</v>
      </c>
      <c r="D953" s="64" t="s">
        <v>166</v>
      </c>
    </row>
    <row r="954" spans="1:4" x14ac:dyDescent="0.25">
      <c r="A954" s="64" t="s">
        <v>576</v>
      </c>
      <c r="B954" s="4" t="s">
        <v>8</v>
      </c>
      <c r="C954" s="4" t="s">
        <v>855</v>
      </c>
      <c r="D954" s="64" t="s">
        <v>167</v>
      </c>
    </row>
    <row r="955" spans="1:4" x14ac:dyDescent="0.25">
      <c r="A955" s="64" t="s">
        <v>714</v>
      </c>
      <c r="B955" s="4" t="s">
        <v>201</v>
      </c>
      <c r="C955" s="4" t="s">
        <v>855</v>
      </c>
      <c r="D955" s="64" t="s">
        <v>167</v>
      </c>
    </row>
    <row r="956" spans="1:4" x14ac:dyDescent="0.25">
      <c r="A956" s="64" t="s">
        <v>542</v>
      </c>
      <c r="B956" s="4" t="s">
        <v>9</v>
      </c>
      <c r="C956" s="4" t="s">
        <v>855</v>
      </c>
      <c r="D956" s="64" t="s">
        <v>167</v>
      </c>
    </row>
    <row r="957" spans="1:4" x14ac:dyDescent="0.25">
      <c r="A957" s="64" t="s">
        <v>51</v>
      </c>
      <c r="B957" s="4" t="s">
        <v>617</v>
      </c>
      <c r="C957" s="4" t="s">
        <v>855</v>
      </c>
      <c r="D957" s="64" t="s">
        <v>166</v>
      </c>
    </row>
    <row r="958" spans="1:4" x14ac:dyDescent="0.25">
      <c r="A958" s="64" t="s">
        <v>289</v>
      </c>
      <c r="B958" s="4" t="s">
        <v>7</v>
      </c>
      <c r="C958" s="4" t="s">
        <v>855</v>
      </c>
      <c r="D958" s="64" t="s">
        <v>166</v>
      </c>
    </row>
    <row r="959" spans="1:4" x14ac:dyDescent="0.25">
      <c r="A959" s="64" t="s">
        <v>489</v>
      </c>
      <c r="B959" s="4" t="s">
        <v>181</v>
      </c>
      <c r="C959" s="4" t="s">
        <v>855</v>
      </c>
      <c r="D959" s="64" t="s">
        <v>166</v>
      </c>
    </row>
    <row r="960" spans="1:4" x14ac:dyDescent="0.25">
      <c r="A960" s="64" t="s">
        <v>307</v>
      </c>
      <c r="B960" s="4" t="s">
        <v>7</v>
      </c>
      <c r="C960" s="4" t="s">
        <v>855</v>
      </c>
      <c r="D960" s="64" t="s">
        <v>166</v>
      </c>
    </row>
    <row r="961" spans="1:4" x14ac:dyDescent="0.25">
      <c r="A961" s="64" t="s">
        <v>355</v>
      </c>
      <c r="B961" s="4" t="s">
        <v>334</v>
      </c>
      <c r="C961" s="4" t="s">
        <v>855</v>
      </c>
      <c r="D961" s="64" t="s">
        <v>166</v>
      </c>
    </row>
    <row r="962" spans="1:4" x14ac:dyDescent="0.25">
      <c r="A962" s="64" t="s">
        <v>243</v>
      </c>
      <c r="B962" s="4" t="s">
        <v>187</v>
      </c>
      <c r="C962" s="4" t="s">
        <v>855</v>
      </c>
      <c r="D962" s="64" t="s">
        <v>166</v>
      </c>
    </row>
    <row r="963" spans="1:4" x14ac:dyDescent="0.25">
      <c r="A963" s="64" t="s">
        <v>410</v>
      </c>
      <c r="B963" s="4" t="s">
        <v>178</v>
      </c>
      <c r="C963" s="4" t="s">
        <v>855</v>
      </c>
      <c r="D963" s="64" t="s">
        <v>166</v>
      </c>
    </row>
    <row r="964" spans="1:4" x14ac:dyDescent="0.25">
      <c r="A964" s="64" t="s">
        <v>277</v>
      </c>
      <c r="B964" s="4" t="s">
        <v>7</v>
      </c>
      <c r="C964" s="4" t="s">
        <v>855</v>
      </c>
      <c r="D964" s="64" t="s">
        <v>166</v>
      </c>
    </row>
    <row r="965" spans="1:4" x14ac:dyDescent="0.25">
      <c r="A965" s="64" t="s">
        <v>619</v>
      </c>
      <c r="B965" s="4" t="s">
        <v>617</v>
      </c>
      <c r="C965" s="4" t="s">
        <v>855</v>
      </c>
      <c r="D965" s="64" t="s">
        <v>167</v>
      </c>
    </row>
    <row r="966" spans="1:4" x14ac:dyDescent="0.25">
      <c r="A966" s="64" t="s">
        <v>793</v>
      </c>
      <c r="B966" s="4" t="s">
        <v>334</v>
      </c>
      <c r="C966" s="4" t="s">
        <v>855</v>
      </c>
      <c r="D966" s="64" t="s">
        <v>166</v>
      </c>
    </row>
    <row r="967" spans="1:4" x14ac:dyDescent="0.25">
      <c r="A967" s="64" t="s">
        <v>420</v>
      </c>
      <c r="B967" s="4" t="s">
        <v>193</v>
      </c>
      <c r="C967" s="4" t="s">
        <v>855</v>
      </c>
      <c r="D967" s="64" t="s">
        <v>166</v>
      </c>
    </row>
    <row r="968" spans="1:4" x14ac:dyDescent="0.25">
      <c r="A968" s="64" t="s">
        <v>374</v>
      </c>
      <c r="B968" s="4" t="s">
        <v>207</v>
      </c>
      <c r="C968" s="4" t="s">
        <v>855</v>
      </c>
      <c r="D968" s="64" t="s">
        <v>166</v>
      </c>
    </row>
    <row r="969" spans="1:4" x14ac:dyDescent="0.25">
      <c r="A969" s="64" t="s">
        <v>807</v>
      </c>
      <c r="B969" s="4" t="s">
        <v>7</v>
      </c>
      <c r="C969" s="4" t="s">
        <v>855</v>
      </c>
      <c r="D969" s="64" t="s">
        <v>166</v>
      </c>
    </row>
    <row r="970" spans="1:4" x14ac:dyDescent="0.25">
      <c r="A970" s="64" t="s">
        <v>303</v>
      </c>
      <c r="B970" s="4" t="s">
        <v>7</v>
      </c>
      <c r="C970" s="4" t="s">
        <v>855</v>
      </c>
      <c r="D970" s="64" t="s">
        <v>166</v>
      </c>
    </row>
    <row r="971" spans="1:4" x14ac:dyDescent="0.25">
      <c r="A971" s="64" t="s">
        <v>454</v>
      </c>
      <c r="B971" s="4" t="s">
        <v>184</v>
      </c>
      <c r="C971" s="4" t="s">
        <v>855</v>
      </c>
      <c r="D971" s="64" t="s">
        <v>166</v>
      </c>
    </row>
    <row r="972" spans="1:4" ht="22.5" x14ac:dyDescent="0.25">
      <c r="A972" s="64" t="s">
        <v>717</v>
      </c>
      <c r="B972" s="4" t="s">
        <v>1</v>
      </c>
      <c r="C972" s="4" t="s">
        <v>855</v>
      </c>
      <c r="D972" s="64" t="s">
        <v>408</v>
      </c>
    </row>
    <row r="973" spans="1:4" x14ac:dyDescent="0.25">
      <c r="A973" s="64" t="s">
        <v>97</v>
      </c>
      <c r="B973" s="4" t="s">
        <v>217</v>
      </c>
      <c r="C973" s="4" t="s">
        <v>855</v>
      </c>
      <c r="D973" s="64" t="s">
        <v>166</v>
      </c>
    </row>
    <row r="974" spans="1:4" x14ac:dyDescent="0.25">
      <c r="A974" s="64" t="s">
        <v>235</v>
      </c>
      <c r="B974" s="4" t="s">
        <v>187</v>
      </c>
      <c r="C974" s="4" t="s">
        <v>855</v>
      </c>
      <c r="D974" s="64" t="s">
        <v>166</v>
      </c>
    </row>
    <row r="975" spans="1:4" x14ac:dyDescent="0.25">
      <c r="A975" s="64" t="s">
        <v>794</v>
      </c>
      <c r="B975" s="4" t="s">
        <v>184</v>
      </c>
      <c r="C975" s="4" t="s">
        <v>855</v>
      </c>
      <c r="D975" s="64" t="s">
        <v>166</v>
      </c>
    </row>
    <row r="976" spans="1:4" x14ac:dyDescent="0.25">
      <c r="A976" s="64" t="s">
        <v>134</v>
      </c>
      <c r="B976" s="4" t="s">
        <v>599</v>
      </c>
      <c r="C976" s="4" t="s">
        <v>855</v>
      </c>
      <c r="D976" s="64" t="s">
        <v>166</v>
      </c>
    </row>
    <row r="977" spans="1:4" ht="22.5" x14ac:dyDescent="0.25">
      <c r="A977" s="64" t="s">
        <v>505</v>
      </c>
      <c r="B977" s="4" t="s">
        <v>181</v>
      </c>
      <c r="C977" s="4" t="s">
        <v>855</v>
      </c>
      <c r="D977" s="64" t="s">
        <v>408</v>
      </c>
    </row>
    <row r="978" spans="1:4" x14ac:dyDescent="0.25">
      <c r="A978" s="64" t="s">
        <v>718</v>
      </c>
      <c r="B978" s="4" t="s">
        <v>334</v>
      </c>
      <c r="C978" s="4" t="s">
        <v>855</v>
      </c>
      <c r="D978" s="64" t="s">
        <v>167</v>
      </c>
    </row>
    <row r="979" spans="1:4" x14ac:dyDescent="0.25">
      <c r="A979" s="64" t="s">
        <v>807</v>
      </c>
      <c r="B979" s="4" t="s">
        <v>7</v>
      </c>
      <c r="C979" s="4" t="s">
        <v>856</v>
      </c>
      <c r="D979" s="64" t="s">
        <v>166</v>
      </c>
    </row>
    <row r="980" spans="1:4" x14ac:dyDescent="0.25">
      <c r="A980" s="64" t="s">
        <v>15</v>
      </c>
      <c r="B980" s="4" t="s">
        <v>334</v>
      </c>
      <c r="C980" s="4" t="s">
        <v>855</v>
      </c>
      <c r="D980" s="64" t="s">
        <v>166</v>
      </c>
    </row>
    <row r="981" spans="1:4" ht="22.5" x14ac:dyDescent="0.25">
      <c r="A981" s="64" t="s">
        <v>34</v>
      </c>
      <c r="B981" s="4" t="s">
        <v>1</v>
      </c>
      <c r="C981" s="4" t="s">
        <v>855</v>
      </c>
      <c r="D981" s="64" t="s">
        <v>791</v>
      </c>
    </row>
    <row r="982" spans="1:4" x14ac:dyDescent="0.25">
      <c r="A982" s="64" t="s">
        <v>383</v>
      </c>
      <c r="B982" s="4" t="s">
        <v>178</v>
      </c>
      <c r="C982" s="4" t="s">
        <v>855</v>
      </c>
      <c r="D982" s="64" t="s">
        <v>167</v>
      </c>
    </row>
    <row r="983" spans="1:4" x14ac:dyDescent="0.25">
      <c r="A983" s="64" t="s">
        <v>249</v>
      </c>
      <c r="B983" s="4" t="s">
        <v>201</v>
      </c>
      <c r="C983" s="4" t="s">
        <v>855</v>
      </c>
      <c r="D983" s="64" t="s">
        <v>167</v>
      </c>
    </row>
    <row r="984" spans="1:4" x14ac:dyDescent="0.25">
      <c r="A984" s="64" t="s">
        <v>393</v>
      </c>
      <c r="B984" s="4" t="s">
        <v>178</v>
      </c>
      <c r="C984" s="4" t="s">
        <v>855</v>
      </c>
      <c r="D984" s="64" t="s">
        <v>166</v>
      </c>
    </row>
    <row r="985" spans="1:4" x14ac:dyDescent="0.25">
      <c r="A985" s="64" t="s">
        <v>574</v>
      </c>
      <c r="B985" s="4" t="s">
        <v>8</v>
      </c>
      <c r="C985" s="4" t="s">
        <v>855</v>
      </c>
      <c r="D985" s="64" t="s">
        <v>167</v>
      </c>
    </row>
    <row r="986" spans="1:4" x14ac:dyDescent="0.25">
      <c r="A986" s="64" t="s">
        <v>575</v>
      </c>
      <c r="B986" s="4" t="s">
        <v>8</v>
      </c>
      <c r="C986" s="4" t="s">
        <v>855</v>
      </c>
      <c r="D986" s="64" t="s">
        <v>167</v>
      </c>
    </row>
    <row r="987" spans="1:4" ht="22.5" x14ac:dyDescent="0.25">
      <c r="A987" s="64" t="s">
        <v>105</v>
      </c>
      <c r="B987" s="4" t="s">
        <v>1</v>
      </c>
      <c r="C987" s="4" t="s">
        <v>855</v>
      </c>
      <c r="D987" s="64" t="s">
        <v>791</v>
      </c>
    </row>
    <row r="988" spans="1:4" x14ac:dyDescent="0.25">
      <c r="A988" s="64" t="s">
        <v>108</v>
      </c>
      <c r="B988" s="4" t="s">
        <v>8</v>
      </c>
      <c r="C988" s="4" t="s">
        <v>855</v>
      </c>
      <c r="D988" s="64" t="s">
        <v>167</v>
      </c>
    </row>
    <row r="989" spans="1:4" x14ac:dyDescent="0.25">
      <c r="A989" s="64" t="s">
        <v>358</v>
      </c>
      <c r="B989" s="4" t="s">
        <v>334</v>
      </c>
      <c r="C989" s="4" t="s">
        <v>855</v>
      </c>
      <c r="D989" s="64" t="s">
        <v>166</v>
      </c>
    </row>
    <row r="990" spans="1:4" x14ac:dyDescent="0.25">
      <c r="A990" s="64" t="s">
        <v>319</v>
      </c>
      <c r="B990" s="4" t="s">
        <v>7</v>
      </c>
      <c r="C990" s="4" t="s">
        <v>855</v>
      </c>
      <c r="D990" s="64" t="s">
        <v>166</v>
      </c>
    </row>
    <row r="991" spans="1:4" x14ac:dyDescent="0.25">
      <c r="A991" s="64" t="s">
        <v>436</v>
      </c>
      <c r="B991" s="4" t="s">
        <v>432</v>
      </c>
      <c r="C991" s="4" t="s">
        <v>855</v>
      </c>
      <c r="D991" s="64" t="s">
        <v>166</v>
      </c>
    </row>
    <row r="992" spans="1:4" x14ac:dyDescent="0.25">
      <c r="A992" s="64" t="s">
        <v>721</v>
      </c>
      <c r="B992" s="4" t="s">
        <v>334</v>
      </c>
      <c r="C992" s="4" t="s">
        <v>855</v>
      </c>
      <c r="D992" s="64" t="s">
        <v>166</v>
      </c>
    </row>
    <row r="993" spans="1:4" x14ac:dyDescent="0.25">
      <c r="A993" s="64" t="s">
        <v>540</v>
      </c>
      <c r="B993" s="4" t="s">
        <v>9</v>
      </c>
      <c r="C993" s="4" t="s">
        <v>855</v>
      </c>
      <c r="D993" s="64" t="s">
        <v>166</v>
      </c>
    </row>
    <row r="994" spans="1:4" x14ac:dyDescent="0.25">
      <c r="A994" s="64" t="s">
        <v>428</v>
      </c>
      <c r="B994" s="4" t="s">
        <v>193</v>
      </c>
      <c r="C994" s="4" t="s">
        <v>855</v>
      </c>
      <c r="D994" s="64" t="s">
        <v>167</v>
      </c>
    </row>
    <row r="995" spans="1:4" x14ac:dyDescent="0.25">
      <c r="A995" s="64" t="s">
        <v>722</v>
      </c>
      <c r="B995" s="4" t="s">
        <v>187</v>
      </c>
      <c r="C995" s="4" t="s">
        <v>855</v>
      </c>
      <c r="D995" s="64" t="s">
        <v>166</v>
      </c>
    </row>
    <row r="996" spans="1:4" x14ac:dyDescent="0.25">
      <c r="A996" s="64" t="s">
        <v>330</v>
      </c>
      <c r="B996" s="4" t="s">
        <v>7</v>
      </c>
      <c r="C996" s="4" t="s">
        <v>855</v>
      </c>
      <c r="D996" s="64" t="s">
        <v>166</v>
      </c>
    </row>
    <row r="997" spans="1:4" x14ac:dyDescent="0.25">
      <c r="A997" s="64" t="s">
        <v>42</v>
      </c>
      <c r="B997" s="4" t="s">
        <v>8</v>
      </c>
      <c r="C997" s="4" t="s">
        <v>855</v>
      </c>
      <c r="D997" s="64" t="s">
        <v>167</v>
      </c>
    </row>
    <row r="998" spans="1:4" x14ac:dyDescent="0.25">
      <c r="A998" s="64" t="s">
        <v>441</v>
      </c>
      <c r="B998" s="4" t="s">
        <v>184</v>
      </c>
      <c r="C998" s="4" t="s">
        <v>855</v>
      </c>
      <c r="D998" s="64" t="s">
        <v>166</v>
      </c>
    </row>
    <row r="999" spans="1:4" x14ac:dyDescent="0.25">
      <c r="A999" s="64" t="s">
        <v>448</v>
      </c>
      <c r="B999" s="4" t="s">
        <v>184</v>
      </c>
      <c r="C999" s="4" t="s">
        <v>855</v>
      </c>
      <c r="D999" s="64" t="s">
        <v>166</v>
      </c>
    </row>
    <row r="1000" spans="1:4" x14ac:dyDescent="0.25">
      <c r="A1000" s="64" t="s">
        <v>495</v>
      </c>
      <c r="B1000" s="4" t="s">
        <v>181</v>
      </c>
      <c r="C1000" s="4" t="s">
        <v>855</v>
      </c>
      <c r="D1000" s="64" t="s">
        <v>166</v>
      </c>
    </row>
    <row r="1001" spans="1:4" x14ac:dyDescent="0.25">
      <c r="A1001" s="64" t="s">
        <v>111</v>
      </c>
      <c r="B1001" s="4" t="s">
        <v>334</v>
      </c>
      <c r="C1001" s="4" t="s">
        <v>855</v>
      </c>
      <c r="D1001" s="64" t="s">
        <v>166</v>
      </c>
    </row>
    <row r="1002" spans="1:4" x14ac:dyDescent="0.25">
      <c r="A1002" s="64" t="s">
        <v>115</v>
      </c>
      <c r="B1002" s="4" t="s">
        <v>7</v>
      </c>
      <c r="C1002" s="4" t="s">
        <v>855</v>
      </c>
      <c r="D1002" s="64" t="s">
        <v>167</v>
      </c>
    </row>
    <row r="1003" spans="1:4" x14ac:dyDescent="0.25">
      <c r="A1003" s="64" t="s">
        <v>609</v>
      </c>
      <c r="B1003" s="4" t="s">
        <v>599</v>
      </c>
      <c r="C1003" s="4" t="s">
        <v>855</v>
      </c>
      <c r="D1003" s="64" t="s">
        <v>166</v>
      </c>
    </row>
    <row r="1004" spans="1:4" x14ac:dyDescent="0.25">
      <c r="A1004" s="64" t="s">
        <v>464</v>
      </c>
      <c r="B1004" s="4" t="s">
        <v>184</v>
      </c>
      <c r="C1004" s="4" t="s">
        <v>855</v>
      </c>
      <c r="D1004" s="64" t="s">
        <v>166</v>
      </c>
    </row>
    <row r="1005" spans="1:4" x14ac:dyDescent="0.25">
      <c r="A1005" s="64" t="s">
        <v>153</v>
      </c>
      <c r="B1005" s="4" t="s">
        <v>178</v>
      </c>
      <c r="C1005" s="4" t="s">
        <v>855</v>
      </c>
      <c r="D1005" s="64" t="s">
        <v>166</v>
      </c>
    </row>
    <row r="1006" spans="1:4" x14ac:dyDescent="0.25">
      <c r="A1006" s="64" t="s">
        <v>620</v>
      </c>
      <c r="B1006" s="4" t="s">
        <v>617</v>
      </c>
      <c r="C1006" s="4" t="s">
        <v>855</v>
      </c>
      <c r="D1006" s="64" t="s">
        <v>166</v>
      </c>
    </row>
    <row r="1007" spans="1:4" x14ac:dyDescent="0.25">
      <c r="A1007" s="64" t="s">
        <v>339</v>
      </c>
      <c r="B1007" s="4" t="s">
        <v>334</v>
      </c>
      <c r="C1007" s="4" t="s">
        <v>855</v>
      </c>
      <c r="D1007" s="64" t="s">
        <v>166</v>
      </c>
    </row>
    <row r="1008" spans="1:4" x14ac:dyDescent="0.25">
      <c r="A1008" s="64" t="s">
        <v>483</v>
      </c>
      <c r="B1008" s="4" t="s">
        <v>181</v>
      </c>
      <c r="C1008" s="4" t="s">
        <v>855</v>
      </c>
      <c r="D1008" s="64" t="s">
        <v>166</v>
      </c>
    </row>
    <row r="1009" spans="1:4" x14ac:dyDescent="0.25">
      <c r="A1009" s="64" t="s">
        <v>231</v>
      </c>
      <c r="B1009" s="4" t="s">
        <v>187</v>
      </c>
      <c r="C1009" s="4" t="s">
        <v>855</v>
      </c>
      <c r="D1009" s="64" t="s">
        <v>166</v>
      </c>
    </row>
    <row r="1010" spans="1:4" x14ac:dyDescent="0.25">
      <c r="A1010" s="64" t="s">
        <v>463</v>
      </c>
      <c r="B1010" s="4" t="s">
        <v>184</v>
      </c>
      <c r="C1010" s="4" t="s">
        <v>855</v>
      </c>
      <c r="D1010" s="64" t="s">
        <v>166</v>
      </c>
    </row>
    <row r="1011" spans="1:4" x14ac:dyDescent="0.25">
      <c r="A1011" s="64" t="s">
        <v>544</v>
      </c>
      <c r="B1011" s="4" t="s">
        <v>9</v>
      </c>
      <c r="C1011" s="4" t="s">
        <v>855</v>
      </c>
      <c r="D1011" s="64" t="s">
        <v>166</v>
      </c>
    </row>
    <row r="1012" spans="1:4" x14ac:dyDescent="0.25">
      <c r="A1012" s="64" t="s">
        <v>331</v>
      </c>
      <c r="B1012" s="4" t="s">
        <v>7</v>
      </c>
      <c r="C1012" s="4" t="s">
        <v>855</v>
      </c>
      <c r="D1012" s="64" t="s">
        <v>166</v>
      </c>
    </row>
    <row r="1013" spans="1:4" x14ac:dyDescent="0.25">
      <c r="A1013" s="64" t="s">
        <v>413</v>
      </c>
      <c r="B1013" s="4" t="s">
        <v>178</v>
      </c>
      <c r="C1013" s="4" t="s">
        <v>855</v>
      </c>
      <c r="D1013" s="64" t="s">
        <v>167</v>
      </c>
    </row>
    <row r="1014" spans="1:4" x14ac:dyDescent="0.25">
      <c r="A1014" s="64" t="s">
        <v>336</v>
      </c>
      <c r="B1014" s="4" t="s">
        <v>334</v>
      </c>
      <c r="C1014" s="4" t="s">
        <v>855</v>
      </c>
      <c r="D1014" s="64" t="s">
        <v>166</v>
      </c>
    </row>
    <row r="1015" spans="1:4" x14ac:dyDescent="0.25">
      <c r="A1015" s="64" t="s">
        <v>280</v>
      </c>
      <c r="B1015" s="4" t="s">
        <v>7</v>
      </c>
      <c r="C1015" s="4" t="s">
        <v>855</v>
      </c>
      <c r="D1015" s="64" t="s">
        <v>166</v>
      </c>
    </row>
    <row r="1016" spans="1:4" x14ac:dyDescent="0.25">
      <c r="A1016" s="64" t="s">
        <v>636</v>
      </c>
      <c r="B1016" s="4" t="s">
        <v>632</v>
      </c>
      <c r="C1016" s="4" t="s">
        <v>855</v>
      </c>
      <c r="D1016" s="64" t="s">
        <v>166</v>
      </c>
    </row>
    <row r="1017" spans="1:4" ht="22.5" x14ac:dyDescent="0.25">
      <c r="A1017" s="64" t="s">
        <v>259</v>
      </c>
      <c r="B1017" s="4" t="s">
        <v>1</v>
      </c>
      <c r="C1017" s="4" t="s">
        <v>855</v>
      </c>
      <c r="D1017" s="64" t="s">
        <v>791</v>
      </c>
    </row>
    <row r="1018" spans="1:4" x14ac:dyDescent="0.25">
      <c r="A1018" s="64" t="s">
        <v>229</v>
      </c>
      <c r="B1018" s="4" t="s">
        <v>187</v>
      </c>
      <c r="C1018" s="4" t="s">
        <v>855</v>
      </c>
      <c r="D1018" s="64" t="s">
        <v>166</v>
      </c>
    </row>
    <row r="1019" spans="1:4" x14ac:dyDescent="0.25">
      <c r="A1019" s="64" t="s">
        <v>299</v>
      </c>
      <c r="B1019" s="4" t="s">
        <v>7</v>
      </c>
      <c r="C1019" s="4" t="s">
        <v>855</v>
      </c>
      <c r="D1019" s="64" t="s">
        <v>166</v>
      </c>
    </row>
    <row r="1020" spans="1:4" x14ac:dyDescent="0.25">
      <c r="A1020" s="64" t="s">
        <v>577</v>
      </c>
      <c r="B1020" s="4" t="s">
        <v>8</v>
      </c>
      <c r="C1020" s="4" t="s">
        <v>855</v>
      </c>
      <c r="D1020" s="64" t="s">
        <v>167</v>
      </c>
    </row>
    <row r="1021" spans="1:4" x14ac:dyDescent="0.25">
      <c r="A1021" s="64" t="s">
        <v>538</v>
      </c>
      <c r="B1021" s="4" t="s">
        <v>9</v>
      </c>
      <c r="C1021" s="4" t="s">
        <v>855</v>
      </c>
      <c r="D1021" s="64" t="s">
        <v>166</v>
      </c>
    </row>
    <row r="1022" spans="1:4" x14ac:dyDescent="0.25">
      <c r="A1022" s="64" t="s">
        <v>500</v>
      </c>
      <c r="B1022" s="4" t="s">
        <v>181</v>
      </c>
      <c r="C1022" s="4" t="s">
        <v>855</v>
      </c>
      <c r="D1022" s="64" t="s">
        <v>166</v>
      </c>
    </row>
    <row r="1023" spans="1:4" x14ac:dyDescent="0.25">
      <c r="A1023" s="64" t="s">
        <v>726</v>
      </c>
      <c r="B1023" s="4" t="s">
        <v>7</v>
      </c>
      <c r="C1023" s="4" t="s">
        <v>855</v>
      </c>
      <c r="D1023" s="64" t="s">
        <v>166</v>
      </c>
    </row>
    <row r="1024" spans="1:4" x14ac:dyDescent="0.25">
      <c r="A1024" s="64" t="s">
        <v>412</v>
      </c>
      <c r="B1024" s="4" t="s">
        <v>178</v>
      </c>
      <c r="C1024" s="4" t="s">
        <v>855</v>
      </c>
      <c r="D1024" s="64" t="s">
        <v>166</v>
      </c>
    </row>
    <row r="1025" spans="1:4" x14ac:dyDescent="0.25">
      <c r="A1025" s="64" t="s">
        <v>611</v>
      </c>
      <c r="B1025" s="4" t="s">
        <v>599</v>
      </c>
      <c r="C1025" s="4" t="s">
        <v>855</v>
      </c>
      <c r="D1025" s="64" t="s">
        <v>166</v>
      </c>
    </row>
    <row r="1026" spans="1:4" x14ac:dyDescent="0.25">
      <c r="A1026" s="64" t="s">
        <v>600</v>
      </c>
      <c r="B1026" s="4" t="s">
        <v>599</v>
      </c>
      <c r="C1026" s="4" t="s">
        <v>855</v>
      </c>
      <c r="D1026" s="64" t="s">
        <v>166</v>
      </c>
    </row>
    <row r="1027" spans="1:4" x14ac:dyDescent="0.25">
      <c r="A1027" s="64" t="s">
        <v>473</v>
      </c>
      <c r="B1027" s="4" t="s">
        <v>181</v>
      </c>
      <c r="C1027" s="4" t="s">
        <v>855</v>
      </c>
      <c r="D1027" s="64" t="s">
        <v>166</v>
      </c>
    </row>
    <row r="1028" spans="1:4" x14ac:dyDescent="0.25">
      <c r="A1028" s="64" t="s">
        <v>634</v>
      </c>
      <c r="B1028" s="4" t="s">
        <v>632</v>
      </c>
      <c r="C1028" s="4" t="s">
        <v>855</v>
      </c>
      <c r="D1028" s="64" t="s">
        <v>166</v>
      </c>
    </row>
    <row r="1029" spans="1:4" x14ac:dyDescent="0.25">
      <c r="A1029" s="64" t="s">
        <v>507</v>
      </c>
      <c r="B1029" s="4" t="s">
        <v>9</v>
      </c>
      <c r="C1029" s="4" t="s">
        <v>855</v>
      </c>
      <c r="D1029" s="64" t="s">
        <v>166</v>
      </c>
    </row>
    <row r="1030" spans="1:4" x14ac:dyDescent="0.25">
      <c r="A1030" s="64" t="s">
        <v>257</v>
      </c>
      <c r="B1030" s="4" t="s">
        <v>1</v>
      </c>
      <c r="C1030" s="4" t="s">
        <v>855</v>
      </c>
      <c r="D1030" s="64" t="s">
        <v>166</v>
      </c>
    </row>
    <row r="1031" spans="1:4" x14ac:dyDescent="0.25">
      <c r="A1031" s="64" t="s">
        <v>728</v>
      </c>
      <c r="B1031" s="4" t="s">
        <v>184</v>
      </c>
      <c r="C1031" s="4" t="s">
        <v>855</v>
      </c>
      <c r="D1031" s="64" t="s">
        <v>167</v>
      </c>
    </row>
    <row r="1032" spans="1:4" x14ac:dyDescent="0.25">
      <c r="A1032" s="64" t="s">
        <v>514</v>
      </c>
      <c r="B1032" s="4" t="s">
        <v>9</v>
      </c>
      <c r="C1032" s="4" t="s">
        <v>855</v>
      </c>
      <c r="D1032" s="64" t="s">
        <v>166</v>
      </c>
    </row>
    <row r="1033" spans="1:4" x14ac:dyDescent="0.25">
      <c r="A1033" s="64" t="s">
        <v>443</v>
      </c>
      <c r="B1033" s="4" t="s">
        <v>184</v>
      </c>
      <c r="C1033" s="4" t="s">
        <v>855</v>
      </c>
      <c r="D1033" s="64" t="s">
        <v>167</v>
      </c>
    </row>
    <row r="1034" spans="1:4" x14ac:dyDescent="0.25">
      <c r="A1034" s="64" t="s">
        <v>344</v>
      </c>
      <c r="B1034" s="4" t="s">
        <v>334</v>
      </c>
      <c r="C1034" s="4" t="s">
        <v>855</v>
      </c>
      <c r="D1034" s="64" t="s">
        <v>166</v>
      </c>
    </row>
    <row r="1035" spans="1:4" x14ac:dyDescent="0.25">
      <c r="A1035" s="64" t="s">
        <v>348</v>
      </c>
      <c r="B1035" s="4" t="s">
        <v>334</v>
      </c>
      <c r="C1035" s="4" t="s">
        <v>855</v>
      </c>
      <c r="D1035" s="64" t="s">
        <v>166</v>
      </c>
    </row>
    <row r="1036" spans="1:4" x14ac:dyDescent="0.25">
      <c r="A1036" s="64" t="s">
        <v>447</v>
      </c>
      <c r="B1036" s="4" t="s">
        <v>184</v>
      </c>
      <c r="C1036" s="4" t="s">
        <v>855</v>
      </c>
      <c r="D1036" s="64" t="s">
        <v>166</v>
      </c>
    </row>
    <row r="1037" spans="1:4" x14ac:dyDescent="0.25">
      <c r="A1037" s="64" t="s">
        <v>729</v>
      </c>
      <c r="B1037" s="4" t="s">
        <v>9</v>
      </c>
      <c r="C1037" s="4" t="s">
        <v>855</v>
      </c>
      <c r="D1037" s="64" t="s">
        <v>166</v>
      </c>
    </row>
    <row r="1038" spans="1:4" x14ac:dyDescent="0.25">
      <c r="A1038" s="64" t="s">
        <v>300</v>
      </c>
      <c r="B1038" s="4" t="s">
        <v>7</v>
      </c>
      <c r="C1038" s="4" t="s">
        <v>855</v>
      </c>
      <c r="D1038" s="64" t="s">
        <v>166</v>
      </c>
    </row>
    <row r="1039" spans="1:4" x14ac:dyDescent="0.25">
      <c r="A1039" s="64" t="s">
        <v>453</v>
      </c>
      <c r="B1039" s="4" t="s">
        <v>184</v>
      </c>
      <c r="C1039" s="4" t="s">
        <v>855</v>
      </c>
      <c r="D1039" s="64" t="s">
        <v>167</v>
      </c>
    </row>
    <row r="1040" spans="1:4" x14ac:dyDescent="0.25">
      <c r="A1040" s="64" t="s">
        <v>308</v>
      </c>
      <c r="B1040" s="4" t="s">
        <v>7</v>
      </c>
      <c r="C1040" s="4" t="s">
        <v>855</v>
      </c>
      <c r="D1040" s="64" t="s">
        <v>166</v>
      </c>
    </row>
    <row r="1041" spans="1:4" x14ac:dyDescent="0.25">
      <c r="A1041" s="64" t="s">
        <v>252</v>
      </c>
      <c r="B1041" s="4" t="s">
        <v>201</v>
      </c>
      <c r="C1041" s="4" t="s">
        <v>855</v>
      </c>
      <c r="D1041" s="64" t="s">
        <v>167</v>
      </c>
    </row>
    <row r="1042" spans="1:4" x14ac:dyDescent="0.25">
      <c r="A1042" s="64" t="s">
        <v>461</v>
      </c>
      <c r="B1042" s="4" t="s">
        <v>184</v>
      </c>
      <c r="C1042" s="4" t="s">
        <v>855</v>
      </c>
      <c r="D1042" s="64" t="s">
        <v>166</v>
      </c>
    </row>
    <row r="1043" spans="1:4" x14ac:dyDescent="0.25">
      <c r="A1043" s="64" t="s">
        <v>275</v>
      </c>
      <c r="B1043" s="4" t="s">
        <v>270</v>
      </c>
      <c r="C1043" s="4" t="s">
        <v>855</v>
      </c>
      <c r="D1043" s="64" t="s">
        <v>167</v>
      </c>
    </row>
    <row r="1044" spans="1:4" x14ac:dyDescent="0.25">
      <c r="A1044" s="64" t="s">
        <v>626</v>
      </c>
      <c r="B1044" s="4" t="s">
        <v>617</v>
      </c>
      <c r="C1044" s="4" t="s">
        <v>855</v>
      </c>
      <c r="D1044" s="64" t="s">
        <v>166</v>
      </c>
    </row>
    <row r="1045" spans="1:4" x14ac:dyDescent="0.25">
      <c r="A1045" s="64" t="s">
        <v>730</v>
      </c>
      <c r="B1045" s="4" t="s">
        <v>184</v>
      </c>
      <c r="C1045" s="4" t="s">
        <v>855</v>
      </c>
      <c r="D1045" s="64" t="s">
        <v>167</v>
      </c>
    </row>
    <row r="1046" spans="1:4" x14ac:dyDescent="0.25">
      <c r="A1046" s="64" t="s">
        <v>465</v>
      </c>
      <c r="B1046" s="4" t="s">
        <v>184</v>
      </c>
      <c r="C1046" s="4" t="s">
        <v>855</v>
      </c>
      <c r="D1046" s="64" t="s">
        <v>167</v>
      </c>
    </row>
    <row r="1047" spans="1:4" x14ac:dyDescent="0.25">
      <c r="A1047" s="64" t="s">
        <v>268</v>
      </c>
      <c r="B1047" s="4" t="s">
        <v>1</v>
      </c>
      <c r="C1047" s="4" t="s">
        <v>855</v>
      </c>
      <c r="D1047" s="64" t="s">
        <v>167</v>
      </c>
    </row>
    <row r="1048" spans="1:4" x14ac:dyDescent="0.25">
      <c r="A1048" s="64" t="s">
        <v>612</v>
      </c>
      <c r="B1048" s="4" t="s">
        <v>599</v>
      </c>
      <c r="C1048" s="4" t="s">
        <v>855</v>
      </c>
      <c r="D1048" s="64" t="s">
        <v>166</v>
      </c>
    </row>
    <row r="1049" spans="1:4" x14ac:dyDescent="0.25">
      <c r="A1049" s="64" t="s">
        <v>338</v>
      </c>
      <c r="B1049" s="4" t="s">
        <v>334</v>
      </c>
      <c r="C1049" s="4" t="s">
        <v>855</v>
      </c>
      <c r="D1049" s="64" t="s">
        <v>166</v>
      </c>
    </row>
    <row r="1050" spans="1:4" x14ac:dyDescent="0.25">
      <c r="A1050" s="64" t="s">
        <v>732</v>
      </c>
      <c r="B1050" s="4" t="s">
        <v>7</v>
      </c>
      <c r="C1050" s="4" t="s">
        <v>855</v>
      </c>
      <c r="D1050" s="64" t="s">
        <v>166</v>
      </c>
    </row>
    <row r="1051" spans="1:4" x14ac:dyDescent="0.25">
      <c r="A1051" s="64" t="s">
        <v>80</v>
      </c>
      <c r="B1051" s="4" t="s">
        <v>270</v>
      </c>
      <c r="C1051" s="4" t="s">
        <v>855</v>
      </c>
      <c r="D1051" s="64" t="s">
        <v>167</v>
      </c>
    </row>
    <row r="1052" spans="1:4" x14ac:dyDescent="0.25">
      <c r="A1052" s="64" t="s">
        <v>440</v>
      </c>
      <c r="B1052" s="4" t="s">
        <v>439</v>
      </c>
      <c r="C1052" s="4" t="s">
        <v>855</v>
      </c>
      <c r="D1052" s="64" t="s">
        <v>166</v>
      </c>
    </row>
    <row r="1053" spans="1:4" x14ac:dyDescent="0.25">
      <c r="A1053" s="64" t="s">
        <v>586</v>
      </c>
      <c r="B1053" s="4" t="s">
        <v>8</v>
      </c>
      <c r="C1053" s="4" t="s">
        <v>855</v>
      </c>
      <c r="D1053" s="64" t="s">
        <v>167</v>
      </c>
    </row>
    <row r="1054" spans="1:4" x14ac:dyDescent="0.25">
      <c r="A1054" s="64" t="s">
        <v>539</v>
      </c>
      <c r="B1054" s="4" t="s">
        <v>9</v>
      </c>
      <c r="C1054" s="4" t="s">
        <v>855</v>
      </c>
      <c r="D1054" s="64" t="s">
        <v>166</v>
      </c>
    </row>
    <row r="1055" spans="1:4" ht="22.5" x14ac:dyDescent="0.25">
      <c r="A1055" s="64" t="s">
        <v>265</v>
      </c>
      <c r="B1055" s="4" t="s">
        <v>1</v>
      </c>
      <c r="C1055" s="4" t="s">
        <v>855</v>
      </c>
      <c r="D1055" s="64" t="s">
        <v>791</v>
      </c>
    </row>
    <row r="1056" spans="1:4" x14ac:dyDescent="0.25">
      <c r="A1056" s="64" t="s">
        <v>733</v>
      </c>
      <c r="B1056" s="4" t="s">
        <v>613</v>
      </c>
      <c r="C1056" s="4" t="s">
        <v>855</v>
      </c>
      <c r="D1056" s="64" t="s">
        <v>166</v>
      </c>
    </row>
    <row r="1057" spans="1:4" x14ac:dyDescent="0.25">
      <c r="A1057" s="64" t="s">
        <v>378</v>
      </c>
      <c r="B1057" s="4" t="s">
        <v>178</v>
      </c>
      <c r="C1057" s="4" t="s">
        <v>855</v>
      </c>
      <c r="D1057" s="64" t="s">
        <v>167</v>
      </c>
    </row>
    <row r="1058" spans="1:4" x14ac:dyDescent="0.25">
      <c r="A1058" s="64" t="s">
        <v>467</v>
      </c>
      <c r="B1058" s="4" t="s">
        <v>204</v>
      </c>
      <c r="C1058" s="4" t="s">
        <v>855</v>
      </c>
      <c r="D1058" s="64" t="s">
        <v>166</v>
      </c>
    </row>
    <row r="1059" spans="1:4" x14ac:dyDescent="0.25">
      <c r="A1059" s="64" t="s">
        <v>484</v>
      </c>
      <c r="B1059" s="4" t="s">
        <v>181</v>
      </c>
      <c r="C1059" s="4" t="s">
        <v>855</v>
      </c>
      <c r="D1059" s="64" t="s">
        <v>167</v>
      </c>
    </row>
    <row r="1060" spans="1:4" ht="22.5" x14ac:dyDescent="0.25">
      <c r="A1060" s="64" t="s">
        <v>294</v>
      </c>
      <c r="B1060" s="4" t="s">
        <v>7</v>
      </c>
      <c r="C1060" s="4" t="s">
        <v>855</v>
      </c>
      <c r="D1060" s="64" t="s">
        <v>408</v>
      </c>
    </row>
    <row r="1061" spans="1:4" x14ac:dyDescent="0.25">
      <c r="A1061" s="64" t="s">
        <v>572</v>
      </c>
      <c r="B1061" s="4" t="s">
        <v>8</v>
      </c>
      <c r="C1061" s="4" t="s">
        <v>855</v>
      </c>
      <c r="D1061" s="64" t="s">
        <v>167</v>
      </c>
    </row>
    <row r="1062" spans="1:4" x14ac:dyDescent="0.25">
      <c r="A1062" s="64" t="s">
        <v>735</v>
      </c>
      <c r="B1062" s="4" t="s">
        <v>193</v>
      </c>
      <c r="C1062" s="4" t="s">
        <v>855</v>
      </c>
      <c r="D1062" s="64" t="s">
        <v>167</v>
      </c>
    </row>
    <row r="1063" spans="1:4" x14ac:dyDescent="0.25">
      <c r="A1063" s="64" t="s">
        <v>639</v>
      </c>
      <c r="B1063" s="4" t="s">
        <v>632</v>
      </c>
      <c r="C1063" s="4" t="s">
        <v>855</v>
      </c>
      <c r="D1063" s="64" t="s">
        <v>166</v>
      </c>
    </row>
    <row r="1064" spans="1:4" x14ac:dyDescent="0.25">
      <c r="A1064" s="64" t="s">
        <v>798</v>
      </c>
      <c r="B1064" s="4" t="s">
        <v>184</v>
      </c>
      <c r="C1064" s="4" t="s">
        <v>855</v>
      </c>
      <c r="D1064" s="64" t="s">
        <v>167</v>
      </c>
    </row>
    <row r="1065" spans="1:4" x14ac:dyDescent="0.25">
      <c r="A1065" s="64" t="s">
        <v>555</v>
      </c>
      <c r="B1065" s="4" t="s">
        <v>8</v>
      </c>
      <c r="C1065" s="4" t="s">
        <v>855</v>
      </c>
      <c r="D1065" s="64" t="s">
        <v>167</v>
      </c>
    </row>
    <row r="1066" spans="1:4" x14ac:dyDescent="0.25">
      <c r="A1066" s="64" t="s">
        <v>247</v>
      </c>
      <c r="B1066" s="4" t="s">
        <v>201</v>
      </c>
      <c r="C1066" s="4" t="s">
        <v>855</v>
      </c>
      <c r="D1066" s="64" t="s">
        <v>167</v>
      </c>
    </row>
    <row r="1067" spans="1:4" ht="22.5" x14ac:dyDescent="0.25">
      <c r="A1067" s="64" t="s">
        <v>474</v>
      </c>
      <c r="B1067" s="4" t="s">
        <v>181</v>
      </c>
      <c r="C1067" s="4" t="s">
        <v>855</v>
      </c>
      <c r="D1067" s="64" t="s">
        <v>408</v>
      </c>
    </row>
    <row r="1068" spans="1:4" x14ac:dyDescent="0.25">
      <c r="A1068" s="64" t="s">
        <v>40</v>
      </c>
      <c r="B1068" s="4" t="s">
        <v>207</v>
      </c>
      <c r="C1068" s="4" t="s">
        <v>855</v>
      </c>
      <c r="D1068" s="64" t="s">
        <v>166</v>
      </c>
    </row>
    <row r="1069" spans="1:4" x14ac:dyDescent="0.25">
      <c r="A1069" s="64" t="s">
        <v>736</v>
      </c>
      <c r="B1069" s="4" t="s">
        <v>617</v>
      </c>
      <c r="C1069" s="4" t="s">
        <v>855</v>
      </c>
      <c r="D1069" s="64" t="s">
        <v>167</v>
      </c>
    </row>
    <row r="1070" spans="1:4" x14ac:dyDescent="0.25">
      <c r="A1070" s="64" t="s">
        <v>46</v>
      </c>
      <c r="B1070" s="4" t="s">
        <v>184</v>
      </c>
      <c r="C1070" s="4" t="s">
        <v>855</v>
      </c>
      <c r="D1070" s="64" t="s">
        <v>167</v>
      </c>
    </row>
    <row r="1071" spans="1:4" x14ac:dyDescent="0.25">
      <c r="A1071" s="64" t="s">
        <v>602</v>
      </c>
      <c r="B1071" s="4" t="s">
        <v>599</v>
      </c>
      <c r="C1071" s="4" t="s">
        <v>855</v>
      </c>
      <c r="D1071" s="64" t="s">
        <v>166</v>
      </c>
    </row>
    <row r="1072" spans="1:4" x14ac:dyDescent="0.25">
      <c r="A1072" s="64" t="s">
        <v>340</v>
      </c>
      <c r="B1072" s="4" t="s">
        <v>334</v>
      </c>
      <c r="C1072" s="4" t="s">
        <v>855</v>
      </c>
      <c r="D1072" s="64" t="s">
        <v>166</v>
      </c>
    </row>
    <row r="1073" spans="1:4" x14ac:dyDescent="0.25">
      <c r="A1073" s="64" t="s">
        <v>561</v>
      </c>
      <c r="B1073" s="4" t="s">
        <v>8</v>
      </c>
      <c r="C1073" s="4" t="s">
        <v>855</v>
      </c>
      <c r="D1073" s="64" t="s">
        <v>167</v>
      </c>
    </row>
    <row r="1074" spans="1:4" x14ac:dyDescent="0.25">
      <c r="A1074" s="64" t="s">
        <v>228</v>
      </c>
      <c r="B1074" s="4" t="s">
        <v>187</v>
      </c>
      <c r="C1074" s="4" t="s">
        <v>855</v>
      </c>
      <c r="D1074" s="64" t="s">
        <v>166</v>
      </c>
    </row>
    <row r="1075" spans="1:4" x14ac:dyDescent="0.25">
      <c r="A1075" s="64" t="s">
        <v>58</v>
      </c>
      <c r="B1075" s="4" t="s">
        <v>201</v>
      </c>
      <c r="C1075" s="4" t="s">
        <v>855</v>
      </c>
      <c r="D1075" s="64" t="s">
        <v>167</v>
      </c>
    </row>
    <row r="1076" spans="1:4" x14ac:dyDescent="0.25">
      <c r="A1076" s="64" t="s">
        <v>737</v>
      </c>
      <c r="B1076" s="4" t="s">
        <v>187</v>
      </c>
      <c r="C1076" s="4" t="s">
        <v>855</v>
      </c>
      <c r="D1076" s="64" t="s">
        <v>166</v>
      </c>
    </row>
    <row r="1077" spans="1:4" x14ac:dyDescent="0.25">
      <c r="A1077" s="64" t="s">
        <v>66</v>
      </c>
      <c r="B1077" s="4" t="s">
        <v>217</v>
      </c>
      <c r="C1077" s="4" t="s">
        <v>855</v>
      </c>
      <c r="D1077" s="64" t="s">
        <v>166</v>
      </c>
    </row>
    <row r="1078" spans="1:4" ht="22.5" x14ac:dyDescent="0.25">
      <c r="A1078" s="64" t="s">
        <v>260</v>
      </c>
      <c r="B1078" s="4" t="s">
        <v>1</v>
      </c>
      <c r="C1078" s="4" t="s">
        <v>855</v>
      </c>
      <c r="D1078" s="64" t="s">
        <v>791</v>
      </c>
    </row>
    <row r="1079" spans="1:4" x14ac:dyDescent="0.25">
      <c r="A1079" s="64" t="s">
        <v>738</v>
      </c>
      <c r="B1079" s="4" t="s">
        <v>204</v>
      </c>
      <c r="C1079" s="4" t="s">
        <v>855</v>
      </c>
      <c r="D1079" s="64" t="s">
        <v>167</v>
      </c>
    </row>
    <row r="1080" spans="1:4" x14ac:dyDescent="0.25">
      <c r="A1080" s="64" t="s">
        <v>394</v>
      </c>
      <c r="B1080" s="4" t="s">
        <v>178</v>
      </c>
      <c r="C1080" s="4" t="s">
        <v>855</v>
      </c>
      <c r="D1080" s="64" t="s">
        <v>166</v>
      </c>
    </row>
    <row r="1081" spans="1:4" x14ac:dyDescent="0.25">
      <c r="A1081" s="64" t="s">
        <v>739</v>
      </c>
      <c r="B1081" s="4" t="s">
        <v>9</v>
      </c>
      <c r="C1081" s="4" t="s">
        <v>855</v>
      </c>
      <c r="D1081" s="64" t="s">
        <v>166</v>
      </c>
    </row>
    <row r="1082" spans="1:4" ht="22.5" x14ac:dyDescent="0.25">
      <c r="A1082" s="64" t="s">
        <v>573</v>
      </c>
      <c r="B1082" s="4" t="s">
        <v>8</v>
      </c>
      <c r="C1082" s="4" t="s">
        <v>855</v>
      </c>
      <c r="D1082" s="64" t="s">
        <v>791</v>
      </c>
    </row>
    <row r="1083" spans="1:4" x14ac:dyDescent="0.25">
      <c r="A1083" s="64" t="s">
        <v>90</v>
      </c>
      <c r="B1083" s="4" t="s">
        <v>187</v>
      </c>
      <c r="C1083" s="4" t="s">
        <v>855</v>
      </c>
      <c r="D1083" s="64" t="s">
        <v>166</v>
      </c>
    </row>
    <row r="1084" spans="1:4" x14ac:dyDescent="0.25">
      <c r="A1084" s="64" t="s">
        <v>396</v>
      </c>
      <c r="B1084" s="4" t="s">
        <v>178</v>
      </c>
      <c r="C1084" s="4" t="s">
        <v>855</v>
      </c>
      <c r="D1084" s="64" t="s">
        <v>166</v>
      </c>
    </row>
    <row r="1085" spans="1:4" x14ac:dyDescent="0.25">
      <c r="A1085" s="64" t="s">
        <v>494</v>
      </c>
      <c r="B1085" s="4" t="s">
        <v>181</v>
      </c>
      <c r="C1085" s="4" t="s">
        <v>855</v>
      </c>
      <c r="D1085" s="64" t="s">
        <v>166</v>
      </c>
    </row>
    <row r="1086" spans="1:4" x14ac:dyDescent="0.25">
      <c r="A1086" s="64" t="s">
        <v>269</v>
      </c>
      <c r="B1086" s="4" t="s">
        <v>217</v>
      </c>
      <c r="C1086" s="4" t="s">
        <v>853</v>
      </c>
      <c r="D1086" s="64" t="s">
        <v>167</v>
      </c>
    </row>
    <row r="1087" spans="1:4" x14ac:dyDescent="0.25">
      <c r="A1087" s="64" t="s">
        <v>524</v>
      </c>
      <c r="B1087" s="4" t="s">
        <v>9</v>
      </c>
      <c r="C1087" s="4" t="s">
        <v>855</v>
      </c>
      <c r="D1087" s="64" t="s">
        <v>166</v>
      </c>
    </row>
    <row r="1088" spans="1:4" x14ac:dyDescent="0.25">
      <c r="A1088" s="64" t="s">
        <v>312</v>
      </c>
      <c r="B1088" s="4" t="s">
        <v>7</v>
      </c>
      <c r="C1088" s="4" t="s">
        <v>855</v>
      </c>
      <c r="D1088" s="64" t="s">
        <v>166</v>
      </c>
    </row>
    <row r="1089" spans="1:4" x14ac:dyDescent="0.25">
      <c r="A1089" s="64" t="s">
        <v>424</v>
      </c>
      <c r="B1089" s="4" t="s">
        <v>193</v>
      </c>
      <c r="C1089" s="4" t="s">
        <v>855</v>
      </c>
      <c r="D1089" s="64" t="s">
        <v>166</v>
      </c>
    </row>
    <row r="1090" spans="1:4" x14ac:dyDescent="0.25">
      <c r="A1090" s="64" t="s">
        <v>360</v>
      </c>
      <c r="B1090" s="4" t="s">
        <v>334</v>
      </c>
      <c r="C1090" s="4" t="s">
        <v>855</v>
      </c>
      <c r="D1090" s="64" t="s">
        <v>166</v>
      </c>
    </row>
    <row r="1091" spans="1:4" x14ac:dyDescent="0.25">
      <c r="A1091" s="64" t="s">
        <v>582</v>
      </c>
      <c r="B1091" s="4" t="s">
        <v>8</v>
      </c>
      <c r="C1091" s="4" t="s">
        <v>855</v>
      </c>
      <c r="D1091" s="64" t="s">
        <v>167</v>
      </c>
    </row>
    <row r="1092" spans="1:4" x14ac:dyDescent="0.25">
      <c r="A1092" s="64" t="s">
        <v>242</v>
      </c>
      <c r="B1092" s="4" t="s">
        <v>187</v>
      </c>
      <c r="C1092" s="4" t="s">
        <v>855</v>
      </c>
      <c r="D1092" s="64" t="s">
        <v>166</v>
      </c>
    </row>
    <row r="1093" spans="1:4" x14ac:dyDescent="0.25">
      <c r="A1093" s="64" t="s">
        <v>498</v>
      </c>
      <c r="B1093" s="4" t="s">
        <v>181</v>
      </c>
      <c r="C1093" s="4" t="s">
        <v>855</v>
      </c>
      <c r="D1093" s="64" t="s">
        <v>166</v>
      </c>
    </row>
    <row r="1094" spans="1:4" x14ac:dyDescent="0.25">
      <c r="A1094" s="64" t="s">
        <v>740</v>
      </c>
      <c r="B1094" s="4" t="s">
        <v>193</v>
      </c>
      <c r="C1094" s="4" t="s">
        <v>855</v>
      </c>
      <c r="D1094" s="64" t="s">
        <v>166</v>
      </c>
    </row>
    <row r="1095" spans="1:4" x14ac:dyDescent="0.25">
      <c r="A1095" s="64" t="s">
        <v>366</v>
      </c>
      <c r="B1095" s="4" t="s">
        <v>334</v>
      </c>
      <c r="C1095" s="4" t="s">
        <v>855</v>
      </c>
      <c r="D1095" s="64" t="s">
        <v>166</v>
      </c>
    </row>
    <row r="1096" spans="1:4" x14ac:dyDescent="0.25">
      <c r="A1096" s="64" t="s">
        <v>741</v>
      </c>
      <c r="B1096" s="4" t="s">
        <v>8</v>
      </c>
      <c r="C1096" s="4" t="s">
        <v>855</v>
      </c>
      <c r="D1096" s="64" t="s">
        <v>167</v>
      </c>
    </row>
    <row r="1097" spans="1:4" x14ac:dyDescent="0.25">
      <c r="A1097" s="64" t="s">
        <v>367</v>
      </c>
      <c r="B1097" s="4" t="s">
        <v>334</v>
      </c>
      <c r="C1097" s="4" t="s">
        <v>855</v>
      </c>
      <c r="D1097" s="64" t="s">
        <v>166</v>
      </c>
    </row>
    <row r="1098" spans="1:4" x14ac:dyDescent="0.25">
      <c r="A1098" s="64" t="s">
        <v>431</v>
      </c>
      <c r="B1098" s="4" t="s">
        <v>193</v>
      </c>
      <c r="C1098" s="4" t="s">
        <v>855</v>
      </c>
      <c r="D1098" s="64" t="s">
        <v>166</v>
      </c>
    </row>
    <row r="1099" spans="1:4" x14ac:dyDescent="0.25">
      <c r="A1099" s="64" t="s">
        <v>629</v>
      </c>
      <c r="B1099" s="4" t="s">
        <v>212</v>
      </c>
      <c r="C1099" s="4" t="s">
        <v>855</v>
      </c>
      <c r="D1099" s="64" t="s">
        <v>166</v>
      </c>
    </row>
    <row r="1100" spans="1:4" x14ac:dyDescent="0.25">
      <c r="A1100" s="64" t="s">
        <v>591</v>
      </c>
      <c r="B1100" s="4" t="s">
        <v>8</v>
      </c>
      <c r="C1100" s="4" t="s">
        <v>855</v>
      </c>
      <c r="D1100" s="64" t="s">
        <v>167</v>
      </c>
    </row>
    <row r="1101" spans="1:4" x14ac:dyDescent="0.25">
      <c r="A1101" s="64" t="s">
        <v>595</v>
      </c>
      <c r="B1101" s="4" t="s">
        <v>8</v>
      </c>
      <c r="C1101" s="4" t="s">
        <v>855</v>
      </c>
      <c r="D1101" s="64" t="s">
        <v>167</v>
      </c>
    </row>
    <row r="1102" spans="1:4" x14ac:dyDescent="0.25">
      <c r="A1102" s="64" t="s">
        <v>554</v>
      </c>
      <c r="B1102" s="4" t="s">
        <v>8</v>
      </c>
      <c r="C1102" s="4" t="s">
        <v>855</v>
      </c>
      <c r="D1102" s="64" t="s">
        <v>167</v>
      </c>
    </row>
    <row r="1103" spans="1:4" x14ac:dyDescent="0.25">
      <c r="A1103" s="64" t="s">
        <v>618</v>
      </c>
      <c r="B1103" s="4" t="s">
        <v>617</v>
      </c>
      <c r="C1103" s="4" t="s">
        <v>855</v>
      </c>
      <c r="D1103" s="64" t="s">
        <v>167</v>
      </c>
    </row>
    <row r="1104" spans="1:4" x14ac:dyDescent="0.25">
      <c r="A1104" s="64" t="s">
        <v>22</v>
      </c>
      <c r="B1104" s="4" t="s">
        <v>178</v>
      </c>
      <c r="C1104" s="4" t="s">
        <v>855</v>
      </c>
      <c r="D1104" s="64" t="s">
        <v>166</v>
      </c>
    </row>
    <row r="1105" spans="1:4" x14ac:dyDescent="0.25">
      <c r="A1105" s="64" t="s">
        <v>50</v>
      </c>
      <c r="B1105" s="4" t="s">
        <v>178</v>
      </c>
      <c r="C1105" s="4" t="s">
        <v>855</v>
      </c>
      <c r="D1105" s="64" t="s">
        <v>166</v>
      </c>
    </row>
    <row r="1106" spans="1:4" x14ac:dyDescent="0.25">
      <c r="A1106" s="64" t="s">
        <v>382</v>
      </c>
      <c r="B1106" s="4" t="s">
        <v>178</v>
      </c>
      <c r="C1106" s="4" t="s">
        <v>855</v>
      </c>
      <c r="D1106" s="64" t="s">
        <v>167</v>
      </c>
    </row>
    <row r="1107" spans="1:4" x14ac:dyDescent="0.25">
      <c r="A1107" s="64" t="s">
        <v>511</v>
      </c>
      <c r="B1107" s="4" t="s">
        <v>9</v>
      </c>
      <c r="C1107" s="4" t="s">
        <v>855</v>
      </c>
      <c r="D1107" s="64" t="s">
        <v>167</v>
      </c>
    </row>
    <row r="1108" spans="1:4" x14ac:dyDescent="0.25">
      <c r="A1108" s="64" t="s">
        <v>227</v>
      </c>
      <c r="B1108" s="4" t="s">
        <v>187</v>
      </c>
      <c r="C1108" s="4" t="s">
        <v>855</v>
      </c>
      <c r="D1108" s="64" t="s">
        <v>166</v>
      </c>
    </row>
    <row r="1109" spans="1:4" x14ac:dyDescent="0.25">
      <c r="A1109" s="64" t="s">
        <v>388</v>
      </c>
      <c r="B1109" s="4" t="s">
        <v>178</v>
      </c>
      <c r="C1109" s="4" t="s">
        <v>855</v>
      </c>
      <c r="D1109" s="64" t="s">
        <v>167</v>
      </c>
    </row>
    <row r="1110" spans="1:4" x14ac:dyDescent="0.25">
      <c r="A1110" s="64" t="s">
        <v>343</v>
      </c>
      <c r="B1110" s="4" t="s">
        <v>334</v>
      </c>
      <c r="C1110" s="4" t="s">
        <v>855</v>
      </c>
      <c r="D1110" s="64" t="s">
        <v>167</v>
      </c>
    </row>
    <row r="1111" spans="1:4" x14ac:dyDescent="0.25">
      <c r="A1111" s="64" t="s">
        <v>515</v>
      </c>
      <c r="B1111" s="4" t="s">
        <v>9</v>
      </c>
      <c r="C1111" s="4" t="s">
        <v>855</v>
      </c>
      <c r="D1111" s="64" t="s">
        <v>166</v>
      </c>
    </row>
    <row r="1112" spans="1:4" x14ac:dyDescent="0.25">
      <c r="A1112" s="64" t="s">
        <v>64</v>
      </c>
      <c r="B1112" s="4" t="s">
        <v>9</v>
      </c>
      <c r="C1112" s="4" t="s">
        <v>855</v>
      </c>
      <c r="D1112" s="64" t="s">
        <v>166</v>
      </c>
    </row>
    <row r="1113" spans="1:4" x14ac:dyDescent="0.25">
      <c r="A1113" s="64" t="s">
        <v>293</v>
      </c>
      <c r="B1113" s="4" t="s">
        <v>7</v>
      </c>
      <c r="C1113" s="4" t="s">
        <v>855</v>
      </c>
      <c r="D1113" s="64" t="s">
        <v>166</v>
      </c>
    </row>
    <row r="1114" spans="1:4" x14ac:dyDescent="0.25">
      <c r="A1114" s="64" t="s">
        <v>349</v>
      </c>
      <c r="B1114" s="4" t="s">
        <v>334</v>
      </c>
      <c r="C1114" s="4" t="s">
        <v>855</v>
      </c>
      <c r="D1114" s="64" t="s">
        <v>166</v>
      </c>
    </row>
    <row r="1115" spans="1:4" ht="22.5" x14ac:dyDescent="0.25">
      <c r="A1115" s="64" t="s">
        <v>568</v>
      </c>
      <c r="B1115" s="4" t="s">
        <v>8</v>
      </c>
      <c r="C1115" s="4" t="s">
        <v>855</v>
      </c>
      <c r="D1115" s="64" t="s">
        <v>791</v>
      </c>
    </row>
    <row r="1116" spans="1:4" x14ac:dyDescent="0.25">
      <c r="A1116" s="64" t="s">
        <v>435</v>
      </c>
      <c r="B1116" s="4" t="s">
        <v>184</v>
      </c>
      <c r="C1116" s="4" t="s">
        <v>855</v>
      </c>
      <c r="D1116" s="64" t="s">
        <v>167</v>
      </c>
    </row>
    <row r="1117" spans="1:4" x14ac:dyDescent="0.25">
      <c r="A1117" s="64" t="s">
        <v>490</v>
      </c>
      <c r="B1117" s="4" t="s">
        <v>181</v>
      </c>
      <c r="C1117" s="4" t="s">
        <v>855</v>
      </c>
      <c r="D1117" s="64" t="s">
        <v>167</v>
      </c>
    </row>
    <row r="1118" spans="1:4" x14ac:dyDescent="0.25">
      <c r="A1118" s="64" t="s">
        <v>251</v>
      </c>
      <c r="B1118" s="4" t="s">
        <v>201</v>
      </c>
      <c r="C1118" s="4" t="s">
        <v>855</v>
      </c>
      <c r="D1118" s="64" t="s">
        <v>167</v>
      </c>
    </row>
    <row r="1119" spans="1:4" x14ac:dyDescent="0.25">
      <c r="A1119" s="64" t="s">
        <v>456</v>
      </c>
      <c r="B1119" s="4" t="s">
        <v>184</v>
      </c>
      <c r="C1119" s="4" t="s">
        <v>855</v>
      </c>
      <c r="D1119" s="64" t="s">
        <v>167</v>
      </c>
    </row>
    <row r="1120" spans="1:4" x14ac:dyDescent="0.25">
      <c r="A1120" s="64" t="s">
        <v>99</v>
      </c>
      <c r="B1120" s="4" t="s">
        <v>632</v>
      </c>
      <c r="C1120" s="4" t="s">
        <v>855</v>
      </c>
      <c r="D1120" s="64" t="s">
        <v>167</v>
      </c>
    </row>
    <row r="1121" spans="1:4" x14ac:dyDescent="0.25">
      <c r="A1121" s="64" t="s">
        <v>103</v>
      </c>
      <c r="B1121" s="4" t="s">
        <v>8</v>
      </c>
      <c r="C1121" s="4" t="s">
        <v>855</v>
      </c>
      <c r="D1121" s="64" t="s">
        <v>167</v>
      </c>
    </row>
    <row r="1122" spans="1:4" x14ac:dyDescent="0.25">
      <c r="A1122" s="64" t="s">
        <v>310</v>
      </c>
      <c r="B1122" s="4" t="s">
        <v>7</v>
      </c>
      <c r="C1122" s="4" t="s">
        <v>855</v>
      </c>
      <c r="D1122" s="64" t="s">
        <v>166</v>
      </c>
    </row>
    <row r="1123" spans="1:4" x14ac:dyDescent="0.25">
      <c r="A1123" s="64" t="s">
        <v>743</v>
      </c>
      <c r="B1123" s="4" t="s">
        <v>193</v>
      </c>
      <c r="C1123" s="4" t="s">
        <v>855</v>
      </c>
      <c r="D1123" s="64" t="s">
        <v>167</v>
      </c>
    </row>
    <row r="1124" spans="1:4" x14ac:dyDescent="0.25">
      <c r="A1124" s="64" t="s">
        <v>615</v>
      </c>
      <c r="B1124" s="4" t="s">
        <v>613</v>
      </c>
      <c r="C1124" s="4" t="s">
        <v>855</v>
      </c>
      <c r="D1124" s="64" t="s">
        <v>166</v>
      </c>
    </row>
    <row r="1125" spans="1:4" x14ac:dyDescent="0.25">
      <c r="A1125" s="64" t="s">
        <v>357</v>
      </c>
      <c r="B1125" s="4" t="s">
        <v>334</v>
      </c>
      <c r="C1125" s="4" t="s">
        <v>855</v>
      </c>
      <c r="D1125" s="64" t="s">
        <v>166</v>
      </c>
    </row>
    <row r="1126" spans="1:4" x14ac:dyDescent="0.25">
      <c r="A1126" s="64" t="s">
        <v>274</v>
      </c>
      <c r="B1126" s="4" t="s">
        <v>270</v>
      </c>
      <c r="C1126" s="4" t="s">
        <v>855</v>
      </c>
      <c r="D1126" s="64" t="s">
        <v>166</v>
      </c>
    </row>
    <row r="1127" spans="1:4" x14ac:dyDescent="0.25">
      <c r="A1127" s="64" t="s">
        <v>496</v>
      </c>
      <c r="B1127" s="4" t="s">
        <v>181</v>
      </c>
      <c r="C1127" s="4" t="s">
        <v>855</v>
      </c>
      <c r="D1127" s="64" t="s">
        <v>166</v>
      </c>
    </row>
    <row r="1128" spans="1:4" x14ac:dyDescent="0.25">
      <c r="A1128" s="64" t="s">
        <v>119</v>
      </c>
      <c r="B1128" s="4" t="s">
        <v>9</v>
      </c>
      <c r="C1128" s="4" t="s">
        <v>855</v>
      </c>
      <c r="D1128" s="64" t="s">
        <v>166</v>
      </c>
    </row>
    <row r="1129" spans="1:4" x14ac:dyDescent="0.25">
      <c r="A1129" s="64" t="s">
        <v>317</v>
      </c>
      <c r="B1129" s="4" t="s">
        <v>7</v>
      </c>
      <c r="C1129" s="4" t="s">
        <v>855</v>
      </c>
      <c r="D1129" s="64" t="s">
        <v>166</v>
      </c>
    </row>
    <row r="1130" spans="1:4" x14ac:dyDescent="0.25">
      <c r="A1130" s="64" t="s">
        <v>240</v>
      </c>
      <c r="B1130" s="4" t="s">
        <v>187</v>
      </c>
      <c r="C1130" s="4" t="s">
        <v>855</v>
      </c>
      <c r="D1130" s="64" t="s">
        <v>166</v>
      </c>
    </row>
    <row r="1131" spans="1:4" x14ac:dyDescent="0.25">
      <c r="A1131" s="64" t="s">
        <v>320</v>
      </c>
      <c r="B1131" s="4" t="s">
        <v>7</v>
      </c>
      <c r="C1131" s="4" t="s">
        <v>855</v>
      </c>
      <c r="D1131" s="64" t="s">
        <v>166</v>
      </c>
    </row>
    <row r="1132" spans="1:4" x14ac:dyDescent="0.25">
      <c r="A1132" s="64" t="s">
        <v>584</v>
      </c>
      <c r="B1132" s="4" t="s">
        <v>8</v>
      </c>
      <c r="C1132" s="4" t="s">
        <v>855</v>
      </c>
      <c r="D1132" s="64" t="s">
        <v>167</v>
      </c>
    </row>
    <row r="1133" spans="1:4" x14ac:dyDescent="0.25">
      <c r="A1133" s="64" t="s">
        <v>585</v>
      </c>
      <c r="B1133" s="4" t="s">
        <v>8</v>
      </c>
      <c r="C1133" s="4" t="s">
        <v>855</v>
      </c>
      <c r="D1133" s="64" t="s">
        <v>167</v>
      </c>
    </row>
    <row r="1134" spans="1:4" x14ac:dyDescent="0.25">
      <c r="A1134" s="64" t="s">
        <v>536</v>
      </c>
      <c r="B1134" s="4" t="s">
        <v>9</v>
      </c>
      <c r="C1134" s="4" t="s">
        <v>855</v>
      </c>
      <c r="D1134" s="64" t="s">
        <v>166</v>
      </c>
    </row>
    <row r="1135" spans="1:4" x14ac:dyDescent="0.25">
      <c r="A1135" s="64" t="s">
        <v>142</v>
      </c>
      <c r="B1135" s="4" t="s">
        <v>181</v>
      </c>
      <c r="C1135" s="4" t="s">
        <v>855</v>
      </c>
      <c r="D1135" s="64" t="s">
        <v>166</v>
      </c>
    </row>
    <row r="1136" spans="1:4" x14ac:dyDescent="0.25">
      <c r="A1136" s="64" t="s">
        <v>589</v>
      </c>
      <c r="B1136" s="4" t="s">
        <v>8</v>
      </c>
      <c r="C1136" s="4" t="s">
        <v>855</v>
      </c>
      <c r="D1136" s="64" t="s">
        <v>167</v>
      </c>
    </row>
    <row r="1137" spans="1:4" x14ac:dyDescent="0.25">
      <c r="A1137" s="64" t="s">
        <v>744</v>
      </c>
      <c r="B1137" s="4" t="s">
        <v>334</v>
      </c>
      <c r="C1137" s="4" t="s">
        <v>855</v>
      </c>
      <c r="D1137" s="64" t="s">
        <v>167</v>
      </c>
    </row>
    <row r="1138" spans="1:4" x14ac:dyDescent="0.25">
      <c r="A1138" s="64" t="s">
        <v>146</v>
      </c>
      <c r="B1138" s="4" t="s">
        <v>334</v>
      </c>
      <c r="C1138" s="4" t="s">
        <v>855</v>
      </c>
      <c r="D1138" s="64" t="s">
        <v>166</v>
      </c>
    </row>
    <row r="1139" spans="1:4" x14ac:dyDescent="0.25">
      <c r="A1139" s="64" t="s">
        <v>543</v>
      </c>
      <c r="B1139" s="4" t="s">
        <v>9</v>
      </c>
      <c r="C1139" s="4" t="s">
        <v>855</v>
      </c>
      <c r="D1139" s="64" t="s">
        <v>166</v>
      </c>
    </row>
    <row r="1140" spans="1:4" x14ac:dyDescent="0.25">
      <c r="A1140" s="64" t="s">
        <v>322</v>
      </c>
      <c r="B1140" s="4" t="s">
        <v>7</v>
      </c>
      <c r="C1140" s="4" t="s">
        <v>855</v>
      </c>
      <c r="D1140" s="64" t="s">
        <v>166</v>
      </c>
    </row>
    <row r="1141" spans="1:4" x14ac:dyDescent="0.25">
      <c r="A1141" s="64" t="s">
        <v>324</v>
      </c>
      <c r="B1141" s="4" t="s">
        <v>7</v>
      </c>
      <c r="C1141" s="4" t="s">
        <v>855</v>
      </c>
      <c r="D1141" s="64" t="s">
        <v>166</v>
      </c>
    </row>
    <row r="1142" spans="1:4" x14ac:dyDescent="0.25">
      <c r="A1142" s="64" t="s">
        <v>266</v>
      </c>
      <c r="B1142" s="4" t="s">
        <v>1</v>
      </c>
      <c r="C1142" s="4" t="s">
        <v>855</v>
      </c>
      <c r="D1142" s="64" t="s">
        <v>167</v>
      </c>
    </row>
    <row r="1143" spans="1:4" x14ac:dyDescent="0.25">
      <c r="A1143" s="64" t="s">
        <v>155</v>
      </c>
      <c r="B1143" s="4" t="s">
        <v>184</v>
      </c>
      <c r="C1143" s="4" t="s">
        <v>855</v>
      </c>
      <c r="D1143" s="64" t="s">
        <v>167</v>
      </c>
    </row>
    <row r="1144" spans="1:4" x14ac:dyDescent="0.25">
      <c r="A1144" s="64" t="s">
        <v>371</v>
      </c>
      <c r="B1144" s="4" t="s">
        <v>334</v>
      </c>
      <c r="C1144" s="4" t="s">
        <v>855</v>
      </c>
      <c r="D1144" s="64" t="s">
        <v>166</v>
      </c>
    </row>
    <row r="1145" spans="1:4" x14ac:dyDescent="0.25">
      <c r="A1145" s="64" t="s">
        <v>162</v>
      </c>
      <c r="B1145" s="4" t="s">
        <v>0</v>
      </c>
      <c r="C1145" s="4" t="s">
        <v>855</v>
      </c>
      <c r="D1145" s="64" t="s">
        <v>167</v>
      </c>
    </row>
    <row r="1146" spans="1:4" x14ac:dyDescent="0.25">
      <c r="A1146" s="64" t="s">
        <v>642</v>
      </c>
      <c r="B1146" s="4" t="s">
        <v>632</v>
      </c>
      <c r="C1146" s="4" t="s">
        <v>855</v>
      </c>
      <c r="D1146" s="64" t="s">
        <v>166</v>
      </c>
    </row>
    <row r="1147" spans="1:4" x14ac:dyDescent="0.25">
      <c r="A1147" s="64" t="s">
        <v>637</v>
      </c>
      <c r="B1147" s="4" t="s">
        <v>632</v>
      </c>
      <c r="C1147" s="4" t="s">
        <v>855</v>
      </c>
      <c r="D1147" s="64" t="s">
        <v>166</v>
      </c>
    </row>
    <row r="1148" spans="1:4" x14ac:dyDescent="0.25">
      <c r="A1148" s="64" t="s">
        <v>273</v>
      </c>
      <c r="B1148" s="4" t="s">
        <v>270</v>
      </c>
      <c r="C1148" s="4" t="s">
        <v>855</v>
      </c>
      <c r="D1148" s="64" t="s">
        <v>167</v>
      </c>
    </row>
    <row r="1149" spans="1:4" x14ac:dyDescent="0.25">
      <c r="A1149" s="64" t="s">
        <v>70</v>
      </c>
      <c r="B1149" s="4" t="s">
        <v>212</v>
      </c>
      <c r="C1149" s="4" t="s">
        <v>855</v>
      </c>
      <c r="D1149" s="64" t="s">
        <v>166</v>
      </c>
    </row>
    <row r="1150" spans="1:4" x14ac:dyDescent="0.25">
      <c r="A1150" s="64" t="s">
        <v>570</v>
      </c>
      <c r="B1150" s="4" t="s">
        <v>8</v>
      </c>
      <c r="C1150" s="4" t="s">
        <v>855</v>
      </c>
      <c r="D1150" s="64" t="s">
        <v>167</v>
      </c>
    </row>
    <row r="1151" spans="1:4" x14ac:dyDescent="0.25">
      <c r="A1151" s="64" t="s">
        <v>101</v>
      </c>
      <c r="B1151" s="4" t="s">
        <v>7</v>
      </c>
      <c r="C1151" s="4" t="s">
        <v>855</v>
      </c>
      <c r="D1151" s="64" t="s">
        <v>166</v>
      </c>
    </row>
    <row r="1152" spans="1:4" x14ac:dyDescent="0.25">
      <c r="A1152" s="64" t="s">
        <v>120</v>
      </c>
      <c r="B1152" s="4" t="s">
        <v>334</v>
      </c>
      <c r="C1152" s="4" t="s">
        <v>855</v>
      </c>
      <c r="D1152" s="64" t="s">
        <v>166</v>
      </c>
    </row>
    <row r="1153" spans="1:4" x14ac:dyDescent="0.25">
      <c r="A1153" s="64" t="s">
        <v>801</v>
      </c>
      <c r="B1153" s="4" t="s">
        <v>187</v>
      </c>
      <c r="C1153" s="4" t="s">
        <v>855</v>
      </c>
      <c r="D1153" s="64" t="s">
        <v>167</v>
      </c>
    </row>
    <row r="1154" spans="1:4" x14ac:dyDescent="0.25">
      <c r="A1154" s="64" t="s">
        <v>462</v>
      </c>
      <c r="B1154" s="4" t="s">
        <v>184</v>
      </c>
      <c r="C1154" s="4" t="s">
        <v>855</v>
      </c>
      <c r="D1154" s="64" t="s">
        <v>166</v>
      </c>
    </row>
    <row r="1155" spans="1:4" x14ac:dyDescent="0.25">
      <c r="A1155" s="64" t="s">
        <v>26</v>
      </c>
      <c r="B1155" s="4" t="s">
        <v>2</v>
      </c>
      <c r="C1155" s="4" t="s">
        <v>855</v>
      </c>
      <c r="D1155" s="64" t="s">
        <v>167</v>
      </c>
    </row>
    <row r="1156" spans="1:4" x14ac:dyDescent="0.25">
      <c r="A1156" s="64" t="s">
        <v>278</v>
      </c>
      <c r="B1156" s="4" t="s">
        <v>7</v>
      </c>
      <c r="C1156" s="4" t="s">
        <v>855</v>
      </c>
      <c r="D1156" s="64" t="s">
        <v>166</v>
      </c>
    </row>
    <row r="1157" spans="1:4" x14ac:dyDescent="0.25">
      <c r="A1157" s="64" t="s">
        <v>379</v>
      </c>
      <c r="B1157" s="4" t="s">
        <v>178</v>
      </c>
      <c r="C1157" s="4" t="s">
        <v>855</v>
      </c>
      <c r="D1157" s="64" t="s">
        <v>166</v>
      </c>
    </row>
    <row r="1158" spans="1:4" x14ac:dyDescent="0.25">
      <c r="A1158" s="64" t="s">
        <v>747</v>
      </c>
      <c r="B1158" s="4" t="s">
        <v>204</v>
      </c>
      <c r="C1158" s="4" t="s">
        <v>855</v>
      </c>
      <c r="D1158" s="64" t="s">
        <v>166</v>
      </c>
    </row>
    <row r="1159" spans="1:4" x14ac:dyDescent="0.25">
      <c r="A1159" s="64" t="s">
        <v>635</v>
      </c>
      <c r="B1159" s="4" t="s">
        <v>632</v>
      </c>
      <c r="C1159" s="4" t="s">
        <v>855</v>
      </c>
      <c r="D1159" s="64" t="s">
        <v>166</v>
      </c>
    </row>
    <row r="1160" spans="1:4" ht="22.5" x14ac:dyDescent="0.25">
      <c r="A1160" s="64" t="s">
        <v>558</v>
      </c>
      <c r="B1160" s="4" t="s">
        <v>8</v>
      </c>
      <c r="C1160" s="4" t="s">
        <v>855</v>
      </c>
      <c r="D1160" s="64" t="s">
        <v>791</v>
      </c>
    </row>
    <row r="1161" spans="1:4" x14ac:dyDescent="0.25">
      <c r="A1161" s="64" t="s">
        <v>614</v>
      </c>
      <c r="B1161" s="4" t="s">
        <v>613</v>
      </c>
      <c r="C1161" s="4" t="s">
        <v>855</v>
      </c>
      <c r="D1161" s="64" t="s">
        <v>167</v>
      </c>
    </row>
    <row r="1162" spans="1:4" x14ac:dyDescent="0.25">
      <c r="A1162" s="64" t="s">
        <v>285</v>
      </c>
      <c r="B1162" s="4" t="s">
        <v>7</v>
      </c>
      <c r="C1162" s="4" t="s">
        <v>855</v>
      </c>
      <c r="D1162" s="64" t="s">
        <v>166</v>
      </c>
    </row>
    <row r="1163" spans="1:4" x14ac:dyDescent="0.25">
      <c r="A1163" s="64" t="s">
        <v>287</v>
      </c>
      <c r="B1163" s="4" t="s">
        <v>7</v>
      </c>
      <c r="C1163" s="4" t="s">
        <v>855</v>
      </c>
      <c r="D1163" s="64" t="s">
        <v>166</v>
      </c>
    </row>
    <row r="1164" spans="1:4" x14ac:dyDescent="0.25">
      <c r="A1164" s="64" t="s">
        <v>551</v>
      </c>
      <c r="B1164" s="4" t="s">
        <v>6</v>
      </c>
      <c r="C1164" s="4" t="s">
        <v>855</v>
      </c>
      <c r="D1164" s="64" t="s">
        <v>167</v>
      </c>
    </row>
    <row r="1165" spans="1:4" x14ac:dyDescent="0.25">
      <c r="A1165" s="64" t="s">
        <v>563</v>
      </c>
      <c r="B1165" s="4" t="s">
        <v>8</v>
      </c>
      <c r="C1165" s="4" t="s">
        <v>855</v>
      </c>
      <c r="D1165" s="64" t="s">
        <v>167</v>
      </c>
    </row>
    <row r="1166" spans="1:4" x14ac:dyDescent="0.25">
      <c r="A1166" s="64" t="s">
        <v>55</v>
      </c>
      <c r="B1166" s="4" t="s">
        <v>599</v>
      </c>
      <c r="C1166" s="4" t="s">
        <v>855</v>
      </c>
      <c r="D1166" s="64" t="s">
        <v>166</v>
      </c>
    </row>
    <row r="1167" spans="1:4" x14ac:dyDescent="0.25">
      <c r="A1167" s="64" t="s">
        <v>802</v>
      </c>
      <c r="B1167" s="4" t="s">
        <v>193</v>
      </c>
      <c r="C1167" s="4" t="s">
        <v>855</v>
      </c>
      <c r="D1167" s="64" t="s">
        <v>166</v>
      </c>
    </row>
    <row r="1168" spans="1:4" x14ac:dyDescent="0.25">
      <c r="A1168" s="64" t="s">
        <v>603</v>
      </c>
      <c r="B1168" s="4" t="s">
        <v>599</v>
      </c>
      <c r="C1168" s="4" t="s">
        <v>855</v>
      </c>
      <c r="D1168" s="64" t="s">
        <v>166</v>
      </c>
    </row>
    <row r="1169" spans="1:4" x14ac:dyDescent="0.25">
      <c r="A1169" s="64" t="s">
        <v>748</v>
      </c>
      <c r="B1169" s="4" t="s">
        <v>617</v>
      </c>
      <c r="C1169" s="4" t="s">
        <v>855</v>
      </c>
      <c r="D1169" s="64" t="s">
        <v>167</v>
      </c>
    </row>
    <row r="1170" spans="1:4" x14ac:dyDescent="0.25">
      <c r="A1170" s="64" t="s">
        <v>434</v>
      </c>
      <c r="B1170" s="4" t="s">
        <v>432</v>
      </c>
      <c r="C1170" s="4" t="s">
        <v>855</v>
      </c>
      <c r="D1170" s="64" t="s">
        <v>166</v>
      </c>
    </row>
    <row r="1171" spans="1:4" x14ac:dyDescent="0.25">
      <c r="A1171" s="64" t="s">
        <v>232</v>
      </c>
      <c r="B1171" s="4" t="s">
        <v>187</v>
      </c>
      <c r="C1171" s="4" t="s">
        <v>855</v>
      </c>
      <c r="D1171" s="64" t="s">
        <v>166</v>
      </c>
    </row>
    <row r="1172" spans="1:4" x14ac:dyDescent="0.25">
      <c r="A1172" s="64" t="s">
        <v>82</v>
      </c>
      <c r="B1172" s="4" t="s">
        <v>6</v>
      </c>
      <c r="C1172" s="4" t="s">
        <v>855</v>
      </c>
      <c r="D1172" s="64" t="s">
        <v>167</v>
      </c>
    </row>
    <row r="1173" spans="1:4" x14ac:dyDescent="0.25">
      <c r="A1173" s="64" t="s">
        <v>449</v>
      </c>
      <c r="B1173" s="4" t="s">
        <v>184</v>
      </c>
      <c r="C1173" s="4" t="s">
        <v>855</v>
      </c>
      <c r="D1173" s="64" t="s">
        <v>166</v>
      </c>
    </row>
    <row r="1174" spans="1:4" x14ac:dyDescent="0.25">
      <c r="A1174" s="64" t="s">
        <v>470</v>
      </c>
      <c r="B1174" s="4" t="s">
        <v>204</v>
      </c>
      <c r="C1174" s="4" t="s">
        <v>855</v>
      </c>
      <c r="D1174" s="64" t="s">
        <v>167</v>
      </c>
    </row>
    <row r="1175" spans="1:4" x14ac:dyDescent="0.25">
      <c r="A1175" s="64" t="s">
        <v>88</v>
      </c>
      <c r="B1175" s="4" t="s">
        <v>201</v>
      </c>
      <c r="C1175" s="4" t="s">
        <v>855</v>
      </c>
      <c r="D1175" s="64" t="s">
        <v>167</v>
      </c>
    </row>
    <row r="1176" spans="1:4" x14ac:dyDescent="0.25">
      <c r="A1176" s="64" t="s">
        <v>552</v>
      </c>
      <c r="B1176" s="4" t="s">
        <v>6</v>
      </c>
      <c r="C1176" s="4" t="s">
        <v>855</v>
      </c>
      <c r="D1176" s="64" t="s">
        <v>167</v>
      </c>
    </row>
    <row r="1177" spans="1:4" x14ac:dyDescent="0.25">
      <c r="A1177" s="64" t="s">
        <v>95</v>
      </c>
      <c r="B1177" s="4" t="s">
        <v>334</v>
      </c>
      <c r="C1177" s="4" t="s">
        <v>855</v>
      </c>
      <c r="D1177" s="64" t="s">
        <v>166</v>
      </c>
    </row>
    <row r="1178" spans="1:4" x14ac:dyDescent="0.25">
      <c r="A1178" s="64" t="s">
        <v>624</v>
      </c>
      <c r="B1178" s="4" t="s">
        <v>617</v>
      </c>
      <c r="C1178" s="4" t="s">
        <v>855</v>
      </c>
      <c r="D1178" s="64" t="s">
        <v>167</v>
      </c>
    </row>
    <row r="1179" spans="1:4" x14ac:dyDescent="0.25">
      <c r="A1179" s="64" t="s">
        <v>106</v>
      </c>
      <c r="B1179" s="4" t="s">
        <v>8</v>
      </c>
      <c r="C1179" s="4" t="s">
        <v>855</v>
      </c>
      <c r="D1179" s="64" t="s">
        <v>167</v>
      </c>
    </row>
    <row r="1180" spans="1:4" x14ac:dyDescent="0.25">
      <c r="A1180" s="64" t="s">
        <v>749</v>
      </c>
      <c r="B1180" s="4" t="s">
        <v>178</v>
      </c>
      <c r="C1180" s="4" t="s">
        <v>855</v>
      </c>
      <c r="D1180" s="64" t="s">
        <v>166</v>
      </c>
    </row>
    <row r="1181" spans="1:4" x14ac:dyDescent="0.25">
      <c r="A1181" s="64" t="s">
        <v>117</v>
      </c>
      <c r="B1181" s="4" t="s">
        <v>270</v>
      </c>
      <c r="C1181" s="4" t="s">
        <v>855</v>
      </c>
      <c r="D1181" s="64" t="s">
        <v>166</v>
      </c>
    </row>
    <row r="1182" spans="1:4" x14ac:dyDescent="0.25">
      <c r="A1182" s="64" t="s">
        <v>750</v>
      </c>
      <c r="B1182" s="4" t="s">
        <v>7</v>
      </c>
      <c r="C1182" s="4" t="s">
        <v>855</v>
      </c>
      <c r="D1182" s="64" t="s">
        <v>166</v>
      </c>
    </row>
    <row r="1183" spans="1:4" ht="22.5" x14ac:dyDescent="0.25">
      <c r="A1183" s="64" t="s">
        <v>631</v>
      </c>
      <c r="B1183" s="4" t="s">
        <v>2</v>
      </c>
      <c r="C1183" s="4" t="s">
        <v>855</v>
      </c>
      <c r="D1183" s="64" t="s">
        <v>791</v>
      </c>
    </row>
    <row r="1184" spans="1:4" x14ac:dyDescent="0.25">
      <c r="A1184" s="64" t="s">
        <v>535</v>
      </c>
      <c r="B1184" s="4" t="s">
        <v>9</v>
      </c>
      <c r="C1184" s="4" t="s">
        <v>855</v>
      </c>
      <c r="D1184" s="64" t="s">
        <v>166</v>
      </c>
    </row>
    <row r="1185" spans="1:4" x14ac:dyDescent="0.25">
      <c r="A1185" s="64" t="s">
        <v>405</v>
      </c>
      <c r="B1185" s="4" t="s">
        <v>178</v>
      </c>
      <c r="C1185" s="4" t="s">
        <v>855</v>
      </c>
      <c r="D1185" s="64" t="s">
        <v>166</v>
      </c>
    </row>
    <row r="1186" spans="1:4" x14ac:dyDescent="0.25">
      <c r="A1186" s="64" t="s">
        <v>751</v>
      </c>
      <c r="B1186" s="4" t="s">
        <v>7</v>
      </c>
      <c r="C1186" s="4" t="s">
        <v>855</v>
      </c>
      <c r="D1186" s="64" t="s">
        <v>166</v>
      </c>
    </row>
    <row r="1187" spans="1:4" x14ac:dyDescent="0.25">
      <c r="A1187" s="64" t="s">
        <v>427</v>
      </c>
      <c r="B1187" s="4" t="s">
        <v>193</v>
      </c>
      <c r="C1187" s="4" t="s">
        <v>855</v>
      </c>
      <c r="D1187" s="64" t="s">
        <v>166</v>
      </c>
    </row>
    <row r="1188" spans="1:4" x14ac:dyDescent="0.25">
      <c r="A1188" s="64" t="s">
        <v>244</v>
      </c>
      <c r="B1188" s="4" t="s">
        <v>187</v>
      </c>
      <c r="C1188" s="4" t="s">
        <v>855</v>
      </c>
      <c r="D1188" s="64" t="s">
        <v>245</v>
      </c>
    </row>
    <row r="1189" spans="1:4" x14ac:dyDescent="0.25">
      <c r="A1189" s="64" t="s">
        <v>429</v>
      </c>
      <c r="B1189" s="4" t="s">
        <v>193</v>
      </c>
      <c r="C1189" s="4" t="s">
        <v>855</v>
      </c>
      <c r="D1189" s="64" t="s">
        <v>166</v>
      </c>
    </row>
    <row r="1190" spans="1:4" x14ac:dyDescent="0.25">
      <c r="A1190" s="64" t="s">
        <v>752</v>
      </c>
      <c r="B1190" s="4" t="s">
        <v>7</v>
      </c>
      <c r="C1190" s="4" t="s">
        <v>855</v>
      </c>
      <c r="D1190" s="64" t="s">
        <v>166</v>
      </c>
    </row>
    <row r="1191" spans="1:4" x14ac:dyDescent="0.25">
      <c r="A1191" s="64" t="s">
        <v>370</v>
      </c>
      <c r="B1191" s="4" t="s">
        <v>334</v>
      </c>
      <c r="C1191" s="4" t="s">
        <v>855</v>
      </c>
      <c r="D1191" s="64" t="s">
        <v>166</v>
      </c>
    </row>
    <row r="1192" spans="1:4" x14ac:dyDescent="0.25">
      <c r="A1192" s="64" t="s">
        <v>327</v>
      </c>
      <c r="B1192" s="4" t="s">
        <v>7</v>
      </c>
      <c r="C1192" s="4" t="s">
        <v>855</v>
      </c>
      <c r="D1192" s="64" t="s">
        <v>166</v>
      </c>
    </row>
    <row r="1193" spans="1:4" x14ac:dyDescent="0.25">
      <c r="A1193" s="64" t="s">
        <v>246</v>
      </c>
      <c r="B1193" s="4" t="s">
        <v>187</v>
      </c>
      <c r="C1193" s="4" t="s">
        <v>855</v>
      </c>
      <c r="D1193" s="64" t="s">
        <v>166</v>
      </c>
    </row>
    <row r="1194" spans="1:4" ht="22.5" x14ac:dyDescent="0.25">
      <c r="A1194" s="64" t="s">
        <v>753</v>
      </c>
      <c r="B1194" s="4" t="s">
        <v>8</v>
      </c>
      <c r="C1194" s="4" t="s">
        <v>855</v>
      </c>
      <c r="D1194" s="64" t="s">
        <v>791</v>
      </c>
    </row>
    <row r="1195" spans="1:4" x14ac:dyDescent="0.25">
      <c r="A1195" s="64" t="s">
        <v>269</v>
      </c>
      <c r="B1195" s="4" t="s">
        <v>217</v>
      </c>
      <c r="C1195" s="4" t="s">
        <v>854</v>
      </c>
      <c r="D1195" s="64" t="s">
        <v>166</v>
      </c>
    </row>
    <row r="1196" spans="1:4" x14ac:dyDescent="0.25">
      <c r="A1196" s="64" t="s">
        <v>754</v>
      </c>
      <c r="B1196" s="4" t="s">
        <v>7</v>
      </c>
      <c r="C1196" s="4" t="s">
        <v>855</v>
      </c>
      <c r="D1196" s="64" t="s">
        <v>166</v>
      </c>
    </row>
    <row r="1197" spans="1:4" x14ac:dyDescent="0.25">
      <c r="A1197" s="64" t="s">
        <v>333</v>
      </c>
      <c r="B1197" s="4" t="s">
        <v>7</v>
      </c>
      <c r="C1197" s="4" t="s">
        <v>855</v>
      </c>
      <c r="D1197" s="64" t="s">
        <v>167</v>
      </c>
    </row>
    <row r="1198" spans="1:4" x14ac:dyDescent="0.25">
      <c r="A1198" s="64" t="s">
        <v>756</v>
      </c>
      <c r="B1198" s="4" t="s">
        <v>9</v>
      </c>
      <c r="C1198" s="4" t="s">
        <v>855</v>
      </c>
      <c r="D1198" s="64" t="s">
        <v>166</v>
      </c>
    </row>
    <row r="1199" spans="1:4" x14ac:dyDescent="0.25">
      <c r="A1199" s="64" t="s">
        <v>757</v>
      </c>
      <c r="B1199" s="4" t="s">
        <v>207</v>
      </c>
      <c r="C1199" s="4" t="s">
        <v>855</v>
      </c>
      <c r="D1199" s="64" t="s">
        <v>166</v>
      </c>
    </row>
    <row r="1200" spans="1:4" x14ac:dyDescent="0.25">
      <c r="A1200" s="64" t="s">
        <v>226</v>
      </c>
      <c r="B1200" s="4" t="s">
        <v>187</v>
      </c>
      <c r="C1200" s="4" t="s">
        <v>855</v>
      </c>
      <c r="D1200" s="64" t="s">
        <v>166</v>
      </c>
    </row>
    <row r="1201" spans="1:4" x14ac:dyDescent="0.25">
      <c r="A1201" s="64" t="s">
        <v>31</v>
      </c>
      <c r="B1201" s="4" t="s">
        <v>8</v>
      </c>
      <c r="C1201" s="4" t="s">
        <v>855</v>
      </c>
      <c r="D1201" s="64" t="s">
        <v>167</v>
      </c>
    </row>
    <row r="1202" spans="1:4" x14ac:dyDescent="0.25">
      <c r="A1202" s="64" t="s">
        <v>415</v>
      </c>
      <c r="B1202" s="4" t="s">
        <v>193</v>
      </c>
      <c r="C1202" s="4" t="s">
        <v>855</v>
      </c>
      <c r="D1202" s="64" t="s">
        <v>166</v>
      </c>
    </row>
    <row r="1203" spans="1:4" x14ac:dyDescent="0.25">
      <c r="A1203" s="64" t="s">
        <v>627</v>
      </c>
      <c r="B1203" s="4" t="s">
        <v>212</v>
      </c>
      <c r="C1203" s="4" t="s">
        <v>855</v>
      </c>
      <c r="D1203" s="64" t="s">
        <v>166</v>
      </c>
    </row>
    <row r="1204" spans="1:4" x14ac:dyDescent="0.25">
      <c r="A1204" s="64" t="s">
        <v>38</v>
      </c>
      <c r="B1204" s="4" t="s">
        <v>599</v>
      </c>
      <c r="C1204" s="4" t="s">
        <v>855</v>
      </c>
      <c r="D1204" s="64" t="s">
        <v>167</v>
      </c>
    </row>
    <row r="1205" spans="1:4" x14ac:dyDescent="0.25">
      <c r="A1205" s="64" t="s">
        <v>282</v>
      </c>
      <c r="B1205" s="4" t="s">
        <v>7</v>
      </c>
      <c r="C1205" s="4" t="s">
        <v>855</v>
      </c>
      <c r="D1205" s="64" t="s">
        <v>166</v>
      </c>
    </row>
    <row r="1206" spans="1:4" x14ac:dyDescent="0.25">
      <c r="A1206" s="64" t="s">
        <v>416</v>
      </c>
      <c r="B1206" s="4" t="s">
        <v>193</v>
      </c>
      <c r="C1206" s="4" t="s">
        <v>855</v>
      </c>
      <c r="D1206" s="64" t="s">
        <v>166</v>
      </c>
    </row>
    <row r="1207" spans="1:4" x14ac:dyDescent="0.25">
      <c r="A1207" s="64" t="s">
        <v>758</v>
      </c>
      <c r="B1207" s="4" t="s">
        <v>9</v>
      </c>
      <c r="C1207" s="4" t="s">
        <v>855</v>
      </c>
      <c r="D1207" s="64" t="s">
        <v>166</v>
      </c>
    </row>
    <row r="1208" spans="1:4" x14ac:dyDescent="0.25">
      <c r="A1208" s="64" t="s">
        <v>385</v>
      </c>
      <c r="B1208" s="4" t="s">
        <v>178</v>
      </c>
      <c r="C1208" s="4" t="s">
        <v>855</v>
      </c>
      <c r="D1208" s="64" t="s">
        <v>167</v>
      </c>
    </row>
    <row r="1209" spans="1:4" x14ac:dyDescent="0.25">
      <c r="A1209" s="64" t="s">
        <v>512</v>
      </c>
      <c r="B1209" s="4" t="s">
        <v>9</v>
      </c>
      <c r="C1209" s="4" t="s">
        <v>855</v>
      </c>
      <c r="D1209" s="64" t="s">
        <v>166</v>
      </c>
    </row>
    <row r="1210" spans="1:4" x14ac:dyDescent="0.25">
      <c r="A1210" s="64" t="s">
        <v>418</v>
      </c>
      <c r="B1210" s="4" t="s">
        <v>193</v>
      </c>
      <c r="C1210" s="4" t="s">
        <v>855</v>
      </c>
      <c r="D1210" s="64" t="s">
        <v>166</v>
      </c>
    </row>
    <row r="1211" spans="1:4" x14ac:dyDescent="0.25">
      <c r="A1211" s="64" t="s">
        <v>621</v>
      </c>
      <c r="B1211" s="4" t="s">
        <v>617</v>
      </c>
      <c r="C1211" s="4" t="s">
        <v>855</v>
      </c>
      <c r="D1211" s="64" t="s">
        <v>166</v>
      </c>
    </row>
    <row r="1212" spans="1:4" x14ac:dyDescent="0.25">
      <c r="A1212" s="64" t="s">
        <v>468</v>
      </c>
      <c r="B1212" s="4" t="s">
        <v>204</v>
      </c>
      <c r="C1212" s="4" t="s">
        <v>855</v>
      </c>
      <c r="D1212" s="64" t="s">
        <v>167</v>
      </c>
    </row>
    <row r="1213" spans="1:4" x14ac:dyDescent="0.25">
      <c r="A1213" s="64" t="s">
        <v>517</v>
      </c>
      <c r="B1213" s="4" t="s">
        <v>9</v>
      </c>
      <c r="C1213" s="4" t="s">
        <v>855</v>
      </c>
      <c r="D1213" s="64" t="s">
        <v>166</v>
      </c>
    </row>
    <row r="1214" spans="1:4" x14ac:dyDescent="0.25">
      <c r="A1214" s="64" t="s">
        <v>72</v>
      </c>
      <c r="B1214" s="4" t="s">
        <v>212</v>
      </c>
      <c r="C1214" s="4" t="s">
        <v>855</v>
      </c>
      <c r="D1214" s="64" t="s">
        <v>166</v>
      </c>
    </row>
    <row r="1215" spans="1:4" x14ac:dyDescent="0.25">
      <c r="A1215" s="64" t="s">
        <v>347</v>
      </c>
      <c r="B1215" s="4" t="s">
        <v>334</v>
      </c>
      <c r="C1215" s="4" t="s">
        <v>855</v>
      </c>
      <c r="D1215" s="64" t="s">
        <v>166</v>
      </c>
    </row>
    <row r="1216" spans="1:4" x14ac:dyDescent="0.25">
      <c r="A1216" s="64" t="s">
        <v>74</v>
      </c>
      <c r="B1216" s="4" t="s">
        <v>184</v>
      </c>
      <c r="C1216" s="4" t="s">
        <v>855</v>
      </c>
      <c r="D1216" s="64" t="s">
        <v>167</v>
      </c>
    </row>
    <row r="1217" spans="1:4" x14ac:dyDescent="0.25">
      <c r="A1217" s="64" t="s">
        <v>469</v>
      </c>
      <c r="B1217" s="4" t="s">
        <v>204</v>
      </c>
      <c r="C1217" s="4" t="s">
        <v>855</v>
      </c>
      <c r="D1217" s="64" t="s">
        <v>166</v>
      </c>
    </row>
    <row r="1218" spans="1:4" x14ac:dyDescent="0.25">
      <c r="A1218" s="64" t="s">
        <v>486</v>
      </c>
      <c r="B1218" s="4" t="s">
        <v>181</v>
      </c>
      <c r="C1218" s="4" t="s">
        <v>855</v>
      </c>
      <c r="D1218" s="64" t="s">
        <v>166</v>
      </c>
    </row>
    <row r="1219" spans="1:4" x14ac:dyDescent="0.25">
      <c r="A1219" s="64" t="s">
        <v>350</v>
      </c>
      <c r="B1219" s="4" t="s">
        <v>334</v>
      </c>
      <c r="C1219" s="4" t="s">
        <v>855</v>
      </c>
      <c r="D1219" s="64" t="s">
        <v>166</v>
      </c>
    </row>
    <row r="1220" spans="1:4" x14ac:dyDescent="0.25">
      <c r="A1220" s="64" t="s">
        <v>487</v>
      </c>
      <c r="B1220" s="4" t="s">
        <v>181</v>
      </c>
      <c r="C1220" s="4" t="s">
        <v>855</v>
      </c>
      <c r="D1220" s="64" t="s">
        <v>166</v>
      </c>
    </row>
    <row r="1221" spans="1:4" x14ac:dyDescent="0.25">
      <c r="A1221" s="64" t="s">
        <v>86</v>
      </c>
      <c r="B1221" s="4" t="s">
        <v>6</v>
      </c>
      <c r="C1221" s="4" t="s">
        <v>855</v>
      </c>
      <c r="D1221" s="64" t="s">
        <v>167</v>
      </c>
    </row>
    <row r="1222" spans="1:4" x14ac:dyDescent="0.25">
      <c r="A1222" s="64" t="s">
        <v>760</v>
      </c>
      <c r="B1222" s="4" t="s">
        <v>9</v>
      </c>
      <c r="C1222" s="4" t="s">
        <v>855</v>
      </c>
      <c r="D1222" s="64" t="s">
        <v>166</v>
      </c>
    </row>
    <row r="1223" spans="1:4" x14ac:dyDescent="0.25">
      <c r="A1223" s="64" t="s">
        <v>523</v>
      </c>
      <c r="B1223" s="4" t="s">
        <v>9</v>
      </c>
      <c r="C1223" s="4" t="s">
        <v>855</v>
      </c>
      <c r="D1223" s="64" t="s">
        <v>166</v>
      </c>
    </row>
    <row r="1224" spans="1:4" x14ac:dyDescent="0.25">
      <c r="A1224" s="64" t="s">
        <v>234</v>
      </c>
      <c r="B1224" s="4" t="s">
        <v>187</v>
      </c>
      <c r="C1224" s="4" t="s">
        <v>855</v>
      </c>
      <c r="D1224" s="64" t="s">
        <v>166</v>
      </c>
    </row>
    <row r="1225" spans="1:4" x14ac:dyDescent="0.25">
      <c r="A1225" s="64" t="s">
        <v>92</v>
      </c>
      <c r="B1225" s="4" t="s">
        <v>8</v>
      </c>
      <c r="C1225" s="4" t="s">
        <v>855</v>
      </c>
      <c r="D1225" s="64" t="s">
        <v>167</v>
      </c>
    </row>
    <row r="1226" spans="1:4" x14ac:dyDescent="0.25">
      <c r="A1226" s="64" t="s">
        <v>457</v>
      </c>
      <c r="B1226" s="4" t="s">
        <v>184</v>
      </c>
      <c r="C1226" s="4" t="s">
        <v>855</v>
      </c>
      <c r="D1226" s="64" t="s">
        <v>167</v>
      </c>
    </row>
    <row r="1227" spans="1:4" x14ac:dyDescent="0.25">
      <c r="A1227" s="64" t="s">
        <v>525</v>
      </c>
      <c r="B1227" s="4" t="s">
        <v>9</v>
      </c>
      <c r="C1227" s="4" t="s">
        <v>855</v>
      </c>
      <c r="D1227" s="64" t="s">
        <v>166</v>
      </c>
    </row>
    <row r="1228" spans="1:4" x14ac:dyDescent="0.25">
      <c r="A1228" s="64" t="s">
        <v>460</v>
      </c>
      <c r="B1228" s="4" t="s">
        <v>184</v>
      </c>
      <c r="C1228" s="4" t="s">
        <v>855</v>
      </c>
      <c r="D1228" s="64" t="s">
        <v>166</v>
      </c>
    </row>
    <row r="1229" spans="1:4" x14ac:dyDescent="0.25">
      <c r="A1229" s="64" t="s">
        <v>553</v>
      </c>
      <c r="B1229" s="4" t="s">
        <v>6</v>
      </c>
      <c r="C1229" s="4" t="s">
        <v>855</v>
      </c>
      <c r="D1229" s="64" t="s">
        <v>167</v>
      </c>
    </row>
    <row r="1230" spans="1:4" x14ac:dyDescent="0.25">
      <c r="A1230" s="64" t="s">
        <v>113</v>
      </c>
      <c r="B1230" s="4" t="s">
        <v>632</v>
      </c>
      <c r="C1230" s="4" t="s">
        <v>855</v>
      </c>
      <c r="D1230" s="64" t="s">
        <v>167</v>
      </c>
    </row>
    <row r="1231" spans="1:4" x14ac:dyDescent="0.25">
      <c r="A1231" s="64" t="s">
        <v>527</v>
      </c>
      <c r="B1231" s="4" t="s">
        <v>9</v>
      </c>
      <c r="C1231" s="4" t="s">
        <v>855</v>
      </c>
      <c r="D1231" s="64" t="s">
        <v>166</v>
      </c>
    </row>
    <row r="1232" spans="1:4" x14ac:dyDescent="0.25">
      <c r="A1232" s="64" t="s">
        <v>237</v>
      </c>
      <c r="B1232" s="4" t="s">
        <v>187</v>
      </c>
      <c r="C1232" s="4" t="s">
        <v>855</v>
      </c>
      <c r="D1232" s="64" t="s">
        <v>166</v>
      </c>
    </row>
    <row r="1233" spans="1:4" x14ac:dyDescent="0.25">
      <c r="A1233" s="64" t="s">
        <v>423</v>
      </c>
      <c r="B1233" s="4" t="s">
        <v>193</v>
      </c>
      <c r="C1233" s="4" t="s">
        <v>855</v>
      </c>
      <c r="D1233" s="64" t="s">
        <v>166</v>
      </c>
    </row>
    <row r="1234" spans="1:4" x14ac:dyDescent="0.25">
      <c r="A1234" s="64" t="s">
        <v>403</v>
      </c>
      <c r="B1234" s="4" t="s">
        <v>178</v>
      </c>
      <c r="C1234" s="4" t="s">
        <v>855</v>
      </c>
      <c r="D1234" s="64" t="s">
        <v>166</v>
      </c>
    </row>
    <row r="1235" spans="1:4" x14ac:dyDescent="0.25">
      <c r="A1235" s="64" t="s">
        <v>530</v>
      </c>
      <c r="B1235" s="4" t="s">
        <v>9</v>
      </c>
      <c r="C1235" s="4" t="s">
        <v>855</v>
      </c>
      <c r="D1235" s="64" t="s">
        <v>166</v>
      </c>
    </row>
    <row r="1236" spans="1:4" x14ac:dyDescent="0.25">
      <c r="A1236" s="64" t="s">
        <v>761</v>
      </c>
      <c r="B1236" s="4" t="s">
        <v>178</v>
      </c>
      <c r="C1236" s="4" t="s">
        <v>855</v>
      </c>
      <c r="D1236" s="64" t="s">
        <v>166</v>
      </c>
    </row>
    <row r="1237" spans="1:4" x14ac:dyDescent="0.25">
      <c r="A1237" s="64" t="s">
        <v>404</v>
      </c>
      <c r="B1237" s="4" t="s">
        <v>178</v>
      </c>
      <c r="C1237" s="4" t="s">
        <v>855</v>
      </c>
      <c r="D1237" s="64" t="s">
        <v>166</v>
      </c>
    </row>
    <row r="1238" spans="1:4" x14ac:dyDescent="0.25">
      <c r="A1238" s="64" t="s">
        <v>241</v>
      </c>
      <c r="B1238" s="4" t="s">
        <v>187</v>
      </c>
      <c r="C1238" s="4" t="s">
        <v>855</v>
      </c>
      <c r="D1238" s="64" t="s">
        <v>166</v>
      </c>
    </row>
    <row r="1239" spans="1:4" x14ac:dyDescent="0.25">
      <c r="A1239" s="64" t="s">
        <v>607</v>
      </c>
      <c r="B1239" s="4" t="s">
        <v>599</v>
      </c>
      <c r="C1239" s="4" t="s">
        <v>855</v>
      </c>
      <c r="D1239" s="64" t="s">
        <v>166</v>
      </c>
    </row>
    <row r="1240" spans="1:4" x14ac:dyDescent="0.25">
      <c r="A1240" s="64" t="s">
        <v>583</v>
      </c>
      <c r="B1240" s="4" t="s">
        <v>8</v>
      </c>
      <c r="C1240" s="4" t="s">
        <v>855</v>
      </c>
      <c r="D1240" s="64" t="s">
        <v>167</v>
      </c>
    </row>
    <row r="1241" spans="1:4" x14ac:dyDescent="0.25">
      <c r="A1241" s="64" t="s">
        <v>253</v>
      </c>
      <c r="B1241" s="4" t="s">
        <v>201</v>
      </c>
      <c r="C1241" s="4" t="s">
        <v>855</v>
      </c>
      <c r="D1241" s="64" t="s">
        <v>167</v>
      </c>
    </row>
    <row r="1242" spans="1:4" x14ac:dyDescent="0.25">
      <c r="A1242" s="64" t="s">
        <v>406</v>
      </c>
      <c r="B1242" s="4" t="s">
        <v>178</v>
      </c>
      <c r="C1242" s="4" t="s">
        <v>855</v>
      </c>
      <c r="D1242" s="64" t="s">
        <v>166</v>
      </c>
    </row>
    <row r="1243" spans="1:4" x14ac:dyDescent="0.25">
      <c r="A1243" s="64" t="s">
        <v>362</v>
      </c>
      <c r="B1243" s="4" t="s">
        <v>334</v>
      </c>
      <c r="C1243" s="4" t="s">
        <v>855</v>
      </c>
      <c r="D1243" s="64" t="s">
        <v>166</v>
      </c>
    </row>
    <row r="1244" spans="1:4" x14ac:dyDescent="0.25">
      <c r="A1244" s="64" t="s">
        <v>587</v>
      </c>
      <c r="B1244" s="4" t="s">
        <v>8</v>
      </c>
      <c r="C1244" s="4" t="s">
        <v>855</v>
      </c>
      <c r="D1244" s="64" t="s">
        <v>167</v>
      </c>
    </row>
    <row r="1245" spans="1:4" x14ac:dyDescent="0.25">
      <c r="A1245" s="64" t="s">
        <v>762</v>
      </c>
      <c r="B1245" s="4" t="s">
        <v>207</v>
      </c>
      <c r="C1245" s="4" t="s">
        <v>855</v>
      </c>
      <c r="D1245" s="64" t="s">
        <v>166</v>
      </c>
    </row>
    <row r="1246" spans="1:4" x14ac:dyDescent="0.25">
      <c r="A1246" s="64" t="s">
        <v>472</v>
      </c>
      <c r="B1246" s="4" t="s">
        <v>204</v>
      </c>
      <c r="C1246" s="4" t="s">
        <v>855</v>
      </c>
      <c r="D1246" s="64" t="s">
        <v>167</v>
      </c>
    </row>
    <row r="1247" spans="1:4" x14ac:dyDescent="0.25">
      <c r="A1247" s="64" t="s">
        <v>625</v>
      </c>
      <c r="B1247" s="4" t="s">
        <v>617</v>
      </c>
      <c r="C1247" s="4" t="s">
        <v>855</v>
      </c>
      <c r="D1247" s="64" t="s">
        <v>166</v>
      </c>
    </row>
    <row r="1248" spans="1:4" x14ac:dyDescent="0.25">
      <c r="A1248" s="64" t="s">
        <v>364</v>
      </c>
      <c r="B1248" s="4" t="s">
        <v>334</v>
      </c>
      <c r="C1248" s="4" t="s">
        <v>855</v>
      </c>
      <c r="D1248" s="64" t="s">
        <v>166</v>
      </c>
    </row>
    <row r="1249" spans="1:4" x14ac:dyDescent="0.25">
      <c r="A1249" s="64" t="s">
        <v>541</v>
      </c>
      <c r="B1249" s="4" t="s">
        <v>9</v>
      </c>
      <c r="C1249" s="4" t="s">
        <v>855</v>
      </c>
      <c r="D1249" s="64" t="s">
        <v>166</v>
      </c>
    </row>
    <row r="1250" spans="1:4" x14ac:dyDescent="0.25">
      <c r="A1250" s="64" t="s">
        <v>426</v>
      </c>
      <c r="B1250" s="4" t="s">
        <v>193</v>
      </c>
      <c r="C1250" s="4" t="s">
        <v>855</v>
      </c>
      <c r="D1250" s="64" t="s">
        <v>166</v>
      </c>
    </row>
    <row r="1251" spans="1:4" x14ac:dyDescent="0.25">
      <c r="A1251" s="64" t="s">
        <v>148</v>
      </c>
      <c r="B1251" s="4" t="s">
        <v>212</v>
      </c>
      <c r="C1251" s="4" t="s">
        <v>855</v>
      </c>
      <c r="D1251" s="64" t="s">
        <v>166</v>
      </c>
    </row>
    <row r="1252" spans="1:4" x14ac:dyDescent="0.25">
      <c r="A1252" s="64" t="s">
        <v>546</v>
      </c>
      <c r="B1252" s="4" t="s">
        <v>9</v>
      </c>
      <c r="C1252" s="4" t="s">
        <v>855</v>
      </c>
      <c r="D1252" s="64" t="s">
        <v>166</v>
      </c>
    </row>
    <row r="1253" spans="1:4" x14ac:dyDescent="0.25">
      <c r="A1253" s="64" t="s">
        <v>409</v>
      </c>
      <c r="B1253" s="4" t="s">
        <v>178</v>
      </c>
      <c r="C1253" s="4" t="s">
        <v>855</v>
      </c>
      <c r="D1253" s="64" t="s">
        <v>166</v>
      </c>
    </row>
    <row r="1254" spans="1:4" x14ac:dyDescent="0.25">
      <c r="A1254" s="64" t="s">
        <v>159</v>
      </c>
      <c r="B1254" s="4" t="s">
        <v>8</v>
      </c>
      <c r="C1254" s="4" t="s">
        <v>855</v>
      </c>
      <c r="D1254" s="64" t="s">
        <v>167</v>
      </c>
    </row>
    <row r="1255" spans="1:4" x14ac:dyDescent="0.25">
      <c r="A1255" s="64" t="s">
        <v>547</v>
      </c>
      <c r="B1255" s="4" t="s">
        <v>9</v>
      </c>
      <c r="C1255" s="4" t="s">
        <v>855</v>
      </c>
      <c r="D1255" s="64" t="s">
        <v>166</v>
      </c>
    </row>
    <row r="1256" spans="1:4" ht="22.5" x14ac:dyDescent="0.25">
      <c r="A1256" s="64" t="s">
        <v>594</v>
      </c>
      <c r="B1256" s="4" t="s">
        <v>8</v>
      </c>
      <c r="C1256" s="4" t="s">
        <v>855</v>
      </c>
      <c r="D1256" s="64" t="s">
        <v>791</v>
      </c>
    </row>
    <row r="1257" spans="1:4" x14ac:dyDescent="0.25">
      <c r="A1257" s="64" t="s">
        <v>160</v>
      </c>
      <c r="B1257" s="4" t="s">
        <v>193</v>
      </c>
      <c r="C1257" s="4" t="s">
        <v>855</v>
      </c>
      <c r="D1257" s="64" t="s">
        <v>166</v>
      </c>
    </row>
    <row r="1258" spans="1:4" x14ac:dyDescent="0.25">
      <c r="A1258" s="64" t="s">
        <v>548</v>
      </c>
      <c r="B1258" s="4" t="s">
        <v>9</v>
      </c>
      <c r="C1258" s="4" t="s">
        <v>855</v>
      </c>
      <c r="D1258" s="64" t="s">
        <v>166</v>
      </c>
    </row>
    <row r="1259" spans="1:4" x14ac:dyDescent="0.25">
      <c r="A1259" s="64" t="s">
        <v>804</v>
      </c>
      <c r="B1259" s="4" t="s">
        <v>181</v>
      </c>
      <c r="C1259" s="4" t="s">
        <v>855</v>
      </c>
      <c r="D1259" s="64" t="s">
        <v>166</v>
      </c>
    </row>
    <row r="1260" spans="1:4" x14ac:dyDescent="0.25">
      <c r="A1260" s="64" t="s">
        <v>19</v>
      </c>
      <c r="B1260" s="4" t="s">
        <v>184</v>
      </c>
      <c r="C1260" s="4" t="s">
        <v>855</v>
      </c>
      <c r="D1260" s="64" t="s">
        <v>166</v>
      </c>
    </row>
    <row r="1261" spans="1:4" x14ac:dyDescent="0.25">
      <c r="A1261" s="64" t="s">
        <v>284</v>
      </c>
      <c r="B1261" s="4" t="s">
        <v>7</v>
      </c>
      <c r="C1261" s="4" t="s">
        <v>855</v>
      </c>
      <c r="D1261" s="64" t="s">
        <v>166</v>
      </c>
    </row>
    <row r="1262" spans="1:4" x14ac:dyDescent="0.25">
      <c r="A1262" s="64" t="s">
        <v>346</v>
      </c>
      <c r="B1262" s="4" t="s">
        <v>334</v>
      </c>
      <c r="C1262" s="4" t="s">
        <v>855</v>
      </c>
      <c r="D1262" s="64" t="s">
        <v>166</v>
      </c>
    </row>
    <row r="1263" spans="1:4" x14ac:dyDescent="0.25">
      <c r="A1263" s="64" t="s">
        <v>445</v>
      </c>
      <c r="B1263" s="4" t="s">
        <v>184</v>
      </c>
      <c r="C1263" s="4" t="s">
        <v>855</v>
      </c>
      <c r="D1263" s="64" t="s">
        <v>166</v>
      </c>
    </row>
    <row r="1264" spans="1:4" x14ac:dyDescent="0.25">
      <c r="A1264" s="64" t="s">
        <v>533</v>
      </c>
      <c r="B1264" s="4" t="s">
        <v>9</v>
      </c>
      <c r="C1264" s="4" t="s">
        <v>855</v>
      </c>
      <c r="D1264" s="64" t="s">
        <v>166</v>
      </c>
    </row>
    <row r="1265" spans="1:4" x14ac:dyDescent="0.25">
      <c r="A1265" s="64" t="s">
        <v>140</v>
      </c>
      <c r="B1265" s="4" t="s">
        <v>204</v>
      </c>
      <c r="C1265" s="4" t="s">
        <v>855</v>
      </c>
      <c r="D1265" s="64" t="s">
        <v>166</v>
      </c>
    </row>
    <row r="1266" spans="1:4" x14ac:dyDescent="0.25">
      <c r="A1266" s="64" t="s">
        <v>590</v>
      </c>
      <c r="B1266" s="4" t="s">
        <v>8</v>
      </c>
      <c r="C1266" s="4" t="s">
        <v>855</v>
      </c>
      <c r="D1266" s="64" t="s">
        <v>167</v>
      </c>
    </row>
    <row r="1267" spans="1:4" x14ac:dyDescent="0.25">
      <c r="A1267" s="64" t="s">
        <v>329</v>
      </c>
      <c r="B1267" s="4" t="s">
        <v>7</v>
      </c>
      <c r="C1267" s="4" t="s">
        <v>855</v>
      </c>
      <c r="D1267" s="64" t="s">
        <v>166</v>
      </c>
    </row>
    <row r="1268" spans="1:4" x14ac:dyDescent="0.25">
      <c r="A1268" s="64" t="s">
        <v>225</v>
      </c>
      <c r="B1268" s="4" t="s">
        <v>187</v>
      </c>
      <c r="C1268" s="4" t="s">
        <v>855</v>
      </c>
      <c r="D1268" s="64" t="s">
        <v>166</v>
      </c>
    </row>
    <row r="1269" spans="1:4" x14ac:dyDescent="0.25">
      <c r="A1269" s="64" t="s">
        <v>633</v>
      </c>
      <c r="B1269" s="4" t="s">
        <v>632</v>
      </c>
      <c r="C1269" s="4" t="s">
        <v>855</v>
      </c>
      <c r="D1269" s="64" t="s">
        <v>167</v>
      </c>
    </row>
    <row r="1270" spans="1:4" x14ac:dyDescent="0.25">
      <c r="A1270" s="64" t="s">
        <v>566</v>
      </c>
      <c r="B1270" s="4" t="s">
        <v>8</v>
      </c>
      <c r="C1270" s="4" t="s">
        <v>855</v>
      </c>
      <c r="D1270" s="64" t="s">
        <v>167</v>
      </c>
    </row>
    <row r="1271" spans="1:4" x14ac:dyDescent="0.25">
      <c r="A1271" s="64" t="s">
        <v>766</v>
      </c>
      <c r="B1271" s="4" t="s">
        <v>9</v>
      </c>
      <c r="C1271" s="4" t="s">
        <v>855</v>
      </c>
      <c r="D1271" s="64" t="s">
        <v>166</v>
      </c>
    </row>
    <row r="1272" spans="1:4" x14ac:dyDescent="0.25">
      <c r="A1272" s="64" t="s">
        <v>398</v>
      </c>
      <c r="B1272" s="4" t="s">
        <v>178</v>
      </c>
      <c r="C1272" s="4" t="s">
        <v>855</v>
      </c>
      <c r="D1272" s="64" t="s">
        <v>166</v>
      </c>
    </row>
    <row r="1273" spans="1:4" x14ac:dyDescent="0.25">
      <c r="A1273" s="64" t="s">
        <v>499</v>
      </c>
      <c r="B1273" s="4" t="s">
        <v>181</v>
      </c>
      <c r="C1273" s="4" t="s">
        <v>855</v>
      </c>
      <c r="D1273" s="64" t="s">
        <v>166</v>
      </c>
    </row>
    <row r="1274" spans="1:4" x14ac:dyDescent="0.25">
      <c r="A1274" s="64" t="s">
        <v>437</v>
      </c>
      <c r="B1274" s="4" t="s">
        <v>432</v>
      </c>
      <c r="C1274" s="4" t="s">
        <v>855</v>
      </c>
      <c r="D1274" s="64" t="s">
        <v>167</v>
      </c>
    </row>
    <row r="1275" spans="1:4" x14ac:dyDescent="0.25">
      <c r="A1275" s="64" t="s">
        <v>28</v>
      </c>
      <c r="B1275" s="4" t="s">
        <v>617</v>
      </c>
      <c r="C1275" s="4" t="s">
        <v>855</v>
      </c>
      <c r="D1275" s="64" t="s">
        <v>166</v>
      </c>
    </row>
    <row r="1276" spans="1:4" x14ac:dyDescent="0.25">
      <c r="A1276" s="64" t="s">
        <v>513</v>
      </c>
      <c r="B1276" s="4" t="s">
        <v>9</v>
      </c>
      <c r="C1276" s="4" t="s">
        <v>855</v>
      </c>
      <c r="D1276" s="64" t="s">
        <v>166</v>
      </c>
    </row>
    <row r="1277" spans="1:4" x14ac:dyDescent="0.25">
      <c r="A1277" s="64" t="s">
        <v>288</v>
      </c>
      <c r="B1277" s="4" t="s">
        <v>7</v>
      </c>
      <c r="C1277" s="4" t="s">
        <v>855</v>
      </c>
      <c r="D1277" s="64" t="s">
        <v>166</v>
      </c>
    </row>
    <row r="1278" spans="1:4" x14ac:dyDescent="0.25">
      <c r="A1278" s="64" t="s">
        <v>60</v>
      </c>
      <c r="B1278" s="4" t="s">
        <v>178</v>
      </c>
      <c r="C1278" s="4" t="s">
        <v>855</v>
      </c>
      <c r="D1278" s="64" t="s">
        <v>167</v>
      </c>
    </row>
    <row r="1279" spans="1:4" ht="22.5" x14ac:dyDescent="0.25">
      <c r="A1279" s="64" t="s">
        <v>519</v>
      </c>
      <c r="B1279" s="4" t="s">
        <v>9</v>
      </c>
      <c r="C1279" s="4" t="s">
        <v>855</v>
      </c>
      <c r="D1279" s="64" t="s">
        <v>408</v>
      </c>
    </row>
    <row r="1280" spans="1:4" ht="22.5" x14ac:dyDescent="0.25">
      <c r="A1280" s="64" t="s">
        <v>261</v>
      </c>
      <c r="B1280" s="4" t="s">
        <v>1</v>
      </c>
      <c r="C1280" s="4" t="s">
        <v>855</v>
      </c>
      <c r="D1280" s="64" t="s">
        <v>791</v>
      </c>
    </row>
    <row r="1281" spans="1:4" x14ac:dyDescent="0.25">
      <c r="A1281" s="64" t="s">
        <v>78</v>
      </c>
      <c r="B1281" s="4" t="s">
        <v>9</v>
      </c>
      <c r="C1281" s="4" t="s">
        <v>855</v>
      </c>
      <c r="D1281" s="64" t="s">
        <v>166</v>
      </c>
    </row>
    <row r="1282" spans="1:4" x14ac:dyDescent="0.25">
      <c r="A1282" s="64" t="s">
        <v>768</v>
      </c>
      <c r="B1282" s="4" t="s">
        <v>181</v>
      </c>
      <c r="C1282" s="4" t="s">
        <v>855</v>
      </c>
      <c r="D1282" s="64" t="s">
        <v>166</v>
      </c>
    </row>
    <row r="1283" spans="1:4" x14ac:dyDescent="0.25">
      <c r="A1283" s="64" t="s">
        <v>93</v>
      </c>
      <c r="B1283" s="4" t="s">
        <v>193</v>
      </c>
      <c r="C1283" s="4" t="s">
        <v>855</v>
      </c>
      <c r="D1283" s="64" t="s">
        <v>166</v>
      </c>
    </row>
    <row r="1284" spans="1:4" x14ac:dyDescent="0.25">
      <c r="A1284" s="64" t="s">
        <v>640</v>
      </c>
      <c r="B1284" s="4" t="s">
        <v>632</v>
      </c>
      <c r="C1284" s="4" t="s">
        <v>855</v>
      </c>
      <c r="D1284" s="64" t="s">
        <v>166</v>
      </c>
    </row>
    <row r="1285" spans="1:4" x14ac:dyDescent="0.25">
      <c r="A1285" s="64" t="s">
        <v>110</v>
      </c>
      <c r="B1285" s="4" t="s">
        <v>178</v>
      </c>
      <c r="C1285" s="4" t="s">
        <v>855</v>
      </c>
      <c r="D1285" s="64" t="s">
        <v>166</v>
      </c>
    </row>
    <row r="1286" spans="1:4" x14ac:dyDescent="0.25">
      <c r="A1286" s="64" t="s">
        <v>375</v>
      </c>
      <c r="B1286" s="4" t="s">
        <v>207</v>
      </c>
      <c r="C1286" s="4" t="s">
        <v>855</v>
      </c>
      <c r="D1286" s="64" t="s">
        <v>166</v>
      </c>
    </row>
    <row r="1287" spans="1:4" x14ac:dyDescent="0.25">
      <c r="A1287" s="64" t="s">
        <v>132</v>
      </c>
      <c r="B1287" s="4" t="s">
        <v>7</v>
      </c>
      <c r="C1287" s="4" t="s">
        <v>855</v>
      </c>
      <c r="D1287" s="64" t="s">
        <v>166</v>
      </c>
    </row>
    <row r="1288" spans="1:4" ht="22.5" x14ac:dyDescent="0.25">
      <c r="A1288" s="64" t="s">
        <v>365</v>
      </c>
      <c r="B1288" s="4" t="s">
        <v>334</v>
      </c>
      <c r="C1288" s="4" t="s">
        <v>855</v>
      </c>
      <c r="D1288" s="64" t="s">
        <v>408</v>
      </c>
    </row>
    <row r="1289" spans="1:4" x14ac:dyDescent="0.25">
      <c r="A1289" s="64" t="s">
        <v>151</v>
      </c>
      <c r="B1289" s="4" t="s">
        <v>8</v>
      </c>
      <c r="C1289" s="4" t="s">
        <v>855</v>
      </c>
      <c r="D1289" s="64" t="s">
        <v>167</v>
      </c>
    </row>
    <row r="1290" spans="1:4" x14ac:dyDescent="0.25">
      <c r="A1290" s="64" t="s">
        <v>157</v>
      </c>
      <c r="B1290" s="4" t="s">
        <v>181</v>
      </c>
      <c r="C1290" s="4" t="s">
        <v>855</v>
      </c>
      <c r="D1290" s="64" t="s">
        <v>166</v>
      </c>
    </row>
    <row r="1291" spans="1:4" x14ac:dyDescent="0.25">
      <c r="A1291" s="64" t="s">
        <v>53</v>
      </c>
      <c r="B1291" s="4" t="s">
        <v>7</v>
      </c>
      <c r="C1291" s="4" t="s">
        <v>855</v>
      </c>
      <c r="D1291" s="64" t="s">
        <v>166</v>
      </c>
    </row>
    <row r="1292" spans="1:4" ht="22.5" x14ac:dyDescent="0.25">
      <c r="A1292" s="64" t="s">
        <v>770</v>
      </c>
      <c r="B1292" s="4" t="s">
        <v>1</v>
      </c>
      <c r="C1292" s="4" t="s">
        <v>855</v>
      </c>
      <c r="D1292" s="64" t="s">
        <v>791</v>
      </c>
    </row>
    <row r="1293" spans="1:4" x14ac:dyDescent="0.25">
      <c r="A1293" s="64" t="s">
        <v>520</v>
      </c>
      <c r="B1293" s="4" t="s">
        <v>9</v>
      </c>
      <c r="C1293" s="4" t="s">
        <v>855</v>
      </c>
      <c r="D1293" s="64" t="s">
        <v>166</v>
      </c>
    </row>
    <row r="1294" spans="1:4" x14ac:dyDescent="0.25">
      <c r="A1294" s="64" t="s">
        <v>236</v>
      </c>
      <c r="B1294" s="4" t="s">
        <v>187</v>
      </c>
      <c r="C1294" s="4" t="s">
        <v>855</v>
      </c>
      <c r="D1294" s="64" t="s">
        <v>166</v>
      </c>
    </row>
    <row r="1295" spans="1:4" x14ac:dyDescent="0.25">
      <c r="A1295" s="64" t="s">
        <v>466</v>
      </c>
      <c r="B1295" s="4" t="s">
        <v>184</v>
      </c>
      <c r="C1295" s="4" t="s">
        <v>855</v>
      </c>
      <c r="D1295" s="64" t="s">
        <v>166</v>
      </c>
    </row>
    <row r="1296" spans="1:4" x14ac:dyDescent="0.25">
      <c r="A1296" s="64" t="s">
        <v>592</v>
      </c>
      <c r="B1296" s="4" t="s">
        <v>8</v>
      </c>
      <c r="C1296" s="4" t="s">
        <v>855</v>
      </c>
      <c r="D1296" s="64" t="s">
        <v>167</v>
      </c>
    </row>
    <row r="1297" spans="1:4" x14ac:dyDescent="0.25">
      <c r="A1297" s="64" t="s">
        <v>598</v>
      </c>
      <c r="B1297" s="4" t="s">
        <v>8</v>
      </c>
      <c r="C1297" s="4" t="s">
        <v>855</v>
      </c>
      <c r="D1297" s="64" t="s">
        <v>167</v>
      </c>
    </row>
    <row r="1298" spans="1:4" x14ac:dyDescent="0.25">
      <c r="A1298" s="64" t="s">
        <v>601</v>
      </c>
      <c r="B1298" s="4" t="s">
        <v>599</v>
      </c>
      <c r="C1298" s="4" t="s">
        <v>855</v>
      </c>
      <c r="D1298" s="64" t="s">
        <v>166</v>
      </c>
    </row>
    <row r="1299" spans="1:4" x14ac:dyDescent="0.25">
      <c r="A1299" s="64" t="s">
        <v>549</v>
      </c>
      <c r="B1299" s="4" t="s">
        <v>3</v>
      </c>
      <c r="C1299" s="4" t="s">
        <v>855</v>
      </c>
      <c r="D1299" s="64" t="s">
        <v>166</v>
      </c>
    </row>
    <row r="1300" spans="1:4" x14ac:dyDescent="0.25">
      <c r="A1300" s="64" t="s">
        <v>630</v>
      </c>
      <c r="B1300" s="4" t="s">
        <v>2</v>
      </c>
      <c r="C1300" s="4" t="s">
        <v>855</v>
      </c>
      <c r="D1300" s="64" t="s">
        <v>167</v>
      </c>
    </row>
    <row r="1301" spans="1:4" ht="22.5" x14ac:dyDescent="0.25">
      <c r="A1301" s="64" t="s">
        <v>44</v>
      </c>
      <c r="B1301" s="4" t="s">
        <v>1</v>
      </c>
      <c r="C1301" s="4" t="s">
        <v>855</v>
      </c>
      <c r="D1301" s="64" t="s">
        <v>791</v>
      </c>
    </row>
    <row r="1302" spans="1:4" x14ac:dyDescent="0.25">
      <c r="A1302" s="64" t="s">
        <v>772</v>
      </c>
      <c r="B1302" s="4" t="s">
        <v>178</v>
      </c>
      <c r="C1302" s="4" t="s">
        <v>855</v>
      </c>
      <c r="D1302" s="64" t="s">
        <v>167</v>
      </c>
    </row>
    <row r="1303" spans="1:4" x14ac:dyDescent="0.25">
      <c r="A1303" s="64" t="s">
        <v>806</v>
      </c>
      <c r="B1303" s="4" t="s">
        <v>632</v>
      </c>
      <c r="C1303" s="4" t="s">
        <v>855</v>
      </c>
      <c r="D1303" s="64" t="s">
        <v>166</v>
      </c>
    </row>
    <row r="1304" spans="1:4" x14ac:dyDescent="0.25">
      <c r="A1304" s="64" t="s">
        <v>773</v>
      </c>
      <c r="B1304" s="4" t="s">
        <v>334</v>
      </c>
      <c r="C1304" s="4" t="s">
        <v>855</v>
      </c>
      <c r="D1304" s="64" t="s">
        <v>166</v>
      </c>
    </row>
    <row r="1305" spans="1:4" x14ac:dyDescent="0.25">
      <c r="A1305" s="64" t="s">
        <v>481</v>
      </c>
      <c r="B1305" s="4" t="s">
        <v>181</v>
      </c>
      <c r="C1305" s="4" t="s">
        <v>855</v>
      </c>
      <c r="D1305" s="64" t="s">
        <v>166</v>
      </c>
    </row>
    <row r="1306" spans="1:4" x14ac:dyDescent="0.25">
      <c r="A1306" s="64" t="s">
        <v>391</v>
      </c>
      <c r="B1306" s="4" t="s">
        <v>178</v>
      </c>
      <c r="C1306" s="4" t="s">
        <v>855</v>
      </c>
      <c r="D1306" s="64" t="s">
        <v>166</v>
      </c>
    </row>
    <row r="1307" spans="1:4" x14ac:dyDescent="0.25">
      <c r="A1307" s="64" t="s">
        <v>297</v>
      </c>
      <c r="B1307" s="4" t="s">
        <v>7</v>
      </c>
      <c r="C1307" s="4" t="s">
        <v>855</v>
      </c>
      <c r="D1307" s="64" t="s">
        <v>166</v>
      </c>
    </row>
    <row r="1308" spans="1:4" x14ac:dyDescent="0.25">
      <c r="A1308" s="64" t="s">
        <v>302</v>
      </c>
      <c r="B1308" s="4" t="s">
        <v>7</v>
      </c>
      <c r="C1308" s="4" t="s">
        <v>855</v>
      </c>
      <c r="D1308" s="64" t="s">
        <v>167</v>
      </c>
    </row>
    <row r="1309" spans="1:4" x14ac:dyDescent="0.25">
      <c r="A1309" s="64" t="s">
        <v>628</v>
      </c>
      <c r="B1309" s="4" t="s">
        <v>212</v>
      </c>
      <c r="C1309" s="4" t="s">
        <v>855</v>
      </c>
      <c r="D1309" s="64" t="s">
        <v>166</v>
      </c>
    </row>
    <row r="1310" spans="1:4" x14ac:dyDescent="0.25">
      <c r="A1310" s="64" t="s">
        <v>458</v>
      </c>
      <c r="B1310" s="4" t="s">
        <v>184</v>
      </c>
      <c r="C1310" s="4" t="s">
        <v>855</v>
      </c>
      <c r="D1310" s="64" t="s">
        <v>167</v>
      </c>
    </row>
    <row r="1311" spans="1:4" x14ac:dyDescent="0.25">
      <c r="A1311" s="64" t="s">
        <v>459</v>
      </c>
      <c r="B1311" s="4" t="s">
        <v>184</v>
      </c>
      <c r="C1311" s="4" t="s">
        <v>855</v>
      </c>
      <c r="D1311" s="64" t="s">
        <v>167</v>
      </c>
    </row>
    <row r="1312" spans="1:4" x14ac:dyDescent="0.25">
      <c r="A1312" s="64" t="s">
        <v>526</v>
      </c>
      <c r="B1312" s="4" t="s">
        <v>9</v>
      </c>
      <c r="C1312" s="4" t="s">
        <v>855</v>
      </c>
      <c r="D1312" s="64" t="s">
        <v>166</v>
      </c>
    </row>
    <row r="1313" spans="1:4" x14ac:dyDescent="0.25">
      <c r="A1313" s="64" t="s">
        <v>125</v>
      </c>
      <c r="B1313" s="4" t="s">
        <v>334</v>
      </c>
      <c r="C1313" s="4" t="s">
        <v>855</v>
      </c>
      <c r="D1313" s="64" t="s">
        <v>166</v>
      </c>
    </row>
    <row r="1314" spans="1:4" x14ac:dyDescent="0.25">
      <c r="A1314" s="64" t="s">
        <v>532</v>
      </c>
      <c r="B1314" s="4" t="s">
        <v>9</v>
      </c>
      <c r="C1314" s="4" t="s">
        <v>855</v>
      </c>
      <c r="D1314" s="64" t="s">
        <v>166</v>
      </c>
    </row>
    <row r="1315" spans="1:4" x14ac:dyDescent="0.25">
      <c r="A1315" s="64" t="s">
        <v>774</v>
      </c>
      <c r="B1315" s="4" t="s">
        <v>187</v>
      </c>
      <c r="C1315" s="4" t="s">
        <v>855</v>
      </c>
      <c r="D1315" s="64" t="s">
        <v>166</v>
      </c>
    </row>
    <row r="1316" spans="1:4" x14ac:dyDescent="0.25">
      <c r="A1316" s="64" t="s">
        <v>144</v>
      </c>
      <c r="B1316" s="4" t="s">
        <v>181</v>
      </c>
      <c r="C1316" s="4" t="s">
        <v>855</v>
      </c>
      <c r="D1316" s="64" t="s">
        <v>166</v>
      </c>
    </row>
    <row r="1317" spans="1:4" x14ac:dyDescent="0.25">
      <c r="A1317" s="64" t="s">
        <v>269</v>
      </c>
      <c r="B1317" s="4" t="s">
        <v>217</v>
      </c>
      <c r="C1317" s="4" t="s">
        <v>855</v>
      </c>
      <c r="D1317" s="64" t="s">
        <v>166</v>
      </c>
    </row>
    <row r="1318" spans="1:4" x14ac:dyDescent="0.25">
      <c r="A1318" s="64" t="s">
        <v>377</v>
      </c>
      <c r="B1318" s="4" t="s">
        <v>207</v>
      </c>
      <c r="C1318" s="4" t="s">
        <v>855</v>
      </c>
      <c r="D1318" s="64" t="s">
        <v>166</v>
      </c>
    </row>
    <row r="1319" spans="1:4" x14ac:dyDescent="0.25">
      <c r="A1319" s="64" t="s">
        <v>501</v>
      </c>
      <c r="B1319" s="4" t="s">
        <v>181</v>
      </c>
      <c r="C1319" s="4" t="s">
        <v>855</v>
      </c>
      <c r="D1319" s="64" t="s">
        <v>166</v>
      </c>
    </row>
    <row r="1320" spans="1:4" x14ac:dyDescent="0.25">
      <c r="A1320" s="64" t="s">
        <v>325</v>
      </c>
      <c r="B1320" s="4" t="s">
        <v>7</v>
      </c>
      <c r="C1320" s="4" t="s">
        <v>855</v>
      </c>
      <c r="D1320" s="64" t="s">
        <v>166</v>
      </c>
    </row>
    <row r="1321" spans="1:4" x14ac:dyDescent="0.25">
      <c r="A1321" s="64" t="s">
        <v>808</v>
      </c>
      <c r="B1321" s="4" t="s">
        <v>204</v>
      </c>
      <c r="C1321" s="4" t="s">
        <v>855</v>
      </c>
      <c r="D1321" s="64" t="s">
        <v>166</v>
      </c>
    </row>
    <row r="1322" spans="1:4" ht="22.5" x14ac:dyDescent="0.25">
      <c r="A1322" s="64" t="s">
        <v>438</v>
      </c>
      <c r="B1322" s="4" t="s">
        <v>432</v>
      </c>
      <c r="C1322" s="4" t="s">
        <v>855</v>
      </c>
      <c r="D1322" s="64" t="s">
        <v>408</v>
      </c>
    </row>
    <row r="1323" spans="1:4" x14ac:dyDescent="0.25">
      <c r="A1323" s="64" t="s">
        <v>775</v>
      </c>
      <c r="B1323" s="4" t="s">
        <v>8</v>
      </c>
      <c r="C1323" s="4" t="s">
        <v>855</v>
      </c>
      <c r="D1323" s="64" t="s">
        <v>167</v>
      </c>
    </row>
    <row r="1324" spans="1:4" x14ac:dyDescent="0.25">
      <c r="A1324" s="64" t="s">
        <v>373</v>
      </c>
      <c r="B1324" s="4" t="s">
        <v>207</v>
      </c>
      <c r="C1324" s="4" t="s">
        <v>855</v>
      </c>
      <c r="D1324" s="64" t="s">
        <v>166</v>
      </c>
    </row>
    <row r="1325" spans="1:4" x14ac:dyDescent="0.25">
      <c r="A1325" s="64" t="s">
        <v>286</v>
      </c>
      <c r="B1325" s="4" t="s">
        <v>7</v>
      </c>
      <c r="C1325" s="4" t="s">
        <v>855</v>
      </c>
      <c r="D1325" s="64" t="s">
        <v>166</v>
      </c>
    </row>
    <row r="1326" spans="1:4" x14ac:dyDescent="0.25">
      <c r="A1326" s="64" t="s">
        <v>777</v>
      </c>
      <c r="B1326" s="4" t="s">
        <v>181</v>
      </c>
      <c r="C1326" s="4" t="s">
        <v>855</v>
      </c>
      <c r="D1326" s="64" t="s">
        <v>166</v>
      </c>
    </row>
    <row r="1327" spans="1:4" x14ac:dyDescent="0.25">
      <c r="A1327" s="64" t="s">
        <v>564</v>
      </c>
      <c r="B1327" s="4" t="s">
        <v>8</v>
      </c>
      <c r="C1327" s="4" t="s">
        <v>855</v>
      </c>
      <c r="D1327" s="64" t="s">
        <v>167</v>
      </c>
    </row>
    <row r="1328" spans="1:4" x14ac:dyDescent="0.25">
      <c r="A1328" s="64" t="s">
        <v>345</v>
      </c>
      <c r="B1328" s="4" t="s">
        <v>334</v>
      </c>
      <c r="C1328" s="4" t="s">
        <v>855</v>
      </c>
      <c r="D1328" s="64" t="s">
        <v>166</v>
      </c>
    </row>
    <row r="1329" spans="1:4" x14ac:dyDescent="0.25">
      <c r="A1329" s="64" t="s">
        <v>76</v>
      </c>
      <c r="B1329" s="4" t="s">
        <v>9</v>
      </c>
      <c r="C1329" s="4" t="s">
        <v>855</v>
      </c>
      <c r="D1329" s="64" t="s">
        <v>166</v>
      </c>
    </row>
    <row r="1330" spans="1:4" x14ac:dyDescent="0.25">
      <c r="A1330" s="64" t="s">
        <v>778</v>
      </c>
      <c r="B1330" s="4" t="s">
        <v>181</v>
      </c>
      <c r="C1330" s="4" t="s">
        <v>855</v>
      </c>
      <c r="D1330" s="64" t="s">
        <v>166</v>
      </c>
    </row>
    <row r="1331" spans="1:4" x14ac:dyDescent="0.25">
      <c r="A1331" s="64" t="s">
        <v>492</v>
      </c>
      <c r="B1331" s="4" t="s">
        <v>181</v>
      </c>
      <c r="C1331" s="4" t="s">
        <v>855</v>
      </c>
      <c r="D1331" s="64" t="s">
        <v>166</v>
      </c>
    </row>
    <row r="1332" spans="1:4" x14ac:dyDescent="0.25">
      <c r="A1332" s="64" t="s">
        <v>779</v>
      </c>
      <c r="B1332" s="4" t="s">
        <v>334</v>
      </c>
      <c r="C1332" s="4" t="s">
        <v>855</v>
      </c>
      <c r="D1332" s="64" t="s">
        <v>167</v>
      </c>
    </row>
    <row r="1333" spans="1:4" x14ac:dyDescent="0.25">
      <c r="A1333" s="64" t="s">
        <v>395</v>
      </c>
      <c r="B1333" s="4" t="s">
        <v>178</v>
      </c>
      <c r="C1333" s="4" t="s">
        <v>855</v>
      </c>
      <c r="D1333" s="64" t="s">
        <v>166</v>
      </c>
    </row>
    <row r="1334" spans="1:4" x14ac:dyDescent="0.25">
      <c r="A1334" s="64" t="s">
        <v>528</v>
      </c>
      <c r="B1334" s="4" t="s">
        <v>9</v>
      </c>
      <c r="C1334" s="4" t="s">
        <v>855</v>
      </c>
      <c r="D1334" s="64" t="s">
        <v>166</v>
      </c>
    </row>
    <row r="1335" spans="1:4" x14ac:dyDescent="0.25">
      <c r="A1335" s="64" t="s">
        <v>318</v>
      </c>
      <c r="B1335" s="4" t="s">
        <v>7</v>
      </c>
      <c r="C1335" s="4" t="s">
        <v>855</v>
      </c>
      <c r="D1335" s="64" t="s">
        <v>166</v>
      </c>
    </row>
    <row r="1336" spans="1:4" x14ac:dyDescent="0.25">
      <c r="A1336" s="64" t="s">
        <v>588</v>
      </c>
      <c r="B1336" s="4" t="s">
        <v>8</v>
      </c>
      <c r="C1336" s="4" t="s">
        <v>855</v>
      </c>
      <c r="D1336" s="64" t="s">
        <v>167</v>
      </c>
    </row>
    <row r="1337" spans="1:4" x14ac:dyDescent="0.25">
      <c r="A1337" s="64" t="s">
        <v>323</v>
      </c>
      <c r="B1337" s="4" t="s">
        <v>7</v>
      </c>
      <c r="C1337" s="4" t="s">
        <v>855</v>
      </c>
      <c r="D1337" s="64" t="s">
        <v>166</v>
      </c>
    </row>
    <row r="1338" spans="1:4" x14ac:dyDescent="0.25">
      <c r="A1338" s="64" t="s">
        <v>149</v>
      </c>
      <c r="B1338" s="4" t="s">
        <v>7</v>
      </c>
      <c r="C1338" s="4" t="s">
        <v>855</v>
      </c>
      <c r="D1338" s="64" t="s">
        <v>166</v>
      </c>
    </row>
    <row r="1339" spans="1:4" x14ac:dyDescent="0.25">
      <c r="A1339" s="64" t="s">
        <v>328</v>
      </c>
      <c r="B1339" s="4" t="s">
        <v>7</v>
      </c>
      <c r="C1339" s="4" t="s">
        <v>855</v>
      </c>
      <c r="D1339" s="64" t="s">
        <v>166</v>
      </c>
    </row>
    <row r="1340" spans="1:4" x14ac:dyDescent="0.25">
      <c r="A1340" s="64" t="s">
        <v>335</v>
      </c>
      <c r="B1340" s="4" t="s">
        <v>334</v>
      </c>
      <c r="C1340" s="4" t="s">
        <v>855</v>
      </c>
      <c r="D1340" s="64" t="s">
        <v>167</v>
      </c>
    </row>
    <row r="1341" spans="1:4" ht="22.5" x14ac:dyDescent="0.25">
      <c r="A1341" s="64" t="s">
        <v>256</v>
      </c>
      <c r="B1341" s="4" t="s">
        <v>1</v>
      </c>
      <c r="C1341" s="4" t="s">
        <v>855</v>
      </c>
      <c r="D1341" s="64" t="s">
        <v>791</v>
      </c>
    </row>
    <row r="1342" spans="1:4" x14ac:dyDescent="0.25">
      <c r="A1342" s="64" t="s">
        <v>24</v>
      </c>
      <c r="B1342" s="4" t="s">
        <v>7</v>
      </c>
      <c r="C1342" s="4" t="s">
        <v>855</v>
      </c>
      <c r="D1342" s="64" t="s">
        <v>166</v>
      </c>
    </row>
    <row r="1343" spans="1:4" x14ac:dyDescent="0.25">
      <c r="A1343" s="64" t="s">
        <v>781</v>
      </c>
      <c r="B1343" s="4" t="s">
        <v>201</v>
      </c>
      <c r="C1343" s="4" t="s">
        <v>855</v>
      </c>
      <c r="D1343" s="64" t="s">
        <v>167</v>
      </c>
    </row>
    <row r="1344" spans="1:4" x14ac:dyDescent="0.25">
      <c r="A1344" s="64" t="s">
        <v>560</v>
      </c>
      <c r="B1344" s="4" t="s">
        <v>8</v>
      </c>
      <c r="C1344" s="4" t="s">
        <v>855</v>
      </c>
      <c r="D1344" s="64" t="s">
        <v>167</v>
      </c>
    </row>
    <row r="1345" spans="1:4" x14ac:dyDescent="0.25">
      <c r="A1345" s="64" t="s">
        <v>384</v>
      </c>
      <c r="B1345" s="4" t="s">
        <v>178</v>
      </c>
      <c r="C1345" s="4" t="s">
        <v>855</v>
      </c>
      <c r="D1345" s="64" t="s">
        <v>166</v>
      </c>
    </row>
    <row r="1346" spans="1:4" x14ac:dyDescent="0.25">
      <c r="A1346" s="64" t="s">
        <v>417</v>
      </c>
      <c r="B1346" s="4" t="s">
        <v>193</v>
      </c>
      <c r="C1346" s="4" t="s">
        <v>855</v>
      </c>
      <c r="D1346" s="64" t="s">
        <v>166</v>
      </c>
    </row>
    <row r="1347" spans="1:4" x14ac:dyDescent="0.25">
      <c r="A1347" s="64" t="s">
        <v>342</v>
      </c>
      <c r="B1347" s="4" t="s">
        <v>334</v>
      </c>
      <c r="C1347" s="4" t="s">
        <v>855</v>
      </c>
      <c r="D1347" s="64" t="s">
        <v>166</v>
      </c>
    </row>
    <row r="1348" spans="1:4" x14ac:dyDescent="0.25">
      <c r="A1348" s="64" t="s">
        <v>476</v>
      </c>
      <c r="B1348" s="4" t="s">
        <v>181</v>
      </c>
      <c r="C1348" s="4" t="s">
        <v>855</v>
      </c>
      <c r="D1348" s="64" t="s">
        <v>167</v>
      </c>
    </row>
    <row r="1349" spans="1:4" x14ac:dyDescent="0.25">
      <c r="A1349" s="64" t="s">
        <v>57</v>
      </c>
      <c r="B1349" s="4" t="s">
        <v>7</v>
      </c>
      <c r="C1349" s="4" t="s">
        <v>855</v>
      </c>
      <c r="D1349" s="64" t="s">
        <v>166</v>
      </c>
    </row>
    <row r="1350" spans="1:4" x14ac:dyDescent="0.25">
      <c r="A1350" s="64" t="s">
        <v>84</v>
      </c>
      <c r="B1350" s="4" t="s">
        <v>184</v>
      </c>
      <c r="C1350" s="4" t="s">
        <v>855</v>
      </c>
      <c r="D1350" s="64" t="s">
        <v>167</v>
      </c>
    </row>
    <row r="1351" spans="1:4" x14ac:dyDescent="0.25">
      <c r="A1351" s="64" t="s">
        <v>571</v>
      </c>
      <c r="B1351" s="4" t="s">
        <v>8</v>
      </c>
      <c r="C1351" s="4" t="s">
        <v>855</v>
      </c>
      <c r="D1351" s="64" t="s">
        <v>167</v>
      </c>
    </row>
    <row r="1352" spans="1:4" x14ac:dyDescent="0.25">
      <c r="A1352" s="64" t="s">
        <v>353</v>
      </c>
      <c r="B1352" s="4" t="s">
        <v>334</v>
      </c>
      <c r="C1352" s="4" t="s">
        <v>855</v>
      </c>
      <c r="D1352" s="64" t="s">
        <v>167</v>
      </c>
    </row>
    <row r="1353" spans="1:4" ht="22.5" x14ac:dyDescent="0.25">
      <c r="A1353" s="64" t="s">
        <v>782</v>
      </c>
      <c r="B1353" s="4" t="s">
        <v>2</v>
      </c>
      <c r="C1353" s="4" t="s">
        <v>855</v>
      </c>
      <c r="D1353" s="64" t="s">
        <v>791</v>
      </c>
    </row>
    <row r="1354" spans="1:4" x14ac:dyDescent="0.25">
      <c r="A1354" s="64" t="s">
        <v>304</v>
      </c>
      <c r="B1354" s="4" t="s">
        <v>7</v>
      </c>
      <c r="C1354" s="4" t="s">
        <v>855</v>
      </c>
      <c r="D1354" s="64" t="s">
        <v>166</v>
      </c>
    </row>
    <row r="1355" spans="1:4" x14ac:dyDescent="0.25">
      <c r="A1355" s="64" t="s">
        <v>305</v>
      </c>
      <c r="B1355" s="4" t="s">
        <v>7</v>
      </c>
      <c r="C1355" s="4" t="s">
        <v>855</v>
      </c>
      <c r="D1355" s="64" t="s">
        <v>166</v>
      </c>
    </row>
    <row r="1356" spans="1:4" x14ac:dyDescent="0.25">
      <c r="A1356" s="64" t="s">
        <v>455</v>
      </c>
      <c r="B1356" s="4" t="s">
        <v>184</v>
      </c>
      <c r="C1356" s="4" t="s">
        <v>855</v>
      </c>
      <c r="D1356" s="64" t="s">
        <v>166</v>
      </c>
    </row>
    <row r="1357" spans="1:4" x14ac:dyDescent="0.25">
      <c r="A1357" s="64" t="s">
        <v>356</v>
      </c>
      <c r="B1357" s="4" t="s">
        <v>334</v>
      </c>
      <c r="C1357" s="4" t="s">
        <v>855</v>
      </c>
      <c r="D1357" s="64" t="s">
        <v>166</v>
      </c>
    </row>
    <row r="1358" spans="1:4" x14ac:dyDescent="0.25">
      <c r="A1358" s="64" t="s">
        <v>783</v>
      </c>
      <c r="B1358" s="4" t="s">
        <v>8</v>
      </c>
      <c r="C1358" s="4" t="s">
        <v>855</v>
      </c>
      <c r="D1358" s="64" t="s">
        <v>167</v>
      </c>
    </row>
    <row r="1359" spans="1:4" x14ac:dyDescent="0.25">
      <c r="A1359" s="64" t="s">
        <v>124</v>
      </c>
      <c r="B1359" s="4" t="s">
        <v>7</v>
      </c>
      <c r="C1359" s="4" t="s">
        <v>855</v>
      </c>
      <c r="D1359" s="64" t="s">
        <v>166</v>
      </c>
    </row>
    <row r="1360" spans="1:4" x14ac:dyDescent="0.25">
      <c r="A1360" s="64" t="s">
        <v>127</v>
      </c>
      <c r="B1360" s="4" t="s">
        <v>187</v>
      </c>
      <c r="C1360" s="4" t="s">
        <v>855</v>
      </c>
      <c r="D1360" s="64" t="s">
        <v>166</v>
      </c>
    </row>
    <row r="1361" spans="1:4" x14ac:dyDescent="0.25">
      <c r="A1361" s="64" t="s">
        <v>784</v>
      </c>
      <c r="B1361" s="4" t="s">
        <v>8</v>
      </c>
      <c r="C1361" s="4" t="s">
        <v>855</v>
      </c>
      <c r="D1361" s="64" t="s">
        <v>167</v>
      </c>
    </row>
    <row r="1362" spans="1:4" x14ac:dyDescent="0.25">
      <c r="A1362" s="64" t="s">
        <v>136</v>
      </c>
      <c r="B1362" s="4" t="s">
        <v>8</v>
      </c>
      <c r="C1362" s="4" t="s">
        <v>855</v>
      </c>
      <c r="D1362" s="64" t="s">
        <v>167</v>
      </c>
    </row>
    <row r="1363" spans="1:4" ht="22.5" x14ac:dyDescent="0.25">
      <c r="A1363" s="64" t="s">
        <v>138</v>
      </c>
      <c r="B1363" s="4" t="s">
        <v>1</v>
      </c>
      <c r="C1363" s="4" t="s">
        <v>855</v>
      </c>
      <c r="D1363" s="64" t="s">
        <v>791</v>
      </c>
    </row>
    <row r="1364" spans="1:4" x14ac:dyDescent="0.25">
      <c r="A1364" s="64" t="s">
        <v>363</v>
      </c>
      <c r="B1364" s="4" t="s">
        <v>334</v>
      </c>
      <c r="C1364" s="4" t="s">
        <v>855</v>
      </c>
      <c r="D1364" s="64" t="s">
        <v>166</v>
      </c>
    </row>
    <row r="1365" spans="1:4" x14ac:dyDescent="0.25">
      <c r="A1365" s="64" t="s">
        <v>785</v>
      </c>
      <c r="B1365" s="4" t="s">
        <v>9</v>
      </c>
      <c r="C1365" s="4" t="s">
        <v>855</v>
      </c>
      <c r="D1365" s="64" t="s">
        <v>166</v>
      </c>
    </row>
    <row r="1366" spans="1:4" x14ac:dyDescent="0.25">
      <c r="A1366" s="64" t="s">
        <v>244</v>
      </c>
      <c r="B1366" s="4" t="s">
        <v>187</v>
      </c>
      <c r="C1366" s="4" t="s">
        <v>856</v>
      </c>
      <c r="D1366" s="64" t="s">
        <v>245</v>
      </c>
    </row>
    <row r="1367" spans="1:4" x14ac:dyDescent="0.25">
      <c r="A1367" s="64" t="s">
        <v>271</v>
      </c>
      <c r="B1367" s="4" t="s">
        <v>270</v>
      </c>
      <c r="C1367" s="4" t="s">
        <v>856</v>
      </c>
      <c r="D1367" s="64" t="s">
        <v>167</v>
      </c>
    </row>
    <row r="1368" spans="1:4" x14ac:dyDescent="0.25">
      <c r="A1368" s="64" t="s">
        <v>451</v>
      </c>
      <c r="B1368" s="4" t="s">
        <v>184</v>
      </c>
      <c r="C1368" s="4" t="s">
        <v>856</v>
      </c>
      <c r="D1368" s="64" t="s">
        <v>167</v>
      </c>
    </row>
    <row r="1369" spans="1:4" x14ac:dyDescent="0.25">
      <c r="A1369" s="64" t="s">
        <v>254</v>
      </c>
      <c r="B1369" s="4" t="s">
        <v>201</v>
      </c>
      <c r="C1369" s="4" t="s">
        <v>856</v>
      </c>
      <c r="D1369" s="64" t="s">
        <v>167</v>
      </c>
    </row>
    <row r="1370" spans="1:4" x14ac:dyDescent="0.25">
      <c r="A1370" s="64" t="s">
        <v>372</v>
      </c>
      <c r="B1370" s="4" t="s">
        <v>207</v>
      </c>
      <c r="C1370" s="4" t="s">
        <v>856</v>
      </c>
      <c r="D1370" s="64" t="s">
        <v>167</v>
      </c>
    </row>
    <row r="1371" spans="1:4" x14ac:dyDescent="0.25">
      <c r="A1371" s="64" t="s">
        <v>559</v>
      </c>
      <c r="B1371" s="4" t="s">
        <v>8</v>
      </c>
      <c r="C1371" s="4" t="s">
        <v>856</v>
      </c>
      <c r="D1371" s="64" t="s">
        <v>167</v>
      </c>
    </row>
    <row r="1372" spans="1:4" x14ac:dyDescent="0.25">
      <c r="A1372" s="64" t="s">
        <v>48</v>
      </c>
      <c r="B1372" s="4" t="s">
        <v>334</v>
      </c>
      <c r="C1372" s="4" t="s">
        <v>856</v>
      </c>
      <c r="D1372" s="64" t="s">
        <v>167</v>
      </c>
    </row>
    <row r="1373" spans="1:4" x14ac:dyDescent="0.25">
      <c r="A1373" s="64" t="s">
        <v>62</v>
      </c>
      <c r="B1373" s="4" t="s">
        <v>6</v>
      </c>
      <c r="C1373" s="4" t="s">
        <v>856</v>
      </c>
      <c r="D1373" s="64" t="s">
        <v>167</v>
      </c>
    </row>
    <row r="1374" spans="1:4" x14ac:dyDescent="0.25">
      <c r="A1374" s="64" t="s">
        <v>471</v>
      </c>
      <c r="B1374" s="4" t="s">
        <v>204</v>
      </c>
      <c r="C1374" s="4" t="s">
        <v>856</v>
      </c>
      <c r="D1374" s="64" t="s">
        <v>167</v>
      </c>
    </row>
    <row r="1375" spans="1:4" x14ac:dyDescent="0.25">
      <c r="A1375" s="64" t="s">
        <v>326</v>
      </c>
      <c r="B1375" s="4" t="s">
        <v>7</v>
      </c>
      <c r="C1375" s="4" t="s">
        <v>856</v>
      </c>
      <c r="D1375" s="64" t="s">
        <v>167</v>
      </c>
    </row>
    <row r="1376" spans="1:4" x14ac:dyDescent="0.25">
      <c r="A1376" s="64" t="s">
        <v>597</v>
      </c>
      <c r="B1376" s="4" t="s">
        <v>8</v>
      </c>
      <c r="C1376" s="4" t="s">
        <v>856</v>
      </c>
      <c r="D1376" s="64" t="s">
        <v>167</v>
      </c>
    </row>
    <row r="1377" spans="1:4" x14ac:dyDescent="0.25">
      <c r="A1377" s="64" t="s">
        <v>341</v>
      </c>
      <c r="B1377" s="4" t="s">
        <v>334</v>
      </c>
      <c r="C1377" s="4" t="s">
        <v>856</v>
      </c>
      <c r="D1377" s="64" t="s">
        <v>167</v>
      </c>
    </row>
    <row r="1378" spans="1:4" x14ac:dyDescent="0.25">
      <c r="A1378" s="64" t="s">
        <v>262</v>
      </c>
      <c r="B1378" s="4" t="s">
        <v>1</v>
      </c>
      <c r="C1378" s="4" t="s">
        <v>856</v>
      </c>
      <c r="D1378" s="64" t="s">
        <v>167</v>
      </c>
    </row>
    <row r="1379" spans="1:4" x14ac:dyDescent="0.25">
      <c r="A1379" s="64" t="s">
        <v>711</v>
      </c>
      <c r="B1379" s="4" t="s">
        <v>599</v>
      </c>
      <c r="C1379" s="4" t="s">
        <v>856</v>
      </c>
      <c r="D1379" s="64" t="s">
        <v>167</v>
      </c>
    </row>
    <row r="1380" spans="1:4" x14ac:dyDescent="0.25">
      <c r="A1380" s="64" t="s">
        <v>482</v>
      </c>
      <c r="B1380" s="4" t="s">
        <v>181</v>
      </c>
      <c r="C1380" s="4" t="s">
        <v>856</v>
      </c>
      <c r="D1380" s="64" t="s">
        <v>167</v>
      </c>
    </row>
    <row r="1381" spans="1:4" x14ac:dyDescent="0.25">
      <c r="A1381" s="64" t="s">
        <v>557</v>
      </c>
      <c r="B1381" s="4" t="s">
        <v>8</v>
      </c>
      <c r="C1381" s="4" t="s">
        <v>856</v>
      </c>
      <c r="D1381" s="64" t="s">
        <v>167</v>
      </c>
    </row>
    <row r="1382" spans="1:4" x14ac:dyDescent="0.25">
      <c r="A1382" s="64" t="s">
        <v>576</v>
      </c>
      <c r="B1382" s="4" t="s">
        <v>8</v>
      </c>
      <c r="C1382" s="4" t="s">
        <v>856</v>
      </c>
      <c r="D1382" s="64" t="s">
        <v>167</v>
      </c>
    </row>
    <row r="1383" spans="1:4" x14ac:dyDescent="0.25">
      <c r="A1383" s="64" t="s">
        <v>836</v>
      </c>
      <c r="B1383" s="4" t="s">
        <v>1</v>
      </c>
      <c r="C1383" s="4" t="s">
        <v>856</v>
      </c>
      <c r="D1383" s="64" t="s">
        <v>167</v>
      </c>
    </row>
    <row r="1384" spans="1:4" x14ac:dyDescent="0.25">
      <c r="A1384" s="64" t="s">
        <v>374</v>
      </c>
      <c r="B1384" s="4" t="s">
        <v>207</v>
      </c>
      <c r="C1384" s="4" t="s">
        <v>856</v>
      </c>
      <c r="D1384" s="64" t="s">
        <v>167</v>
      </c>
    </row>
    <row r="1385" spans="1:4" x14ac:dyDescent="0.25">
      <c r="A1385" s="64" t="s">
        <v>794</v>
      </c>
      <c r="B1385" s="4" t="s">
        <v>184</v>
      </c>
      <c r="C1385" s="4" t="s">
        <v>856</v>
      </c>
      <c r="D1385" s="64" t="s">
        <v>167</v>
      </c>
    </row>
    <row r="1386" spans="1:4" x14ac:dyDescent="0.25">
      <c r="A1386" s="64" t="s">
        <v>255</v>
      </c>
      <c r="B1386" s="4" t="s">
        <v>201</v>
      </c>
      <c r="C1386" s="4" t="s">
        <v>856</v>
      </c>
      <c r="D1386" s="64" t="s">
        <v>167</v>
      </c>
    </row>
    <row r="1387" spans="1:4" x14ac:dyDescent="0.25">
      <c r="A1387" s="64" t="s">
        <v>269</v>
      </c>
      <c r="B1387" s="4" t="s">
        <v>217</v>
      </c>
      <c r="C1387" s="4" t="s">
        <v>856</v>
      </c>
      <c r="D1387" s="64" t="s">
        <v>167</v>
      </c>
    </row>
    <row r="1388" spans="1:4" x14ac:dyDescent="0.25">
      <c r="A1388" s="64" t="s">
        <v>596</v>
      </c>
      <c r="B1388" s="4" t="s">
        <v>8</v>
      </c>
      <c r="C1388" s="4" t="s">
        <v>856</v>
      </c>
      <c r="D1388" s="64" t="s">
        <v>167</v>
      </c>
    </row>
    <row r="1389" spans="1:4" x14ac:dyDescent="0.25">
      <c r="A1389" s="64" t="s">
        <v>34</v>
      </c>
      <c r="B1389" s="4" t="s">
        <v>1</v>
      </c>
      <c r="C1389" s="4" t="s">
        <v>856</v>
      </c>
      <c r="D1389" s="64" t="s">
        <v>167</v>
      </c>
    </row>
    <row r="1390" spans="1:4" x14ac:dyDescent="0.25">
      <c r="A1390" s="64" t="s">
        <v>383</v>
      </c>
      <c r="B1390" s="4" t="s">
        <v>178</v>
      </c>
      <c r="C1390" s="4" t="s">
        <v>856</v>
      </c>
      <c r="D1390" s="64" t="s">
        <v>167</v>
      </c>
    </row>
    <row r="1391" spans="1:4" x14ac:dyDescent="0.25">
      <c r="A1391" s="64" t="s">
        <v>249</v>
      </c>
      <c r="B1391" s="4" t="s">
        <v>201</v>
      </c>
      <c r="C1391" s="4" t="s">
        <v>856</v>
      </c>
      <c r="D1391" s="64" t="s">
        <v>167</v>
      </c>
    </row>
    <row r="1392" spans="1:4" x14ac:dyDescent="0.25">
      <c r="A1392" s="64" t="s">
        <v>574</v>
      </c>
      <c r="B1392" s="4" t="s">
        <v>8</v>
      </c>
      <c r="C1392" s="4" t="s">
        <v>856</v>
      </c>
      <c r="D1392" s="64" t="s">
        <v>167</v>
      </c>
    </row>
    <row r="1393" spans="1:4" x14ac:dyDescent="0.25">
      <c r="A1393" s="64" t="s">
        <v>575</v>
      </c>
      <c r="B1393" s="4" t="s">
        <v>8</v>
      </c>
      <c r="C1393" s="4" t="s">
        <v>856</v>
      </c>
      <c r="D1393" s="64" t="s">
        <v>167</v>
      </c>
    </row>
    <row r="1394" spans="1:4" x14ac:dyDescent="0.25">
      <c r="A1394" s="64" t="s">
        <v>105</v>
      </c>
      <c r="B1394" s="4" t="s">
        <v>1</v>
      </c>
      <c r="C1394" s="4" t="s">
        <v>856</v>
      </c>
      <c r="D1394" s="64" t="s">
        <v>167</v>
      </c>
    </row>
    <row r="1395" spans="1:4" x14ac:dyDescent="0.25">
      <c r="A1395" s="64" t="s">
        <v>108</v>
      </c>
      <c r="B1395" s="4" t="s">
        <v>8</v>
      </c>
      <c r="C1395" s="4" t="s">
        <v>856</v>
      </c>
      <c r="D1395" s="64" t="s">
        <v>167</v>
      </c>
    </row>
    <row r="1396" spans="1:4" x14ac:dyDescent="0.25">
      <c r="A1396" s="64" t="s">
        <v>436</v>
      </c>
      <c r="B1396" s="4" t="s">
        <v>432</v>
      </c>
      <c r="C1396" s="4" t="s">
        <v>856</v>
      </c>
      <c r="D1396" s="64" t="s">
        <v>167</v>
      </c>
    </row>
    <row r="1397" spans="1:4" x14ac:dyDescent="0.25">
      <c r="A1397" s="64" t="s">
        <v>428</v>
      </c>
      <c r="B1397" s="4" t="s">
        <v>193</v>
      </c>
      <c r="C1397" s="4" t="s">
        <v>856</v>
      </c>
      <c r="D1397" s="64" t="s">
        <v>167</v>
      </c>
    </row>
    <row r="1398" spans="1:4" x14ac:dyDescent="0.25">
      <c r="A1398" s="64" t="s">
        <v>330</v>
      </c>
      <c r="B1398" s="4" t="s">
        <v>7</v>
      </c>
      <c r="C1398" s="4" t="s">
        <v>856</v>
      </c>
      <c r="D1398" s="64" t="s">
        <v>167</v>
      </c>
    </row>
    <row r="1399" spans="1:4" x14ac:dyDescent="0.25">
      <c r="A1399" s="64" t="s">
        <v>42</v>
      </c>
      <c r="B1399" s="4" t="s">
        <v>8</v>
      </c>
      <c r="C1399" s="4" t="s">
        <v>856</v>
      </c>
      <c r="D1399" s="64" t="s">
        <v>167</v>
      </c>
    </row>
    <row r="1400" spans="1:4" x14ac:dyDescent="0.25">
      <c r="A1400" s="64" t="s">
        <v>620</v>
      </c>
      <c r="B1400" s="4" t="s">
        <v>617</v>
      </c>
      <c r="C1400" s="4" t="s">
        <v>856</v>
      </c>
      <c r="D1400" s="64" t="s">
        <v>167</v>
      </c>
    </row>
    <row r="1401" spans="1:4" x14ac:dyDescent="0.25">
      <c r="A1401" s="64" t="s">
        <v>463</v>
      </c>
      <c r="B1401" s="4" t="s">
        <v>184</v>
      </c>
      <c r="C1401" s="4" t="s">
        <v>856</v>
      </c>
      <c r="D1401" s="64" t="s">
        <v>167</v>
      </c>
    </row>
    <row r="1402" spans="1:4" x14ac:dyDescent="0.25">
      <c r="A1402" s="64" t="s">
        <v>413</v>
      </c>
      <c r="B1402" s="4" t="s">
        <v>178</v>
      </c>
      <c r="C1402" s="4" t="s">
        <v>856</v>
      </c>
      <c r="D1402" s="64" t="s">
        <v>167</v>
      </c>
    </row>
    <row r="1403" spans="1:4" x14ac:dyDescent="0.25">
      <c r="A1403" s="64" t="s">
        <v>577</v>
      </c>
      <c r="B1403" s="4" t="s">
        <v>8</v>
      </c>
      <c r="C1403" s="4" t="s">
        <v>856</v>
      </c>
      <c r="D1403" s="64" t="s">
        <v>167</v>
      </c>
    </row>
    <row r="1404" spans="1:4" x14ac:dyDescent="0.25">
      <c r="A1404" s="64" t="s">
        <v>726</v>
      </c>
      <c r="B1404" s="4" t="s">
        <v>7</v>
      </c>
      <c r="C1404" s="4" t="s">
        <v>856</v>
      </c>
      <c r="D1404" s="64" t="s">
        <v>167</v>
      </c>
    </row>
    <row r="1405" spans="1:4" x14ac:dyDescent="0.25">
      <c r="A1405" s="64" t="s">
        <v>443</v>
      </c>
      <c r="B1405" s="4" t="s">
        <v>184</v>
      </c>
      <c r="C1405" s="4" t="s">
        <v>856</v>
      </c>
      <c r="D1405" s="64" t="s">
        <v>167</v>
      </c>
    </row>
    <row r="1406" spans="1:4" x14ac:dyDescent="0.25">
      <c r="A1406" s="64" t="s">
        <v>344</v>
      </c>
      <c r="B1406" s="4" t="s">
        <v>334</v>
      </c>
      <c r="C1406" s="4" t="s">
        <v>856</v>
      </c>
      <c r="D1406" s="64" t="s">
        <v>167</v>
      </c>
    </row>
    <row r="1407" spans="1:4" x14ac:dyDescent="0.25">
      <c r="A1407" s="64" t="s">
        <v>447</v>
      </c>
      <c r="B1407" s="4" t="s">
        <v>184</v>
      </c>
      <c r="C1407" s="4" t="s">
        <v>856</v>
      </c>
      <c r="D1407" s="64" t="s">
        <v>167</v>
      </c>
    </row>
    <row r="1408" spans="1:4" x14ac:dyDescent="0.25">
      <c r="A1408" s="64" t="s">
        <v>252</v>
      </c>
      <c r="B1408" s="4" t="s">
        <v>201</v>
      </c>
      <c r="C1408" s="4" t="s">
        <v>856</v>
      </c>
      <c r="D1408" s="64" t="s">
        <v>167</v>
      </c>
    </row>
    <row r="1409" spans="1:4" x14ac:dyDescent="0.25">
      <c r="A1409" s="64" t="s">
        <v>275</v>
      </c>
      <c r="B1409" s="4" t="s">
        <v>270</v>
      </c>
      <c r="C1409" s="4" t="s">
        <v>856</v>
      </c>
      <c r="D1409" s="64" t="s">
        <v>167</v>
      </c>
    </row>
    <row r="1410" spans="1:4" x14ac:dyDescent="0.25">
      <c r="A1410" s="64" t="s">
        <v>616</v>
      </c>
      <c r="B1410" s="4" t="s">
        <v>613</v>
      </c>
      <c r="C1410" s="4" t="s">
        <v>856</v>
      </c>
      <c r="D1410" s="64" t="s">
        <v>167</v>
      </c>
    </row>
    <row r="1411" spans="1:4" x14ac:dyDescent="0.25">
      <c r="A1411" s="64" t="s">
        <v>465</v>
      </c>
      <c r="B1411" s="4" t="s">
        <v>184</v>
      </c>
      <c r="C1411" s="4" t="s">
        <v>856</v>
      </c>
      <c r="D1411" s="64" t="s">
        <v>167</v>
      </c>
    </row>
    <row r="1412" spans="1:4" x14ac:dyDescent="0.25">
      <c r="A1412" s="64" t="s">
        <v>268</v>
      </c>
      <c r="B1412" s="4" t="s">
        <v>1</v>
      </c>
      <c r="C1412" s="4" t="s">
        <v>856</v>
      </c>
      <c r="D1412" s="64" t="s">
        <v>167</v>
      </c>
    </row>
    <row r="1413" spans="1:4" x14ac:dyDescent="0.25">
      <c r="A1413" s="64" t="s">
        <v>732</v>
      </c>
      <c r="B1413" s="4" t="s">
        <v>7</v>
      </c>
      <c r="C1413" s="4" t="s">
        <v>856</v>
      </c>
      <c r="D1413" s="64" t="s">
        <v>167</v>
      </c>
    </row>
    <row r="1414" spans="1:4" x14ac:dyDescent="0.25">
      <c r="A1414" s="64" t="s">
        <v>80</v>
      </c>
      <c r="B1414" s="4" t="s">
        <v>270</v>
      </c>
      <c r="C1414" s="4" t="s">
        <v>856</v>
      </c>
      <c r="D1414" s="64" t="s">
        <v>167</v>
      </c>
    </row>
    <row r="1415" spans="1:4" x14ac:dyDescent="0.25">
      <c r="A1415" s="64" t="s">
        <v>452</v>
      </c>
      <c r="B1415" s="4" t="s">
        <v>184</v>
      </c>
      <c r="C1415" s="4" t="s">
        <v>856</v>
      </c>
      <c r="D1415" s="64" t="s">
        <v>167</v>
      </c>
    </row>
    <row r="1416" spans="1:4" x14ac:dyDescent="0.25">
      <c r="A1416" s="64" t="s">
        <v>586</v>
      </c>
      <c r="B1416" s="4" t="s">
        <v>8</v>
      </c>
      <c r="C1416" s="4" t="s">
        <v>856</v>
      </c>
      <c r="D1416" s="64" t="s">
        <v>167</v>
      </c>
    </row>
    <row r="1417" spans="1:4" x14ac:dyDescent="0.25">
      <c r="A1417" s="64" t="s">
        <v>265</v>
      </c>
      <c r="B1417" s="4" t="s">
        <v>1</v>
      </c>
      <c r="C1417" s="4" t="s">
        <v>856</v>
      </c>
      <c r="D1417" s="64" t="s">
        <v>167</v>
      </c>
    </row>
    <row r="1418" spans="1:4" x14ac:dyDescent="0.25">
      <c r="A1418" s="64" t="s">
        <v>733</v>
      </c>
      <c r="B1418" s="4" t="s">
        <v>613</v>
      </c>
      <c r="C1418" s="4" t="s">
        <v>856</v>
      </c>
      <c r="D1418" s="64" t="s">
        <v>167</v>
      </c>
    </row>
    <row r="1419" spans="1:4" x14ac:dyDescent="0.25">
      <c r="A1419" s="64" t="s">
        <v>378</v>
      </c>
      <c r="B1419" s="4" t="s">
        <v>178</v>
      </c>
      <c r="C1419" s="4" t="s">
        <v>856</v>
      </c>
      <c r="D1419" s="64" t="s">
        <v>167</v>
      </c>
    </row>
    <row r="1420" spans="1:4" x14ac:dyDescent="0.25">
      <c r="A1420" s="64" t="s">
        <v>484</v>
      </c>
      <c r="B1420" s="4" t="s">
        <v>181</v>
      </c>
      <c r="C1420" s="4" t="s">
        <v>856</v>
      </c>
      <c r="D1420" s="64" t="s">
        <v>167</v>
      </c>
    </row>
    <row r="1421" spans="1:4" x14ac:dyDescent="0.25">
      <c r="A1421" s="64" t="s">
        <v>572</v>
      </c>
      <c r="B1421" s="4" t="s">
        <v>8</v>
      </c>
      <c r="C1421" s="4" t="s">
        <v>856</v>
      </c>
      <c r="D1421" s="64" t="s">
        <v>167</v>
      </c>
    </row>
    <row r="1422" spans="1:4" x14ac:dyDescent="0.25">
      <c r="A1422" s="64" t="s">
        <v>735</v>
      </c>
      <c r="B1422" s="4" t="s">
        <v>193</v>
      </c>
      <c r="C1422" s="4" t="s">
        <v>856</v>
      </c>
      <c r="D1422" s="64" t="s">
        <v>167</v>
      </c>
    </row>
    <row r="1423" spans="1:4" x14ac:dyDescent="0.25">
      <c r="A1423" s="64" t="s">
        <v>798</v>
      </c>
      <c r="B1423" s="4" t="s">
        <v>184</v>
      </c>
      <c r="C1423" s="4" t="s">
        <v>856</v>
      </c>
      <c r="D1423" s="64" t="s">
        <v>167</v>
      </c>
    </row>
    <row r="1424" spans="1:4" x14ac:dyDescent="0.25">
      <c r="A1424" s="64" t="s">
        <v>555</v>
      </c>
      <c r="B1424" s="4" t="s">
        <v>8</v>
      </c>
      <c r="C1424" s="4" t="s">
        <v>856</v>
      </c>
      <c r="D1424" s="64" t="s">
        <v>167</v>
      </c>
    </row>
    <row r="1425" spans="1:4" x14ac:dyDescent="0.25">
      <c r="A1425" s="64" t="s">
        <v>247</v>
      </c>
      <c r="B1425" s="4" t="s">
        <v>201</v>
      </c>
      <c r="C1425" s="4" t="s">
        <v>856</v>
      </c>
      <c r="D1425" s="64" t="s">
        <v>167</v>
      </c>
    </row>
    <row r="1426" spans="1:4" x14ac:dyDescent="0.25">
      <c r="A1426" s="64" t="s">
        <v>474</v>
      </c>
      <c r="B1426" s="4" t="s">
        <v>181</v>
      </c>
      <c r="C1426" s="4" t="s">
        <v>856</v>
      </c>
      <c r="D1426" s="64" t="s">
        <v>167</v>
      </c>
    </row>
    <row r="1427" spans="1:4" x14ac:dyDescent="0.25">
      <c r="A1427" s="64" t="s">
        <v>736</v>
      </c>
      <c r="B1427" s="4" t="s">
        <v>617</v>
      </c>
      <c r="C1427" s="4" t="s">
        <v>856</v>
      </c>
      <c r="D1427" s="64" t="s">
        <v>167</v>
      </c>
    </row>
    <row r="1428" spans="1:4" x14ac:dyDescent="0.25">
      <c r="A1428" s="64" t="s">
        <v>46</v>
      </c>
      <c r="B1428" s="4" t="s">
        <v>184</v>
      </c>
      <c r="C1428" s="4" t="s">
        <v>856</v>
      </c>
      <c r="D1428" s="64" t="s">
        <v>167</v>
      </c>
    </row>
    <row r="1429" spans="1:4" x14ac:dyDescent="0.25">
      <c r="A1429" s="64" t="s">
        <v>561</v>
      </c>
      <c r="B1429" s="4" t="s">
        <v>8</v>
      </c>
      <c r="C1429" s="4" t="s">
        <v>856</v>
      </c>
      <c r="D1429" s="64" t="s">
        <v>167</v>
      </c>
    </row>
    <row r="1430" spans="1:4" x14ac:dyDescent="0.25">
      <c r="A1430" s="64" t="s">
        <v>58</v>
      </c>
      <c r="B1430" s="4" t="s">
        <v>201</v>
      </c>
      <c r="C1430" s="4" t="s">
        <v>856</v>
      </c>
      <c r="D1430" s="64" t="s">
        <v>167</v>
      </c>
    </row>
    <row r="1431" spans="1:4" x14ac:dyDescent="0.25">
      <c r="A1431" s="64" t="s">
        <v>260</v>
      </c>
      <c r="B1431" s="4" t="s">
        <v>1</v>
      </c>
      <c r="C1431" s="4" t="s">
        <v>856</v>
      </c>
      <c r="D1431" s="64" t="s">
        <v>167</v>
      </c>
    </row>
    <row r="1432" spans="1:4" x14ac:dyDescent="0.25">
      <c r="A1432" s="64" t="s">
        <v>738</v>
      </c>
      <c r="B1432" s="4" t="s">
        <v>204</v>
      </c>
      <c r="C1432" s="4" t="s">
        <v>856</v>
      </c>
      <c r="D1432" s="64" t="s">
        <v>167</v>
      </c>
    </row>
    <row r="1433" spans="1:4" x14ac:dyDescent="0.25">
      <c r="A1433" s="64" t="s">
        <v>573</v>
      </c>
      <c r="B1433" s="4" t="s">
        <v>8</v>
      </c>
      <c r="C1433" s="4" t="s">
        <v>856</v>
      </c>
      <c r="D1433" s="64" t="s">
        <v>167</v>
      </c>
    </row>
    <row r="1434" spans="1:4" x14ac:dyDescent="0.25">
      <c r="A1434" s="64" t="s">
        <v>494</v>
      </c>
      <c r="B1434" s="4" t="s">
        <v>181</v>
      </c>
      <c r="C1434" s="4" t="s">
        <v>856</v>
      </c>
      <c r="D1434" s="64" t="s">
        <v>167</v>
      </c>
    </row>
    <row r="1435" spans="1:4" x14ac:dyDescent="0.25">
      <c r="A1435" s="64" t="s">
        <v>582</v>
      </c>
      <c r="B1435" s="4" t="s">
        <v>8</v>
      </c>
      <c r="C1435" s="4" t="s">
        <v>856</v>
      </c>
      <c r="D1435" s="64" t="s">
        <v>167</v>
      </c>
    </row>
    <row r="1436" spans="1:4" x14ac:dyDescent="0.25">
      <c r="A1436" s="64" t="s">
        <v>741</v>
      </c>
      <c r="B1436" s="4" t="s">
        <v>8</v>
      </c>
      <c r="C1436" s="4" t="s">
        <v>856</v>
      </c>
      <c r="D1436" s="64" t="s">
        <v>167</v>
      </c>
    </row>
    <row r="1437" spans="1:4" x14ac:dyDescent="0.25">
      <c r="A1437" s="64" t="s">
        <v>629</v>
      </c>
      <c r="B1437" s="4" t="s">
        <v>212</v>
      </c>
      <c r="C1437" s="4" t="s">
        <v>856</v>
      </c>
      <c r="D1437" s="64" t="s">
        <v>167</v>
      </c>
    </row>
    <row r="1438" spans="1:4" x14ac:dyDescent="0.25">
      <c r="A1438" s="64" t="s">
        <v>591</v>
      </c>
      <c r="B1438" s="4" t="s">
        <v>8</v>
      </c>
      <c r="C1438" s="4" t="s">
        <v>856</v>
      </c>
      <c r="D1438" s="64" t="s">
        <v>167</v>
      </c>
    </row>
    <row r="1439" spans="1:4" x14ac:dyDescent="0.25">
      <c r="A1439" s="64" t="s">
        <v>595</v>
      </c>
      <c r="B1439" s="4" t="s">
        <v>8</v>
      </c>
      <c r="C1439" s="4" t="s">
        <v>856</v>
      </c>
      <c r="D1439" s="64" t="s">
        <v>167</v>
      </c>
    </row>
    <row r="1440" spans="1:4" x14ac:dyDescent="0.25">
      <c r="A1440" s="64" t="s">
        <v>554</v>
      </c>
      <c r="B1440" s="4" t="s">
        <v>8</v>
      </c>
      <c r="C1440" s="4" t="s">
        <v>856</v>
      </c>
      <c r="D1440" s="64" t="s">
        <v>167</v>
      </c>
    </row>
    <row r="1441" spans="1:4" x14ac:dyDescent="0.25">
      <c r="A1441" s="64" t="s">
        <v>618</v>
      </c>
      <c r="B1441" s="4" t="s">
        <v>617</v>
      </c>
      <c r="C1441" s="4" t="s">
        <v>856</v>
      </c>
      <c r="D1441" s="64" t="s">
        <v>167</v>
      </c>
    </row>
    <row r="1442" spans="1:4" x14ac:dyDescent="0.25">
      <c r="A1442" s="64" t="s">
        <v>550</v>
      </c>
      <c r="B1442" s="4" t="s">
        <v>3</v>
      </c>
      <c r="C1442" s="4" t="s">
        <v>856</v>
      </c>
      <c r="D1442" s="64" t="s">
        <v>167</v>
      </c>
    </row>
    <row r="1443" spans="1:4" x14ac:dyDescent="0.25">
      <c r="A1443" s="64" t="s">
        <v>343</v>
      </c>
      <c r="B1443" s="4" t="s">
        <v>334</v>
      </c>
      <c r="C1443" s="4" t="s">
        <v>856</v>
      </c>
      <c r="D1443" s="64" t="s">
        <v>167</v>
      </c>
    </row>
    <row r="1444" spans="1:4" x14ac:dyDescent="0.25">
      <c r="A1444" s="64" t="s">
        <v>68</v>
      </c>
      <c r="B1444" s="4" t="s">
        <v>432</v>
      </c>
      <c r="C1444" s="4" t="s">
        <v>856</v>
      </c>
      <c r="D1444" s="64" t="s">
        <v>167</v>
      </c>
    </row>
    <row r="1445" spans="1:4" x14ac:dyDescent="0.25">
      <c r="A1445" s="64" t="s">
        <v>251</v>
      </c>
      <c r="B1445" s="4" t="s">
        <v>201</v>
      </c>
      <c r="C1445" s="4" t="s">
        <v>856</v>
      </c>
      <c r="D1445" s="64" t="s">
        <v>167</v>
      </c>
    </row>
    <row r="1446" spans="1:4" x14ac:dyDescent="0.25">
      <c r="A1446" s="64" t="s">
        <v>456</v>
      </c>
      <c r="B1446" s="4" t="s">
        <v>184</v>
      </c>
      <c r="C1446" s="4" t="s">
        <v>856</v>
      </c>
      <c r="D1446" s="64" t="s">
        <v>167</v>
      </c>
    </row>
    <row r="1447" spans="1:4" x14ac:dyDescent="0.25">
      <c r="A1447" s="64" t="s">
        <v>99</v>
      </c>
      <c r="B1447" s="4" t="s">
        <v>632</v>
      </c>
      <c r="C1447" s="4" t="s">
        <v>856</v>
      </c>
      <c r="D1447" s="64" t="s">
        <v>167</v>
      </c>
    </row>
    <row r="1448" spans="1:4" x14ac:dyDescent="0.25">
      <c r="A1448" s="64" t="s">
        <v>103</v>
      </c>
      <c r="B1448" s="4" t="s">
        <v>8</v>
      </c>
      <c r="C1448" s="4" t="s">
        <v>856</v>
      </c>
      <c r="D1448" s="64" t="s">
        <v>167</v>
      </c>
    </row>
    <row r="1449" spans="1:4" x14ac:dyDescent="0.25">
      <c r="A1449" s="64" t="s">
        <v>743</v>
      </c>
      <c r="B1449" s="4" t="s">
        <v>193</v>
      </c>
      <c r="C1449" s="4" t="s">
        <v>856</v>
      </c>
      <c r="D1449" s="64" t="s">
        <v>167</v>
      </c>
    </row>
    <row r="1450" spans="1:4" x14ac:dyDescent="0.25">
      <c r="A1450" s="64" t="s">
        <v>402</v>
      </c>
      <c r="B1450" s="4" t="s">
        <v>178</v>
      </c>
      <c r="C1450" s="4" t="s">
        <v>856</v>
      </c>
      <c r="D1450" s="64" t="s">
        <v>167</v>
      </c>
    </row>
    <row r="1451" spans="1:4" x14ac:dyDescent="0.25">
      <c r="A1451" s="64" t="s">
        <v>580</v>
      </c>
      <c r="B1451" s="4" t="s">
        <v>8</v>
      </c>
      <c r="C1451" s="4" t="s">
        <v>856</v>
      </c>
      <c r="D1451" s="64" t="s">
        <v>167</v>
      </c>
    </row>
    <row r="1452" spans="1:4" x14ac:dyDescent="0.25">
      <c r="A1452" s="64" t="s">
        <v>584</v>
      </c>
      <c r="B1452" s="4" t="s">
        <v>8</v>
      </c>
      <c r="C1452" s="4" t="s">
        <v>856</v>
      </c>
      <c r="D1452" s="64" t="s">
        <v>167</v>
      </c>
    </row>
    <row r="1453" spans="1:4" x14ac:dyDescent="0.25">
      <c r="A1453" s="64" t="s">
        <v>585</v>
      </c>
      <c r="B1453" s="4" t="s">
        <v>8</v>
      </c>
      <c r="C1453" s="4" t="s">
        <v>856</v>
      </c>
      <c r="D1453" s="64" t="s">
        <v>167</v>
      </c>
    </row>
    <row r="1454" spans="1:4" x14ac:dyDescent="0.25">
      <c r="A1454" s="64" t="s">
        <v>589</v>
      </c>
      <c r="B1454" s="4" t="s">
        <v>8</v>
      </c>
      <c r="C1454" s="4" t="s">
        <v>856</v>
      </c>
      <c r="D1454" s="64" t="s">
        <v>167</v>
      </c>
    </row>
    <row r="1455" spans="1:4" x14ac:dyDescent="0.25">
      <c r="A1455" s="64" t="s">
        <v>744</v>
      </c>
      <c r="B1455" s="4" t="s">
        <v>334</v>
      </c>
      <c r="C1455" s="4" t="s">
        <v>856</v>
      </c>
      <c r="D1455" s="64" t="s">
        <v>167</v>
      </c>
    </row>
    <row r="1456" spans="1:4" x14ac:dyDescent="0.25">
      <c r="A1456" s="64" t="s">
        <v>503</v>
      </c>
      <c r="B1456" s="4" t="s">
        <v>181</v>
      </c>
      <c r="C1456" s="4" t="s">
        <v>856</v>
      </c>
      <c r="D1456" s="64" t="s">
        <v>167</v>
      </c>
    </row>
    <row r="1457" spans="1:4" x14ac:dyDescent="0.25">
      <c r="A1457" s="64" t="s">
        <v>266</v>
      </c>
      <c r="B1457" s="4" t="s">
        <v>1</v>
      </c>
      <c r="C1457" s="4" t="s">
        <v>856</v>
      </c>
      <c r="D1457" s="64" t="s">
        <v>167</v>
      </c>
    </row>
    <row r="1458" spans="1:4" x14ac:dyDescent="0.25">
      <c r="A1458" s="64" t="s">
        <v>162</v>
      </c>
      <c r="B1458" s="4" t="s">
        <v>0</v>
      </c>
      <c r="C1458" s="4" t="s">
        <v>856</v>
      </c>
      <c r="D1458" s="64" t="s">
        <v>167</v>
      </c>
    </row>
    <row r="1459" spans="1:4" x14ac:dyDescent="0.25">
      <c r="A1459" s="64" t="s">
        <v>642</v>
      </c>
      <c r="B1459" s="4" t="s">
        <v>632</v>
      </c>
      <c r="C1459" s="4" t="s">
        <v>856</v>
      </c>
      <c r="D1459" s="64" t="s">
        <v>167</v>
      </c>
    </row>
    <row r="1460" spans="1:4" x14ac:dyDescent="0.25">
      <c r="A1460" s="64" t="s">
        <v>637</v>
      </c>
      <c r="B1460" s="4" t="s">
        <v>632</v>
      </c>
      <c r="C1460" s="4" t="s">
        <v>856</v>
      </c>
      <c r="D1460" s="64" t="s">
        <v>167</v>
      </c>
    </row>
    <row r="1461" spans="1:4" x14ac:dyDescent="0.25">
      <c r="A1461" s="64" t="s">
        <v>273</v>
      </c>
      <c r="B1461" s="4" t="s">
        <v>270</v>
      </c>
      <c r="C1461" s="4" t="s">
        <v>856</v>
      </c>
      <c r="D1461" s="64" t="s">
        <v>167</v>
      </c>
    </row>
    <row r="1462" spans="1:4" x14ac:dyDescent="0.25">
      <c r="A1462" s="64" t="s">
        <v>569</v>
      </c>
      <c r="B1462" s="4" t="s">
        <v>8</v>
      </c>
      <c r="C1462" s="4" t="s">
        <v>856</v>
      </c>
      <c r="D1462" s="64" t="s">
        <v>167</v>
      </c>
    </row>
    <row r="1463" spans="1:4" x14ac:dyDescent="0.25">
      <c r="A1463" s="64" t="s">
        <v>570</v>
      </c>
      <c r="B1463" s="4" t="s">
        <v>8</v>
      </c>
      <c r="C1463" s="4" t="s">
        <v>856</v>
      </c>
      <c r="D1463" s="64" t="s">
        <v>167</v>
      </c>
    </row>
    <row r="1464" spans="1:4" x14ac:dyDescent="0.25">
      <c r="A1464" s="64" t="s">
        <v>746</v>
      </c>
      <c r="B1464" s="4" t="s">
        <v>1</v>
      </c>
      <c r="C1464" s="4" t="s">
        <v>856</v>
      </c>
      <c r="D1464" s="64" t="s">
        <v>167</v>
      </c>
    </row>
    <row r="1465" spans="1:4" x14ac:dyDescent="0.25">
      <c r="A1465" s="64" t="s">
        <v>26</v>
      </c>
      <c r="B1465" s="4" t="s">
        <v>2</v>
      </c>
      <c r="C1465" s="4" t="s">
        <v>856</v>
      </c>
      <c r="D1465" s="64" t="s">
        <v>167</v>
      </c>
    </row>
    <row r="1466" spans="1:4" x14ac:dyDescent="0.25">
      <c r="A1466" s="64" t="s">
        <v>635</v>
      </c>
      <c r="B1466" s="4" t="s">
        <v>632</v>
      </c>
      <c r="C1466" s="4" t="s">
        <v>856</v>
      </c>
      <c r="D1466" s="64" t="s">
        <v>167</v>
      </c>
    </row>
    <row r="1467" spans="1:4" x14ac:dyDescent="0.25">
      <c r="A1467" s="64" t="s">
        <v>558</v>
      </c>
      <c r="B1467" s="4" t="s">
        <v>8</v>
      </c>
      <c r="C1467" s="4" t="s">
        <v>856</v>
      </c>
      <c r="D1467" s="64" t="s">
        <v>167</v>
      </c>
    </row>
    <row r="1468" spans="1:4" x14ac:dyDescent="0.25">
      <c r="A1468" s="64" t="s">
        <v>614</v>
      </c>
      <c r="B1468" s="4" t="s">
        <v>613</v>
      </c>
      <c r="C1468" s="4" t="s">
        <v>856</v>
      </c>
      <c r="D1468" s="64" t="s">
        <v>167</v>
      </c>
    </row>
    <row r="1469" spans="1:4" x14ac:dyDescent="0.25">
      <c r="A1469" s="64" t="s">
        <v>287</v>
      </c>
      <c r="B1469" s="4" t="s">
        <v>7</v>
      </c>
      <c r="C1469" s="4" t="s">
        <v>856</v>
      </c>
      <c r="D1469" s="64" t="s">
        <v>167</v>
      </c>
    </row>
    <row r="1470" spans="1:4" x14ac:dyDescent="0.25">
      <c r="A1470" s="64" t="s">
        <v>551</v>
      </c>
      <c r="B1470" s="4" t="s">
        <v>6</v>
      </c>
      <c r="C1470" s="4" t="s">
        <v>856</v>
      </c>
      <c r="D1470" s="64" t="s">
        <v>167</v>
      </c>
    </row>
    <row r="1471" spans="1:4" x14ac:dyDescent="0.25">
      <c r="A1471" s="64" t="s">
        <v>847</v>
      </c>
      <c r="B1471" s="4" t="s">
        <v>8</v>
      </c>
      <c r="C1471" s="4" t="s">
        <v>856</v>
      </c>
      <c r="D1471" s="64" t="s">
        <v>167</v>
      </c>
    </row>
    <row r="1472" spans="1:4" x14ac:dyDescent="0.25">
      <c r="A1472" s="64" t="s">
        <v>802</v>
      </c>
      <c r="B1472" s="4" t="s">
        <v>193</v>
      </c>
      <c r="C1472" s="4" t="s">
        <v>856</v>
      </c>
      <c r="D1472" s="64" t="s">
        <v>167</v>
      </c>
    </row>
    <row r="1473" spans="1:4" x14ac:dyDescent="0.25">
      <c r="A1473" s="64" t="s">
        <v>603</v>
      </c>
      <c r="B1473" s="4" t="s">
        <v>599</v>
      </c>
      <c r="C1473" s="4" t="s">
        <v>856</v>
      </c>
      <c r="D1473" s="64" t="s">
        <v>167</v>
      </c>
    </row>
    <row r="1474" spans="1:4" x14ac:dyDescent="0.25">
      <c r="A1474" s="64" t="s">
        <v>434</v>
      </c>
      <c r="B1474" s="4" t="s">
        <v>432</v>
      </c>
      <c r="C1474" s="4" t="s">
        <v>856</v>
      </c>
      <c r="D1474" s="64" t="s">
        <v>167</v>
      </c>
    </row>
    <row r="1475" spans="1:4" x14ac:dyDescent="0.25">
      <c r="A1475" s="64" t="s">
        <v>82</v>
      </c>
      <c r="B1475" s="4" t="s">
        <v>6</v>
      </c>
      <c r="C1475" s="4" t="s">
        <v>856</v>
      </c>
      <c r="D1475" s="64" t="s">
        <v>167</v>
      </c>
    </row>
    <row r="1476" spans="1:4" x14ac:dyDescent="0.25">
      <c r="A1476" s="64" t="s">
        <v>88</v>
      </c>
      <c r="B1476" s="4" t="s">
        <v>201</v>
      </c>
      <c r="C1476" s="4" t="s">
        <v>856</v>
      </c>
      <c r="D1476" s="64" t="s">
        <v>167</v>
      </c>
    </row>
    <row r="1477" spans="1:4" x14ac:dyDescent="0.25">
      <c r="A1477" s="64" t="s">
        <v>552</v>
      </c>
      <c r="B1477" s="4" t="s">
        <v>6</v>
      </c>
      <c r="C1477" s="4" t="s">
        <v>856</v>
      </c>
      <c r="D1477" s="64" t="s">
        <v>167</v>
      </c>
    </row>
    <row r="1478" spans="1:4" x14ac:dyDescent="0.25">
      <c r="A1478" s="64" t="s">
        <v>624</v>
      </c>
      <c r="B1478" s="4" t="s">
        <v>617</v>
      </c>
      <c r="C1478" s="4" t="s">
        <v>856</v>
      </c>
      <c r="D1478" s="64" t="s">
        <v>167</v>
      </c>
    </row>
    <row r="1479" spans="1:4" x14ac:dyDescent="0.25">
      <c r="A1479" s="64" t="s">
        <v>106</v>
      </c>
      <c r="B1479" s="4" t="s">
        <v>8</v>
      </c>
      <c r="C1479" s="4" t="s">
        <v>856</v>
      </c>
      <c r="D1479" s="64" t="s">
        <v>167</v>
      </c>
    </row>
    <row r="1480" spans="1:4" x14ac:dyDescent="0.25">
      <c r="A1480" s="64" t="s">
        <v>631</v>
      </c>
      <c r="B1480" s="4" t="s">
        <v>2</v>
      </c>
      <c r="C1480" s="4" t="s">
        <v>856</v>
      </c>
      <c r="D1480" s="64" t="s">
        <v>167</v>
      </c>
    </row>
    <row r="1481" spans="1:4" x14ac:dyDescent="0.25">
      <c r="A1481" s="64" t="s">
        <v>753</v>
      </c>
      <c r="B1481" s="4" t="s">
        <v>8</v>
      </c>
      <c r="C1481" s="4" t="s">
        <v>856</v>
      </c>
      <c r="D1481" s="64" t="s">
        <v>167</v>
      </c>
    </row>
    <row r="1482" spans="1:4" x14ac:dyDescent="0.25">
      <c r="A1482" s="64" t="s">
        <v>164</v>
      </c>
      <c r="B1482" s="4" t="s">
        <v>1</v>
      </c>
      <c r="C1482" s="4" t="s">
        <v>853</v>
      </c>
      <c r="D1482" s="64" t="s">
        <v>167</v>
      </c>
    </row>
    <row r="1483" spans="1:4" x14ac:dyDescent="0.25">
      <c r="A1483" s="64" t="s">
        <v>333</v>
      </c>
      <c r="B1483" s="4" t="s">
        <v>7</v>
      </c>
      <c r="C1483" s="4" t="s">
        <v>856</v>
      </c>
      <c r="D1483" s="64" t="s">
        <v>167</v>
      </c>
    </row>
    <row r="1484" spans="1:4" x14ac:dyDescent="0.25">
      <c r="A1484" s="64" t="s">
        <v>556</v>
      </c>
      <c r="B1484" s="4" t="s">
        <v>8</v>
      </c>
      <c r="C1484" s="4" t="s">
        <v>856</v>
      </c>
      <c r="D1484" s="64" t="s">
        <v>167</v>
      </c>
    </row>
    <row r="1485" spans="1:4" x14ac:dyDescent="0.25">
      <c r="A1485" s="64" t="s">
        <v>31</v>
      </c>
      <c r="B1485" s="4" t="s">
        <v>8</v>
      </c>
      <c r="C1485" s="4" t="s">
        <v>856</v>
      </c>
      <c r="D1485" s="64" t="s">
        <v>167</v>
      </c>
    </row>
    <row r="1486" spans="1:4" x14ac:dyDescent="0.25">
      <c r="A1486" s="64" t="s">
        <v>36</v>
      </c>
      <c r="B1486" s="4" t="s">
        <v>8</v>
      </c>
      <c r="C1486" s="4" t="s">
        <v>856</v>
      </c>
      <c r="D1486" s="64" t="s">
        <v>167</v>
      </c>
    </row>
    <row r="1487" spans="1:4" x14ac:dyDescent="0.25">
      <c r="A1487" s="64" t="s">
        <v>38</v>
      </c>
      <c r="B1487" s="4" t="s">
        <v>599</v>
      </c>
      <c r="C1487" s="4" t="s">
        <v>856</v>
      </c>
      <c r="D1487" s="64" t="s">
        <v>167</v>
      </c>
    </row>
    <row r="1488" spans="1:4" x14ac:dyDescent="0.25">
      <c r="A1488" s="64" t="s">
        <v>562</v>
      </c>
      <c r="B1488" s="4" t="s">
        <v>8</v>
      </c>
      <c r="C1488" s="4" t="s">
        <v>856</v>
      </c>
      <c r="D1488" s="64" t="s">
        <v>167</v>
      </c>
    </row>
    <row r="1489" spans="1:4" x14ac:dyDescent="0.25">
      <c r="A1489" s="64" t="s">
        <v>621</v>
      </c>
      <c r="B1489" s="4" t="s">
        <v>617</v>
      </c>
      <c r="C1489" s="4" t="s">
        <v>856</v>
      </c>
      <c r="D1489" s="64" t="s">
        <v>167</v>
      </c>
    </row>
    <row r="1490" spans="1:4" x14ac:dyDescent="0.25">
      <c r="A1490" s="64" t="s">
        <v>74</v>
      </c>
      <c r="B1490" s="4" t="s">
        <v>184</v>
      </c>
      <c r="C1490" s="4" t="s">
        <v>856</v>
      </c>
      <c r="D1490" s="64" t="s">
        <v>167</v>
      </c>
    </row>
    <row r="1491" spans="1:4" x14ac:dyDescent="0.25">
      <c r="A1491" s="64" t="s">
        <v>86</v>
      </c>
      <c r="B1491" s="4" t="s">
        <v>6</v>
      </c>
      <c r="C1491" s="4" t="s">
        <v>856</v>
      </c>
      <c r="D1491" s="64" t="s">
        <v>167</v>
      </c>
    </row>
    <row r="1492" spans="1:4" x14ac:dyDescent="0.25">
      <c r="A1492" s="64" t="s">
        <v>92</v>
      </c>
      <c r="B1492" s="4" t="s">
        <v>8</v>
      </c>
      <c r="C1492" s="4" t="s">
        <v>856</v>
      </c>
      <c r="D1492" s="64" t="s">
        <v>167</v>
      </c>
    </row>
    <row r="1493" spans="1:4" x14ac:dyDescent="0.25">
      <c r="A1493" s="64" t="s">
        <v>457</v>
      </c>
      <c r="B1493" s="4" t="s">
        <v>184</v>
      </c>
      <c r="C1493" s="4" t="s">
        <v>856</v>
      </c>
      <c r="D1493" s="64" t="s">
        <v>167</v>
      </c>
    </row>
    <row r="1494" spans="1:4" x14ac:dyDescent="0.25">
      <c r="A1494" s="64" t="s">
        <v>553</v>
      </c>
      <c r="B1494" s="4" t="s">
        <v>6</v>
      </c>
      <c r="C1494" s="4" t="s">
        <v>856</v>
      </c>
      <c r="D1494" s="64" t="s">
        <v>167</v>
      </c>
    </row>
    <row r="1495" spans="1:4" x14ac:dyDescent="0.25">
      <c r="A1495" s="64" t="s">
        <v>113</v>
      </c>
      <c r="B1495" s="4" t="s">
        <v>632</v>
      </c>
      <c r="C1495" s="4" t="s">
        <v>856</v>
      </c>
      <c r="D1495" s="64" t="s">
        <v>167</v>
      </c>
    </row>
    <row r="1496" spans="1:4" x14ac:dyDescent="0.25">
      <c r="A1496" s="64" t="s">
        <v>583</v>
      </c>
      <c r="B1496" s="4" t="s">
        <v>8</v>
      </c>
      <c r="C1496" s="4" t="s">
        <v>856</v>
      </c>
      <c r="D1496" s="64" t="s">
        <v>167</v>
      </c>
    </row>
    <row r="1497" spans="1:4" x14ac:dyDescent="0.25">
      <c r="A1497" s="64" t="s">
        <v>253</v>
      </c>
      <c r="B1497" s="4" t="s">
        <v>201</v>
      </c>
      <c r="C1497" s="4" t="s">
        <v>856</v>
      </c>
      <c r="D1497" s="64" t="s">
        <v>167</v>
      </c>
    </row>
    <row r="1498" spans="1:4" x14ac:dyDescent="0.25">
      <c r="A1498" s="64" t="s">
        <v>131</v>
      </c>
      <c r="B1498" s="4" t="s">
        <v>632</v>
      </c>
      <c r="C1498" s="4" t="s">
        <v>856</v>
      </c>
      <c r="D1498" s="64" t="s">
        <v>167</v>
      </c>
    </row>
    <row r="1499" spans="1:4" x14ac:dyDescent="0.25">
      <c r="A1499" s="64" t="s">
        <v>587</v>
      </c>
      <c r="B1499" s="4" t="s">
        <v>8</v>
      </c>
      <c r="C1499" s="4" t="s">
        <v>856</v>
      </c>
      <c r="D1499" s="64" t="s">
        <v>167</v>
      </c>
    </row>
    <row r="1500" spans="1:4" x14ac:dyDescent="0.25">
      <c r="A1500" s="64" t="s">
        <v>148</v>
      </c>
      <c r="B1500" s="4" t="s">
        <v>212</v>
      </c>
      <c r="C1500" s="4" t="s">
        <v>856</v>
      </c>
      <c r="D1500" s="64" t="s">
        <v>167</v>
      </c>
    </row>
    <row r="1501" spans="1:4" x14ac:dyDescent="0.25">
      <c r="A1501" s="64" t="s">
        <v>409</v>
      </c>
      <c r="B1501" s="4" t="s">
        <v>178</v>
      </c>
      <c r="C1501" s="4" t="s">
        <v>856</v>
      </c>
      <c r="D1501" s="64" t="s">
        <v>167</v>
      </c>
    </row>
    <row r="1502" spans="1:4" x14ac:dyDescent="0.25">
      <c r="A1502" s="64" t="s">
        <v>159</v>
      </c>
      <c r="B1502" s="4" t="s">
        <v>8</v>
      </c>
      <c r="C1502" s="4" t="s">
        <v>856</v>
      </c>
      <c r="D1502" s="64" t="s">
        <v>167</v>
      </c>
    </row>
    <row r="1503" spans="1:4" x14ac:dyDescent="0.25">
      <c r="A1503" s="64" t="s">
        <v>593</v>
      </c>
      <c r="B1503" s="4" t="s">
        <v>8</v>
      </c>
      <c r="C1503" s="4" t="s">
        <v>856</v>
      </c>
      <c r="D1503" s="64" t="s">
        <v>167</v>
      </c>
    </row>
    <row r="1504" spans="1:4" x14ac:dyDescent="0.25">
      <c r="A1504" s="64" t="s">
        <v>594</v>
      </c>
      <c r="B1504" s="4" t="s">
        <v>8</v>
      </c>
      <c r="C1504" s="4" t="s">
        <v>856</v>
      </c>
      <c r="D1504" s="64" t="s">
        <v>167</v>
      </c>
    </row>
    <row r="1505" spans="1:4" x14ac:dyDescent="0.25">
      <c r="A1505" s="64" t="s">
        <v>590</v>
      </c>
      <c r="B1505" s="4" t="s">
        <v>8</v>
      </c>
      <c r="C1505" s="4" t="s">
        <v>856</v>
      </c>
      <c r="D1505" s="64" t="s">
        <v>167</v>
      </c>
    </row>
    <row r="1506" spans="1:4" x14ac:dyDescent="0.25">
      <c r="A1506" s="64" t="s">
        <v>633</v>
      </c>
      <c r="B1506" s="4" t="s">
        <v>632</v>
      </c>
      <c r="C1506" s="4" t="s">
        <v>856</v>
      </c>
      <c r="D1506" s="64" t="s">
        <v>167</v>
      </c>
    </row>
    <row r="1507" spans="1:4" x14ac:dyDescent="0.25">
      <c r="A1507" s="64" t="s">
        <v>566</v>
      </c>
      <c r="B1507" s="4" t="s">
        <v>8</v>
      </c>
      <c r="C1507" s="4" t="s">
        <v>856</v>
      </c>
      <c r="D1507" s="64" t="s">
        <v>167</v>
      </c>
    </row>
    <row r="1508" spans="1:4" x14ac:dyDescent="0.25">
      <c r="A1508" s="64" t="s">
        <v>437</v>
      </c>
      <c r="B1508" s="4" t="s">
        <v>432</v>
      </c>
      <c r="C1508" s="4" t="s">
        <v>856</v>
      </c>
      <c r="D1508" s="64" t="s">
        <v>167</v>
      </c>
    </row>
    <row r="1509" spans="1:4" x14ac:dyDescent="0.25">
      <c r="A1509" s="64" t="s">
        <v>368</v>
      </c>
      <c r="B1509" s="4" t="s">
        <v>334</v>
      </c>
      <c r="C1509" s="4" t="s">
        <v>856</v>
      </c>
      <c r="D1509" s="64" t="s">
        <v>167</v>
      </c>
    </row>
    <row r="1510" spans="1:4" x14ac:dyDescent="0.25">
      <c r="A1510" s="64" t="s">
        <v>60</v>
      </c>
      <c r="B1510" s="4" t="s">
        <v>178</v>
      </c>
      <c r="C1510" s="4" t="s">
        <v>856</v>
      </c>
      <c r="D1510" s="64" t="s">
        <v>167</v>
      </c>
    </row>
    <row r="1511" spans="1:4" x14ac:dyDescent="0.25">
      <c r="A1511" s="64" t="s">
        <v>261</v>
      </c>
      <c r="B1511" s="4" t="s">
        <v>1</v>
      </c>
      <c r="C1511" s="4" t="s">
        <v>856</v>
      </c>
      <c r="D1511" s="64" t="s">
        <v>167</v>
      </c>
    </row>
    <row r="1512" spans="1:4" x14ac:dyDescent="0.25">
      <c r="A1512" s="64" t="s">
        <v>151</v>
      </c>
      <c r="B1512" s="4" t="s">
        <v>8</v>
      </c>
      <c r="C1512" s="4" t="s">
        <v>856</v>
      </c>
      <c r="D1512" s="64" t="s">
        <v>167</v>
      </c>
    </row>
    <row r="1513" spans="1:4" x14ac:dyDescent="0.25">
      <c r="A1513" s="64" t="s">
        <v>770</v>
      </c>
      <c r="B1513" s="4" t="s">
        <v>1</v>
      </c>
      <c r="C1513" s="4" t="s">
        <v>856</v>
      </c>
      <c r="D1513" s="64" t="s">
        <v>167</v>
      </c>
    </row>
    <row r="1514" spans="1:4" x14ac:dyDescent="0.25">
      <c r="A1514" s="64" t="s">
        <v>592</v>
      </c>
      <c r="B1514" s="4" t="s">
        <v>8</v>
      </c>
      <c r="C1514" s="4" t="s">
        <v>856</v>
      </c>
      <c r="D1514" s="64" t="s">
        <v>167</v>
      </c>
    </row>
    <row r="1515" spans="1:4" x14ac:dyDescent="0.25">
      <c r="A1515" s="64" t="s">
        <v>598</v>
      </c>
      <c r="B1515" s="4" t="s">
        <v>8</v>
      </c>
      <c r="C1515" s="4" t="s">
        <v>856</v>
      </c>
      <c r="D1515" s="64" t="s">
        <v>167</v>
      </c>
    </row>
    <row r="1516" spans="1:4" x14ac:dyDescent="0.25">
      <c r="A1516" s="64" t="s">
        <v>630</v>
      </c>
      <c r="B1516" s="4" t="s">
        <v>2</v>
      </c>
      <c r="C1516" s="4" t="s">
        <v>856</v>
      </c>
      <c r="D1516" s="64" t="s">
        <v>167</v>
      </c>
    </row>
    <row r="1517" spans="1:4" x14ac:dyDescent="0.25">
      <c r="A1517" s="64" t="s">
        <v>44</v>
      </c>
      <c r="B1517" s="4" t="s">
        <v>1</v>
      </c>
      <c r="C1517" s="4" t="s">
        <v>856</v>
      </c>
      <c r="D1517" s="64" t="s">
        <v>167</v>
      </c>
    </row>
    <row r="1518" spans="1:4" x14ac:dyDescent="0.25">
      <c r="A1518" s="64" t="s">
        <v>772</v>
      </c>
      <c r="B1518" s="4" t="s">
        <v>178</v>
      </c>
      <c r="C1518" s="4" t="s">
        <v>856</v>
      </c>
      <c r="D1518" s="64" t="s">
        <v>167</v>
      </c>
    </row>
    <row r="1519" spans="1:4" x14ac:dyDescent="0.25">
      <c r="A1519" s="64" t="s">
        <v>806</v>
      </c>
      <c r="B1519" s="4" t="s">
        <v>632</v>
      </c>
      <c r="C1519" s="4" t="s">
        <v>856</v>
      </c>
      <c r="D1519" s="64" t="s">
        <v>167</v>
      </c>
    </row>
    <row r="1520" spans="1:4" x14ac:dyDescent="0.25">
      <c r="A1520" s="64" t="s">
        <v>565</v>
      </c>
      <c r="B1520" s="4" t="s">
        <v>8</v>
      </c>
      <c r="C1520" s="4" t="s">
        <v>856</v>
      </c>
      <c r="D1520" s="64" t="s">
        <v>167</v>
      </c>
    </row>
    <row r="1521" spans="1:4" x14ac:dyDescent="0.25">
      <c r="A1521" s="64" t="s">
        <v>458</v>
      </c>
      <c r="B1521" s="4" t="s">
        <v>184</v>
      </c>
      <c r="C1521" s="4" t="s">
        <v>856</v>
      </c>
      <c r="D1521" s="64" t="s">
        <v>167</v>
      </c>
    </row>
    <row r="1522" spans="1:4" x14ac:dyDescent="0.25">
      <c r="A1522" s="64" t="s">
        <v>459</v>
      </c>
      <c r="B1522" s="4" t="s">
        <v>184</v>
      </c>
      <c r="C1522" s="4" t="s">
        <v>856</v>
      </c>
      <c r="D1522" s="64" t="s">
        <v>167</v>
      </c>
    </row>
    <row r="1523" spans="1:4" x14ac:dyDescent="0.25">
      <c r="A1523" s="64" t="s">
        <v>373</v>
      </c>
      <c r="B1523" s="4" t="s">
        <v>207</v>
      </c>
      <c r="C1523" s="4" t="s">
        <v>856</v>
      </c>
      <c r="D1523" s="64" t="s">
        <v>167</v>
      </c>
    </row>
    <row r="1524" spans="1:4" x14ac:dyDescent="0.25">
      <c r="A1524" s="64" t="s">
        <v>564</v>
      </c>
      <c r="B1524" s="4" t="s">
        <v>8</v>
      </c>
      <c r="C1524" s="4" t="s">
        <v>856</v>
      </c>
      <c r="D1524" s="64" t="s">
        <v>167</v>
      </c>
    </row>
    <row r="1525" spans="1:4" x14ac:dyDescent="0.25">
      <c r="A1525" s="64" t="s">
        <v>345</v>
      </c>
      <c r="B1525" s="4" t="s">
        <v>334</v>
      </c>
      <c r="C1525" s="4" t="s">
        <v>856</v>
      </c>
      <c r="D1525" s="64" t="s">
        <v>167</v>
      </c>
    </row>
    <row r="1526" spans="1:4" x14ac:dyDescent="0.25">
      <c r="A1526" s="64" t="s">
        <v>76</v>
      </c>
      <c r="B1526" s="4" t="s">
        <v>9</v>
      </c>
      <c r="C1526" s="4" t="s">
        <v>856</v>
      </c>
      <c r="D1526" s="64" t="s">
        <v>167</v>
      </c>
    </row>
    <row r="1527" spans="1:4" x14ac:dyDescent="0.25">
      <c r="A1527" s="64" t="s">
        <v>779</v>
      </c>
      <c r="B1527" s="4" t="s">
        <v>334</v>
      </c>
      <c r="C1527" s="4" t="s">
        <v>856</v>
      </c>
      <c r="D1527" s="64" t="s">
        <v>167</v>
      </c>
    </row>
    <row r="1528" spans="1:4" x14ac:dyDescent="0.25">
      <c r="A1528" s="64" t="s">
        <v>588</v>
      </c>
      <c r="B1528" s="4" t="s">
        <v>8</v>
      </c>
      <c r="C1528" s="4" t="s">
        <v>856</v>
      </c>
      <c r="D1528" s="64" t="s">
        <v>167</v>
      </c>
    </row>
    <row r="1529" spans="1:4" x14ac:dyDescent="0.25">
      <c r="A1529" s="64" t="s">
        <v>335</v>
      </c>
      <c r="B1529" s="4" t="s">
        <v>334</v>
      </c>
      <c r="C1529" s="4" t="s">
        <v>856</v>
      </c>
      <c r="D1529" s="64" t="s">
        <v>167</v>
      </c>
    </row>
    <row r="1530" spans="1:4" x14ac:dyDescent="0.25">
      <c r="A1530" s="64" t="s">
        <v>256</v>
      </c>
      <c r="B1530" s="4" t="s">
        <v>1</v>
      </c>
      <c r="C1530" s="4" t="s">
        <v>856</v>
      </c>
      <c r="D1530" s="64" t="s">
        <v>167</v>
      </c>
    </row>
    <row r="1531" spans="1:4" x14ac:dyDescent="0.25">
      <c r="A1531" s="64" t="s">
        <v>560</v>
      </c>
      <c r="B1531" s="4" t="s">
        <v>8</v>
      </c>
      <c r="C1531" s="4" t="s">
        <v>856</v>
      </c>
      <c r="D1531" s="64" t="s">
        <v>167</v>
      </c>
    </row>
    <row r="1532" spans="1:4" x14ac:dyDescent="0.25">
      <c r="A1532" s="64" t="s">
        <v>84</v>
      </c>
      <c r="B1532" s="4" t="s">
        <v>184</v>
      </c>
      <c r="C1532" s="4" t="s">
        <v>856</v>
      </c>
      <c r="D1532" s="64" t="s">
        <v>167</v>
      </c>
    </row>
    <row r="1533" spans="1:4" x14ac:dyDescent="0.25">
      <c r="A1533" s="64" t="s">
        <v>571</v>
      </c>
      <c r="B1533" s="4" t="s">
        <v>8</v>
      </c>
      <c r="C1533" s="4" t="s">
        <v>856</v>
      </c>
      <c r="D1533" s="64" t="s">
        <v>167</v>
      </c>
    </row>
    <row r="1534" spans="1:4" x14ac:dyDescent="0.25">
      <c r="A1534" s="64" t="s">
        <v>782</v>
      </c>
      <c r="B1534" s="4" t="s">
        <v>2</v>
      </c>
      <c r="C1534" s="4" t="s">
        <v>856</v>
      </c>
      <c r="D1534" s="64" t="s">
        <v>167</v>
      </c>
    </row>
    <row r="1535" spans="1:4" x14ac:dyDescent="0.25">
      <c r="A1535" s="64" t="s">
        <v>305</v>
      </c>
      <c r="B1535" s="4" t="s">
        <v>7</v>
      </c>
      <c r="C1535" s="4" t="s">
        <v>856</v>
      </c>
      <c r="D1535" s="64" t="s">
        <v>167</v>
      </c>
    </row>
    <row r="1536" spans="1:4" x14ac:dyDescent="0.25">
      <c r="A1536" s="64" t="s">
        <v>455</v>
      </c>
      <c r="B1536" s="4" t="s">
        <v>184</v>
      </c>
      <c r="C1536" s="4" t="s">
        <v>856</v>
      </c>
      <c r="D1536" s="64" t="s">
        <v>167</v>
      </c>
    </row>
    <row r="1537" spans="1:4" x14ac:dyDescent="0.25">
      <c r="A1537" s="64" t="s">
        <v>578</v>
      </c>
      <c r="B1537" s="4" t="s">
        <v>8</v>
      </c>
      <c r="C1537" s="4" t="s">
        <v>856</v>
      </c>
      <c r="D1537" s="64" t="s">
        <v>167</v>
      </c>
    </row>
    <row r="1538" spans="1:4" x14ac:dyDescent="0.25">
      <c r="A1538" s="64" t="s">
        <v>579</v>
      </c>
      <c r="B1538" s="4" t="s">
        <v>8</v>
      </c>
      <c r="C1538" s="4" t="s">
        <v>856</v>
      </c>
      <c r="D1538" s="64" t="s">
        <v>167</v>
      </c>
    </row>
    <row r="1539" spans="1:4" x14ac:dyDescent="0.25">
      <c r="A1539" s="64" t="s">
        <v>783</v>
      </c>
      <c r="B1539" s="4" t="s">
        <v>8</v>
      </c>
      <c r="C1539" s="4" t="s">
        <v>856</v>
      </c>
      <c r="D1539" s="64" t="s">
        <v>167</v>
      </c>
    </row>
    <row r="1540" spans="1:4" x14ac:dyDescent="0.25">
      <c r="A1540" s="64" t="s">
        <v>784</v>
      </c>
      <c r="B1540" s="4" t="s">
        <v>8</v>
      </c>
      <c r="C1540" s="4" t="s">
        <v>856</v>
      </c>
      <c r="D1540" s="64" t="s">
        <v>167</v>
      </c>
    </row>
    <row r="1541" spans="1:4" x14ac:dyDescent="0.25">
      <c r="A1541" s="64" t="s">
        <v>136</v>
      </c>
      <c r="B1541" s="4" t="s">
        <v>8</v>
      </c>
      <c r="C1541" s="4" t="s">
        <v>856</v>
      </c>
      <c r="D1541" s="64" t="s">
        <v>167</v>
      </c>
    </row>
    <row r="1542" spans="1:4" x14ac:dyDescent="0.25">
      <c r="A1542" s="64" t="s">
        <v>138</v>
      </c>
      <c r="B1542" s="4" t="s">
        <v>1</v>
      </c>
      <c r="C1542" s="4" t="s">
        <v>856</v>
      </c>
      <c r="D1542" s="64" t="s">
        <v>167</v>
      </c>
    </row>
    <row r="1543" spans="1:4" x14ac:dyDescent="0.25">
      <c r="A1543" s="64" t="s">
        <v>610</v>
      </c>
      <c r="B1543" s="4" t="s">
        <v>599</v>
      </c>
      <c r="C1543" s="4" t="s">
        <v>856</v>
      </c>
      <c r="D1543" s="64" t="s">
        <v>167</v>
      </c>
    </row>
    <row r="1544" spans="1:4" x14ac:dyDescent="0.25">
      <c r="A1544" s="64" t="s">
        <v>224</v>
      </c>
      <c r="B1544" s="4" t="s">
        <v>187</v>
      </c>
      <c r="C1544" s="4" t="s">
        <v>856</v>
      </c>
      <c r="D1544" s="64" t="s">
        <v>166</v>
      </c>
    </row>
    <row r="1545" spans="1:4" x14ac:dyDescent="0.25">
      <c r="A1545" s="64" t="s">
        <v>390</v>
      </c>
      <c r="B1545" s="4" t="s">
        <v>178</v>
      </c>
      <c r="C1545" s="4" t="s">
        <v>856</v>
      </c>
      <c r="D1545" s="64" t="s">
        <v>166</v>
      </c>
    </row>
    <row r="1546" spans="1:4" x14ac:dyDescent="0.25">
      <c r="A1546" s="64" t="s">
        <v>351</v>
      </c>
      <c r="B1546" s="4" t="s">
        <v>334</v>
      </c>
      <c r="C1546" s="4" t="s">
        <v>856</v>
      </c>
      <c r="D1546" s="64" t="s">
        <v>166</v>
      </c>
    </row>
    <row r="1547" spans="1:4" x14ac:dyDescent="0.25">
      <c r="A1547" s="64" t="s">
        <v>122</v>
      </c>
      <c r="B1547" s="4" t="s">
        <v>184</v>
      </c>
      <c r="C1547" s="4" t="s">
        <v>856</v>
      </c>
      <c r="D1547" s="64" t="s">
        <v>166</v>
      </c>
    </row>
    <row r="1548" spans="1:4" x14ac:dyDescent="0.25">
      <c r="A1548" s="64" t="s">
        <v>407</v>
      </c>
      <c r="B1548" s="4" t="s">
        <v>178</v>
      </c>
      <c r="C1548" s="4" t="s">
        <v>856</v>
      </c>
      <c r="D1548" s="64" t="s">
        <v>166</v>
      </c>
    </row>
    <row r="1549" spans="1:4" x14ac:dyDescent="0.25">
      <c r="A1549" s="64" t="s">
        <v>545</v>
      </c>
      <c r="B1549" s="4" t="s">
        <v>9</v>
      </c>
      <c r="C1549" s="4" t="s">
        <v>856</v>
      </c>
      <c r="D1549" s="64" t="s">
        <v>166</v>
      </c>
    </row>
    <row r="1550" spans="1:4" x14ac:dyDescent="0.25">
      <c r="A1550" s="64" t="s">
        <v>337</v>
      </c>
      <c r="B1550" s="4" t="s">
        <v>334</v>
      </c>
      <c r="C1550" s="4" t="s">
        <v>856</v>
      </c>
      <c r="D1550" s="64" t="s">
        <v>166</v>
      </c>
    </row>
    <row r="1551" spans="1:4" x14ac:dyDescent="0.25">
      <c r="A1551" s="64" t="s">
        <v>283</v>
      </c>
      <c r="B1551" s="4" t="s">
        <v>7</v>
      </c>
      <c r="C1551" s="4" t="s">
        <v>856</v>
      </c>
      <c r="D1551" s="64" t="s">
        <v>166</v>
      </c>
    </row>
    <row r="1552" spans="1:4" x14ac:dyDescent="0.25">
      <c r="A1552" s="64" t="s">
        <v>623</v>
      </c>
      <c r="B1552" s="4" t="s">
        <v>617</v>
      </c>
      <c r="C1552" s="4" t="s">
        <v>856</v>
      </c>
      <c r="D1552" s="64" t="s">
        <v>166</v>
      </c>
    </row>
    <row r="1553" spans="1:4" x14ac:dyDescent="0.25">
      <c r="A1553" s="64" t="s">
        <v>497</v>
      </c>
      <c r="B1553" s="4" t="s">
        <v>181</v>
      </c>
      <c r="C1553" s="4" t="s">
        <v>856</v>
      </c>
      <c r="D1553" s="64" t="s">
        <v>166</v>
      </c>
    </row>
    <row r="1554" spans="1:4" x14ac:dyDescent="0.25">
      <c r="A1554" s="64" t="s">
        <v>411</v>
      </c>
      <c r="B1554" s="4" t="s">
        <v>178</v>
      </c>
      <c r="C1554" s="4" t="s">
        <v>856</v>
      </c>
      <c r="D1554" s="64" t="s">
        <v>166</v>
      </c>
    </row>
    <row r="1555" spans="1:4" x14ac:dyDescent="0.25">
      <c r="A1555" s="64" t="s">
        <v>477</v>
      </c>
      <c r="B1555" s="4" t="s">
        <v>181</v>
      </c>
      <c r="C1555" s="4" t="s">
        <v>856</v>
      </c>
      <c r="D1555" s="64" t="s">
        <v>166</v>
      </c>
    </row>
    <row r="1556" spans="1:4" x14ac:dyDescent="0.25">
      <c r="A1556" s="64" t="s">
        <v>292</v>
      </c>
      <c r="B1556" s="4" t="s">
        <v>7</v>
      </c>
      <c r="C1556" s="4" t="s">
        <v>856</v>
      </c>
      <c r="D1556" s="64" t="s">
        <v>166</v>
      </c>
    </row>
    <row r="1557" spans="1:4" x14ac:dyDescent="0.25">
      <c r="A1557" s="64" t="s">
        <v>622</v>
      </c>
      <c r="B1557" s="4" t="s">
        <v>617</v>
      </c>
      <c r="C1557" s="4" t="s">
        <v>856</v>
      </c>
      <c r="D1557" s="64" t="s">
        <v>166</v>
      </c>
    </row>
    <row r="1558" spans="1:4" x14ac:dyDescent="0.25">
      <c r="A1558" s="64" t="s">
        <v>233</v>
      </c>
      <c r="B1558" s="4" t="s">
        <v>187</v>
      </c>
      <c r="C1558" s="4" t="s">
        <v>856</v>
      </c>
      <c r="D1558" s="64" t="s">
        <v>166</v>
      </c>
    </row>
    <row r="1559" spans="1:4" x14ac:dyDescent="0.25">
      <c r="A1559" s="64" t="s">
        <v>493</v>
      </c>
      <c r="B1559" s="4" t="s">
        <v>181</v>
      </c>
      <c r="C1559" s="4" t="s">
        <v>856</v>
      </c>
      <c r="D1559" s="64" t="s">
        <v>166</v>
      </c>
    </row>
    <row r="1560" spans="1:4" x14ac:dyDescent="0.25">
      <c r="A1560" s="64" t="s">
        <v>306</v>
      </c>
      <c r="B1560" s="4" t="s">
        <v>7</v>
      </c>
      <c r="C1560" s="4" t="s">
        <v>856</v>
      </c>
      <c r="D1560" s="64" t="s">
        <v>166</v>
      </c>
    </row>
    <row r="1561" spans="1:4" x14ac:dyDescent="0.25">
      <c r="A1561" s="64" t="s">
        <v>605</v>
      </c>
      <c r="B1561" s="4" t="s">
        <v>599</v>
      </c>
      <c r="C1561" s="4" t="s">
        <v>856</v>
      </c>
      <c r="D1561" s="64" t="s">
        <v>166</v>
      </c>
    </row>
    <row r="1562" spans="1:4" x14ac:dyDescent="0.25">
      <c r="A1562" s="64" t="s">
        <v>399</v>
      </c>
      <c r="B1562" s="4" t="s">
        <v>178</v>
      </c>
      <c r="C1562" s="4" t="s">
        <v>856</v>
      </c>
      <c r="D1562" s="64" t="s">
        <v>166</v>
      </c>
    </row>
    <row r="1563" spans="1:4" x14ac:dyDescent="0.25">
      <c r="A1563" s="64" t="s">
        <v>534</v>
      </c>
      <c r="B1563" s="4" t="s">
        <v>9</v>
      </c>
      <c r="C1563" s="4" t="s">
        <v>856</v>
      </c>
      <c r="D1563" s="64" t="s">
        <v>166</v>
      </c>
    </row>
    <row r="1564" spans="1:4" x14ac:dyDescent="0.25">
      <c r="A1564" s="64" t="s">
        <v>641</v>
      </c>
      <c r="B1564" s="4" t="s">
        <v>632</v>
      </c>
      <c r="C1564" s="4" t="s">
        <v>856</v>
      </c>
      <c r="D1564" s="64" t="s">
        <v>166</v>
      </c>
    </row>
    <row r="1565" spans="1:4" x14ac:dyDescent="0.25">
      <c r="A1565" s="64" t="s">
        <v>380</v>
      </c>
      <c r="B1565" s="4" t="s">
        <v>178</v>
      </c>
      <c r="C1565" s="4" t="s">
        <v>856</v>
      </c>
      <c r="D1565" s="64" t="s">
        <v>166</v>
      </c>
    </row>
    <row r="1566" spans="1:4" x14ac:dyDescent="0.25">
      <c r="A1566" s="64" t="s">
        <v>710</v>
      </c>
      <c r="B1566" s="4" t="s">
        <v>9</v>
      </c>
      <c r="C1566" s="4" t="s">
        <v>856</v>
      </c>
      <c r="D1566" s="64" t="s">
        <v>166</v>
      </c>
    </row>
    <row r="1567" spans="1:4" x14ac:dyDescent="0.25">
      <c r="A1567" s="64" t="s">
        <v>475</v>
      </c>
      <c r="B1567" s="4" t="s">
        <v>181</v>
      </c>
      <c r="C1567" s="4" t="s">
        <v>856</v>
      </c>
      <c r="D1567" s="64" t="s">
        <v>166</v>
      </c>
    </row>
    <row r="1568" spans="1:4" x14ac:dyDescent="0.25">
      <c r="A1568" s="64" t="s">
        <v>129</v>
      </c>
      <c r="B1568" s="4" t="s">
        <v>187</v>
      </c>
      <c r="C1568" s="4" t="s">
        <v>856</v>
      </c>
      <c r="D1568" s="64" t="s">
        <v>166</v>
      </c>
    </row>
    <row r="1569" spans="1:4" x14ac:dyDescent="0.25">
      <c r="A1569" s="64" t="s">
        <v>430</v>
      </c>
      <c r="B1569" s="4" t="s">
        <v>193</v>
      </c>
      <c r="C1569" s="4" t="s">
        <v>856</v>
      </c>
      <c r="D1569" s="64" t="s">
        <v>166</v>
      </c>
    </row>
    <row r="1570" spans="1:4" x14ac:dyDescent="0.25">
      <c r="A1570" s="64" t="s">
        <v>422</v>
      </c>
      <c r="B1570" s="4" t="s">
        <v>193</v>
      </c>
      <c r="C1570" s="4" t="s">
        <v>856</v>
      </c>
      <c r="D1570" s="64" t="s">
        <v>166</v>
      </c>
    </row>
    <row r="1571" spans="1:4" x14ac:dyDescent="0.25">
      <c r="A1571" s="64" t="s">
        <v>311</v>
      </c>
      <c r="B1571" s="4" t="s">
        <v>7</v>
      </c>
      <c r="C1571" s="4" t="s">
        <v>856</v>
      </c>
      <c r="D1571" s="64" t="s">
        <v>166</v>
      </c>
    </row>
    <row r="1572" spans="1:4" x14ac:dyDescent="0.25">
      <c r="A1572" s="64" t="s">
        <v>400</v>
      </c>
      <c r="B1572" s="4" t="s">
        <v>178</v>
      </c>
      <c r="C1572" s="4" t="s">
        <v>856</v>
      </c>
      <c r="D1572" s="64" t="s">
        <v>166</v>
      </c>
    </row>
    <row r="1573" spans="1:4" x14ac:dyDescent="0.25">
      <c r="A1573" s="64" t="s">
        <v>238</v>
      </c>
      <c r="B1573" s="4" t="s">
        <v>187</v>
      </c>
      <c r="C1573" s="4" t="s">
        <v>856</v>
      </c>
      <c r="D1573" s="64" t="s">
        <v>166</v>
      </c>
    </row>
    <row r="1574" spans="1:4" x14ac:dyDescent="0.25">
      <c r="A1574" s="64" t="s">
        <v>529</v>
      </c>
      <c r="B1574" s="4" t="s">
        <v>9</v>
      </c>
      <c r="C1574" s="4" t="s">
        <v>856</v>
      </c>
      <c r="D1574" s="64" t="s">
        <v>166</v>
      </c>
    </row>
    <row r="1575" spans="1:4" x14ac:dyDescent="0.25">
      <c r="A1575" s="64" t="s">
        <v>315</v>
      </c>
      <c r="B1575" s="4" t="s">
        <v>7</v>
      </c>
      <c r="C1575" s="4" t="s">
        <v>856</v>
      </c>
      <c r="D1575" s="64" t="s">
        <v>166</v>
      </c>
    </row>
    <row r="1576" spans="1:4" x14ac:dyDescent="0.25">
      <c r="A1576" s="64" t="s">
        <v>608</v>
      </c>
      <c r="B1576" s="4" t="s">
        <v>599</v>
      </c>
      <c r="C1576" s="4" t="s">
        <v>856</v>
      </c>
      <c r="D1576" s="64" t="s">
        <v>166</v>
      </c>
    </row>
    <row r="1577" spans="1:4" x14ac:dyDescent="0.25">
      <c r="A1577" s="64" t="s">
        <v>414</v>
      </c>
      <c r="B1577" s="4" t="s">
        <v>193</v>
      </c>
      <c r="C1577" s="4" t="s">
        <v>856</v>
      </c>
      <c r="D1577" s="64" t="s">
        <v>166</v>
      </c>
    </row>
    <row r="1578" spans="1:4" x14ac:dyDescent="0.25">
      <c r="A1578" s="64" t="s">
        <v>296</v>
      </c>
      <c r="B1578" s="4" t="s">
        <v>7</v>
      </c>
      <c r="C1578" s="4" t="s">
        <v>856</v>
      </c>
      <c r="D1578" s="64" t="s">
        <v>166</v>
      </c>
    </row>
    <row r="1579" spans="1:4" x14ac:dyDescent="0.25">
      <c r="A1579" s="64" t="s">
        <v>301</v>
      </c>
      <c r="B1579" s="4" t="s">
        <v>7</v>
      </c>
      <c r="C1579" s="4" t="s">
        <v>856</v>
      </c>
      <c r="D1579" s="64" t="s">
        <v>166</v>
      </c>
    </row>
    <row r="1580" spans="1:4" x14ac:dyDescent="0.25">
      <c r="A1580" s="64" t="s">
        <v>51</v>
      </c>
      <c r="B1580" s="4" t="s">
        <v>617</v>
      </c>
      <c r="C1580" s="4" t="s">
        <v>856</v>
      </c>
      <c r="D1580" s="64" t="s">
        <v>166</v>
      </c>
    </row>
    <row r="1581" spans="1:4" x14ac:dyDescent="0.25">
      <c r="A1581" s="64" t="s">
        <v>419</v>
      </c>
      <c r="B1581" s="4" t="s">
        <v>193</v>
      </c>
      <c r="C1581" s="4" t="s">
        <v>856</v>
      </c>
      <c r="D1581" s="64" t="s">
        <v>166</v>
      </c>
    </row>
    <row r="1582" spans="1:4" x14ac:dyDescent="0.25">
      <c r="A1582" s="64" t="s">
        <v>489</v>
      </c>
      <c r="B1582" s="4" t="s">
        <v>181</v>
      </c>
      <c r="C1582" s="4" t="s">
        <v>856</v>
      </c>
      <c r="D1582" s="64" t="s">
        <v>166</v>
      </c>
    </row>
    <row r="1583" spans="1:4" x14ac:dyDescent="0.25">
      <c r="A1583" s="64" t="s">
        <v>307</v>
      </c>
      <c r="B1583" s="4" t="s">
        <v>7</v>
      </c>
      <c r="C1583" s="4" t="s">
        <v>856</v>
      </c>
      <c r="D1583" s="64" t="s">
        <v>166</v>
      </c>
    </row>
    <row r="1584" spans="1:4" x14ac:dyDescent="0.25">
      <c r="A1584" s="64" t="s">
        <v>355</v>
      </c>
      <c r="B1584" s="4" t="s">
        <v>334</v>
      </c>
      <c r="C1584" s="4" t="s">
        <v>856</v>
      </c>
      <c r="D1584" s="64" t="s">
        <v>166</v>
      </c>
    </row>
    <row r="1585" spans="1:4" x14ac:dyDescent="0.25">
      <c r="A1585" s="64" t="s">
        <v>243</v>
      </c>
      <c r="B1585" s="4" t="s">
        <v>187</v>
      </c>
      <c r="C1585" s="4" t="s">
        <v>856</v>
      </c>
      <c r="D1585" s="64" t="s">
        <v>166</v>
      </c>
    </row>
    <row r="1586" spans="1:4" x14ac:dyDescent="0.25">
      <c r="A1586" s="64" t="s">
        <v>410</v>
      </c>
      <c r="B1586" s="4" t="s">
        <v>178</v>
      </c>
      <c r="C1586" s="4" t="s">
        <v>856</v>
      </c>
      <c r="D1586" s="64" t="s">
        <v>166</v>
      </c>
    </row>
    <row r="1587" spans="1:4" x14ac:dyDescent="0.25">
      <c r="A1587" s="64" t="s">
        <v>277</v>
      </c>
      <c r="B1587" s="4" t="s">
        <v>7</v>
      </c>
      <c r="C1587" s="4" t="s">
        <v>856</v>
      </c>
      <c r="D1587" s="64" t="s">
        <v>166</v>
      </c>
    </row>
    <row r="1588" spans="1:4" x14ac:dyDescent="0.25">
      <c r="A1588" s="64" t="s">
        <v>619</v>
      </c>
      <c r="B1588" s="4" t="s">
        <v>617</v>
      </c>
      <c r="C1588" s="4" t="s">
        <v>856</v>
      </c>
      <c r="D1588" s="64" t="s">
        <v>166</v>
      </c>
    </row>
    <row r="1589" spans="1:4" x14ac:dyDescent="0.25">
      <c r="A1589" s="64" t="s">
        <v>793</v>
      </c>
      <c r="B1589" s="4" t="s">
        <v>334</v>
      </c>
      <c r="C1589" s="4" t="s">
        <v>856</v>
      </c>
      <c r="D1589" s="64" t="s">
        <v>166</v>
      </c>
    </row>
    <row r="1590" spans="1:4" x14ac:dyDescent="0.25">
      <c r="A1590" s="64" t="s">
        <v>420</v>
      </c>
      <c r="B1590" s="4" t="s">
        <v>193</v>
      </c>
      <c r="C1590" s="4" t="s">
        <v>856</v>
      </c>
      <c r="D1590" s="64" t="s">
        <v>166</v>
      </c>
    </row>
    <row r="1591" spans="1:4" x14ac:dyDescent="0.25">
      <c r="A1591" s="64" t="s">
        <v>164</v>
      </c>
      <c r="B1591" s="4" t="s">
        <v>1</v>
      </c>
      <c r="C1591" s="4" t="s">
        <v>854</v>
      </c>
      <c r="D1591" s="64" t="s">
        <v>167</v>
      </c>
    </row>
    <row r="1592" spans="1:4" x14ac:dyDescent="0.25">
      <c r="A1592" s="64" t="s">
        <v>303</v>
      </c>
      <c r="B1592" s="4" t="s">
        <v>7</v>
      </c>
      <c r="C1592" s="4" t="s">
        <v>856</v>
      </c>
      <c r="D1592" s="64" t="s">
        <v>166</v>
      </c>
    </row>
    <row r="1593" spans="1:4" x14ac:dyDescent="0.25">
      <c r="A1593" s="64" t="s">
        <v>454</v>
      </c>
      <c r="B1593" s="4" t="s">
        <v>184</v>
      </c>
      <c r="C1593" s="4" t="s">
        <v>856</v>
      </c>
      <c r="D1593" s="64" t="s">
        <v>166</v>
      </c>
    </row>
    <row r="1594" spans="1:4" x14ac:dyDescent="0.25">
      <c r="A1594" s="64" t="s">
        <v>97</v>
      </c>
      <c r="B1594" s="4" t="s">
        <v>217</v>
      </c>
      <c r="C1594" s="4" t="s">
        <v>856</v>
      </c>
      <c r="D1594" s="64" t="s">
        <v>166</v>
      </c>
    </row>
    <row r="1595" spans="1:4" x14ac:dyDescent="0.25">
      <c r="A1595" s="64" t="s">
        <v>235</v>
      </c>
      <c r="B1595" s="4" t="s">
        <v>187</v>
      </c>
      <c r="C1595" s="4" t="s">
        <v>856</v>
      </c>
      <c r="D1595" s="64" t="s">
        <v>166</v>
      </c>
    </row>
    <row r="1596" spans="1:4" x14ac:dyDescent="0.25">
      <c r="A1596" s="64" t="s">
        <v>134</v>
      </c>
      <c r="B1596" s="4" t="s">
        <v>599</v>
      </c>
      <c r="C1596" s="4" t="s">
        <v>856</v>
      </c>
      <c r="D1596" s="64" t="s">
        <v>166</v>
      </c>
    </row>
    <row r="1597" spans="1:4" x14ac:dyDescent="0.25">
      <c r="A1597" s="64" t="s">
        <v>505</v>
      </c>
      <c r="B1597" s="4" t="s">
        <v>181</v>
      </c>
      <c r="C1597" s="4" t="s">
        <v>856</v>
      </c>
      <c r="D1597" s="64" t="s">
        <v>166</v>
      </c>
    </row>
    <row r="1598" spans="1:4" x14ac:dyDescent="0.25">
      <c r="A1598" s="64" t="s">
        <v>718</v>
      </c>
      <c r="B1598" s="4" t="s">
        <v>334</v>
      </c>
      <c r="C1598" s="4" t="s">
        <v>856</v>
      </c>
      <c r="D1598" s="64" t="s">
        <v>166</v>
      </c>
    </row>
    <row r="1599" spans="1:4" x14ac:dyDescent="0.25">
      <c r="A1599" s="64" t="s">
        <v>15</v>
      </c>
      <c r="B1599" s="4" t="s">
        <v>334</v>
      </c>
      <c r="C1599" s="4" t="s">
        <v>856</v>
      </c>
      <c r="D1599" s="64" t="s">
        <v>166</v>
      </c>
    </row>
    <row r="1600" spans="1:4" x14ac:dyDescent="0.25">
      <c r="A1600" s="64" t="s">
        <v>281</v>
      </c>
      <c r="B1600" s="4" t="s">
        <v>7</v>
      </c>
      <c r="C1600" s="4" t="s">
        <v>856</v>
      </c>
      <c r="D1600" s="64" t="s">
        <v>166</v>
      </c>
    </row>
    <row r="1601" spans="1:4" x14ac:dyDescent="0.25">
      <c r="A1601" s="64" t="s">
        <v>444</v>
      </c>
      <c r="B1601" s="4" t="s">
        <v>184</v>
      </c>
      <c r="C1601" s="4" t="s">
        <v>856</v>
      </c>
      <c r="D1601" s="64" t="s">
        <v>166</v>
      </c>
    </row>
    <row r="1602" spans="1:4" x14ac:dyDescent="0.25">
      <c r="A1602" s="64" t="s">
        <v>479</v>
      </c>
      <c r="B1602" s="4" t="s">
        <v>181</v>
      </c>
      <c r="C1602" s="4" t="s">
        <v>856</v>
      </c>
      <c r="D1602" s="64" t="s">
        <v>166</v>
      </c>
    </row>
    <row r="1603" spans="1:4" x14ac:dyDescent="0.25">
      <c r="A1603" s="64" t="s">
        <v>393</v>
      </c>
      <c r="B1603" s="4" t="s">
        <v>178</v>
      </c>
      <c r="C1603" s="4" t="s">
        <v>856</v>
      </c>
      <c r="D1603" s="64" t="s">
        <v>166</v>
      </c>
    </row>
    <row r="1604" spans="1:4" x14ac:dyDescent="0.25">
      <c r="A1604" s="64" t="s">
        <v>319</v>
      </c>
      <c r="B1604" s="4" t="s">
        <v>7</v>
      </c>
      <c r="C1604" s="4" t="s">
        <v>856</v>
      </c>
      <c r="D1604" s="64" t="s">
        <v>166</v>
      </c>
    </row>
    <row r="1605" spans="1:4" x14ac:dyDescent="0.25">
      <c r="A1605" s="64" t="s">
        <v>540</v>
      </c>
      <c r="B1605" s="4" t="s">
        <v>9</v>
      </c>
      <c r="C1605" s="4" t="s">
        <v>856</v>
      </c>
      <c r="D1605" s="64" t="s">
        <v>166</v>
      </c>
    </row>
    <row r="1606" spans="1:4" x14ac:dyDescent="0.25">
      <c r="A1606" s="64" t="s">
        <v>722</v>
      </c>
      <c r="B1606" s="4" t="s">
        <v>187</v>
      </c>
      <c r="C1606" s="4" t="s">
        <v>856</v>
      </c>
      <c r="D1606" s="64" t="s">
        <v>166</v>
      </c>
    </row>
    <row r="1607" spans="1:4" x14ac:dyDescent="0.25">
      <c r="A1607" s="64" t="s">
        <v>441</v>
      </c>
      <c r="B1607" s="4" t="s">
        <v>184</v>
      </c>
      <c r="C1607" s="4" t="s">
        <v>856</v>
      </c>
      <c r="D1607" s="64" t="s">
        <v>166</v>
      </c>
    </row>
    <row r="1608" spans="1:4" x14ac:dyDescent="0.25">
      <c r="A1608" s="64" t="s">
        <v>448</v>
      </c>
      <c r="B1608" s="4" t="s">
        <v>184</v>
      </c>
      <c r="C1608" s="4" t="s">
        <v>856</v>
      </c>
      <c r="D1608" s="64" t="s">
        <v>166</v>
      </c>
    </row>
    <row r="1609" spans="1:4" x14ac:dyDescent="0.25">
      <c r="A1609" s="64" t="s">
        <v>352</v>
      </c>
      <c r="B1609" s="4" t="s">
        <v>334</v>
      </c>
      <c r="C1609" s="4" t="s">
        <v>856</v>
      </c>
      <c r="D1609" s="64" t="s">
        <v>166</v>
      </c>
    </row>
    <row r="1610" spans="1:4" x14ac:dyDescent="0.25">
      <c r="A1610" s="64" t="s">
        <v>495</v>
      </c>
      <c r="B1610" s="4" t="s">
        <v>181</v>
      </c>
      <c r="C1610" s="4" t="s">
        <v>856</v>
      </c>
      <c r="D1610" s="64" t="s">
        <v>166</v>
      </c>
    </row>
    <row r="1611" spans="1:4" x14ac:dyDescent="0.25">
      <c r="A1611" s="64" t="s">
        <v>111</v>
      </c>
      <c r="B1611" s="4" t="s">
        <v>334</v>
      </c>
      <c r="C1611" s="4" t="s">
        <v>856</v>
      </c>
      <c r="D1611" s="64" t="s">
        <v>166</v>
      </c>
    </row>
    <row r="1612" spans="1:4" x14ac:dyDescent="0.25">
      <c r="A1612" s="64" t="s">
        <v>115</v>
      </c>
      <c r="B1612" s="4" t="s">
        <v>7</v>
      </c>
      <c r="C1612" s="4" t="s">
        <v>856</v>
      </c>
      <c r="D1612" s="64" t="s">
        <v>166</v>
      </c>
    </row>
    <row r="1613" spans="1:4" x14ac:dyDescent="0.25">
      <c r="A1613" s="64" t="s">
        <v>609</v>
      </c>
      <c r="B1613" s="4" t="s">
        <v>599</v>
      </c>
      <c r="C1613" s="4" t="s">
        <v>856</v>
      </c>
      <c r="D1613" s="64" t="s">
        <v>166</v>
      </c>
    </row>
    <row r="1614" spans="1:4" x14ac:dyDescent="0.25">
      <c r="A1614" s="64" t="s">
        <v>464</v>
      </c>
      <c r="B1614" s="4" t="s">
        <v>184</v>
      </c>
      <c r="C1614" s="4" t="s">
        <v>856</v>
      </c>
      <c r="D1614" s="64" t="s">
        <v>166</v>
      </c>
    </row>
    <row r="1615" spans="1:4" x14ac:dyDescent="0.25">
      <c r="A1615" s="64" t="s">
        <v>153</v>
      </c>
      <c r="B1615" s="4" t="s">
        <v>178</v>
      </c>
      <c r="C1615" s="4" t="s">
        <v>856</v>
      </c>
      <c r="D1615" s="64" t="s">
        <v>166</v>
      </c>
    </row>
    <row r="1616" spans="1:4" x14ac:dyDescent="0.25">
      <c r="A1616" s="64" t="s">
        <v>339</v>
      </c>
      <c r="B1616" s="4" t="s">
        <v>334</v>
      </c>
      <c r="C1616" s="4" t="s">
        <v>856</v>
      </c>
      <c r="D1616" s="64" t="s">
        <v>166</v>
      </c>
    </row>
    <row r="1617" spans="1:4" x14ac:dyDescent="0.25">
      <c r="A1617" s="64" t="s">
        <v>483</v>
      </c>
      <c r="B1617" s="4" t="s">
        <v>181</v>
      </c>
      <c r="C1617" s="4" t="s">
        <v>856</v>
      </c>
      <c r="D1617" s="64" t="s">
        <v>166</v>
      </c>
    </row>
    <row r="1618" spans="1:4" x14ac:dyDescent="0.25">
      <c r="A1618" s="64" t="s">
        <v>231</v>
      </c>
      <c r="B1618" s="4" t="s">
        <v>187</v>
      </c>
      <c r="C1618" s="4" t="s">
        <v>856</v>
      </c>
      <c r="D1618" s="64" t="s">
        <v>166</v>
      </c>
    </row>
    <row r="1619" spans="1:4" x14ac:dyDescent="0.25">
      <c r="A1619" s="64" t="s">
        <v>544</v>
      </c>
      <c r="B1619" s="4" t="s">
        <v>9</v>
      </c>
      <c r="C1619" s="4" t="s">
        <v>856</v>
      </c>
      <c r="D1619" s="64" t="s">
        <v>166</v>
      </c>
    </row>
    <row r="1620" spans="1:4" x14ac:dyDescent="0.25">
      <c r="A1620" s="64" t="s">
        <v>336</v>
      </c>
      <c r="B1620" s="4" t="s">
        <v>334</v>
      </c>
      <c r="C1620" s="4" t="s">
        <v>856</v>
      </c>
      <c r="D1620" s="64" t="s">
        <v>166</v>
      </c>
    </row>
    <row r="1621" spans="1:4" x14ac:dyDescent="0.25">
      <c r="A1621" s="64" t="s">
        <v>280</v>
      </c>
      <c r="B1621" s="4" t="s">
        <v>7</v>
      </c>
      <c r="C1621" s="4" t="s">
        <v>856</v>
      </c>
      <c r="D1621" s="64" t="s">
        <v>166</v>
      </c>
    </row>
    <row r="1622" spans="1:4" x14ac:dyDescent="0.25">
      <c r="A1622" s="64" t="s">
        <v>636</v>
      </c>
      <c r="B1622" s="4" t="s">
        <v>632</v>
      </c>
      <c r="C1622" s="4" t="s">
        <v>856</v>
      </c>
      <c r="D1622" s="64" t="s">
        <v>166</v>
      </c>
    </row>
    <row r="1623" spans="1:4" x14ac:dyDescent="0.25">
      <c r="A1623" s="64" t="s">
        <v>229</v>
      </c>
      <c r="B1623" s="4" t="s">
        <v>187</v>
      </c>
      <c r="C1623" s="4" t="s">
        <v>856</v>
      </c>
      <c r="D1623" s="64" t="s">
        <v>166</v>
      </c>
    </row>
    <row r="1624" spans="1:4" x14ac:dyDescent="0.25">
      <c r="A1624" s="64" t="s">
        <v>299</v>
      </c>
      <c r="B1624" s="4" t="s">
        <v>7</v>
      </c>
      <c r="C1624" s="4" t="s">
        <v>856</v>
      </c>
      <c r="D1624" s="64" t="s">
        <v>166</v>
      </c>
    </row>
    <row r="1625" spans="1:4" x14ac:dyDescent="0.25">
      <c r="A1625" s="64" t="s">
        <v>538</v>
      </c>
      <c r="B1625" s="4" t="s">
        <v>9</v>
      </c>
      <c r="C1625" s="4" t="s">
        <v>856</v>
      </c>
      <c r="D1625" s="64" t="s">
        <v>166</v>
      </c>
    </row>
    <row r="1626" spans="1:4" x14ac:dyDescent="0.25">
      <c r="A1626" s="64" t="s">
        <v>500</v>
      </c>
      <c r="B1626" s="4" t="s">
        <v>181</v>
      </c>
      <c r="C1626" s="4" t="s">
        <v>856</v>
      </c>
      <c r="D1626" s="64" t="s">
        <v>166</v>
      </c>
    </row>
    <row r="1627" spans="1:4" x14ac:dyDescent="0.25">
      <c r="A1627" s="64" t="s">
        <v>611</v>
      </c>
      <c r="B1627" s="4" t="s">
        <v>599</v>
      </c>
      <c r="C1627" s="4" t="s">
        <v>856</v>
      </c>
      <c r="D1627" s="64" t="s">
        <v>166</v>
      </c>
    </row>
    <row r="1628" spans="1:4" x14ac:dyDescent="0.25">
      <c r="A1628" s="64" t="s">
        <v>600</v>
      </c>
      <c r="B1628" s="4" t="s">
        <v>599</v>
      </c>
      <c r="C1628" s="4" t="s">
        <v>856</v>
      </c>
      <c r="D1628" s="64" t="s">
        <v>166</v>
      </c>
    </row>
    <row r="1629" spans="1:4" x14ac:dyDescent="0.25">
      <c r="A1629" s="64" t="s">
        <v>473</v>
      </c>
      <c r="B1629" s="4" t="s">
        <v>181</v>
      </c>
      <c r="C1629" s="4" t="s">
        <v>856</v>
      </c>
      <c r="D1629" s="64" t="s">
        <v>166</v>
      </c>
    </row>
    <row r="1630" spans="1:4" x14ac:dyDescent="0.25">
      <c r="A1630" s="64" t="s">
        <v>634</v>
      </c>
      <c r="B1630" s="4" t="s">
        <v>632</v>
      </c>
      <c r="C1630" s="4" t="s">
        <v>856</v>
      </c>
      <c r="D1630" s="64" t="s">
        <v>166</v>
      </c>
    </row>
    <row r="1631" spans="1:4" x14ac:dyDescent="0.25">
      <c r="A1631" s="64" t="s">
        <v>507</v>
      </c>
      <c r="B1631" s="4" t="s">
        <v>9</v>
      </c>
      <c r="C1631" s="4" t="s">
        <v>856</v>
      </c>
      <c r="D1631" s="64" t="s">
        <v>166</v>
      </c>
    </row>
    <row r="1632" spans="1:4" x14ac:dyDescent="0.25">
      <c r="A1632" s="64" t="s">
        <v>509</v>
      </c>
      <c r="B1632" s="4" t="s">
        <v>9</v>
      </c>
      <c r="C1632" s="4" t="s">
        <v>856</v>
      </c>
      <c r="D1632" s="64" t="s">
        <v>166</v>
      </c>
    </row>
    <row r="1633" spans="1:4" x14ac:dyDescent="0.25">
      <c r="A1633" s="64" t="s">
        <v>257</v>
      </c>
      <c r="B1633" s="4" t="s">
        <v>1</v>
      </c>
      <c r="C1633" s="4" t="s">
        <v>856</v>
      </c>
      <c r="D1633" s="64" t="s">
        <v>166</v>
      </c>
    </row>
    <row r="1634" spans="1:4" x14ac:dyDescent="0.25">
      <c r="A1634" s="64" t="s">
        <v>514</v>
      </c>
      <c r="B1634" s="4" t="s">
        <v>9</v>
      </c>
      <c r="C1634" s="4" t="s">
        <v>856</v>
      </c>
      <c r="D1634" s="64" t="s">
        <v>166</v>
      </c>
    </row>
    <row r="1635" spans="1:4" x14ac:dyDescent="0.25">
      <c r="A1635" s="64" t="s">
        <v>446</v>
      </c>
      <c r="B1635" s="4" t="s">
        <v>184</v>
      </c>
      <c r="C1635" s="4" t="s">
        <v>856</v>
      </c>
      <c r="D1635" s="64" t="s">
        <v>166</v>
      </c>
    </row>
    <row r="1636" spans="1:4" x14ac:dyDescent="0.25">
      <c r="A1636" s="64" t="s">
        <v>348</v>
      </c>
      <c r="B1636" s="4" t="s">
        <v>334</v>
      </c>
      <c r="C1636" s="4" t="s">
        <v>856</v>
      </c>
      <c r="D1636" s="64" t="s">
        <v>166</v>
      </c>
    </row>
    <row r="1637" spans="1:4" x14ac:dyDescent="0.25">
      <c r="A1637" s="64" t="s">
        <v>300</v>
      </c>
      <c r="B1637" s="4" t="s">
        <v>7</v>
      </c>
      <c r="C1637" s="4" t="s">
        <v>856</v>
      </c>
      <c r="D1637" s="64" t="s">
        <v>166</v>
      </c>
    </row>
    <row r="1638" spans="1:4" x14ac:dyDescent="0.25">
      <c r="A1638" s="64" t="s">
        <v>453</v>
      </c>
      <c r="B1638" s="4" t="s">
        <v>184</v>
      </c>
      <c r="C1638" s="4" t="s">
        <v>856</v>
      </c>
      <c r="D1638" s="64" t="s">
        <v>166</v>
      </c>
    </row>
    <row r="1639" spans="1:4" x14ac:dyDescent="0.25">
      <c r="A1639" s="64" t="s">
        <v>604</v>
      </c>
      <c r="B1639" s="4" t="s">
        <v>599</v>
      </c>
      <c r="C1639" s="4" t="s">
        <v>856</v>
      </c>
      <c r="D1639" s="64" t="s">
        <v>166</v>
      </c>
    </row>
    <row r="1640" spans="1:4" x14ac:dyDescent="0.25">
      <c r="A1640" s="64" t="s">
        <v>308</v>
      </c>
      <c r="B1640" s="4" t="s">
        <v>7</v>
      </c>
      <c r="C1640" s="4" t="s">
        <v>856</v>
      </c>
      <c r="D1640" s="64" t="s">
        <v>166</v>
      </c>
    </row>
    <row r="1641" spans="1:4" x14ac:dyDescent="0.25">
      <c r="A1641" s="64" t="s">
        <v>461</v>
      </c>
      <c r="B1641" s="4" t="s">
        <v>184</v>
      </c>
      <c r="C1641" s="4" t="s">
        <v>856</v>
      </c>
      <c r="D1641" s="64" t="s">
        <v>166</v>
      </c>
    </row>
    <row r="1642" spans="1:4" x14ac:dyDescent="0.25">
      <c r="A1642" s="64" t="s">
        <v>840</v>
      </c>
      <c r="B1642" s="4" t="s">
        <v>187</v>
      </c>
      <c r="C1642" s="4" t="s">
        <v>856</v>
      </c>
      <c r="D1642" s="64" t="s">
        <v>166</v>
      </c>
    </row>
    <row r="1643" spans="1:4" x14ac:dyDescent="0.25">
      <c r="A1643" s="64" t="s">
        <v>626</v>
      </c>
      <c r="B1643" s="4" t="s">
        <v>617</v>
      </c>
      <c r="C1643" s="4" t="s">
        <v>856</v>
      </c>
      <c r="D1643" s="64" t="s">
        <v>166</v>
      </c>
    </row>
    <row r="1644" spans="1:4" x14ac:dyDescent="0.25">
      <c r="A1644" s="64" t="s">
        <v>338</v>
      </c>
      <c r="B1644" s="4" t="s">
        <v>334</v>
      </c>
      <c r="C1644" s="4" t="s">
        <v>856</v>
      </c>
      <c r="D1644" s="64" t="s">
        <v>166</v>
      </c>
    </row>
    <row r="1645" spans="1:4" x14ac:dyDescent="0.25">
      <c r="A1645" s="64" t="s">
        <v>440</v>
      </c>
      <c r="B1645" s="4" t="s">
        <v>439</v>
      </c>
      <c r="C1645" s="4" t="s">
        <v>856</v>
      </c>
      <c r="D1645" s="64" t="s">
        <v>166</v>
      </c>
    </row>
    <row r="1646" spans="1:4" x14ac:dyDescent="0.25">
      <c r="A1646" s="64" t="s">
        <v>539</v>
      </c>
      <c r="B1646" s="4" t="s">
        <v>9</v>
      </c>
      <c r="C1646" s="4" t="s">
        <v>856</v>
      </c>
      <c r="D1646" s="64" t="s">
        <v>166</v>
      </c>
    </row>
    <row r="1647" spans="1:4" x14ac:dyDescent="0.25">
      <c r="A1647" s="64" t="s">
        <v>467</v>
      </c>
      <c r="B1647" s="4" t="s">
        <v>204</v>
      </c>
      <c r="C1647" s="4" t="s">
        <v>856</v>
      </c>
      <c r="D1647" s="64" t="s">
        <v>166</v>
      </c>
    </row>
    <row r="1648" spans="1:4" x14ac:dyDescent="0.25">
      <c r="A1648" s="64" t="s">
        <v>639</v>
      </c>
      <c r="B1648" s="4" t="s">
        <v>632</v>
      </c>
      <c r="C1648" s="4" t="s">
        <v>856</v>
      </c>
      <c r="D1648" s="64" t="s">
        <v>166</v>
      </c>
    </row>
    <row r="1649" spans="1:4" x14ac:dyDescent="0.25">
      <c r="A1649" s="64" t="s">
        <v>40</v>
      </c>
      <c r="B1649" s="4" t="s">
        <v>207</v>
      </c>
      <c r="C1649" s="4" t="s">
        <v>856</v>
      </c>
      <c r="D1649" s="64" t="s">
        <v>166</v>
      </c>
    </row>
    <row r="1650" spans="1:4" x14ac:dyDescent="0.25">
      <c r="A1650" s="64" t="s">
        <v>602</v>
      </c>
      <c r="B1650" s="4" t="s">
        <v>599</v>
      </c>
      <c r="C1650" s="4" t="s">
        <v>856</v>
      </c>
      <c r="D1650" s="64" t="s">
        <v>166</v>
      </c>
    </row>
    <row r="1651" spans="1:4" x14ac:dyDescent="0.25">
      <c r="A1651" s="64" t="s">
        <v>340</v>
      </c>
      <c r="B1651" s="4" t="s">
        <v>334</v>
      </c>
      <c r="C1651" s="4" t="s">
        <v>856</v>
      </c>
      <c r="D1651" s="64" t="s">
        <v>166</v>
      </c>
    </row>
    <row r="1652" spans="1:4" x14ac:dyDescent="0.25">
      <c r="A1652" s="64" t="s">
        <v>228</v>
      </c>
      <c r="B1652" s="4" t="s">
        <v>187</v>
      </c>
      <c r="C1652" s="4" t="s">
        <v>856</v>
      </c>
      <c r="D1652" s="64" t="s">
        <v>166</v>
      </c>
    </row>
    <row r="1653" spans="1:4" x14ac:dyDescent="0.25">
      <c r="A1653" s="64" t="s">
        <v>737</v>
      </c>
      <c r="B1653" s="4" t="s">
        <v>187</v>
      </c>
      <c r="C1653" s="4" t="s">
        <v>856</v>
      </c>
      <c r="D1653" s="64" t="s">
        <v>166</v>
      </c>
    </row>
    <row r="1654" spans="1:4" x14ac:dyDescent="0.25">
      <c r="A1654" s="64" t="s">
        <v>66</v>
      </c>
      <c r="B1654" s="4" t="s">
        <v>217</v>
      </c>
      <c r="C1654" s="4" t="s">
        <v>856</v>
      </c>
      <c r="D1654" s="64" t="s">
        <v>166</v>
      </c>
    </row>
    <row r="1655" spans="1:4" x14ac:dyDescent="0.25">
      <c r="A1655" s="64" t="s">
        <v>394</v>
      </c>
      <c r="B1655" s="4" t="s">
        <v>178</v>
      </c>
      <c r="C1655" s="4" t="s">
        <v>856</v>
      </c>
      <c r="D1655" s="64" t="s">
        <v>166</v>
      </c>
    </row>
    <row r="1656" spans="1:4" x14ac:dyDescent="0.25">
      <c r="A1656" s="64" t="s">
        <v>90</v>
      </c>
      <c r="B1656" s="4" t="s">
        <v>187</v>
      </c>
      <c r="C1656" s="4" t="s">
        <v>856</v>
      </c>
      <c r="D1656" s="64" t="s">
        <v>166</v>
      </c>
    </row>
    <row r="1657" spans="1:4" x14ac:dyDescent="0.25">
      <c r="A1657" s="64" t="s">
        <v>396</v>
      </c>
      <c r="B1657" s="4" t="s">
        <v>178</v>
      </c>
      <c r="C1657" s="4" t="s">
        <v>856</v>
      </c>
      <c r="D1657" s="64" t="s">
        <v>166</v>
      </c>
    </row>
    <row r="1658" spans="1:4" ht="22.5" x14ac:dyDescent="0.25">
      <c r="A1658" s="64" t="s">
        <v>164</v>
      </c>
      <c r="B1658" s="4" t="s">
        <v>1</v>
      </c>
      <c r="C1658" s="4" t="s">
        <v>855</v>
      </c>
      <c r="D1658" s="64" t="s">
        <v>791</v>
      </c>
    </row>
    <row r="1659" spans="1:4" x14ac:dyDescent="0.25">
      <c r="A1659" s="64" t="s">
        <v>524</v>
      </c>
      <c r="B1659" s="4" t="s">
        <v>9</v>
      </c>
      <c r="C1659" s="4" t="s">
        <v>856</v>
      </c>
      <c r="D1659" s="64" t="s">
        <v>166</v>
      </c>
    </row>
    <row r="1660" spans="1:4" x14ac:dyDescent="0.25">
      <c r="A1660" s="64" t="s">
        <v>312</v>
      </c>
      <c r="B1660" s="4" t="s">
        <v>7</v>
      </c>
      <c r="C1660" s="4" t="s">
        <v>856</v>
      </c>
      <c r="D1660" s="64" t="s">
        <v>166</v>
      </c>
    </row>
    <row r="1661" spans="1:4" x14ac:dyDescent="0.25">
      <c r="A1661" s="64" t="s">
        <v>424</v>
      </c>
      <c r="B1661" s="4" t="s">
        <v>193</v>
      </c>
      <c r="C1661" s="4" t="s">
        <v>856</v>
      </c>
      <c r="D1661" s="64" t="s">
        <v>166</v>
      </c>
    </row>
    <row r="1662" spans="1:4" x14ac:dyDescent="0.25">
      <c r="A1662" s="64" t="s">
        <v>360</v>
      </c>
      <c r="B1662" s="4" t="s">
        <v>334</v>
      </c>
      <c r="C1662" s="4" t="s">
        <v>856</v>
      </c>
      <c r="D1662" s="64" t="s">
        <v>166</v>
      </c>
    </row>
    <row r="1663" spans="1:4" x14ac:dyDescent="0.25">
      <c r="A1663" s="64" t="s">
        <v>276</v>
      </c>
      <c r="B1663" s="4" t="s">
        <v>193</v>
      </c>
      <c r="C1663" s="4" t="s">
        <v>856</v>
      </c>
      <c r="D1663" s="64" t="s">
        <v>166</v>
      </c>
    </row>
    <row r="1664" spans="1:4" x14ac:dyDescent="0.25">
      <c r="A1664" s="64" t="s">
        <v>242</v>
      </c>
      <c r="B1664" s="4" t="s">
        <v>187</v>
      </c>
      <c r="C1664" s="4" t="s">
        <v>856</v>
      </c>
      <c r="D1664" s="64" t="s">
        <v>166</v>
      </c>
    </row>
    <row r="1665" spans="1:4" x14ac:dyDescent="0.25">
      <c r="A1665" s="64" t="s">
        <v>498</v>
      </c>
      <c r="B1665" s="4" t="s">
        <v>181</v>
      </c>
      <c r="C1665" s="4" t="s">
        <v>856</v>
      </c>
      <c r="D1665" s="64" t="s">
        <v>166</v>
      </c>
    </row>
    <row r="1666" spans="1:4" x14ac:dyDescent="0.25">
      <c r="A1666" s="64" t="s">
        <v>366</v>
      </c>
      <c r="B1666" s="4" t="s">
        <v>334</v>
      </c>
      <c r="C1666" s="4" t="s">
        <v>856</v>
      </c>
      <c r="D1666" s="64" t="s">
        <v>166</v>
      </c>
    </row>
    <row r="1667" spans="1:4" x14ac:dyDescent="0.25">
      <c r="A1667" s="64" t="s">
        <v>367</v>
      </c>
      <c r="B1667" s="4" t="s">
        <v>334</v>
      </c>
      <c r="C1667" s="4" t="s">
        <v>856</v>
      </c>
      <c r="D1667" s="64" t="s">
        <v>166</v>
      </c>
    </row>
    <row r="1668" spans="1:4" x14ac:dyDescent="0.25">
      <c r="A1668" s="64" t="s">
        <v>22</v>
      </c>
      <c r="B1668" s="4" t="s">
        <v>178</v>
      </c>
      <c r="C1668" s="4" t="s">
        <v>856</v>
      </c>
      <c r="D1668" s="64" t="s">
        <v>166</v>
      </c>
    </row>
    <row r="1669" spans="1:4" x14ac:dyDescent="0.25">
      <c r="A1669" s="64" t="s">
        <v>50</v>
      </c>
      <c r="B1669" s="4" t="s">
        <v>178</v>
      </c>
      <c r="C1669" s="4" t="s">
        <v>856</v>
      </c>
      <c r="D1669" s="64" t="s">
        <v>166</v>
      </c>
    </row>
    <row r="1670" spans="1:4" x14ac:dyDescent="0.25">
      <c r="A1670" s="64" t="s">
        <v>382</v>
      </c>
      <c r="B1670" s="4" t="s">
        <v>178</v>
      </c>
      <c r="C1670" s="4" t="s">
        <v>856</v>
      </c>
      <c r="D1670" s="64" t="s">
        <v>166</v>
      </c>
    </row>
    <row r="1671" spans="1:4" x14ac:dyDescent="0.25">
      <c r="A1671" s="64" t="s">
        <v>511</v>
      </c>
      <c r="B1671" s="4" t="s">
        <v>9</v>
      </c>
      <c r="C1671" s="4" t="s">
        <v>856</v>
      </c>
      <c r="D1671" s="64" t="s">
        <v>166</v>
      </c>
    </row>
    <row r="1672" spans="1:4" x14ac:dyDescent="0.25">
      <c r="A1672" s="64" t="s">
        <v>227</v>
      </c>
      <c r="B1672" s="4" t="s">
        <v>187</v>
      </c>
      <c r="C1672" s="4" t="s">
        <v>856</v>
      </c>
      <c r="D1672" s="64" t="s">
        <v>166</v>
      </c>
    </row>
    <row r="1673" spans="1:4" x14ac:dyDescent="0.25">
      <c r="A1673" s="64" t="s">
        <v>388</v>
      </c>
      <c r="B1673" s="4" t="s">
        <v>178</v>
      </c>
      <c r="C1673" s="4" t="s">
        <v>856</v>
      </c>
      <c r="D1673" s="64" t="s">
        <v>166</v>
      </c>
    </row>
    <row r="1674" spans="1:4" x14ac:dyDescent="0.25">
      <c r="A1674" s="64" t="s">
        <v>515</v>
      </c>
      <c r="B1674" s="4" t="s">
        <v>9</v>
      </c>
      <c r="C1674" s="4" t="s">
        <v>856</v>
      </c>
      <c r="D1674" s="64" t="s">
        <v>166</v>
      </c>
    </row>
    <row r="1675" spans="1:4" x14ac:dyDescent="0.25">
      <c r="A1675" s="64" t="s">
        <v>64</v>
      </c>
      <c r="B1675" s="4" t="s">
        <v>9</v>
      </c>
      <c r="C1675" s="4" t="s">
        <v>856</v>
      </c>
      <c r="D1675" s="64" t="s">
        <v>166</v>
      </c>
    </row>
    <row r="1676" spans="1:4" x14ac:dyDescent="0.25">
      <c r="A1676" s="64" t="s">
        <v>293</v>
      </c>
      <c r="B1676" s="4" t="s">
        <v>7</v>
      </c>
      <c r="C1676" s="4" t="s">
        <v>856</v>
      </c>
      <c r="D1676" s="64" t="s">
        <v>166</v>
      </c>
    </row>
    <row r="1677" spans="1:4" x14ac:dyDescent="0.25">
      <c r="A1677" s="64" t="s">
        <v>349</v>
      </c>
      <c r="B1677" s="4" t="s">
        <v>334</v>
      </c>
      <c r="C1677" s="4" t="s">
        <v>856</v>
      </c>
      <c r="D1677" s="64" t="s">
        <v>166</v>
      </c>
    </row>
    <row r="1678" spans="1:4" x14ac:dyDescent="0.25">
      <c r="A1678" s="64" t="s">
        <v>490</v>
      </c>
      <c r="B1678" s="4" t="s">
        <v>181</v>
      </c>
      <c r="C1678" s="4" t="s">
        <v>856</v>
      </c>
      <c r="D1678" s="64" t="s">
        <v>166</v>
      </c>
    </row>
    <row r="1679" spans="1:4" x14ac:dyDescent="0.25">
      <c r="A1679" s="64" t="s">
        <v>310</v>
      </c>
      <c r="B1679" s="4" t="s">
        <v>7</v>
      </c>
      <c r="C1679" s="4" t="s">
        <v>856</v>
      </c>
      <c r="D1679" s="64" t="s">
        <v>166</v>
      </c>
    </row>
    <row r="1680" spans="1:4" x14ac:dyDescent="0.25">
      <c r="A1680" s="64" t="s">
        <v>615</v>
      </c>
      <c r="B1680" s="4" t="s">
        <v>613</v>
      </c>
      <c r="C1680" s="4" t="s">
        <v>856</v>
      </c>
      <c r="D1680" s="64" t="s">
        <v>166</v>
      </c>
    </row>
    <row r="1681" spans="1:4" x14ac:dyDescent="0.25">
      <c r="A1681" s="64" t="s">
        <v>357</v>
      </c>
      <c r="B1681" s="4" t="s">
        <v>334</v>
      </c>
      <c r="C1681" s="4" t="s">
        <v>856</v>
      </c>
      <c r="D1681" s="64" t="s">
        <v>166</v>
      </c>
    </row>
    <row r="1682" spans="1:4" x14ac:dyDescent="0.25">
      <c r="A1682" s="64" t="s">
        <v>844</v>
      </c>
      <c r="B1682" s="4" t="s">
        <v>207</v>
      </c>
      <c r="C1682" s="4" t="s">
        <v>856</v>
      </c>
      <c r="D1682" s="64" t="s">
        <v>166</v>
      </c>
    </row>
    <row r="1683" spans="1:4" x14ac:dyDescent="0.25">
      <c r="A1683" s="64" t="s">
        <v>274</v>
      </c>
      <c r="B1683" s="4" t="s">
        <v>270</v>
      </c>
      <c r="C1683" s="4" t="s">
        <v>856</v>
      </c>
      <c r="D1683" s="64" t="s">
        <v>166</v>
      </c>
    </row>
    <row r="1684" spans="1:4" x14ac:dyDescent="0.25">
      <c r="A1684" s="64" t="s">
        <v>496</v>
      </c>
      <c r="B1684" s="4" t="s">
        <v>181</v>
      </c>
      <c r="C1684" s="4" t="s">
        <v>856</v>
      </c>
      <c r="D1684" s="64" t="s">
        <v>166</v>
      </c>
    </row>
    <row r="1685" spans="1:4" x14ac:dyDescent="0.25">
      <c r="A1685" s="64" t="s">
        <v>119</v>
      </c>
      <c r="B1685" s="4" t="s">
        <v>9</v>
      </c>
      <c r="C1685" s="4" t="s">
        <v>856</v>
      </c>
      <c r="D1685" s="64" t="s">
        <v>166</v>
      </c>
    </row>
    <row r="1686" spans="1:4" x14ac:dyDescent="0.25">
      <c r="A1686" s="64" t="s">
        <v>317</v>
      </c>
      <c r="B1686" s="4" t="s">
        <v>7</v>
      </c>
      <c r="C1686" s="4" t="s">
        <v>856</v>
      </c>
      <c r="D1686" s="64" t="s">
        <v>166</v>
      </c>
    </row>
    <row r="1687" spans="1:4" x14ac:dyDescent="0.25">
      <c r="A1687" s="64" t="s">
        <v>240</v>
      </c>
      <c r="B1687" s="4" t="s">
        <v>187</v>
      </c>
      <c r="C1687" s="4" t="s">
        <v>856</v>
      </c>
      <c r="D1687" s="64" t="s">
        <v>166</v>
      </c>
    </row>
    <row r="1688" spans="1:4" x14ac:dyDescent="0.25">
      <c r="A1688" s="64" t="s">
        <v>320</v>
      </c>
      <c r="B1688" s="4" t="s">
        <v>7</v>
      </c>
      <c r="C1688" s="4" t="s">
        <v>856</v>
      </c>
      <c r="D1688" s="64" t="s">
        <v>166</v>
      </c>
    </row>
    <row r="1689" spans="1:4" x14ac:dyDescent="0.25">
      <c r="A1689" s="64" t="s">
        <v>536</v>
      </c>
      <c r="B1689" s="4" t="s">
        <v>9</v>
      </c>
      <c r="C1689" s="4" t="s">
        <v>856</v>
      </c>
      <c r="D1689" s="64" t="s">
        <v>166</v>
      </c>
    </row>
    <row r="1690" spans="1:4" x14ac:dyDescent="0.25">
      <c r="A1690" s="64" t="s">
        <v>142</v>
      </c>
      <c r="B1690" s="4" t="s">
        <v>181</v>
      </c>
      <c r="C1690" s="4" t="s">
        <v>856</v>
      </c>
      <c r="D1690" s="64" t="s">
        <v>166</v>
      </c>
    </row>
    <row r="1691" spans="1:4" x14ac:dyDescent="0.25">
      <c r="A1691" s="64" t="s">
        <v>146</v>
      </c>
      <c r="B1691" s="4" t="s">
        <v>334</v>
      </c>
      <c r="C1691" s="4" t="s">
        <v>856</v>
      </c>
      <c r="D1691" s="64" t="s">
        <v>166</v>
      </c>
    </row>
    <row r="1692" spans="1:4" x14ac:dyDescent="0.25">
      <c r="A1692" s="64" t="s">
        <v>543</v>
      </c>
      <c r="B1692" s="4" t="s">
        <v>9</v>
      </c>
      <c r="C1692" s="4" t="s">
        <v>856</v>
      </c>
      <c r="D1692" s="64" t="s">
        <v>166</v>
      </c>
    </row>
    <row r="1693" spans="1:4" x14ac:dyDescent="0.25">
      <c r="A1693" s="64" t="s">
        <v>322</v>
      </c>
      <c r="B1693" s="4" t="s">
        <v>7</v>
      </c>
      <c r="C1693" s="4" t="s">
        <v>856</v>
      </c>
      <c r="D1693" s="64" t="s">
        <v>166</v>
      </c>
    </row>
    <row r="1694" spans="1:4" x14ac:dyDescent="0.25">
      <c r="A1694" s="64" t="s">
        <v>324</v>
      </c>
      <c r="B1694" s="4" t="s">
        <v>7</v>
      </c>
      <c r="C1694" s="4" t="s">
        <v>856</v>
      </c>
      <c r="D1694" s="64" t="s">
        <v>166</v>
      </c>
    </row>
    <row r="1695" spans="1:4" x14ac:dyDescent="0.25">
      <c r="A1695" s="64" t="s">
        <v>155</v>
      </c>
      <c r="B1695" s="4" t="s">
        <v>184</v>
      </c>
      <c r="C1695" s="4" t="s">
        <v>856</v>
      </c>
      <c r="D1695" s="64" t="s">
        <v>166</v>
      </c>
    </row>
    <row r="1696" spans="1:4" x14ac:dyDescent="0.25">
      <c r="A1696" s="64" t="s">
        <v>371</v>
      </c>
      <c r="B1696" s="4" t="s">
        <v>334</v>
      </c>
      <c r="C1696" s="4" t="s">
        <v>856</v>
      </c>
      <c r="D1696" s="64" t="s">
        <v>166</v>
      </c>
    </row>
    <row r="1697" spans="1:4" x14ac:dyDescent="0.25">
      <c r="A1697" s="64" t="s">
        <v>70</v>
      </c>
      <c r="B1697" s="4" t="s">
        <v>212</v>
      </c>
      <c r="C1697" s="4" t="s">
        <v>856</v>
      </c>
      <c r="D1697" s="64" t="s">
        <v>166</v>
      </c>
    </row>
    <row r="1698" spans="1:4" x14ac:dyDescent="0.25">
      <c r="A1698" s="64" t="s">
        <v>101</v>
      </c>
      <c r="B1698" s="4" t="s">
        <v>7</v>
      </c>
      <c r="C1698" s="4" t="s">
        <v>856</v>
      </c>
      <c r="D1698" s="64" t="s">
        <v>166</v>
      </c>
    </row>
    <row r="1699" spans="1:4" x14ac:dyDescent="0.25">
      <c r="A1699" s="64" t="s">
        <v>120</v>
      </c>
      <c r="B1699" s="4" t="s">
        <v>334</v>
      </c>
      <c r="C1699" s="4" t="s">
        <v>856</v>
      </c>
      <c r="D1699" s="64" t="s">
        <v>166</v>
      </c>
    </row>
    <row r="1700" spans="1:4" x14ac:dyDescent="0.25">
      <c r="A1700" s="64" t="s">
        <v>801</v>
      </c>
      <c r="B1700" s="4" t="s">
        <v>187</v>
      </c>
      <c r="C1700" s="4" t="s">
        <v>856</v>
      </c>
      <c r="D1700" s="64" t="s">
        <v>166</v>
      </c>
    </row>
    <row r="1701" spans="1:4" x14ac:dyDescent="0.25">
      <c r="A1701" s="64" t="s">
        <v>462</v>
      </c>
      <c r="B1701" s="4" t="s">
        <v>184</v>
      </c>
      <c r="C1701" s="4" t="s">
        <v>856</v>
      </c>
      <c r="D1701" s="64" t="s">
        <v>166</v>
      </c>
    </row>
    <row r="1702" spans="1:4" x14ac:dyDescent="0.25">
      <c r="A1702" s="64" t="s">
        <v>278</v>
      </c>
      <c r="B1702" s="4" t="s">
        <v>7</v>
      </c>
      <c r="C1702" s="4" t="s">
        <v>856</v>
      </c>
      <c r="D1702" s="64" t="s">
        <v>166</v>
      </c>
    </row>
    <row r="1703" spans="1:4" x14ac:dyDescent="0.25">
      <c r="A1703" s="64" t="s">
        <v>279</v>
      </c>
      <c r="B1703" s="4" t="s">
        <v>7</v>
      </c>
      <c r="C1703" s="4" t="s">
        <v>856</v>
      </c>
      <c r="D1703" s="64" t="s">
        <v>166</v>
      </c>
    </row>
    <row r="1704" spans="1:4" x14ac:dyDescent="0.25">
      <c r="A1704" s="64" t="s">
        <v>747</v>
      </c>
      <c r="B1704" s="4" t="s">
        <v>204</v>
      </c>
      <c r="C1704" s="4" t="s">
        <v>856</v>
      </c>
      <c r="D1704" s="64" t="s">
        <v>166</v>
      </c>
    </row>
    <row r="1705" spans="1:4" x14ac:dyDescent="0.25">
      <c r="A1705" s="64" t="s">
        <v>285</v>
      </c>
      <c r="B1705" s="4" t="s">
        <v>7</v>
      </c>
      <c r="C1705" s="4" t="s">
        <v>856</v>
      </c>
      <c r="D1705" s="64" t="s">
        <v>166</v>
      </c>
    </row>
    <row r="1706" spans="1:4" x14ac:dyDescent="0.25">
      <c r="A1706" s="64" t="s">
        <v>55</v>
      </c>
      <c r="B1706" s="4" t="s">
        <v>599</v>
      </c>
      <c r="C1706" s="4" t="s">
        <v>856</v>
      </c>
      <c r="D1706" s="64" t="s">
        <v>166</v>
      </c>
    </row>
    <row r="1707" spans="1:4" x14ac:dyDescent="0.25">
      <c r="A1707" s="64" t="s">
        <v>232</v>
      </c>
      <c r="B1707" s="4" t="s">
        <v>187</v>
      </c>
      <c r="C1707" s="4" t="s">
        <v>856</v>
      </c>
      <c r="D1707" s="64" t="s">
        <v>166</v>
      </c>
    </row>
    <row r="1708" spans="1:4" x14ac:dyDescent="0.25">
      <c r="A1708" s="64" t="s">
        <v>470</v>
      </c>
      <c r="B1708" s="4" t="s">
        <v>204</v>
      </c>
      <c r="C1708" s="4" t="s">
        <v>856</v>
      </c>
      <c r="D1708" s="64" t="s">
        <v>166</v>
      </c>
    </row>
    <row r="1709" spans="1:4" x14ac:dyDescent="0.25">
      <c r="A1709" s="64" t="s">
        <v>95</v>
      </c>
      <c r="B1709" s="4" t="s">
        <v>334</v>
      </c>
      <c r="C1709" s="4" t="s">
        <v>856</v>
      </c>
      <c r="D1709" s="64" t="s">
        <v>166</v>
      </c>
    </row>
    <row r="1710" spans="1:4" x14ac:dyDescent="0.25">
      <c r="A1710" s="64" t="s">
        <v>309</v>
      </c>
      <c r="B1710" s="4" t="s">
        <v>7</v>
      </c>
      <c r="C1710" s="4" t="s">
        <v>856</v>
      </c>
      <c r="D1710" s="64" t="s">
        <v>166</v>
      </c>
    </row>
    <row r="1711" spans="1:4" x14ac:dyDescent="0.25">
      <c r="A1711" s="64" t="s">
        <v>749</v>
      </c>
      <c r="B1711" s="4" t="s">
        <v>178</v>
      </c>
      <c r="C1711" s="4" t="s">
        <v>856</v>
      </c>
      <c r="D1711" s="64" t="s">
        <v>166</v>
      </c>
    </row>
    <row r="1712" spans="1:4" x14ac:dyDescent="0.25">
      <c r="A1712" s="64" t="s">
        <v>117</v>
      </c>
      <c r="B1712" s="4" t="s">
        <v>270</v>
      </c>
      <c r="C1712" s="4" t="s">
        <v>856</v>
      </c>
      <c r="D1712" s="64" t="s">
        <v>166</v>
      </c>
    </row>
    <row r="1713" spans="1:4" x14ac:dyDescent="0.25">
      <c r="A1713" s="64" t="s">
        <v>239</v>
      </c>
      <c r="B1713" s="4" t="s">
        <v>187</v>
      </c>
      <c r="C1713" s="4" t="s">
        <v>856</v>
      </c>
      <c r="D1713" s="64" t="s">
        <v>166</v>
      </c>
    </row>
    <row r="1714" spans="1:4" x14ac:dyDescent="0.25">
      <c r="A1714" s="64" t="s">
        <v>535</v>
      </c>
      <c r="B1714" s="4" t="s">
        <v>9</v>
      </c>
      <c r="C1714" s="4" t="s">
        <v>856</v>
      </c>
      <c r="D1714" s="64" t="s">
        <v>166</v>
      </c>
    </row>
    <row r="1715" spans="1:4" x14ac:dyDescent="0.25">
      <c r="A1715" s="64" t="s">
        <v>405</v>
      </c>
      <c r="B1715" s="4" t="s">
        <v>178</v>
      </c>
      <c r="C1715" s="4" t="s">
        <v>856</v>
      </c>
      <c r="D1715" s="64" t="s">
        <v>166</v>
      </c>
    </row>
    <row r="1716" spans="1:4" x14ac:dyDescent="0.25">
      <c r="A1716" s="64" t="s">
        <v>751</v>
      </c>
      <c r="B1716" s="4" t="s">
        <v>7</v>
      </c>
      <c r="C1716" s="4" t="s">
        <v>856</v>
      </c>
      <c r="D1716" s="64" t="s">
        <v>166</v>
      </c>
    </row>
    <row r="1717" spans="1:4" x14ac:dyDescent="0.25">
      <c r="A1717" s="64" t="s">
        <v>429</v>
      </c>
      <c r="B1717" s="4" t="s">
        <v>193</v>
      </c>
      <c r="C1717" s="4" t="s">
        <v>856</v>
      </c>
      <c r="D1717" s="64" t="s">
        <v>166</v>
      </c>
    </row>
    <row r="1718" spans="1:4" x14ac:dyDescent="0.25">
      <c r="A1718" s="64" t="s">
        <v>752</v>
      </c>
      <c r="B1718" s="4" t="s">
        <v>7</v>
      </c>
      <c r="C1718" s="4" t="s">
        <v>856</v>
      </c>
      <c r="D1718" s="64" t="s">
        <v>166</v>
      </c>
    </row>
    <row r="1719" spans="1:4" x14ac:dyDescent="0.25">
      <c r="A1719" s="64" t="s">
        <v>370</v>
      </c>
      <c r="B1719" s="4" t="s">
        <v>334</v>
      </c>
      <c r="C1719" s="4" t="s">
        <v>856</v>
      </c>
      <c r="D1719" s="64" t="s">
        <v>166</v>
      </c>
    </row>
    <row r="1720" spans="1:4" x14ac:dyDescent="0.25">
      <c r="A1720" s="64" t="s">
        <v>327</v>
      </c>
      <c r="B1720" s="4" t="s">
        <v>7</v>
      </c>
      <c r="C1720" s="4" t="s">
        <v>856</v>
      </c>
      <c r="D1720" s="64" t="s">
        <v>166</v>
      </c>
    </row>
    <row r="1721" spans="1:4" x14ac:dyDescent="0.25">
      <c r="A1721" s="64" t="s">
        <v>246</v>
      </c>
      <c r="B1721" s="4" t="s">
        <v>187</v>
      </c>
      <c r="C1721" s="4" t="s">
        <v>856</v>
      </c>
      <c r="D1721" s="64" t="s">
        <v>166</v>
      </c>
    </row>
    <row r="1722" spans="1:4" x14ac:dyDescent="0.25">
      <c r="A1722" s="64" t="s">
        <v>754</v>
      </c>
      <c r="B1722" s="4" t="s">
        <v>7</v>
      </c>
      <c r="C1722" s="4" t="s">
        <v>856</v>
      </c>
      <c r="D1722" s="64" t="s">
        <v>166</v>
      </c>
    </row>
    <row r="1723" spans="1:4" x14ac:dyDescent="0.25">
      <c r="A1723" s="64" t="s">
        <v>756</v>
      </c>
      <c r="B1723" s="4" t="s">
        <v>9</v>
      </c>
      <c r="C1723" s="4" t="s">
        <v>856</v>
      </c>
      <c r="D1723" s="64" t="s">
        <v>166</v>
      </c>
    </row>
    <row r="1724" spans="1:4" x14ac:dyDescent="0.25">
      <c r="A1724" s="64" t="s">
        <v>757</v>
      </c>
      <c r="B1724" s="4" t="s">
        <v>207</v>
      </c>
      <c r="C1724" s="4" t="s">
        <v>856</v>
      </c>
      <c r="D1724" s="64" t="s">
        <v>166</v>
      </c>
    </row>
    <row r="1725" spans="1:4" x14ac:dyDescent="0.25">
      <c r="A1725" s="64" t="s">
        <v>226</v>
      </c>
      <c r="B1725" s="4" t="s">
        <v>187</v>
      </c>
      <c r="C1725" s="4" t="s">
        <v>856</v>
      </c>
      <c r="D1725" s="64" t="s">
        <v>166</v>
      </c>
    </row>
    <row r="1726" spans="1:4" x14ac:dyDescent="0.25">
      <c r="A1726" s="64" t="s">
        <v>415</v>
      </c>
      <c r="B1726" s="4" t="s">
        <v>193</v>
      </c>
      <c r="C1726" s="4" t="s">
        <v>856</v>
      </c>
      <c r="D1726" s="64" t="s">
        <v>166</v>
      </c>
    </row>
    <row r="1727" spans="1:4" x14ac:dyDescent="0.25">
      <c r="A1727" s="64" t="s">
        <v>627</v>
      </c>
      <c r="B1727" s="4" t="s">
        <v>212</v>
      </c>
      <c r="C1727" s="4" t="s">
        <v>856</v>
      </c>
      <c r="D1727" s="64" t="s">
        <v>166</v>
      </c>
    </row>
    <row r="1728" spans="1:4" x14ac:dyDescent="0.25">
      <c r="A1728" s="64" t="s">
        <v>282</v>
      </c>
      <c r="B1728" s="4" t="s">
        <v>7</v>
      </c>
      <c r="C1728" s="4" t="s">
        <v>856</v>
      </c>
      <c r="D1728" s="64" t="s">
        <v>166</v>
      </c>
    </row>
    <row r="1729" spans="1:4" x14ac:dyDescent="0.25">
      <c r="A1729" s="64" t="s">
        <v>416</v>
      </c>
      <c r="B1729" s="4" t="s">
        <v>193</v>
      </c>
      <c r="C1729" s="4" t="s">
        <v>856</v>
      </c>
      <c r="D1729" s="64" t="s">
        <v>166</v>
      </c>
    </row>
    <row r="1730" spans="1:4" x14ac:dyDescent="0.25">
      <c r="A1730" s="64" t="s">
        <v>758</v>
      </c>
      <c r="B1730" s="4" t="s">
        <v>9</v>
      </c>
      <c r="C1730" s="4" t="s">
        <v>856</v>
      </c>
      <c r="D1730" s="64" t="s">
        <v>166</v>
      </c>
    </row>
    <row r="1731" spans="1:4" x14ac:dyDescent="0.25">
      <c r="A1731" s="64" t="s">
        <v>385</v>
      </c>
      <c r="B1731" s="4" t="s">
        <v>178</v>
      </c>
      <c r="C1731" s="4" t="s">
        <v>856</v>
      </c>
      <c r="D1731" s="64" t="s">
        <v>166</v>
      </c>
    </row>
    <row r="1732" spans="1:4" x14ac:dyDescent="0.25">
      <c r="A1732" s="64" t="s">
        <v>512</v>
      </c>
      <c r="B1732" s="4" t="s">
        <v>9</v>
      </c>
      <c r="C1732" s="4" t="s">
        <v>856</v>
      </c>
      <c r="D1732" s="64" t="s">
        <v>166</v>
      </c>
    </row>
    <row r="1733" spans="1:4" x14ac:dyDescent="0.25">
      <c r="A1733" s="64" t="s">
        <v>418</v>
      </c>
      <c r="B1733" s="4" t="s">
        <v>193</v>
      </c>
      <c r="C1733" s="4" t="s">
        <v>856</v>
      </c>
      <c r="D1733" s="64" t="s">
        <v>166</v>
      </c>
    </row>
    <row r="1734" spans="1:4" x14ac:dyDescent="0.25">
      <c r="A1734" s="64" t="s">
        <v>468</v>
      </c>
      <c r="B1734" s="4" t="s">
        <v>204</v>
      </c>
      <c r="C1734" s="4" t="s">
        <v>856</v>
      </c>
      <c r="D1734" s="64" t="s">
        <v>166</v>
      </c>
    </row>
    <row r="1735" spans="1:4" x14ac:dyDescent="0.25">
      <c r="A1735" s="64" t="s">
        <v>517</v>
      </c>
      <c r="B1735" s="4" t="s">
        <v>9</v>
      </c>
      <c r="C1735" s="4" t="s">
        <v>856</v>
      </c>
      <c r="D1735" s="64" t="s">
        <v>166</v>
      </c>
    </row>
    <row r="1736" spans="1:4" x14ac:dyDescent="0.25">
      <c r="A1736" s="64" t="s">
        <v>230</v>
      </c>
      <c r="B1736" s="4" t="s">
        <v>187</v>
      </c>
      <c r="C1736" s="4" t="s">
        <v>856</v>
      </c>
      <c r="D1736" s="64" t="s">
        <v>166</v>
      </c>
    </row>
    <row r="1737" spans="1:4" x14ac:dyDescent="0.25">
      <c r="A1737" s="64" t="s">
        <v>72</v>
      </c>
      <c r="B1737" s="4" t="s">
        <v>212</v>
      </c>
      <c r="C1737" s="4" t="s">
        <v>856</v>
      </c>
      <c r="D1737" s="64" t="s">
        <v>166</v>
      </c>
    </row>
    <row r="1738" spans="1:4" x14ac:dyDescent="0.25">
      <c r="A1738" s="64" t="s">
        <v>347</v>
      </c>
      <c r="B1738" s="4" t="s">
        <v>334</v>
      </c>
      <c r="C1738" s="4" t="s">
        <v>856</v>
      </c>
      <c r="D1738" s="64" t="s">
        <v>166</v>
      </c>
    </row>
    <row r="1739" spans="1:4" x14ac:dyDescent="0.25">
      <c r="A1739" s="64" t="s">
        <v>469</v>
      </c>
      <c r="B1739" s="4" t="s">
        <v>204</v>
      </c>
      <c r="C1739" s="4" t="s">
        <v>856</v>
      </c>
      <c r="D1739" s="64" t="s">
        <v>166</v>
      </c>
    </row>
    <row r="1740" spans="1:4" x14ac:dyDescent="0.25">
      <c r="A1740" s="64" t="s">
        <v>486</v>
      </c>
      <c r="B1740" s="4" t="s">
        <v>181</v>
      </c>
      <c r="C1740" s="4" t="s">
        <v>856</v>
      </c>
      <c r="D1740" s="64" t="s">
        <v>166</v>
      </c>
    </row>
    <row r="1741" spans="1:4" x14ac:dyDescent="0.25">
      <c r="A1741" s="64" t="s">
        <v>487</v>
      </c>
      <c r="B1741" s="4" t="s">
        <v>181</v>
      </c>
      <c r="C1741" s="4" t="s">
        <v>856</v>
      </c>
      <c r="D1741" s="64" t="s">
        <v>166</v>
      </c>
    </row>
    <row r="1742" spans="1:4" x14ac:dyDescent="0.25">
      <c r="A1742" s="64" t="s">
        <v>760</v>
      </c>
      <c r="B1742" s="4" t="s">
        <v>9</v>
      </c>
      <c r="C1742" s="4" t="s">
        <v>856</v>
      </c>
      <c r="D1742" s="64" t="s">
        <v>166</v>
      </c>
    </row>
    <row r="1743" spans="1:4" x14ac:dyDescent="0.25">
      <c r="A1743" s="64" t="s">
        <v>491</v>
      </c>
      <c r="B1743" s="4" t="s">
        <v>181</v>
      </c>
      <c r="C1743" s="4" t="s">
        <v>856</v>
      </c>
      <c r="D1743" s="64" t="s">
        <v>166</v>
      </c>
    </row>
    <row r="1744" spans="1:4" x14ac:dyDescent="0.25">
      <c r="A1744" s="64" t="s">
        <v>523</v>
      </c>
      <c r="B1744" s="4" t="s">
        <v>9</v>
      </c>
      <c r="C1744" s="4" t="s">
        <v>856</v>
      </c>
      <c r="D1744" s="64" t="s">
        <v>166</v>
      </c>
    </row>
    <row r="1745" spans="1:4" x14ac:dyDescent="0.25">
      <c r="A1745" s="64" t="s">
        <v>234</v>
      </c>
      <c r="B1745" s="4" t="s">
        <v>187</v>
      </c>
      <c r="C1745" s="4" t="s">
        <v>856</v>
      </c>
      <c r="D1745" s="64" t="s">
        <v>166</v>
      </c>
    </row>
    <row r="1746" spans="1:4" x14ac:dyDescent="0.25">
      <c r="A1746" s="64" t="s">
        <v>525</v>
      </c>
      <c r="B1746" s="4" t="s">
        <v>9</v>
      </c>
      <c r="C1746" s="4" t="s">
        <v>856</v>
      </c>
      <c r="D1746" s="64" t="s">
        <v>166</v>
      </c>
    </row>
    <row r="1747" spans="1:4" x14ac:dyDescent="0.25">
      <c r="A1747" s="64" t="s">
        <v>460</v>
      </c>
      <c r="B1747" s="4" t="s">
        <v>184</v>
      </c>
      <c r="C1747" s="4" t="s">
        <v>856</v>
      </c>
      <c r="D1747" s="64" t="s">
        <v>166</v>
      </c>
    </row>
    <row r="1748" spans="1:4" x14ac:dyDescent="0.25">
      <c r="A1748" s="64" t="s">
        <v>527</v>
      </c>
      <c r="B1748" s="4" t="s">
        <v>9</v>
      </c>
      <c r="C1748" s="4" t="s">
        <v>856</v>
      </c>
      <c r="D1748" s="64" t="s">
        <v>166</v>
      </c>
    </row>
    <row r="1749" spans="1:4" x14ac:dyDescent="0.25">
      <c r="A1749" s="64" t="s">
        <v>237</v>
      </c>
      <c r="B1749" s="4" t="s">
        <v>187</v>
      </c>
      <c r="C1749" s="4" t="s">
        <v>856</v>
      </c>
      <c r="D1749" s="64" t="s">
        <v>166</v>
      </c>
    </row>
    <row r="1750" spans="1:4" x14ac:dyDescent="0.25">
      <c r="A1750" s="64" t="s">
        <v>423</v>
      </c>
      <c r="B1750" s="4" t="s">
        <v>193</v>
      </c>
      <c r="C1750" s="4" t="s">
        <v>856</v>
      </c>
      <c r="D1750" s="64" t="s">
        <v>166</v>
      </c>
    </row>
    <row r="1751" spans="1:4" x14ac:dyDescent="0.25">
      <c r="A1751" s="64" t="s">
        <v>403</v>
      </c>
      <c r="B1751" s="4" t="s">
        <v>178</v>
      </c>
      <c r="C1751" s="4" t="s">
        <v>856</v>
      </c>
      <c r="D1751" s="64" t="s">
        <v>166</v>
      </c>
    </row>
    <row r="1752" spans="1:4" x14ac:dyDescent="0.25">
      <c r="A1752" s="64" t="s">
        <v>530</v>
      </c>
      <c r="B1752" s="4" t="s">
        <v>9</v>
      </c>
      <c r="C1752" s="4" t="s">
        <v>856</v>
      </c>
      <c r="D1752" s="64" t="s">
        <v>166</v>
      </c>
    </row>
    <row r="1753" spans="1:4" x14ac:dyDescent="0.25">
      <c r="A1753" s="64" t="s">
        <v>761</v>
      </c>
      <c r="B1753" s="4" t="s">
        <v>178</v>
      </c>
      <c r="C1753" s="4" t="s">
        <v>856</v>
      </c>
      <c r="D1753" s="64" t="s">
        <v>166</v>
      </c>
    </row>
    <row r="1754" spans="1:4" x14ac:dyDescent="0.25">
      <c r="A1754" s="64" t="s">
        <v>404</v>
      </c>
      <c r="B1754" s="4" t="s">
        <v>178</v>
      </c>
      <c r="C1754" s="4" t="s">
        <v>856</v>
      </c>
      <c r="D1754" s="64" t="s">
        <v>166</v>
      </c>
    </row>
    <row r="1755" spans="1:4" x14ac:dyDescent="0.25">
      <c r="A1755" s="64" t="s">
        <v>241</v>
      </c>
      <c r="B1755" s="4" t="s">
        <v>187</v>
      </c>
      <c r="C1755" s="4" t="s">
        <v>856</v>
      </c>
      <c r="D1755" s="64" t="s">
        <v>166</v>
      </c>
    </row>
    <row r="1756" spans="1:4" x14ac:dyDescent="0.25">
      <c r="A1756" s="64" t="s">
        <v>607</v>
      </c>
      <c r="B1756" s="4" t="s">
        <v>599</v>
      </c>
      <c r="C1756" s="4" t="s">
        <v>856</v>
      </c>
      <c r="D1756" s="64" t="s">
        <v>166</v>
      </c>
    </row>
    <row r="1757" spans="1:4" x14ac:dyDescent="0.25">
      <c r="A1757" s="64" t="s">
        <v>362</v>
      </c>
      <c r="B1757" s="4" t="s">
        <v>334</v>
      </c>
      <c r="C1757" s="4" t="s">
        <v>856</v>
      </c>
      <c r="D1757" s="64" t="s">
        <v>166</v>
      </c>
    </row>
    <row r="1758" spans="1:4" x14ac:dyDescent="0.25">
      <c r="A1758" s="64" t="s">
        <v>762</v>
      </c>
      <c r="B1758" s="4" t="s">
        <v>207</v>
      </c>
      <c r="C1758" s="4" t="s">
        <v>856</v>
      </c>
      <c r="D1758" s="64" t="s">
        <v>166</v>
      </c>
    </row>
    <row r="1759" spans="1:4" x14ac:dyDescent="0.25">
      <c r="A1759" s="64" t="s">
        <v>472</v>
      </c>
      <c r="B1759" s="4" t="s">
        <v>204</v>
      </c>
      <c r="C1759" s="4" t="s">
        <v>856</v>
      </c>
      <c r="D1759" s="64" t="s">
        <v>166</v>
      </c>
    </row>
    <row r="1760" spans="1:4" x14ac:dyDescent="0.25">
      <c r="A1760" s="64" t="s">
        <v>625</v>
      </c>
      <c r="B1760" s="4" t="s">
        <v>617</v>
      </c>
      <c r="C1760" s="4" t="s">
        <v>856</v>
      </c>
      <c r="D1760" s="64" t="s">
        <v>166</v>
      </c>
    </row>
    <row r="1761" spans="1:4" x14ac:dyDescent="0.25">
      <c r="A1761" s="64" t="s">
        <v>364</v>
      </c>
      <c r="B1761" s="4" t="s">
        <v>334</v>
      </c>
      <c r="C1761" s="4" t="s">
        <v>856</v>
      </c>
      <c r="D1761" s="64" t="s">
        <v>166</v>
      </c>
    </row>
    <row r="1762" spans="1:4" x14ac:dyDescent="0.25">
      <c r="A1762" s="64" t="s">
        <v>541</v>
      </c>
      <c r="B1762" s="4" t="s">
        <v>9</v>
      </c>
      <c r="C1762" s="4" t="s">
        <v>856</v>
      </c>
      <c r="D1762" s="64" t="s">
        <v>166</v>
      </c>
    </row>
    <row r="1763" spans="1:4" x14ac:dyDescent="0.25">
      <c r="A1763" s="64" t="s">
        <v>426</v>
      </c>
      <c r="B1763" s="4" t="s">
        <v>193</v>
      </c>
      <c r="C1763" s="4" t="s">
        <v>856</v>
      </c>
      <c r="D1763" s="64" t="s">
        <v>166</v>
      </c>
    </row>
    <row r="1764" spans="1:4" x14ac:dyDescent="0.25">
      <c r="A1764" s="64" t="s">
        <v>546</v>
      </c>
      <c r="B1764" s="4" t="s">
        <v>9</v>
      </c>
      <c r="C1764" s="4" t="s">
        <v>856</v>
      </c>
      <c r="D1764" s="64" t="s">
        <v>166</v>
      </c>
    </row>
    <row r="1765" spans="1:4" x14ac:dyDescent="0.25">
      <c r="A1765" s="64" t="s">
        <v>547</v>
      </c>
      <c r="B1765" s="4" t="s">
        <v>9</v>
      </c>
      <c r="C1765" s="4" t="s">
        <v>856</v>
      </c>
      <c r="D1765" s="64" t="s">
        <v>166</v>
      </c>
    </row>
    <row r="1766" spans="1:4" x14ac:dyDescent="0.25">
      <c r="A1766" s="64" t="s">
        <v>160</v>
      </c>
      <c r="B1766" s="4" t="s">
        <v>193</v>
      </c>
      <c r="C1766" s="4" t="s">
        <v>856</v>
      </c>
      <c r="D1766" s="64" t="s">
        <v>166</v>
      </c>
    </row>
    <row r="1767" spans="1:4" x14ac:dyDescent="0.25">
      <c r="A1767" s="64" t="s">
        <v>548</v>
      </c>
      <c r="B1767" s="4" t="s">
        <v>9</v>
      </c>
      <c r="C1767" s="4" t="s">
        <v>856</v>
      </c>
      <c r="D1767" s="64" t="s">
        <v>166</v>
      </c>
    </row>
    <row r="1768" spans="1:4" x14ac:dyDescent="0.25">
      <c r="A1768" s="64" t="s">
        <v>804</v>
      </c>
      <c r="B1768" s="4" t="s">
        <v>181</v>
      </c>
      <c r="C1768" s="4" t="s">
        <v>856</v>
      </c>
      <c r="D1768" s="64" t="s">
        <v>166</v>
      </c>
    </row>
    <row r="1769" spans="1:4" x14ac:dyDescent="0.25">
      <c r="A1769" s="64" t="s">
        <v>284</v>
      </c>
      <c r="B1769" s="4" t="s">
        <v>7</v>
      </c>
      <c r="C1769" s="4" t="s">
        <v>856</v>
      </c>
      <c r="D1769" s="64" t="s">
        <v>166</v>
      </c>
    </row>
    <row r="1770" spans="1:4" x14ac:dyDescent="0.25">
      <c r="A1770" s="64" t="s">
        <v>346</v>
      </c>
      <c r="B1770" s="4" t="s">
        <v>334</v>
      </c>
      <c r="C1770" s="4" t="s">
        <v>856</v>
      </c>
      <c r="D1770" s="64" t="s">
        <v>166</v>
      </c>
    </row>
    <row r="1771" spans="1:4" x14ac:dyDescent="0.25">
      <c r="A1771" s="64" t="s">
        <v>445</v>
      </c>
      <c r="B1771" s="4" t="s">
        <v>184</v>
      </c>
      <c r="C1771" s="4" t="s">
        <v>856</v>
      </c>
      <c r="D1771" s="64" t="s">
        <v>166</v>
      </c>
    </row>
    <row r="1772" spans="1:4" x14ac:dyDescent="0.25">
      <c r="A1772" s="64" t="s">
        <v>533</v>
      </c>
      <c r="B1772" s="4" t="s">
        <v>9</v>
      </c>
      <c r="C1772" s="4" t="s">
        <v>856</v>
      </c>
      <c r="D1772" s="64" t="s">
        <v>166</v>
      </c>
    </row>
    <row r="1773" spans="1:4" x14ac:dyDescent="0.25">
      <c r="A1773" s="64" t="s">
        <v>140</v>
      </c>
      <c r="B1773" s="4" t="s">
        <v>204</v>
      </c>
      <c r="C1773" s="4" t="s">
        <v>856</v>
      </c>
      <c r="D1773" s="64" t="s">
        <v>166</v>
      </c>
    </row>
    <row r="1774" spans="1:4" x14ac:dyDescent="0.25">
      <c r="A1774" s="64" t="s">
        <v>329</v>
      </c>
      <c r="B1774" s="4" t="s">
        <v>7</v>
      </c>
      <c r="C1774" s="4" t="s">
        <v>856</v>
      </c>
      <c r="D1774" s="64" t="s">
        <v>166</v>
      </c>
    </row>
    <row r="1775" spans="1:4" x14ac:dyDescent="0.25">
      <c r="A1775" s="64" t="s">
        <v>225</v>
      </c>
      <c r="B1775" s="4" t="s">
        <v>187</v>
      </c>
      <c r="C1775" s="4" t="s">
        <v>856</v>
      </c>
      <c r="D1775" s="64" t="s">
        <v>166</v>
      </c>
    </row>
    <row r="1776" spans="1:4" x14ac:dyDescent="0.25">
      <c r="A1776" s="64" t="s">
        <v>766</v>
      </c>
      <c r="B1776" s="4" t="s">
        <v>9</v>
      </c>
      <c r="C1776" s="4" t="s">
        <v>856</v>
      </c>
      <c r="D1776" s="64" t="s">
        <v>166</v>
      </c>
    </row>
    <row r="1777" spans="1:4" x14ac:dyDescent="0.25">
      <c r="A1777" s="64" t="s">
        <v>398</v>
      </c>
      <c r="B1777" s="4" t="s">
        <v>178</v>
      </c>
      <c r="C1777" s="4" t="s">
        <v>856</v>
      </c>
      <c r="D1777" s="64" t="s">
        <v>166</v>
      </c>
    </row>
    <row r="1778" spans="1:4" x14ac:dyDescent="0.25">
      <c r="A1778" s="64" t="s">
        <v>499</v>
      </c>
      <c r="B1778" s="4" t="s">
        <v>181</v>
      </c>
      <c r="C1778" s="4" t="s">
        <v>856</v>
      </c>
      <c r="D1778" s="64" t="s">
        <v>166</v>
      </c>
    </row>
    <row r="1779" spans="1:4" x14ac:dyDescent="0.25">
      <c r="A1779" s="64" t="s">
        <v>28</v>
      </c>
      <c r="B1779" s="4" t="s">
        <v>617</v>
      </c>
      <c r="C1779" s="4" t="s">
        <v>856</v>
      </c>
      <c r="D1779" s="64" t="s">
        <v>166</v>
      </c>
    </row>
    <row r="1780" spans="1:4" x14ac:dyDescent="0.25">
      <c r="A1780" s="64" t="s">
        <v>513</v>
      </c>
      <c r="B1780" s="4" t="s">
        <v>9</v>
      </c>
      <c r="C1780" s="4" t="s">
        <v>856</v>
      </c>
      <c r="D1780" s="64" t="s">
        <v>166</v>
      </c>
    </row>
    <row r="1781" spans="1:4" x14ac:dyDescent="0.25">
      <c r="A1781" s="64" t="s">
        <v>288</v>
      </c>
      <c r="B1781" s="4" t="s">
        <v>7</v>
      </c>
      <c r="C1781" s="4" t="s">
        <v>856</v>
      </c>
      <c r="D1781" s="64" t="s">
        <v>166</v>
      </c>
    </row>
    <row r="1782" spans="1:4" x14ac:dyDescent="0.25">
      <c r="A1782" s="64" t="s">
        <v>519</v>
      </c>
      <c r="B1782" s="4" t="s">
        <v>9</v>
      </c>
      <c r="C1782" s="4" t="s">
        <v>856</v>
      </c>
      <c r="D1782" s="64" t="s">
        <v>166</v>
      </c>
    </row>
    <row r="1783" spans="1:4" x14ac:dyDescent="0.25">
      <c r="A1783" s="64" t="s">
        <v>78</v>
      </c>
      <c r="B1783" s="4" t="s">
        <v>9</v>
      </c>
      <c r="C1783" s="4" t="s">
        <v>856</v>
      </c>
      <c r="D1783" s="64" t="s">
        <v>166</v>
      </c>
    </row>
    <row r="1784" spans="1:4" x14ac:dyDescent="0.25">
      <c r="A1784" s="64" t="s">
        <v>768</v>
      </c>
      <c r="B1784" s="4" t="s">
        <v>181</v>
      </c>
      <c r="C1784" s="4" t="s">
        <v>856</v>
      </c>
      <c r="D1784" s="64" t="s">
        <v>166</v>
      </c>
    </row>
    <row r="1785" spans="1:4" x14ac:dyDescent="0.25">
      <c r="A1785" s="64" t="s">
        <v>606</v>
      </c>
      <c r="B1785" s="4" t="s">
        <v>599</v>
      </c>
      <c r="C1785" s="4" t="s">
        <v>856</v>
      </c>
      <c r="D1785" s="64" t="s">
        <v>166</v>
      </c>
    </row>
    <row r="1786" spans="1:4" x14ac:dyDescent="0.25">
      <c r="A1786" s="64" t="s">
        <v>640</v>
      </c>
      <c r="B1786" s="4" t="s">
        <v>632</v>
      </c>
      <c r="C1786" s="4" t="s">
        <v>856</v>
      </c>
      <c r="D1786" s="64" t="s">
        <v>166</v>
      </c>
    </row>
    <row r="1787" spans="1:4" x14ac:dyDescent="0.25">
      <c r="A1787" s="64" t="s">
        <v>110</v>
      </c>
      <c r="B1787" s="4" t="s">
        <v>178</v>
      </c>
      <c r="C1787" s="4" t="s">
        <v>856</v>
      </c>
      <c r="D1787" s="64" t="s">
        <v>166</v>
      </c>
    </row>
    <row r="1788" spans="1:4" x14ac:dyDescent="0.25">
      <c r="A1788" s="64" t="s">
        <v>375</v>
      </c>
      <c r="B1788" s="4" t="s">
        <v>207</v>
      </c>
      <c r="C1788" s="4" t="s">
        <v>856</v>
      </c>
      <c r="D1788" s="64" t="s">
        <v>166</v>
      </c>
    </row>
    <row r="1789" spans="1:4" x14ac:dyDescent="0.25">
      <c r="A1789" s="64" t="s">
        <v>132</v>
      </c>
      <c r="B1789" s="4" t="s">
        <v>7</v>
      </c>
      <c r="C1789" s="4" t="s">
        <v>856</v>
      </c>
      <c r="D1789" s="64" t="s">
        <v>166</v>
      </c>
    </row>
    <row r="1790" spans="1:4" x14ac:dyDescent="0.25">
      <c r="A1790" s="64" t="s">
        <v>365</v>
      </c>
      <c r="B1790" s="4" t="s">
        <v>334</v>
      </c>
      <c r="C1790" s="4" t="s">
        <v>856</v>
      </c>
      <c r="D1790" s="64" t="s">
        <v>166</v>
      </c>
    </row>
    <row r="1791" spans="1:4" x14ac:dyDescent="0.25">
      <c r="A1791" s="64" t="s">
        <v>157</v>
      </c>
      <c r="B1791" s="4" t="s">
        <v>181</v>
      </c>
      <c r="C1791" s="4" t="s">
        <v>856</v>
      </c>
      <c r="D1791" s="64" t="s">
        <v>166</v>
      </c>
    </row>
    <row r="1792" spans="1:4" x14ac:dyDescent="0.25">
      <c r="A1792" s="64" t="s">
        <v>53</v>
      </c>
      <c r="B1792" s="4" t="s">
        <v>7</v>
      </c>
      <c r="C1792" s="4" t="s">
        <v>856</v>
      </c>
      <c r="D1792" s="64" t="s">
        <v>166</v>
      </c>
    </row>
    <row r="1793" spans="1:4" x14ac:dyDescent="0.25">
      <c r="A1793" s="64" t="s">
        <v>518</v>
      </c>
      <c r="B1793" s="4" t="s">
        <v>9</v>
      </c>
      <c r="C1793" s="4" t="s">
        <v>856</v>
      </c>
      <c r="D1793" s="64" t="s">
        <v>166</v>
      </c>
    </row>
    <row r="1794" spans="1:4" x14ac:dyDescent="0.25">
      <c r="A1794" s="64" t="s">
        <v>520</v>
      </c>
      <c r="B1794" s="4" t="s">
        <v>9</v>
      </c>
      <c r="C1794" s="4" t="s">
        <v>856</v>
      </c>
      <c r="D1794" s="64" t="s">
        <v>166</v>
      </c>
    </row>
    <row r="1795" spans="1:4" x14ac:dyDescent="0.25">
      <c r="A1795" s="64" t="s">
        <v>236</v>
      </c>
      <c r="B1795" s="4" t="s">
        <v>187</v>
      </c>
      <c r="C1795" s="4" t="s">
        <v>856</v>
      </c>
      <c r="D1795" s="64" t="s">
        <v>166</v>
      </c>
    </row>
    <row r="1796" spans="1:4" x14ac:dyDescent="0.25">
      <c r="A1796" s="64" t="s">
        <v>466</v>
      </c>
      <c r="B1796" s="4" t="s">
        <v>184</v>
      </c>
      <c r="C1796" s="4" t="s">
        <v>856</v>
      </c>
      <c r="D1796" s="64" t="s">
        <v>166</v>
      </c>
    </row>
    <row r="1797" spans="1:4" x14ac:dyDescent="0.25">
      <c r="A1797" s="64" t="s">
        <v>601</v>
      </c>
      <c r="B1797" s="4" t="s">
        <v>599</v>
      </c>
      <c r="C1797" s="4" t="s">
        <v>856</v>
      </c>
      <c r="D1797" s="64" t="s">
        <v>166</v>
      </c>
    </row>
    <row r="1798" spans="1:4" x14ac:dyDescent="0.25">
      <c r="A1798" s="64" t="s">
        <v>549</v>
      </c>
      <c r="B1798" s="4" t="s">
        <v>3</v>
      </c>
      <c r="C1798" s="4" t="s">
        <v>856</v>
      </c>
      <c r="D1798" s="64" t="s">
        <v>166</v>
      </c>
    </row>
    <row r="1799" spans="1:4" x14ac:dyDescent="0.25">
      <c r="A1799" s="64" t="s">
        <v>773</v>
      </c>
      <c r="B1799" s="4" t="s">
        <v>334</v>
      </c>
      <c r="C1799" s="4" t="s">
        <v>856</v>
      </c>
      <c r="D1799" s="64" t="s">
        <v>166</v>
      </c>
    </row>
    <row r="1800" spans="1:4" x14ac:dyDescent="0.25">
      <c r="A1800" s="64" t="s">
        <v>480</v>
      </c>
      <c r="B1800" s="4" t="s">
        <v>181</v>
      </c>
      <c r="C1800" s="4" t="s">
        <v>856</v>
      </c>
      <c r="D1800" s="64" t="s">
        <v>166</v>
      </c>
    </row>
    <row r="1801" spans="1:4" x14ac:dyDescent="0.25">
      <c r="A1801" s="64" t="s">
        <v>481</v>
      </c>
      <c r="B1801" s="4" t="s">
        <v>181</v>
      </c>
      <c r="C1801" s="4" t="s">
        <v>856</v>
      </c>
      <c r="D1801" s="64" t="s">
        <v>166</v>
      </c>
    </row>
    <row r="1802" spans="1:4" x14ac:dyDescent="0.25">
      <c r="A1802" s="64" t="s">
        <v>391</v>
      </c>
      <c r="B1802" s="4" t="s">
        <v>178</v>
      </c>
      <c r="C1802" s="4" t="s">
        <v>856</v>
      </c>
      <c r="D1802" s="64" t="s">
        <v>166</v>
      </c>
    </row>
    <row r="1803" spans="1:4" x14ac:dyDescent="0.25">
      <c r="A1803" s="64" t="s">
        <v>302</v>
      </c>
      <c r="B1803" s="4" t="s">
        <v>7</v>
      </c>
      <c r="C1803" s="4" t="s">
        <v>856</v>
      </c>
      <c r="D1803" s="64" t="s">
        <v>166</v>
      </c>
    </row>
    <row r="1804" spans="1:4" x14ac:dyDescent="0.25">
      <c r="A1804" s="64" t="s">
        <v>628</v>
      </c>
      <c r="B1804" s="4" t="s">
        <v>212</v>
      </c>
      <c r="C1804" s="4" t="s">
        <v>856</v>
      </c>
      <c r="D1804" s="64" t="s">
        <v>166</v>
      </c>
    </row>
    <row r="1805" spans="1:4" x14ac:dyDescent="0.25">
      <c r="A1805" s="64" t="s">
        <v>526</v>
      </c>
      <c r="B1805" s="4" t="s">
        <v>9</v>
      </c>
      <c r="C1805" s="4" t="s">
        <v>856</v>
      </c>
      <c r="D1805" s="64" t="s">
        <v>166</v>
      </c>
    </row>
    <row r="1806" spans="1:4" x14ac:dyDescent="0.25">
      <c r="A1806" s="64" t="s">
        <v>401</v>
      </c>
      <c r="B1806" s="4" t="s">
        <v>178</v>
      </c>
      <c r="C1806" s="4" t="s">
        <v>856</v>
      </c>
      <c r="D1806" s="64" t="s">
        <v>166</v>
      </c>
    </row>
    <row r="1807" spans="1:4" x14ac:dyDescent="0.25">
      <c r="A1807" s="64" t="s">
        <v>125</v>
      </c>
      <c r="B1807" s="4" t="s">
        <v>334</v>
      </c>
      <c r="C1807" s="4" t="s">
        <v>856</v>
      </c>
      <c r="D1807" s="64" t="s">
        <v>166</v>
      </c>
    </row>
    <row r="1808" spans="1:4" x14ac:dyDescent="0.25">
      <c r="A1808" s="64" t="s">
        <v>532</v>
      </c>
      <c r="B1808" s="4" t="s">
        <v>9</v>
      </c>
      <c r="C1808" s="4" t="s">
        <v>856</v>
      </c>
      <c r="D1808" s="64" t="s">
        <v>166</v>
      </c>
    </row>
    <row r="1809" spans="1:4" x14ac:dyDescent="0.25">
      <c r="A1809" s="64" t="s">
        <v>774</v>
      </c>
      <c r="B1809" s="4" t="s">
        <v>187</v>
      </c>
      <c r="C1809" s="4" t="s">
        <v>856</v>
      </c>
      <c r="D1809" s="64" t="s">
        <v>166</v>
      </c>
    </row>
    <row r="1810" spans="1:4" x14ac:dyDescent="0.25">
      <c r="A1810" s="64" t="s">
        <v>144</v>
      </c>
      <c r="B1810" s="4" t="s">
        <v>181</v>
      </c>
      <c r="C1810" s="4" t="s">
        <v>856</v>
      </c>
      <c r="D1810" s="64" t="s">
        <v>166</v>
      </c>
    </row>
    <row r="1811" spans="1:4" x14ac:dyDescent="0.25">
      <c r="A1811" s="64" t="s">
        <v>164</v>
      </c>
      <c r="B1811" s="4" t="s">
        <v>1</v>
      </c>
      <c r="C1811" s="4" t="s">
        <v>856</v>
      </c>
      <c r="D1811" s="64" t="s">
        <v>167</v>
      </c>
    </row>
    <row r="1812" spans="1:4" x14ac:dyDescent="0.25">
      <c r="A1812" s="64" t="s">
        <v>377</v>
      </c>
      <c r="B1812" s="4" t="s">
        <v>207</v>
      </c>
      <c r="C1812" s="4" t="s">
        <v>856</v>
      </c>
      <c r="D1812" s="64" t="s">
        <v>166</v>
      </c>
    </row>
    <row r="1813" spans="1:4" x14ac:dyDescent="0.25">
      <c r="A1813" s="64" t="s">
        <v>501</v>
      </c>
      <c r="B1813" s="4" t="s">
        <v>181</v>
      </c>
      <c r="C1813" s="4" t="s">
        <v>856</v>
      </c>
      <c r="D1813" s="64" t="s">
        <v>166</v>
      </c>
    </row>
    <row r="1814" spans="1:4" x14ac:dyDescent="0.25">
      <c r="A1814" s="64" t="s">
        <v>325</v>
      </c>
      <c r="B1814" s="4" t="s">
        <v>7</v>
      </c>
      <c r="C1814" s="4" t="s">
        <v>856</v>
      </c>
      <c r="D1814" s="64" t="s">
        <v>166</v>
      </c>
    </row>
    <row r="1815" spans="1:4" x14ac:dyDescent="0.25">
      <c r="A1815" s="64" t="s">
        <v>808</v>
      </c>
      <c r="B1815" s="4" t="s">
        <v>204</v>
      </c>
      <c r="C1815" s="4" t="s">
        <v>856</v>
      </c>
      <c r="D1815" s="64" t="s">
        <v>166</v>
      </c>
    </row>
    <row r="1816" spans="1:4" x14ac:dyDescent="0.25">
      <c r="A1816" s="64" t="s">
        <v>438</v>
      </c>
      <c r="B1816" s="4" t="s">
        <v>432</v>
      </c>
      <c r="C1816" s="4" t="s">
        <v>856</v>
      </c>
      <c r="D1816" s="64" t="s">
        <v>166</v>
      </c>
    </row>
    <row r="1817" spans="1:4" x14ac:dyDescent="0.25">
      <c r="A1817" s="64" t="s">
        <v>286</v>
      </c>
      <c r="B1817" s="4" t="s">
        <v>7</v>
      </c>
      <c r="C1817" s="4" t="s">
        <v>856</v>
      </c>
      <c r="D1817" s="64" t="s">
        <v>166</v>
      </c>
    </row>
    <row r="1818" spans="1:4" x14ac:dyDescent="0.25">
      <c r="A1818" s="64" t="s">
        <v>778</v>
      </c>
      <c r="B1818" s="4" t="s">
        <v>181</v>
      </c>
      <c r="C1818" s="4" t="s">
        <v>856</v>
      </c>
      <c r="D1818" s="64" t="s">
        <v>166</v>
      </c>
    </row>
    <row r="1819" spans="1:4" x14ac:dyDescent="0.25">
      <c r="A1819" s="64" t="s">
        <v>492</v>
      </c>
      <c r="B1819" s="4" t="s">
        <v>181</v>
      </c>
      <c r="C1819" s="4" t="s">
        <v>856</v>
      </c>
      <c r="D1819" s="64" t="s">
        <v>166</v>
      </c>
    </row>
    <row r="1820" spans="1:4" x14ac:dyDescent="0.25">
      <c r="A1820" s="64" t="s">
        <v>395</v>
      </c>
      <c r="B1820" s="4" t="s">
        <v>178</v>
      </c>
      <c r="C1820" s="4" t="s">
        <v>856</v>
      </c>
      <c r="D1820" s="64" t="s">
        <v>166</v>
      </c>
    </row>
    <row r="1821" spans="1:4" x14ac:dyDescent="0.25">
      <c r="A1821" s="64" t="s">
        <v>528</v>
      </c>
      <c r="B1821" s="4" t="s">
        <v>9</v>
      </c>
      <c r="C1821" s="4" t="s">
        <v>856</v>
      </c>
      <c r="D1821" s="64" t="s">
        <v>166</v>
      </c>
    </row>
    <row r="1822" spans="1:4" x14ac:dyDescent="0.25">
      <c r="A1822" s="64" t="s">
        <v>318</v>
      </c>
      <c r="B1822" s="4" t="s">
        <v>7</v>
      </c>
      <c r="C1822" s="4" t="s">
        <v>856</v>
      </c>
      <c r="D1822" s="64" t="s">
        <v>166</v>
      </c>
    </row>
    <row r="1823" spans="1:4" x14ac:dyDescent="0.25">
      <c r="A1823" s="64" t="s">
        <v>323</v>
      </c>
      <c r="B1823" s="4" t="s">
        <v>7</v>
      </c>
      <c r="C1823" s="4" t="s">
        <v>856</v>
      </c>
      <c r="D1823" s="64" t="s">
        <v>166</v>
      </c>
    </row>
    <row r="1824" spans="1:4" x14ac:dyDescent="0.25">
      <c r="A1824" s="64" t="s">
        <v>149</v>
      </c>
      <c r="B1824" s="4" t="s">
        <v>7</v>
      </c>
      <c r="C1824" s="4" t="s">
        <v>856</v>
      </c>
      <c r="D1824" s="64" t="s">
        <v>166</v>
      </c>
    </row>
    <row r="1825" spans="1:4" x14ac:dyDescent="0.25">
      <c r="A1825" s="64" t="s">
        <v>328</v>
      </c>
      <c r="B1825" s="4" t="s">
        <v>7</v>
      </c>
      <c r="C1825" s="4" t="s">
        <v>856</v>
      </c>
      <c r="D1825" s="64" t="s">
        <v>166</v>
      </c>
    </row>
    <row r="1826" spans="1:4" x14ac:dyDescent="0.25">
      <c r="A1826" s="64" t="s">
        <v>24</v>
      </c>
      <c r="B1826" s="4" t="s">
        <v>7</v>
      </c>
      <c r="C1826" s="4" t="s">
        <v>856</v>
      </c>
      <c r="D1826" s="64" t="s">
        <v>166</v>
      </c>
    </row>
    <row r="1827" spans="1:4" x14ac:dyDescent="0.25">
      <c r="A1827" s="64" t="s">
        <v>384</v>
      </c>
      <c r="B1827" s="4" t="s">
        <v>178</v>
      </c>
      <c r="C1827" s="4" t="s">
        <v>856</v>
      </c>
      <c r="D1827" s="64" t="s">
        <v>166</v>
      </c>
    </row>
    <row r="1828" spans="1:4" x14ac:dyDescent="0.25">
      <c r="A1828" s="64" t="s">
        <v>417</v>
      </c>
      <c r="B1828" s="4" t="s">
        <v>193</v>
      </c>
      <c r="C1828" s="4" t="s">
        <v>856</v>
      </c>
      <c r="D1828" s="64" t="s">
        <v>166</v>
      </c>
    </row>
    <row r="1829" spans="1:4" x14ac:dyDescent="0.25">
      <c r="A1829" s="64" t="s">
        <v>342</v>
      </c>
      <c r="B1829" s="4" t="s">
        <v>334</v>
      </c>
      <c r="C1829" s="4" t="s">
        <v>856</v>
      </c>
      <c r="D1829" s="64" t="s">
        <v>166</v>
      </c>
    </row>
    <row r="1830" spans="1:4" x14ac:dyDescent="0.25">
      <c r="A1830" s="64" t="s">
        <v>476</v>
      </c>
      <c r="B1830" s="4" t="s">
        <v>181</v>
      </c>
      <c r="C1830" s="4" t="s">
        <v>856</v>
      </c>
      <c r="D1830" s="64" t="s">
        <v>166</v>
      </c>
    </row>
    <row r="1831" spans="1:4" x14ac:dyDescent="0.25">
      <c r="A1831" s="64" t="s">
        <v>57</v>
      </c>
      <c r="B1831" s="4" t="s">
        <v>7</v>
      </c>
      <c r="C1831" s="4" t="s">
        <v>856</v>
      </c>
      <c r="D1831" s="64" t="s">
        <v>166</v>
      </c>
    </row>
    <row r="1832" spans="1:4" x14ac:dyDescent="0.25">
      <c r="A1832" s="64" t="s">
        <v>353</v>
      </c>
      <c r="B1832" s="4" t="s">
        <v>334</v>
      </c>
      <c r="C1832" s="4" t="s">
        <v>856</v>
      </c>
      <c r="D1832" s="64" t="s">
        <v>166</v>
      </c>
    </row>
    <row r="1833" spans="1:4" x14ac:dyDescent="0.25">
      <c r="A1833" s="64" t="s">
        <v>304</v>
      </c>
      <c r="B1833" s="4" t="s">
        <v>7</v>
      </c>
      <c r="C1833" s="4" t="s">
        <v>856</v>
      </c>
      <c r="D1833" s="64" t="s">
        <v>166</v>
      </c>
    </row>
    <row r="1834" spans="1:4" x14ac:dyDescent="0.25">
      <c r="A1834" s="64" t="s">
        <v>356</v>
      </c>
      <c r="B1834" s="4" t="s">
        <v>334</v>
      </c>
      <c r="C1834" s="4" t="s">
        <v>856</v>
      </c>
      <c r="D1834" s="64" t="s">
        <v>166</v>
      </c>
    </row>
    <row r="1835" spans="1:4" x14ac:dyDescent="0.25">
      <c r="A1835" s="64" t="s">
        <v>124</v>
      </c>
      <c r="B1835" s="4" t="s">
        <v>7</v>
      </c>
      <c r="C1835" s="4" t="s">
        <v>856</v>
      </c>
      <c r="D1835" s="64" t="s">
        <v>166</v>
      </c>
    </row>
    <row r="1836" spans="1:4" x14ac:dyDescent="0.25">
      <c r="A1836" s="64" t="s">
        <v>127</v>
      </c>
      <c r="B1836" s="4" t="s">
        <v>187</v>
      </c>
      <c r="C1836" s="4" t="s">
        <v>856</v>
      </c>
      <c r="D1836" s="64" t="s">
        <v>166</v>
      </c>
    </row>
    <row r="1837" spans="1:4" x14ac:dyDescent="0.25">
      <c r="A1837" s="64" t="s">
        <v>363</v>
      </c>
      <c r="B1837" s="4" t="s">
        <v>334</v>
      </c>
      <c r="C1837" s="4" t="s">
        <v>856</v>
      </c>
      <c r="D1837" s="64" t="s">
        <v>166</v>
      </c>
    </row>
    <row r="1838" spans="1:4" x14ac:dyDescent="0.25">
      <c r="A1838" s="64" t="s">
        <v>850</v>
      </c>
      <c r="B1838" s="4" t="s">
        <v>599</v>
      </c>
      <c r="C1838" s="4" t="s">
        <v>856</v>
      </c>
      <c r="D1838" s="64" t="s">
        <v>166</v>
      </c>
    </row>
    <row r="1839" spans="1:4" x14ac:dyDescent="0.25">
      <c r="A1839" s="64" t="s">
        <v>785</v>
      </c>
      <c r="B1839" s="4" t="s">
        <v>9</v>
      </c>
      <c r="C1839" s="4" t="s">
        <v>856</v>
      </c>
      <c r="D1839" s="64" t="s">
        <v>166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7" workbookViewId="0">
      <selection activeCell="M15" sqref="M15"/>
    </sheetView>
  </sheetViews>
  <sheetFormatPr defaultRowHeight="15" x14ac:dyDescent="0.25"/>
  <sheetData>
    <row r="1" spans="1:19" x14ac:dyDescent="0.25">
      <c r="A1" s="135" t="s">
        <v>875</v>
      </c>
      <c r="B1" s="135" t="s">
        <v>184</v>
      </c>
      <c r="C1" s="135" t="s">
        <v>876</v>
      </c>
      <c r="D1" s="135" t="s">
        <v>877</v>
      </c>
      <c r="E1" s="135" t="s">
        <v>878</v>
      </c>
      <c r="F1" s="136">
        <v>3</v>
      </c>
      <c r="G1" s="135" t="s">
        <v>879</v>
      </c>
      <c r="H1" s="136">
        <v>374</v>
      </c>
      <c r="I1" s="135" t="s">
        <v>880</v>
      </c>
      <c r="J1" s="136" t="s">
        <v>881</v>
      </c>
      <c r="K1" s="136" t="s">
        <v>882</v>
      </c>
      <c r="L1" s="135" t="s">
        <v>883</v>
      </c>
      <c r="M1" s="135" t="s">
        <v>884</v>
      </c>
      <c r="N1" s="135" t="s">
        <v>885</v>
      </c>
      <c r="O1" s="135" t="s">
        <v>875</v>
      </c>
      <c r="P1" s="135" t="s">
        <v>886</v>
      </c>
      <c r="Q1" s="135" t="s">
        <v>887</v>
      </c>
      <c r="R1" s="135"/>
      <c r="S1" s="135" t="e">
        <v>#N/A</v>
      </c>
    </row>
    <row r="2" spans="1:19" x14ac:dyDescent="0.25">
      <c r="A2" s="135" t="s">
        <v>888</v>
      </c>
      <c r="B2" s="135" t="s">
        <v>178</v>
      </c>
      <c r="C2" s="135" t="s">
        <v>889</v>
      </c>
      <c r="D2" s="135" t="s">
        <v>877</v>
      </c>
      <c r="E2" s="135" t="s">
        <v>878</v>
      </c>
      <c r="F2" s="136">
        <v>3</v>
      </c>
      <c r="G2" s="135" t="s">
        <v>879</v>
      </c>
      <c r="H2" s="136">
        <v>587</v>
      </c>
      <c r="I2" s="135" t="s">
        <v>880</v>
      </c>
      <c r="J2" s="136" t="s">
        <v>890</v>
      </c>
      <c r="K2" s="136" t="s">
        <v>891</v>
      </c>
      <c r="L2" s="135" t="s">
        <v>892</v>
      </c>
      <c r="M2" s="135" t="s">
        <v>893</v>
      </c>
      <c r="N2" s="135" t="s">
        <v>894</v>
      </c>
      <c r="O2" s="135" t="s">
        <v>888</v>
      </c>
      <c r="P2" s="135" t="s">
        <v>886</v>
      </c>
      <c r="Q2" s="135" t="s">
        <v>895</v>
      </c>
      <c r="R2" s="135"/>
      <c r="S2" s="135" t="e">
        <v>#N/A</v>
      </c>
    </row>
    <row r="3" spans="1:19" x14ac:dyDescent="0.25">
      <c r="A3" s="135" t="s">
        <v>896</v>
      </c>
      <c r="B3" s="135" t="s">
        <v>1</v>
      </c>
      <c r="C3" s="135" t="s">
        <v>897</v>
      </c>
      <c r="D3" s="135" t="s">
        <v>898</v>
      </c>
      <c r="E3" s="135" t="s">
        <v>878</v>
      </c>
      <c r="F3" s="136">
        <v>4</v>
      </c>
      <c r="G3" s="135" t="s">
        <v>879</v>
      </c>
      <c r="H3" s="136">
        <v>522</v>
      </c>
      <c r="I3" s="135" t="s">
        <v>880</v>
      </c>
      <c r="J3" s="136" t="s">
        <v>899</v>
      </c>
      <c r="K3" s="136" t="s">
        <v>900</v>
      </c>
      <c r="L3" s="135" t="s">
        <v>901</v>
      </c>
      <c r="M3" s="135" t="s">
        <v>902</v>
      </c>
      <c r="N3" s="135" t="s">
        <v>903</v>
      </c>
      <c r="O3" s="135" t="s">
        <v>896</v>
      </c>
      <c r="P3" s="135" t="s">
        <v>886</v>
      </c>
      <c r="Q3" s="135" t="s">
        <v>904</v>
      </c>
      <c r="R3" s="135"/>
      <c r="S3" s="135" t="e">
        <v>#N/A</v>
      </c>
    </row>
    <row r="4" spans="1:19" x14ac:dyDescent="0.25">
      <c r="A4" s="135" t="s">
        <v>905</v>
      </c>
      <c r="B4" s="135" t="s">
        <v>201</v>
      </c>
      <c r="C4" s="135" t="s">
        <v>906</v>
      </c>
      <c r="D4" s="135" t="s">
        <v>898</v>
      </c>
      <c r="E4" s="135" t="s">
        <v>878</v>
      </c>
      <c r="F4" s="136">
        <v>4</v>
      </c>
      <c r="G4" s="135" t="s">
        <v>879</v>
      </c>
      <c r="H4" s="136">
        <v>625</v>
      </c>
      <c r="I4" s="135" t="s">
        <v>880</v>
      </c>
      <c r="J4" s="136" t="s">
        <v>907</v>
      </c>
      <c r="K4" s="136" t="s">
        <v>908</v>
      </c>
      <c r="L4" s="135" t="s">
        <v>909</v>
      </c>
      <c r="M4" s="135" t="s">
        <v>910</v>
      </c>
      <c r="N4" s="135" t="s">
        <v>911</v>
      </c>
      <c r="O4" s="135" t="s">
        <v>905</v>
      </c>
      <c r="P4" s="135" t="s">
        <v>886</v>
      </c>
      <c r="Q4" s="135" t="s">
        <v>912</v>
      </c>
      <c r="R4" s="135"/>
      <c r="S4" s="135" t="e">
        <v>#N/A</v>
      </c>
    </row>
    <row r="5" spans="1:19" x14ac:dyDescent="0.25">
      <c r="A5" s="135" t="s">
        <v>913</v>
      </c>
      <c r="B5" s="135" t="s">
        <v>9</v>
      </c>
      <c r="C5" s="135" t="s">
        <v>914</v>
      </c>
      <c r="D5" s="135" t="s">
        <v>877</v>
      </c>
      <c r="E5" s="135" t="s">
        <v>878</v>
      </c>
      <c r="F5" s="136">
        <v>4</v>
      </c>
      <c r="G5" s="135" t="s">
        <v>879</v>
      </c>
      <c r="H5" s="136">
        <v>208</v>
      </c>
      <c r="I5" s="135" t="s">
        <v>880</v>
      </c>
      <c r="J5" s="136" t="s">
        <v>915</v>
      </c>
      <c r="K5" s="136" t="s">
        <v>916</v>
      </c>
      <c r="L5" s="135" t="s">
        <v>884</v>
      </c>
      <c r="M5" s="135" t="s">
        <v>910</v>
      </c>
      <c r="N5" s="135" t="s">
        <v>917</v>
      </c>
      <c r="O5" s="135" t="s">
        <v>918</v>
      </c>
      <c r="P5" s="135" t="s">
        <v>886</v>
      </c>
      <c r="Q5" s="135" t="s">
        <v>919</v>
      </c>
      <c r="R5" s="135"/>
      <c r="S5" s="135" t="e">
        <v>#N/A</v>
      </c>
    </row>
    <row r="6" spans="1:19" x14ac:dyDescent="0.25">
      <c r="A6" s="135" t="s">
        <v>920</v>
      </c>
      <c r="B6" s="135" t="s">
        <v>184</v>
      </c>
      <c r="C6" s="135" t="s">
        <v>921</v>
      </c>
      <c r="D6" s="135" t="s">
        <v>877</v>
      </c>
      <c r="E6" s="135" t="s">
        <v>878</v>
      </c>
      <c r="F6" s="136">
        <v>4</v>
      </c>
      <c r="G6" s="135" t="s">
        <v>879</v>
      </c>
      <c r="H6" s="136">
        <v>956</v>
      </c>
      <c r="I6" s="135" t="s">
        <v>880</v>
      </c>
      <c r="J6" s="136" t="s">
        <v>922</v>
      </c>
      <c r="K6" s="136" t="s">
        <v>923</v>
      </c>
      <c r="L6" s="135" t="s">
        <v>893</v>
      </c>
      <c r="M6" s="135" t="s">
        <v>884</v>
      </c>
      <c r="N6" s="135" t="s">
        <v>924</v>
      </c>
      <c r="O6" s="135" t="s">
        <v>925</v>
      </c>
      <c r="P6" s="135" t="s">
        <v>886</v>
      </c>
      <c r="Q6" s="135" t="s">
        <v>926</v>
      </c>
      <c r="R6" s="135"/>
      <c r="S6" s="135" t="e">
        <v>#N/A</v>
      </c>
    </row>
    <row r="7" spans="1:19" x14ac:dyDescent="0.25">
      <c r="A7" s="135" t="s">
        <v>927</v>
      </c>
      <c r="B7" s="135" t="s">
        <v>181</v>
      </c>
      <c r="C7" s="135" t="s">
        <v>928</v>
      </c>
      <c r="D7" s="135" t="s">
        <v>877</v>
      </c>
      <c r="E7" s="135" t="s">
        <v>878</v>
      </c>
      <c r="F7" s="136">
        <v>4</v>
      </c>
      <c r="G7" s="135" t="s">
        <v>879</v>
      </c>
      <c r="H7" s="136">
        <v>609</v>
      </c>
      <c r="I7" s="135" t="s">
        <v>880</v>
      </c>
      <c r="J7" s="136" t="s">
        <v>929</v>
      </c>
      <c r="K7" s="136" t="s">
        <v>930</v>
      </c>
      <c r="L7" s="135" t="s">
        <v>902</v>
      </c>
      <c r="M7" s="135" t="s">
        <v>931</v>
      </c>
      <c r="N7" s="135" t="s">
        <v>932</v>
      </c>
      <c r="O7" s="135" t="s">
        <v>927</v>
      </c>
      <c r="P7" s="135" t="s">
        <v>886</v>
      </c>
      <c r="Q7" s="135" t="s">
        <v>933</v>
      </c>
      <c r="R7" s="135"/>
      <c r="S7" s="135" t="e">
        <v>#N/A</v>
      </c>
    </row>
    <row r="8" spans="1:19" x14ac:dyDescent="0.25">
      <c r="A8" s="135" t="s">
        <v>934</v>
      </c>
      <c r="B8" s="135" t="s">
        <v>8</v>
      </c>
      <c r="C8" s="135" t="s">
        <v>889</v>
      </c>
      <c r="D8" s="135" t="s">
        <v>877</v>
      </c>
      <c r="E8" s="135" t="s">
        <v>878</v>
      </c>
      <c r="F8" s="136">
        <v>4</v>
      </c>
      <c r="G8" s="135" t="s">
        <v>879</v>
      </c>
      <c r="H8" s="136">
        <v>542</v>
      </c>
      <c r="I8" s="135" t="s">
        <v>880</v>
      </c>
      <c r="J8" s="136" t="s">
        <v>935</v>
      </c>
      <c r="K8" s="136" t="s">
        <v>936</v>
      </c>
      <c r="L8" s="135" t="s">
        <v>883</v>
      </c>
      <c r="M8" s="135" t="s">
        <v>902</v>
      </c>
      <c r="N8" s="135" t="s">
        <v>937</v>
      </c>
      <c r="O8" s="135" t="s">
        <v>934</v>
      </c>
      <c r="P8" s="135" t="s">
        <v>886</v>
      </c>
      <c r="Q8" s="135" t="s">
        <v>938</v>
      </c>
      <c r="R8" s="135"/>
      <c r="S8" s="135" t="e">
        <v>#N/A</v>
      </c>
    </row>
    <row r="9" spans="1:19" x14ac:dyDescent="0.25">
      <c r="A9" s="135" t="s">
        <v>939</v>
      </c>
      <c r="B9" s="135" t="s">
        <v>184</v>
      </c>
      <c r="C9" s="135" t="s">
        <v>940</v>
      </c>
      <c r="D9" s="135" t="s">
        <v>898</v>
      </c>
      <c r="E9" s="135" t="s">
        <v>878</v>
      </c>
      <c r="F9" s="136">
        <v>4</v>
      </c>
      <c r="G9" s="135" t="s">
        <v>879</v>
      </c>
      <c r="H9" s="136">
        <v>662</v>
      </c>
      <c r="I9" s="135" t="s">
        <v>880</v>
      </c>
      <c r="J9" s="136" t="s">
        <v>941</v>
      </c>
      <c r="K9" s="136" t="s">
        <v>942</v>
      </c>
      <c r="L9" s="135" t="s">
        <v>893</v>
      </c>
      <c r="M9" s="135" t="s">
        <v>901</v>
      </c>
      <c r="N9" s="135" t="s">
        <v>943</v>
      </c>
      <c r="O9" s="135" t="s">
        <v>939</v>
      </c>
      <c r="P9" s="135" t="s">
        <v>944</v>
      </c>
      <c r="Q9" s="135" t="s">
        <v>945</v>
      </c>
      <c r="R9" s="135"/>
      <c r="S9" s="135" t="e">
        <v>#N/A</v>
      </c>
    </row>
    <row r="10" spans="1:19" x14ac:dyDescent="0.25">
      <c r="A10" s="135" t="s">
        <v>946</v>
      </c>
      <c r="B10" s="135" t="s">
        <v>1</v>
      </c>
      <c r="C10" s="135" t="s">
        <v>947</v>
      </c>
      <c r="D10" s="135" t="s">
        <v>877</v>
      </c>
      <c r="E10" s="135" t="s">
        <v>878</v>
      </c>
      <c r="F10" s="136">
        <v>4</v>
      </c>
      <c r="G10" s="135" t="s">
        <v>879</v>
      </c>
      <c r="H10" s="136">
        <v>938</v>
      </c>
      <c r="I10" s="135" t="s">
        <v>880</v>
      </c>
      <c r="J10" s="136" t="s">
        <v>948</v>
      </c>
      <c r="K10" s="136" t="s">
        <v>949</v>
      </c>
      <c r="L10" s="135" t="s">
        <v>892</v>
      </c>
      <c r="M10" s="135" t="s">
        <v>950</v>
      </c>
      <c r="N10" s="135" t="s">
        <v>951</v>
      </c>
      <c r="O10" s="135" t="s">
        <v>952</v>
      </c>
      <c r="P10" s="135" t="s">
        <v>886</v>
      </c>
      <c r="Q10" s="135" t="s">
        <v>953</v>
      </c>
      <c r="R10" s="135"/>
      <c r="S10" s="135" t="e">
        <v>#N/A</v>
      </c>
    </row>
    <row r="11" spans="1:19" x14ac:dyDescent="0.25">
      <c r="A11" s="135" t="s">
        <v>954</v>
      </c>
      <c r="B11" s="135" t="s">
        <v>201</v>
      </c>
      <c r="C11" s="135" t="s">
        <v>955</v>
      </c>
      <c r="D11" s="135" t="s">
        <v>877</v>
      </c>
      <c r="E11" s="135" t="s">
        <v>878</v>
      </c>
      <c r="F11" s="136">
        <v>4</v>
      </c>
      <c r="G11" s="135" t="s">
        <v>879</v>
      </c>
      <c r="H11" s="136">
        <v>317</v>
      </c>
      <c r="I11" s="135" t="s">
        <v>880</v>
      </c>
      <c r="J11" s="136" t="s">
        <v>956</v>
      </c>
      <c r="K11" s="136" t="s">
        <v>957</v>
      </c>
      <c r="L11" s="135" t="s">
        <v>958</v>
      </c>
      <c r="M11" s="135" t="s">
        <v>959</v>
      </c>
      <c r="N11" s="135" t="s">
        <v>960</v>
      </c>
      <c r="O11" s="135" t="s">
        <v>954</v>
      </c>
      <c r="P11" s="135" t="s">
        <v>886</v>
      </c>
      <c r="Q11" s="135" t="s">
        <v>961</v>
      </c>
      <c r="R11" s="135"/>
      <c r="S11" s="135" t="e">
        <v>#N/A</v>
      </c>
    </row>
    <row r="12" spans="1:19" x14ac:dyDescent="0.25">
      <c r="A12" s="135" t="s">
        <v>962</v>
      </c>
      <c r="B12" s="135" t="s">
        <v>181</v>
      </c>
      <c r="C12" s="135" t="s">
        <v>914</v>
      </c>
      <c r="D12" s="135" t="s">
        <v>877</v>
      </c>
      <c r="E12" s="135" t="s">
        <v>878</v>
      </c>
      <c r="F12" s="136">
        <v>4</v>
      </c>
      <c r="G12" s="135" t="s">
        <v>879</v>
      </c>
      <c r="H12" s="136">
        <v>307</v>
      </c>
      <c r="I12" s="135" t="s">
        <v>880</v>
      </c>
      <c r="J12" s="136" t="s">
        <v>963</v>
      </c>
      <c r="K12" s="136" t="s">
        <v>964</v>
      </c>
      <c r="L12" s="135" t="s">
        <v>931</v>
      </c>
      <c r="M12" s="135" t="s">
        <v>931</v>
      </c>
      <c r="N12" s="135" t="s">
        <v>965</v>
      </c>
      <c r="O12" s="135" t="s">
        <v>962</v>
      </c>
      <c r="P12" s="135" t="s">
        <v>886</v>
      </c>
      <c r="Q12" s="135" t="s">
        <v>966</v>
      </c>
      <c r="R12" s="135"/>
      <c r="S12" s="135" t="e">
        <v>#N/A</v>
      </c>
    </row>
    <row r="13" spans="1:19" x14ac:dyDescent="0.25">
      <c r="A13" s="135" t="s">
        <v>967</v>
      </c>
      <c r="B13" s="135" t="s">
        <v>270</v>
      </c>
      <c r="C13" s="135" t="s">
        <v>178</v>
      </c>
      <c r="D13" s="135" t="s">
        <v>877</v>
      </c>
      <c r="E13" s="135" t="s">
        <v>878</v>
      </c>
      <c r="F13" s="136">
        <v>4</v>
      </c>
      <c r="G13" s="135" t="s">
        <v>879</v>
      </c>
      <c r="H13" s="136">
        <v>745</v>
      </c>
      <c r="I13" s="135" t="s">
        <v>880</v>
      </c>
      <c r="J13" s="136" t="s">
        <v>968</v>
      </c>
      <c r="K13" s="136" t="s">
        <v>969</v>
      </c>
      <c r="L13" s="135" t="s">
        <v>901</v>
      </c>
      <c r="M13" s="135" t="s">
        <v>901</v>
      </c>
      <c r="N13" s="135" t="s">
        <v>970</v>
      </c>
      <c r="O13" s="135" t="s">
        <v>967</v>
      </c>
      <c r="P13" s="135" t="s">
        <v>886</v>
      </c>
      <c r="Q13" s="135" t="s">
        <v>971</v>
      </c>
      <c r="R13" s="135"/>
      <c r="S13" s="135" t="e">
        <v>#N/A</v>
      </c>
    </row>
    <row r="14" spans="1:19" x14ac:dyDescent="0.25">
      <c r="A14" s="135" t="s">
        <v>972</v>
      </c>
      <c r="B14" s="135" t="s">
        <v>7</v>
      </c>
      <c r="C14" s="135" t="s">
        <v>973</v>
      </c>
      <c r="D14" s="135" t="s">
        <v>877</v>
      </c>
      <c r="E14" s="135" t="s">
        <v>878</v>
      </c>
      <c r="F14" s="136">
        <v>4</v>
      </c>
      <c r="G14" s="135" t="s">
        <v>879</v>
      </c>
      <c r="H14" s="136">
        <v>530</v>
      </c>
      <c r="I14" s="135" t="s">
        <v>880</v>
      </c>
      <c r="J14" s="136" t="s">
        <v>974</v>
      </c>
      <c r="K14" s="136" t="s">
        <v>975</v>
      </c>
      <c r="L14" s="135" t="s">
        <v>976</v>
      </c>
      <c r="M14" s="135" t="s">
        <v>977</v>
      </c>
      <c r="N14" s="135" t="s">
        <v>978</v>
      </c>
      <c r="O14" s="135" t="s">
        <v>972</v>
      </c>
      <c r="P14" s="135" t="s">
        <v>944</v>
      </c>
      <c r="Q14" s="135" t="s">
        <v>979</v>
      </c>
      <c r="R14" s="135"/>
      <c r="S14" s="135" t="e">
        <v>#N/A</v>
      </c>
    </row>
    <row r="15" spans="1:19" x14ac:dyDescent="0.25">
      <c r="A15" s="135" t="s">
        <v>980</v>
      </c>
      <c r="B15" s="135" t="s">
        <v>617</v>
      </c>
      <c r="C15" s="135" t="s">
        <v>889</v>
      </c>
      <c r="D15" s="135" t="s">
        <v>877</v>
      </c>
      <c r="E15" s="135" t="s">
        <v>878</v>
      </c>
      <c r="F15" s="136">
        <v>4</v>
      </c>
      <c r="G15" s="135" t="s">
        <v>879</v>
      </c>
      <c r="H15" s="136">
        <v>210</v>
      </c>
      <c r="I15" s="135" t="s">
        <v>880</v>
      </c>
      <c r="J15" s="136" t="s">
        <v>981</v>
      </c>
      <c r="K15" s="136" t="s">
        <v>982</v>
      </c>
      <c r="L15" s="135" t="s">
        <v>883</v>
      </c>
      <c r="M15" s="135" t="s">
        <v>983</v>
      </c>
      <c r="N15" s="135" t="s">
        <v>984</v>
      </c>
      <c r="O15" s="135" t="s">
        <v>980</v>
      </c>
      <c r="P15" s="135" t="s">
        <v>886</v>
      </c>
      <c r="Q15" s="135" t="s">
        <v>985</v>
      </c>
      <c r="R15" s="135"/>
      <c r="S15" s="135" t="e">
        <v>#N/A</v>
      </c>
    </row>
    <row r="16" spans="1:19" x14ac:dyDescent="0.25">
      <c r="A16" s="135" t="s">
        <v>986</v>
      </c>
      <c r="B16" s="135" t="s">
        <v>7</v>
      </c>
      <c r="C16" s="135" t="s">
        <v>987</v>
      </c>
      <c r="D16" s="135" t="s">
        <v>877</v>
      </c>
      <c r="E16" s="135" t="s">
        <v>878</v>
      </c>
      <c r="F16" s="136">
        <v>4</v>
      </c>
      <c r="G16" s="135" t="s">
        <v>879</v>
      </c>
      <c r="H16" s="136">
        <v>456</v>
      </c>
      <c r="I16" s="135" t="s">
        <v>880</v>
      </c>
      <c r="J16" s="136" t="s">
        <v>988</v>
      </c>
      <c r="K16" s="136" t="s">
        <v>989</v>
      </c>
      <c r="L16" s="135" t="s">
        <v>892</v>
      </c>
      <c r="M16" s="135" t="s">
        <v>977</v>
      </c>
      <c r="N16" s="135" t="s">
        <v>990</v>
      </c>
      <c r="O16" s="135" t="s">
        <v>986</v>
      </c>
      <c r="P16" s="135" t="s">
        <v>886</v>
      </c>
      <c r="Q16" s="135" t="s">
        <v>991</v>
      </c>
      <c r="R16" s="135"/>
      <c r="S16" s="135" t="e">
        <v>#N/A</v>
      </c>
    </row>
    <row r="17" spans="1:19" x14ac:dyDescent="0.25">
      <c r="A17" s="135" t="s">
        <v>992</v>
      </c>
      <c r="B17" s="135" t="s">
        <v>334</v>
      </c>
      <c r="C17" s="135" t="s">
        <v>914</v>
      </c>
      <c r="D17" s="135" t="s">
        <v>877</v>
      </c>
      <c r="E17" s="135" t="s">
        <v>878</v>
      </c>
      <c r="F17" s="136">
        <v>4</v>
      </c>
      <c r="G17" s="135" t="s">
        <v>879</v>
      </c>
      <c r="H17" s="136">
        <v>627</v>
      </c>
      <c r="I17" s="135" t="s">
        <v>880</v>
      </c>
      <c r="J17" s="136" t="s">
        <v>993</v>
      </c>
      <c r="K17" s="136" t="s">
        <v>994</v>
      </c>
      <c r="L17" s="135" t="s">
        <v>892</v>
      </c>
      <c r="M17" s="135" t="s">
        <v>892</v>
      </c>
      <c r="N17" s="135" t="s">
        <v>995</v>
      </c>
      <c r="O17" s="135" t="s">
        <v>992</v>
      </c>
      <c r="P17" s="135" t="s">
        <v>886</v>
      </c>
      <c r="Q17" s="135" t="s">
        <v>996</v>
      </c>
      <c r="R17" s="135"/>
      <c r="S17" s="135" t="e">
        <v>#N/A</v>
      </c>
    </row>
    <row r="18" spans="1:19" x14ac:dyDescent="0.25">
      <c r="A18" s="135" t="s">
        <v>997</v>
      </c>
      <c r="B18" s="135" t="s">
        <v>8</v>
      </c>
      <c r="C18" s="135" t="s">
        <v>914</v>
      </c>
      <c r="D18" s="135" t="s">
        <v>877</v>
      </c>
      <c r="E18" s="135" t="s">
        <v>878</v>
      </c>
      <c r="F18" s="136">
        <v>4</v>
      </c>
      <c r="G18" s="135" t="s">
        <v>879</v>
      </c>
      <c r="H18" s="136">
        <v>821</v>
      </c>
      <c r="I18" s="135" t="s">
        <v>880</v>
      </c>
      <c r="J18" s="136" t="s">
        <v>998</v>
      </c>
      <c r="K18" s="136" t="s">
        <v>999</v>
      </c>
      <c r="L18" s="135" t="s">
        <v>1000</v>
      </c>
      <c r="M18" s="135" t="s">
        <v>1000</v>
      </c>
      <c r="N18" s="135" t="s">
        <v>1001</v>
      </c>
      <c r="O18" s="135" t="s">
        <v>1002</v>
      </c>
      <c r="P18" s="135" t="s">
        <v>886</v>
      </c>
      <c r="Q18" s="135" t="s">
        <v>1003</v>
      </c>
      <c r="R18" s="135"/>
      <c r="S18" s="135" t="e">
        <v>#N/A</v>
      </c>
    </row>
    <row r="19" spans="1:19" x14ac:dyDescent="0.25">
      <c r="A19" s="135" t="s">
        <v>1004</v>
      </c>
      <c r="B19" s="135" t="s">
        <v>198</v>
      </c>
      <c r="C19" s="135" t="s">
        <v>897</v>
      </c>
      <c r="D19" s="135" t="s">
        <v>877</v>
      </c>
      <c r="E19" s="135" t="s">
        <v>878</v>
      </c>
      <c r="F19" s="136">
        <v>4</v>
      </c>
      <c r="G19" s="135" t="s">
        <v>879</v>
      </c>
      <c r="H19" s="136">
        <v>244</v>
      </c>
      <c r="I19" s="135" t="s">
        <v>880</v>
      </c>
      <c r="J19" s="136" t="s">
        <v>1005</v>
      </c>
      <c r="K19" s="136" t="s">
        <v>1006</v>
      </c>
      <c r="L19" s="135" t="s">
        <v>1007</v>
      </c>
      <c r="M19" s="135" t="s">
        <v>1008</v>
      </c>
      <c r="N19" s="135" t="s">
        <v>1009</v>
      </c>
      <c r="O19" s="135" t="s">
        <v>1004</v>
      </c>
      <c r="P19" s="135" t="s">
        <v>886</v>
      </c>
      <c r="Q19" s="135" t="s">
        <v>1010</v>
      </c>
      <c r="R19" s="135"/>
      <c r="S19" s="135" t="e">
        <v>#N/A</v>
      </c>
    </row>
    <row r="20" spans="1:19" x14ac:dyDescent="0.25">
      <c r="A20" s="135" t="s">
        <v>1011</v>
      </c>
      <c r="B20" s="135" t="s">
        <v>184</v>
      </c>
      <c r="C20" s="135" t="s">
        <v>914</v>
      </c>
      <c r="D20" s="135" t="s">
        <v>877</v>
      </c>
      <c r="E20" s="135" t="s">
        <v>878</v>
      </c>
      <c r="F20" s="136">
        <v>4</v>
      </c>
      <c r="G20" s="135" t="s">
        <v>879</v>
      </c>
      <c r="H20" s="136">
        <v>804</v>
      </c>
      <c r="I20" s="135" t="s">
        <v>880</v>
      </c>
      <c r="J20" s="136" t="s">
        <v>1012</v>
      </c>
      <c r="K20" s="136" t="s">
        <v>1013</v>
      </c>
      <c r="L20" s="135" t="s">
        <v>1000</v>
      </c>
      <c r="M20" s="135" t="s">
        <v>902</v>
      </c>
      <c r="N20" s="135" t="s">
        <v>1014</v>
      </c>
      <c r="O20" s="135" t="s">
        <v>1011</v>
      </c>
      <c r="P20" s="135" t="s">
        <v>886</v>
      </c>
      <c r="Q20" s="135" t="s">
        <v>1015</v>
      </c>
      <c r="R20" s="135"/>
      <c r="S20" s="135" t="e">
        <v>#N/A</v>
      </c>
    </row>
    <row r="21" spans="1:19" x14ac:dyDescent="0.25">
      <c r="A21" s="135" t="s">
        <v>1016</v>
      </c>
      <c r="B21" s="135" t="s">
        <v>178</v>
      </c>
      <c r="C21" s="135" t="s">
        <v>906</v>
      </c>
      <c r="D21" s="135" t="s">
        <v>877</v>
      </c>
      <c r="E21" s="135" t="s">
        <v>878</v>
      </c>
      <c r="F21" s="136">
        <v>3</v>
      </c>
      <c r="G21" s="135" t="s">
        <v>879</v>
      </c>
      <c r="H21" s="136">
        <v>468</v>
      </c>
      <c r="I21" s="135" t="s">
        <v>880</v>
      </c>
      <c r="J21" s="136" t="s">
        <v>1017</v>
      </c>
      <c r="K21" s="136" t="s">
        <v>1018</v>
      </c>
      <c r="L21" s="135" t="s">
        <v>1000</v>
      </c>
      <c r="M21" s="135" t="s">
        <v>1019</v>
      </c>
      <c r="N21" s="135" t="s">
        <v>1020</v>
      </c>
      <c r="O21" s="135" t="s">
        <v>1016</v>
      </c>
      <c r="P21" s="135" t="s">
        <v>886</v>
      </c>
      <c r="Q21" s="135" t="s">
        <v>1016</v>
      </c>
      <c r="R21" s="135"/>
      <c r="S21" s="135" t="e">
        <v>#N/A</v>
      </c>
    </row>
    <row r="22" spans="1:19" x14ac:dyDescent="0.25">
      <c r="A22" s="135" t="s">
        <v>1021</v>
      </c>
      <c r="B22" s="135" t="s">
        <v>334</v>
      </c>
      <c r="C22" s="135" t="s">
        <v>1022</v>
      </c>
      <c r="D22" s="135" t="s">
        <v>877</v>
      </c>
      <c r="E22" s="135" t="s">
        <v>878</v>
      </c>
      <c r="F22" s="136">
        <v>4</v>
      </c>
      <c r="G22" s="135" t="s">
        <v>879</v>
      </c>
      <c r="H22" s="136">
        <v>712</v>
      </c>
      <c r="I22" s="135" t="s">
        <v>880</v>
      </c>
      <c r="J22" s="136" t="s">
        <v>1023</v>
      </c>
      <c r="K22" s="136" t="s">
        <v>1024</v>
      </c>
      <c r="L22" s="135" t="s">
        <v>901</v>
      </c>
      <c r="M22" s="135" t="s">
        <v>910</v>
      </c>
      <c r="N22" s="135" t="s">
        <v>1025</v>
      </c>
      <c r="O22" s="135" t="s">
        <v>1021</v>
      </c>
      <c r="P22" s="135" t="s">
        <v>886</v>
      </c>
      <c r="Q22" s="135" t="s">
        <v>1026</v>
      </c>
      <c r="R22" s="135"/>
      <c r="S22" s="135" t="e">
        <v>#N/A</v>
      </c>
    </row>
    <row r="23" spans="1:19" x14ac:dyDescent="0.25">
      <c r="A23" s="135" t="s">
        <v>1027</v>
      </c>
      <c r="B23" s="135" t="s">
        <v>7</v>
      </c>
      <c r="C23" s="135" t="s">
        <v>178</v>
      </c>
      <c r="D23" s="135" t="s">
        <v>877</v>
      </c>
      <c r="E23" s="135" t="s">
        <v>878</v>
      </c>
      <c r="F23" s="136">
        <v>4</v>
      </c>
      <c r="G23" s="135" t="s">
        <v>879</v>
      </c>
      <c r="H23" s="136">
        <v>234</v>
      </c>
      <c r="I23" s="135" t="s">
        <v>880</v>
      </c>
      <c r="J23" s="136" t="s">
        <v>1028</v>
      </c>
      <c r="K23" s="136" t="s">
        <v>1029</v>
      </c>
      <c r="L23" s="135" t="s">
        <v>892</v>
      </c>
      <c r="M23" s="135" t="s">
        <v>983</v>
      </c>
      <c r="N23" s="135" t="s">
        <v>1030</v>
      </c>
      <c r="O23" s="135" t="s">
        <v>1027</v>
      </c>
      <c r="P23" s="135" t="s">
        <v>886</v>
      </c>
      <c r="Q23" s="135" t="s">
        <v>1027</v>
      </c>
      <c r="R23" s="135"/>
      <c r="S23" s="135" t="e">
        <v>#N/A</v>
      </c>
    </row>
    <row r="24" spans="1:19" x14ac:dyDescent="0.25">
      <c r="A24" s="135" t="s">
        <v>1031</v>
      </c>
      <c r="B24" s="135" t="s">
        <v>184</v>
      </c>
      <c r="C24" s="135" t="s">
        <v>889</v>
      </c>
      <c r="D24" s="135" t="s">
        <v>877</v>
      </c>
      <c r="E24" s="135" t="s">
        <v>878</v>
      </c>
      <c r="F24" s="136">
        <v>4</v>
      </c>
      <c r="G24" s="135" t="s">
        <v>879</v>
      </c>
      <c r="H24" s="136">
        <v>631</v>
      </c>
      <c r="I24" s="135" t="s">
        <v>880</v>
      </c>
      <c r="J24" s="136" t="s">
        <v>1032</v>
      </c>
      <c r="K24" s="136" t="s">
        <v>1033</v>
      </c>
      <c r="L24" s="135" t="s">
        <v>931</v>
      </c>
      <c r="M24" s="135" t="s">
        <v>1000</v>
      </c>
      <c r="N24" s="135" t="s">
        <v>1034</v>
      </c>
      <c r="O24" s="135" t="s">
        <v>1031</v>
      </c>
      <c r="P24" s="135" t="s">
        <v>886</v>
      </c>
      <c r="Q24" s="135" t="s">
        <v>1035</v>
      </c>
      <c r="R24" s="135"/>
      <c r="S24" s="135" t="e">
        <v>#N/A</v>
      </c>
    </row>
    <row r="25" spans="1:19" x14ac:dyDescent="0.25">
      <c r="A25" s="135" t="s">
        <v>1036</v>
      </c>
      <c r="B25" s="135" t="s">
        <v>193</v>
      </c>
      <c r="C25" s="135" t="s">
        <v>1037</v>
      </c>
      <c r="D25" s="135" t="s">
        <v>877</v>
      </c>
      <c r="E25" s="135" t="s">
        <v>878</v>
      </c>
      <c r="F25" s="136">
        <v>4</v>
      </c>
      <c r="G25" s="135" t="s">
        <v>879</v>
      </c>
      <c r="H25" s="136">
        <v>535</v>
      </c>
      <c r="I25" s="135" t="s">
        <v>880</v>
      </c>
      <c r="J25" s="136" t="s">
        <v>1038</v>
      </c>
      <c r="K25" s="136" t="s">
        <v>1039</v>
      </c>
      <c r="L25" s="135" t="s">
        <v>909</v>
      </c>
      <c r="M25" s="135" t="s">
        <v>1007</v>
      </c>
      <c r="N25" s="135" t="s">
        <v>1040</v>
      </c>
      <c r="O25" s="135" t="s">
        <v>1036</v>
      </c>
      <c r="P25" s="135" t="s">
        <v>886</v>
      </c>
      <c r="Q25" s="135" t="s">
        <v>1041</v>
      </c>
      <c r="R25" s="135"/>
      <c r="S25" s="135" t="e">
        <v>#N/A</v>
      </c>
    </row>
    <row r="26" spans="1:19" x14ac:dyDescent="0.25">
      <c r="A26" s="135" t="s">
        <v>1042</v>
      </c>
      <c r="B26" s="135" t="s">
        <v>193</v>
      </c>
      <c r="C26" s="135" t="s">
        <v>1043</v>
      </c>
      <c r="D26" s="135" t="s">
        <v>877</v>
      </c>
      <c r="E26" s="135" t="s">
        <v>878</v>
      </c>
      <c r="F26" s="136">
        <v>4</v>
      </c>
      <c r="G26" s="135" t="s">
        <v>879</v>
      </c>
      <c r="H26" s="136">
        <v>315</v>
      </c>
      <c r="I26" s="135" t="s">
        <v>880</v>
      </c>
      <c r="J26" s="136" t="s">
        <v>1044</v>
      </c>
      <c r="K26" s="136" t="s">
        <v>1045</v>
      </c>
      <c r="L26" s="135" t="s">
        <v>976</v>
      </c>
      <c r="M26" s="135" t="s">
        <v>950</v>
      </c>
      <c r="N26" s="135" t="s">
        <v>1046</v>
      </c>
      <c r="O26" s="135" t="s">
        <v>1047</v>
      </c>
      <c r="P26" s="135" t="s">
        <v>886</v>
      </c>
      <c r="Q26" s="135" t="s">
        <v>1048</v>
      </c>
      <c r="R26" s="135"/>
      <c r="S26" s="135" t="e">
        <v>#N/A</v>
      </c>
    </row>
    <row r="27" spans="1:19" x14ac:dyDescent="0.25">
      <c r="A27" s="135" t="s">
        <v>1049</v>
      </c>
      <c r="B27" s="135" t="s">
        <v>9</v>
      </c>
      <c r="C27" s="135" t="s">
        <v>955</v>
      </c>
      <c r="D27" s="135" t="s">
        <v>877</v>
      </c>
      <c r="E27" s="135" t="s">
        <v>878</v>
      </c>
      <c r="F27" s="136">
        <v>4</v>
      </c>
      <c r="G27" s="135" t="s">
        <v>879</v>
      </c>
      <c r="H27" s="136">
        <v>358</v>
      </c>
      <c r="I27" s="135" t="s">
        <v>880</v>
      </c>
      <c r="J27" s="136" t="s">
        <v>1050</v>
      </c>
      <c r="K27" s="136" t="s">
        <v>1051</v>
      </c>
      <c r="L27" s="135" t="s">
        <v>893</v>
      </c>
      <c r="M27" s="135" t="s">
        <v>1000</v>
      </c>
      <c r="N27" s="135" t="s">
        <v>1052</v>
      </c>
      <c r="O27" s="135" t="s">
        <v>1053</v>
      </c>
      <c r="P27" s="135" t="s">
        <v>886</v>
      </c>
      <c r="Q27" s="135" t="s">
        <v>1054</v>
      </c>
      <c r="R27" s="135"/>
      <c r="S27" s="135" t="e">
        <v>#N/A</v>
      </c>
    </row>
    <row r="28" spans="1:19" x14ac:dyDescent="0.25">
      <c r="A28" s="135" t="s">
        <v>1055</v>
      </c>
      <c r="B28" s="135" t="s">
        <v>334</v>
      </c>
      <c r="C28" s="135" t="s">
        <v>906</v>
      </c>
      <c r="D28" s="135" t="s">
        <v>877</v>
      </c>
      <c r="E28" s="135" t="s">
        <v>878</v>
      </c>
      <c r="F28" s="136">
        <v>4</v>
      </c>
      <c r="G28" s="135" t="s">
        <v>879</v>
      </c>
      <c r="H28" s="136">
        <v>424</v>
      </c>
      <c r="I28" s="135" t="s">
        <v>880</v>
      </c>
      <c r="J28" s="136" t="s">
        <v>1056</v>
      </c>
      <c r="K28" s="136" t="s">
        <v>1057</v>
      </c>
      <c r="L28" s="135" t="s">
        <v>892</v>
      </c>
      <c r="M28" s="135" t="s">
        <v>959</v>
      </c>
      <c r="N28" s="135" t="s">
        <v>1058</v>
      </c>
      <c r="O28" s="135" t="s">
        <v>1059</v>
      </c>
      <c r="P28" s="135" t="s">
        <v>886</v>
      </c>
      <c r="Q28" s="135" t="s">
        <v>1055</v>
      </c>
      <c r="R28" s="135"/>
      <c r="S28" s="135" t="e">
        <v>#N/A</v>
      </c>
    </row>
    <row r="29" spans="1:19" x14ac:dyDescent="0.25">
      <c r="A29" s="135" t="s">
        <v>1060</v>
      </c>
      <c r="B29" s="135" t="s">
        <v>334</v>
      </c>
      <c r="C29" s="135" t="s">
        <v>897</v>
      </c>
      <c r="D29" s="135" t="s">
        <v>877</v>
      </c>
      <c r="E29" s="135" t="s">
        <v>878</v>
      </c>
      <c r="F29" s="136">
        <v>4</v>
      </c>
      <c r="G29" s="135" t="s">
        <v>879</v>
      </c>
      <c r="H29" s="136">
        <v>214</v>
      </c>
      <c r="I29" s="135" t="s">
        <v>880</v>
      </c>
      <c r="J29" s="136" t="s">
        <v>1061</v>
      </c>
      <c r="K29" s="136" t="s">
        <v>1062</v>
      </c>
      <c r="L29" s="135" t="s">
        <v>884</v>
      </c>
      <c r="M29" s="135" t="s">
        <v>950</v>
      </c>
      <c r="N29" s="135" t="s">
        <v>1063</v>
      </c>
      <c r="O29" s="135" t="s">
        <v>1060</v>
      </c>
      <c r="P29" s="135" t="s">
        <v>886</v>
      </c>
      <c r="Q29" s="135" t="s">
        <v>1064</v>
      </c>
      <c r="R29" s="135"/>
      <c r="S29" s="135" t="e">
        <v>#N/A</v>
      </c>
    </row>
    <row r="30" spans="1:19" x14ac:dyDescent="0.25">
      <c r="A30" s="135" t="s">
        <v>1065</v>
      </c>
      <c r="B30" s="135" t="s">
        <v>7</v>
      </c>
      <c r="C30" s="135" t="s">
        <v>889</v>
      </c>
      <c r="D30" s="135" t="s">
        <v>877</v>
      </c>
      <c r="E30" s="135" t="s">
        <v>878</v>
      </c>
      <c r="F30" s="136">
        <v>3</v>
      </c>
      <c r="G30" s="135" t="s">
        <v>879</v>
      </c>
      <c r="H30" s="136">
        <v>585</v>
      </c>
      <c r="I30" s="135" t="s">
        <v>880</v>
      </c>
      <c r="J30" s="136" t="s">
        <v>1066</v>
      </c>
      <c r="K30" s="136" t="s">
        <v>1067</v>
      </c>
      <c r="L30" s="135" t="s">
        <v>884</v>
      </c>
      <c r="M30" s="135" t="s">
        <v>893</v>
      </c>
      <c r="N30" s="135" t="s">
        <v>1068</v>
      </c>
      <c r="O30" s="135" t="s">
        <v>1069</v>
      </c>
      <c r="P30" s="135" t="s">
        <v>886</v>
      </c>
      <c r="Q30" s="135" t="s">
        <v>1070</v>
      </c>
      <c r="R30" s="135"/>
      <c r="S30" s="135" t="e">
        <v>#N/A</v>
      </c>
    </row>
    <row r="31" spans="1:19" x14ac:dyDescent="0.25">
      <c r="A31" s="135" t="s">
        <v>1071</v>
      </c>
      <c r="B31" s="135" t="s">
        <v>201</v>
      </c>
      <c r="C31" s="135" t="s">
        <v>921</v>
      </c>
      <c r="D31" s="135" t="s">
        <v>898</v>
      </c>
      <c r="E31" s="135" t="s">
        <v>878</v>
      </c>
      <c r="F31" s="136">
        <v>4</v>
      </c>
      <c r="G31" s="135" t="s">
        <v>879</v>
      </c>
      <c r="H31" s="136">
        <v>421</v>
      </c>
      <c r="I31" s="135" t="s">
        <v>880</v>
      </c>
      <c r="J31" s="136" t="s">
        <v>1072</v>
      </c>
      <c r="K31" s="136" t="s">
        <v>1073</v>
      </c>
      <c r="L31" s="135" t="s">
        <v>931</v>
      </c>
      <c r="M31" s="135" t="s">
        <v>902</v>
      </c>
      <c r="N31" s="135" t="s">
        <v>1074</v>
      </c>
      <c r="O31" s="135" t="s">
        <v>1075</v>
      </c>
      <c r="P31" s="135" t="s">
        <v>886</v>
      </c>
      <c r="Q31" s="135" t="s">
        <v>1076</v>
      </c>
      <c r="R31" s="135"/>
      <c r="S31" s="135" t="e">
        <v>#N/A</v>
      </c>
    </row>
    <row r="32" spans="1:19" x14ac:dyDescent="0.25">
      <c r="A32" s="135" t="s">
        <v>1077</v>
      </c>
      <c r="B32" s="135" t="s">
        <v>178</v>
      </c>
      <c r="C32" s="135" t="s">
        <v>1022</v>
      </c>
      <c r="D32" s="135" t="s">
        <v>877</v>
      </c>
      <c r="E32" s="135" t="s">
        <v>878</v>
      </c>
      <c r="F32" s="136">
        <v>4</v>
      </c>
      <c r="G32" s="135" t="s">
        <v>879</v>
      </c>
      <c r="H32" s="136">
        <v>416</v>
      </c>
      <c r="I32" s="135" t="s">
        <v>880</v>
      </c>
      <c r="J32" s="136" t="s">
        <v>1078</v>
      </c>
      <c r="K32" s="136" t="s">
        <v>1079</v>
      </c>
      <c r="L32" s="135" t="s">
        <v>883</v>
      </c>
      <c r="M32" s="135" t="s">
        <v>910</v>
      </c>
      <c r="N32" s="135" t="s">
        <v>1080</v>
      </c>
      <c r="O32" s="135" t="s">
        <v>1077</v>
      </c>
      <c r="P32" s="135" t="s">
        <v>886</v>
      </c>
      <c r="Q32" s="135" t="s">
        <v>1081</v>
      </c>
      <c r="R32" s="135"/>
      <c r="S32" s="135" t="e">
        <v>#N/A</v>
      </c>
    </row>
    <row r="33" spans="1:19" x14ac:dyDescent="0.25">
      <c r="A33" s="135" t="s">
        <v>1082</v>
      </c>
      <c r="B33" s="135" t="s">
        <v>334</v>
      </c>
      <c r="C33" s="135" t="s">
        <v>897</v>
      </c>
      <c r="D33" s="135" t="s">
        <v>898</v>
      </c>
      <c r="E33" s="135" t="s">
        <v>878</v>
      </c>
      <c r="F33" s="136">
        <v>4</v>
      </c>
      <c r="G33" s="135" t="s">
        <v>879</v>
      </c>
      <c r="H33" s="136">
        <v>911</v>
      </c>
      <c r="I33" s="135" t="s">
        <v>880</v>
      </c>
      <c r="J33" s="136" t="s">
        <v>1083</v>
      </c>
      <c r="K33" s="136" t="s">
        <v>1084</v>
      </c>
      <c r="L33" s="135" t="s">
        <v>883</v>
      </c>
      <c r="M33" s="135" t="s">
        <v>931</v>
      </c>
      <c r="N33" s="135" t="s">
        <v>1085</v>
      </c>
      <c r="O33" s="135" t="s">
        <v>1082</v>
      </c>
      <c r="P33" s="135" t="s">
        <v>886</v>
      </c>
      <c r="Q33" s="135" t="s">
        <v>1086</v>
      </c>
      <c r="R33" s="135"/>
      <c r="S33" s="135" t="e">
        <v>#N/A</v>
      </c>
    </row>
    <row r="34" spans="1:19" x14ac:dyDescent="0.25">
      <c r="A34" s="135" t="s">
        <v>1087</v>
      </c>
      <c r="B34" s="135" t="s">
        <v>1</v>
      </c>
      <c r="C34" s="135" t="s">
        <v>1088</v>
      </c>
      <c r="D34" s="135" t="s">
        <v>877</v>
      </c>
      <c r="E34" s="135" t="s">
        <v>878</v>
      </c>
      <c r="F34" s="136">
        <v>4</v>
      </c>
      <c r="G34" s="135" t="s">
        <v>879</v>
      </c>
      <c r="H34" s="136">
        <v>462</v>
      </c>
      <c r="I34" s="135" t="s">
        <v>880</v>
      </c>
      <c r="J34" s="136" t="s">
        <v>1089</v>
      </c>
      <c r="K34" s="136" t="s">
        <v>1090</v>
      </c>
      <c r="L34" s="135" t="s">
        <v>1000</v>
      </c>
      <c r="M34" s="135" t="s">
        <v>1091</v>
      </c>
      <c r="N34" s="135" t="s">
        <v>1092</v>
      </c>
      <c r="O34" s="135" t="s">
        <v>1093</v>
      </c>
      <c r="P34" s="135" t="s">
        <v>886</v>
      </c>
      <c r="Q34" s="135" t="s">
        <v>1094</v>
      </c>
      <c r="R34" s="135"/>
      <c r="S34" s="135" t="e">
        <v>#N/A</v>
      </c>
    </row>
    <row r="35" spans="1:19" x14ac:dyDescent="0.25">
      <c r="A35" s="135" t="s">
        <v>1095</v>
      </c>
      <c r="B35" s="135" t="s">
        <v>193</v>
      </c>
      <c r="C35" s="135" t="s">
        <v>889</v>
      </c>
      <c r="D35" s="135" t="s">
        <v>877</v>
      </c>
      <c r="E35" s="135" t="s">
        <v>878</v>
      </c>
      <c r="F35" s="136">
        <v>4</v>
      </c>
      <c r="G35" s="135" t="s">
        <v>879</v>
      </c>
      <c r="H35" s="136">
        <v>332</v>
      </c>
      <c r="I35" s="135" t="s">
        <v>880</v>
      </c>
      <c r="J35" s="136" t="s">
        <v>1096</v>
      </c>
      <c r="K35" s="136" t="s">
        <v>1097</v>
      </c>
      <c r="L35" s="135" t="s">
        <v>931</v>
      </c>
      <c r="M35" s="135" t="s">
        <v>910</v>
      </c>
      <c r="N35" s="135" t="s">
        <v>1098</v>
      </c>
      <c r="O35" s="135" t="s">
        <v>1095</v>
      </c>
      <c r="P35" s="135" t="s">
        <v>886</v>
      </c>
      <c r="Q35" s="135" t="s">
        <v>1099</v>
      </c>
      <c r="R35" s="135"/>
      <c r="S35" s="135" t="e">
        <v>#N/A</v>
      </c>
    </row>
    <row r="36" spans="1:19" x14ac:dyDescent="0.25">
      <c r="A36" s="135" t="s">
        <v>1100</v>
      </c>
      <c r="B36" s="135" t="s">
        <v>9</v>
      </c>
      <c r="C36" s="135" t="s">
        <v>921</v>
      </c>
      <c r="D36" s="135" t="s">
        <v>877</v>
      </c>
      <c r="E36" s="135" t="s">
        <v>878</v>
      </c>
      <c r="F36" s="136">
        <v>4</v>
      </c>
      <c r="G36" s="135" t="s">
        <v>879</v>
      </c>
      <c r="H36" s="136">
        <v>607</v>
      </c>
      <c r="I36" s="135" t="s">
        <v>880</v>
      </c>
      <c r="J36" s="136" t="s">
        <v>1101</v>
      </c>
      <c r="K36" s="136" t="s">
        <v>1102</v>
      </c>
      <c r="L36" s="135" t="s">
        <v>901</v>
      </c>
      <c r="M36" s="135" t="s">
        <v>1019</v>
      </c>
      <c r="N36" s="135" t="s">
        <v>1103</v>
      </c>
      <c r="O36" s="135" t="s">
        <v>1100</v>
      </c>
      <c r="P36" s="135" t="s">
        <v>886</v>
      </c>
      <c r="Q36" s="135" t="s">
        <v>1104</v>
      </c>
      <c r="R36" s="135"/>
      <c r="S36" s="135" t="e">
        <v>#N/A</v>
      </c>
    </row>
    <row r="37" spans="1:19" x14ac:dyDescent="0.25">
      <c r="A37" s="135" t="s">
        <v>1105</v>
      </c>
      <c r="B37" s="135" t="s">
        <v>181</v>
      </c>
      <c r="C37" s="135" t="s">
        <v>955</v>
      </c>
      <c r="D37" s="135" t="s">
        <v>877</v>
      </c>
      <c r="E37" s="135" t="s">
        <v>878</v>
      </c>
      <c r="F37" s="136">
        <v>4</v>
      </c>
      <c r="G37" s="135" t="s">
        <v>879</v>
      </c>
      <c r="H37" s="136">
        <v>638</v>
      </c>
      <c r="I37" s="135" t="s">
        <v>880</v>
      </c>
      <c r="J37" s="136" t="s">
        <v>1106</v>
      </c>
      <c r="K37" s="136" t="s">
        <v>1107</v>
      </c>
      <c r="L37" s="135" t="s">
        <v>1000</v>
      </c>
      <c r="M37" s="135" t="s">
        <v>931</v>
      </c>
      <c r="N37" s="135" t="s">
        <v>1108</v>
      </c>
      <c r="O37" s="135" t="s">
        <v>1109</v>
      </c>
      <c r="P37" s="135" t="s">
        <v>886</v>
      </c>
      <c r="Q37" s="135" t="s">
        <v>1110</v>
      </c>
      <c r="R37" s="135"/>
      <c r="S37" s="135" t="e">
        <v>#N/A</v>
      </c>
    </row>
    <row r="38" spans="1:19" x14ac:dyDescent="0.25">
      <c r="A38" s="135" t="s">
        <v>1111</v>
      </c>
      <c r="B38" s="135" t="s">
        <v>193</v>
      </c>
      <c r="C38" s="135" t="s">
        <v>1022</v>
      </c>
      <c r="D38" s="135" t="s">
        <v>877</v>
      </c>
      <c r="E38" s="135" t="s">
        <v>878</v>
      </c>
      <c r="F38" s="136">
        <v>4</v>
      </c>
      <c r="G38" s="135" t="s">
        <v>879</v>
      </c>
      <c r="H38" s="136">
        <v>213</v>
      </c>
      <c r="I38" s="135" t="s">
        <v>880</v>
      </c>
      <c r="J38" s="136" t="s">
        <v>1112</v>
      </c>
      <c r="K38" s="136" t="s">
        <v>1113</v>
      </c>
      <c r="L38" s="135" t="s">
        <v>1000</v>
      </c>
      <c r="M38" s="135" t="s">
        <v>1019</v>
      </c>
      <c r="N38" s="135" t="s">
        <v>1114</v>
      </c>
      <c r="O38" s="135" t="s">
        <v>1115</v>
      </c>
      <c r="P38" s="135" t="s">
        <v>886</v>
      </c>
      <c r="Q38" s="135" t="s">
        <v>1116</v>
      </c>
      <c r="R38" s="135"/>
      <c r="S38" s="135" t="e">
        <v>#N/A</v>
      </c>
    </row>
    <row r="39" spans="1:19" x14ac:dyDescent="0.25">
      <c r="A39" s="135" t="s">
        <v>1117</v>
      </c>
      <c r="B39" s="135" t="s">
        <v>184</v>
      </c>
      <c r="C39" s="135" t="s">
        <v>940</v>
      </c>
      <c r="D39" s="135" t="s">
        <v>898</v>
      </c>
      <c r="E39" s="135" t="s">
        <v>878</v>
      </c>
      <c r="F39" s="136">
        <v>4</v>
      </c>
      <c r="G39" s="135" t="s">
        <v>879</v>
      </c>
      <c r="H39" s="136">
        <v>314</v>
      </c>
      <c r="I39" s="135" t="s">
        <v>880</v>
      </c>
      <c r="J39" s="136" t="s">
        <v>1118</v>
      </c>
      <c r="K39" s="136" t="s">
        <v>1119</v>
      </c>
      <c r="L39" s="135" t="s">
        <v>1007</v>
      </c>
      <c r="M39" s="135" t="s">
        <v>910</v>
      </c>
      <c r="N39" s="135" t="s">
        <v>1120</v>
      </c>
      <c r="O39" s="135" t="s">
        <v>1117</v>
      </c>
      <c r="P39" s="135" t="s">
        <v>886</v>
      </c>
      <c r="Q39" s="135" t="s">
        <v>1121</v>
      </c>
      <c r="R39" s="135"/>
      <c r="S39" s="135" t="e">
        <v>#N/A</v>
      </c>
    </row>
    <row r="40" spans="1:19" x14ac:dyDescent="0.25">
      <c r="A40" s="135" t="s">
        <v>1122</v>
      </c>
      <c r="B40" s="135" t="s">
        <v>7</v>
      </c>
      <c r="C40" s="135" t="s">
        <v>1123</v>
      </c>
      <c r="D40" s="135" t="s">
        <v>877</v>
      </c>
      <c r="E40" s="135" t="s">
        <v>878</v>
      </c>
      <c r="F40" s="136">
        <v>4</v>
      </c>
      <c r="G40" s="135" t="s">
        <v>879</v>
      </c>
      <c r="H40" s="136">
        <v>435</v>
      </c>
      <c r="I40" s="135" t="s">
        <v>880</v>
      </c>
      <c r="J40" s="136" t="s">
        <v>1124</v>
      </c>
      <c r="K40" s="136" t="s">
        <v>1125</v>
      </c>
      <c r="L40" s="135" t="s">
        <v>883</v>
      </c>
      <c r="M40" s="135" t="s">
        <v>1126</v>
      </c>
      <c r="N40" s="135" t="s">
        <v>1127</v>
      </c>
      <c r="O40" s="135" t="s">
        <v>1122</v>
      </c>
      <c r="P40" s="135" t="s">
        <v>886</v>
      </c>
      <c r="Q40" s="135" t="s">
        <v>1128</v>
      </c>
      <c r="R40" s="135"/>
      <c r="S40" s="135" t="e">
        <v>#N/A</v>
      </c>
    </row>
    <row r="41" spans="1:19" x14ac:dyDescent="0.25">
      <c r="A41" s="135" t="s">
        <v>1129</v>
      </c>
      <c r="B41" s="135" t="s">
        <v>178</v>
      </c>
      <c r="C41" s="135" t="s">
        <v>947</v>
      </c>
      <c r="D41" s="135" t="s">
        <v>877</v>
      </c>
      <c r="E41" s="135" t="s">
        <v>878</v>
      </c>
      <c r="F41" s="136">
        <v>4</v>
      </c>
      <c r="G41" s="135" t="s">
        <v>879</v>
      </c>
      <c r="H41" s="136">
        <v>514</v>
      </c>
      <c r="I41" s="135" t="s">
        <v>880</v>
      </c>
      <c r="J41" s="136" t="s">
        <v>1130</v>
      </c>
      <c r="K41" s="136" t="s">
        <v>1131</v>
      </c>
      <c r="L41" s="135" t="s">
        <v>884</v>
      </c>
      <c r="M41" s="135" t="s">
        <v>1132</v>
      </c>
      <c r="N41" s="135" t="s">
        <v>1133</v>
      </c>
      <c r="O41" s="135" t="s">
        <v>1129</v>
      </c>
      <c r="P41" s="135" t="s">
        <v>886</v>
      </c>
      <c r="Q41" s="135" t="s">
        <v>1134</v>
      </c>
      <c r="R41" s="135"/>
      <c r="S41" s="135" t="e">
        <v>#N/A</v>
      </c>
    </row>
    <row r="42" spans="1:19" x14ac:dyDescent="0.25">
      <c r="A42" s="135" t="s">
        <v>1135</v>
      </c>
      <c r="B42" s="135" t="s">
        <v>599</v>
      </c>
      <c r="C42" s="135" t="s">
        <v>940</v>
      </c>
      <c r="D42" s="135" t="s">
        <v>877</v>
      </c>
      <c r="E42" s="135" t="s">
        <v>878</v>
      </c>
      <c r="F42" s="136">
        <v>4</v>
      </c>
      <c r="G42" s="135" t="s">
        <v>879</v>
      </c>
      <c r="H42" s="136">
        <v>318</v>
      </c>
      <c r="I42" s="135" t="s">
        <v>880</v>
      </c>
      <c r="J42" s="136" t="s">
        <v>1136</v>
      </c>
      <c r="K42" s="136" t="s">
        <v>1137</v>
      </c>
      <c r="L42" s="135" t="s">
        <v>893</v>
      </c>
      <c r="M42" s="135" t="s">
        <v>959</v>
      </c>
      <c r="N42" s="135" t="s">
        <v>1138</v>
      </c>
      <c r="O42" s="135" t="s">
        <v>1135</v>
      </c>
      <c r="P42" s="135" t="s">
        <v>886</v>
      </c>
      <c r="Q42" s="135" t="s">
        <v>1139</v>
      </c>
      <c r="R42" s="135"/>
      <c r="S42" s="135" t="e">
        <v>#N/A</v>
      </c>
    </row>
    <row r="43" spans="1:19" x14ac:dyDescent="0.25">
      <c r="A43" s="135" t="s">
        <v>1140</v>
      </c>
      <c r="B43" s="135" t="s">
        <v>8</v>
      </c>
      <c r="C43" s="135" t="s">
        <v>178</v>
      </c>
      <c r="D43" s="135" t="s">
        <v>877</v>
      </c>
      <c r="E43" s="135" t="s">
        <v>878</v>
      </c>
      <c r="F43" s="136">
        <v>4</v>
      </c>
      <c r="G43" s="135" t="s">
        <v>879</v>
      </c>
      <c r="H43" s="136">
        <v>613</v>
      </c>
      <c r="I43" s="135" t="s">
        <v>880</v>
      </c>
      <c r="J43" s="136" t="s">
        <v>1141</v>
      </c>
      <c r="K43" s="136" t="s">
        <v>1142</v>
      </c>
      <c r="L43" s="135" t="s">
        <v>1000</v>
      </c>
      <c r="M43" s="135" t="s">
        <v>959</v>
      </c>
      <c r="N43" s="135" t="s">
        <v>1143</v>
      </c>
      <c r="O43" s="135" t="s">
        <v>1140</v>
      </c>
      <c r="P43" s="135" t="s">
        <v>886</v>
      </c>
      <c r="Q43" s="135" t="s">
        <v>1144</v>
      </c>
      <c r="R43" s="135"/>
      <c r="S43" s="135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465"/>
  <sheetViews>
    <sheetView topLeftCell="F1" workbookViewId="0">
      <selection activeCell="AH7" sqref="AH7"/>
    </sheetView>
  </sheetViews>
  <sheetFormatPr defaultRowHeight="15" x14ac:dyDescent="0.25"/>
  <cols>
    <col min="1" max="1" width="33.140625" customWidth="1"/>
    <col min="2" max="2" width="16.28515625" bestFit="1" customWidth="1"/>
    <col min="3" max="3" width="4.7109375" customWidth="1"/>
    <col min="4" max="4" width="5" customWidth="1"/>
    <col min="5" max="5" width="10.7109375" bestFit="1" customWidth="1"/>
    <col min="6" max="6" width="11.28515625" bestFit="1" customWidth="1"/>
    <col min="9" max="9" width="20.140625" customWidth="1"/>
    <col min="27" max="27" width="9.28515625" bestFit="1" customWidth="1"/>
    <col min="28" max="28" width="5.5703125" customWidth="1"/>
    <col min="29" max="29" width="6.85546875" customWidth="1"/>
    <col min="30" max="30" width="7.42578125" customWidth="1"/>
    <col min="31" max="31" width="8" customWidth="1"/>
    <col min="32" max="32" width="7.85546875" customWidth="1"/>
  </cols>
  <sheetData>
    <row r="3" spans="1:27" ht="15.75" thickBot="1" x14ac:dyDescent="0.3">
      <c r="A3" s="86" t="s">
        <v>860</v>
      </c>
      <c r="B3" s="86" t="s">
        <v>859</v>
      </c>
    </row>
    <row r="4" spans="1:27" ht="15.75" thickBot="1" x14ac:dyDescent="0.3">
      <c r="A4" s="86" t="s">
        <v>857</v>
      </c>
      <c r="B4" t="s">
        <v>855</v>
      </c>
      <c r="C4" t="s">
        <v>854</v>
      </c>
      <c r="D4" t="s">
        <v>853</v>
      </c>
      <c r="E4" t="s">
        <v>856</v>
      </c>
      <c r="F4" t="s">
        <v>858</v>
      </c>
      <c r="H4" s="95"/>
      <c r="I4" s="96" t="s">
        <v>862</v>
      </c>
      <c r="J4" s="100">
        <v>0</v>
      </c>
      <c r="K4" s="101">
        <v>1</v>
      </c>
      <c r="L4" s="101">
        <v>2</v>
      </c>
      <c r="M4" s="101">
        <v>3</v>
      </c>
      <c r="N4" s="102">
        <v>4</v>
      </c>
      <c r="O4" s="27"/>
      <c r="P4" s="95"/>
      <c r="Q4" s="96" t="s">
        <v>862</v>
      </c>
      <c r="R4" s="100">
        <v>0</v>
      </c>
      <c r="S4" s="101">
        <v>1</v>
      </c>
      <c r="T4" s="101">
        <v>2</v>
      </c>
      <c r="U4" s="102">
        <v>3</v>
      </c>
      <c r="Z4" s="95" t="s">
        <v>862</v>
      </c>
      <c r="AA4" s="96" t="s">
        <v>1145</v>
      </c>
    </row>
    <row r="5" spans="1:27" x14ac:dyDescent="0.25">
      <c r="A5" s="87" t="s">
        <v>224</v>
      </c>
      <c r="B5" s="88">
        <v>1</v>
      </c>
      <c r="C5" s="88">
        <v>1</v>
      </c>
      <c r="D5" s="88">
        <v>1</v>
      </c>
      <c r="E5" s="88">
        <v>1</v>
      </c>
      <c r="F5" s="88">
        <v>4</v>
      </c>
      <c r="G5" t="str">
        <f>+INDEX(Table1[Partido],MATCH(Sheet7!A5,Table1[Parlamentar]),0)</f>
        <v>DEM</v>
      </c>
      <c r="H5" s="97" t="s">
        <v>187</v>
      </c>
      <c r="I5" s="98">
        <f>+COUNTIF(bancadas!$B$2:$B$559,Sheet7!H5)</f>
        <v>30</v>
      </c>
      <c r="J5" s="94">
        <f>+MAX(SUM(K5:N5),I5)-SUM(K5:N5)</f>
        <v>1</v>
      </c>
      <c r="K5" s="93">
        <f t="shared" ref="K5:N30" si="0">+COUNTIFS($N$36:$N$465,K$4,$H$36:$H$465,$H5)</f>
        <v>2</v>
      </c>
      <c r="L5" s="90">
        <f t="shared" si="0"/>
        <v>3</v>
      </c>
      <c r="M5" s="91">
        <f t="shared" si="0"/>
        <v>12</v>
      </c>
      <c r="N5" s="92">
        <f t="shared" si="0"/>
        <v>12</v>
      </c>
      <c r="O5" s="27"/>
      <c r="P5" s="97" t="s">
        <v>187</v>
      </c>
      <c r="Q5" s="98">
        <f>+COUNTIF(bancadas!$B$2:$B$559,Sheet7!P5)</f>
        <v>30</v>
      </c>
      <c r="R5" s="94">
        <f t="shared" ref="R5:R30" si="1">+MAX(SUM(S5:U5),Q5)-SUM(S5:U5)</f>
        <v>3</v>
      </c>
      <c r="S5" s="93">
        <f>+COUNTIFS($O$36:$O$465,S$4,$H$36:$H$465,$H5)</f>
        <v>3</v>
      </c>
      <c r="T5" s="90">
        <f t="shared" ref="T5:U30" si="2">+COUNTIFS($O$36:$O$465,T$4,$H$36:$H$465,$H5)</f>
        <v>12</v>
      </c>
      <c r="U5" s="92">
        <f t="shared" si="2"/>
        <v>12</v>
      </c>
      <c r="W5">
        <f>+COUNTIFS($P$36:$P$465,J$4,$H$36:$H$465,$H5)</f>
        <v>0</v>
      </c>
      <c r="X5">
        <f>+COUNTIFS($P$36:$P$465,K$4,$H$36:$H$465,$H5)</f>
        <v>29</v>
      </c>
      <c r="Z5" s="139" t="s">
        <v>187</v>
      </c>
      <c r="AA5" s="140">
        <f>+COUNTIF('ausências trab'!$B$1:$B$43,Sheet7!Z5)</f>
        <v>0</v>
      </c>
    </row>
    <row r="6" spans="1:27" x14ac:dyDescent="0.25">
      <c r="A6" s="87" t="s">
        <v>15</v>
      </c>
      <c r="B6" s="88">
        <v>1</v>
      </c>
      <c r="C6" s="88">
        <v>1</v>
      </c>
      <c r="D6" s="88">
        <v>1</v>
      </c>
      <c r="E6" s="88">
        <v>1</v>
      </c>
      <c r="F6" s="88">
        <v>4</v>
      </c>
      <c r="G6" t="str">
        <f>+INDEX(Table1[Partido],MATCH(Sheet7!A6,Table1[Parlamentar]),0)</f>
        <v>DEM</v>
      </c>
      <c r="H6" s="97" t="s">
        <v>270</v>
      </c>
      <c r="I6" s="98">
        <f>+COUNTIF(bancadas!$B$2:$B$559,Sheet7!H6)</f>
        <v>7</v>
      </c>
      <c r="J6" s="94">
        <f t="shared" ref="J6:J30" si="3">+MAX(SUM(K6:N6),I6)-SUM(K6:N6)</f>
        <v>0</v>
      </c>
      <c r="K6" s="93">
        <f t="shared" si="0"/>
        <v>3</v>
      </c>
      <c r="L6" s="90">
        <f t="shared" si="0"/>
        <v>2</v>
      </c>
      <c r="M6" s="91">
        <f t="shared" si="0"/>
        <v>2</v>
      </c>
      <c r="N6" s="92">
        <f t="shared" si="0"/>
        <v>0</v>
      </c>
      <c r="O6" s="27"/>
      <c r="P6" s="97" t="s">
        <v>270</v>
      </c>
      <c r="Q6" s="98">
        <f>+COUNTIF(bancadas!$B$2:$B$559,Sheet7!P6)</f>
        <v>7</v>
      </c>
      <c r="R6" s="94">
        <f t="shared" si="1"/>
        <v>0</v>
      </c>
      <c r="S6" s="93">
        <f t="shared" ref="S6:S30" si="4">+COUNTIFS($O$36:$O$465,S$4,$H$36:$H$465,$H6)</f>
        <v>3</v>
      </c>
      <c r="T6" s="90">
        <f t="shared" si="2"/>
        <v>4</v>
      </c>
      <c r="U6" s="92">
        <f t="shared" si="2"/>
        <v>0</v>
      </c>
      <c r="W6">
        <f t="shared" ref="W6:W30" si="5">+COUNTIFS($P$36:$P$465,J$4,$H$36:$H$465,$H6)</f>
        <v>5</v>
      </c>
      <c r="X6">
        <f t="shared" ref="X6:X30" si="6">+COUNTIFS($P$36:$P$465,K$4,$H$36:$H$465,$H6)</f>
        <v>2</v>
      </c>
      <c r="Z6" s="139" t="s">
        <v>270</v>
      </c>
      <c r="AA6" s="140">
        <f>+COUNTIF('ausências trab'!$B$1:$B$43,Sheet7!Z6)</f>
        <v>1</v>
      </c>
    </row>
    <row r="7" spans="1:27" x14ac:dyDescent="0.25">
      <c r="A7" s="87" t="s">
        <v>600</v>
      </c>
      <c r="B7" s="88">
        <v>1</v>
      </c>
      <c r="C7" s="88"/>
      <c r="D7" s="88">
        <v>1</v>
      </c>
      <c r="E7" s="88">
        <v>1</v>
      </c>
      <c r="F7" s="88">
        <v>3</v>
      </c>
      <c r="G7" t="str">
        <f>+INDEX(Table1[Partido],MATCH(Sheet7!A7,Table1[Parlamentar]),0)</f>
        <v>DEM</v>
      </c>
      <c r="H7" s="97" t="s">
        <v>178</v>
      </c>
      <c r="I7" s="98">
        <f>+COUNTIF(bancadas!$B$2:$B$559,Sheet7!H7)</f>
        <v>43</v>
      </c>
      <c r="J7" s="94">
        <f t="shared" si="3"/>
        <v>3</v>
      </c>
      <c r="K7" s="93">
        <f t="shared" si="0"/>
        <v>7</v>
      </c>
      <c r="L7" s="90">
        <f t="shared" si="0"/>
        <v>9</v>
      </c>
      <c r="M7" s="91">
        <f t="shared" si="0"/>
        <v>10</v>
      </c>
      <c r="N7" s="92">
        <f t="shared" si="0"/>
        <v>14</v>
      </c>
      <c r="O7" s="27"/>
      <c r="P7" s="97" t="s">
        <v>178</v>
      </c>
      <c r="Q7" s="98">
        <f>+COUNTIF(bancadas!$B$2:$B$559,Sheet7!P7)</f>
        <v>43</v>
      </c>
      <c r="R7" s="94">
        <f t="shared" si="1"/>
        <v>3</v>
      </c>
      <c r="S7" s="93">
        <f t="shared" si="4"/>
        <v>11</v>
      </c>
      <c r="T7" s="90">
        <f t="shared" si="2"/>
        <v>15</v>
      </c>
      <c r="U7" s="92">
        <f t="shared" si="2"/>
        <v>14</v>
      </c>
      <c r="W7">
        <f t="shared" si="5"/>
        <v>12</v>
      </c>
      <c r="X7">
        <f t="shared" si="6"/>
        <v>28</v>
      </c>
      <c r="Z7" s="139" t="s">
        <v>178</v>
      </c>
      <c r="AA7" s="140">
        <f>+COUNTIF('ausências trab'!$B$1:$B$43,Sheet7!Z7)</f>
        <v>4</v>
      </c>
    </row>
    <row r="8" spans="1:27" x14ac:dyDescent="0.25">
      <c r="A8" s="87" t="s">
        <v>378</v>
      </c>
      <c r="B8" s="88"/>
      <c r="C8" s="88"/>
      <c r="D8" s="88">
        <v>1</v>
      </c>
      <c r="E8" s="88"/>
      <c r="F8" s="88">
        <v>1</v>
      </c>
      <c r="G8" t="str">
        <f>+INDEX(Table1[Partido],MATCH(Sheet7!A8,Table1[Parlamentar]),0)</f>
        <v>DEM</v>
      </c>
      <c r="H8" s="97" t="s">
        <v>334</v>
      </c>
      <c r="I8" s="98">
        <f>+COUNTIF(bancadas!$B$2:$B$559,Sheet7!H8)</f>
        <v>50</v>
      </c>
      <c r="J8" s="94">
        <f t="shared" si="3"/>
        <v>3</v>
      </c>
      <c r="K8" s="93">
        <f t="shared" si="0"/>
        <v>6</v>
      </c>
      <c r="L8" s="90">
        <f t="shared" si="0"/>
        <v>8</v>
      </c>
      <c r="M8" s="91">
        <f t="shared" si="0"/>
        <v>10</v>
      </c>
      <c r="N8" s="92">
        <f t="shared" si="0"/>
        <v>23</v>
      </c>
      <c r="O8" s="27"/>
      <c r="P8" s="97" t="s">
        <v>334</v>
      </c>
      <c r="Q8" s="98">
        <f>+COUNTIF(bancadas!$B$2:$B$559,Sheet7!P8)</f>
        <v>50</v>
      </c>
      <c r="R8" s="94">
        <f t="shared" si="1"/>
        <v>4</v>
      </c>
      <c r="S8" s="93">
        <f t="shared" si="4"/>
        <v>7</v>
      </c>
      <c r="T8" s="90">
        <f t="shared" si="2"/>
        <v>14</v>
      </c>
      <c r="U8" s="92">
        <f t="shared" si="2"/>
        <v>25</v>
      </c>
      <c r="W8">
        <f t="shared" si="5"/>
        <v>13</v>
      </c>
      <c r="X8">
        <f t="shared" si="6"/>
        <v>34</v>
      </c>
      <c r="Z8" s="139" t="s">
        <v>334</v>
      </c>
      <c r="AA8" s="140">
        <f>+COUNTIF('ausências trab'!$B$1:$B$43,Sheet7!Z8)</f>
        <v>5</v>
      </c>
    </row>
    <row r="9" spans="1:27" x14ac:dyDescent="0.25">
      <c r="A9" s="87" t="s">
        <v>618</v>
      </c>
      <c r="B9" s="88"/>
      <c r="C9" s="88"/>
      <c r="D9" s="88">
        <v>1</v>
      </c>
      <c r="E9" s="88"/>
      <c r="F9" s="88">
        <v>1</v>
      </c>
      <c r="G9" t="str">
        <f>+INDEX(Table1[Partido],MATCH(Sheet7!A9,Table1[Parlamentar]),0)</f>
        <v>DEM</v>
      </c>
      <c r="H9" s="97" t="s">
        <v>184</v>
      </c>
      <c r="I9" s="98">
        <f>+COUNTIF(bancadas!$B$2:$B$559,Sheet7!H9)</f>
        <v>37</v>
      </c>
      <c r="J9" s="94">
        <f t="shared" si="3"/>
        <v>10</v>
      </c>
      <c r="K9" s="93">
        <f t="shared" si="0"/>
        <v>9</v>
      </c>
      <c r="L9" s="90">
        <f t="shared" si="0"/>
        <v>6</v>
      </c>
      <c r="M9" s="91">
        <f t="shared" si="0"/>
        <v>5</v>
      </c>
      <c r="N9" s="92">
        <f t="shared" si="0"/>
        <v>7</v>
      </c>
      <c r="O9" s="27"/>
      <c r="P9" s="97" t="s">
        <v>184</v>
      </c>
      <c r="Q9" s="98">
        <f>+COUNTIF(bancadas!$B$2:$B$559,Sheet7!P9)</f>
        <v>37</v>
      </c>
      <c r="R9" s="94">
        <f t="shared" si="1"/>
        <v>11</v>
      </c>
      <c r="S9" s="93">
        <f t="shared" si="4"/>
        <v>10</v>
      </c>
      <c r="T9" s="90">
        <f t="shared" si="2"/>
        <v>8</v>
      </c>
      <c r="U9" s="92">
        <f t="shared" si="2"/>
        <v>8</v>
      </c>
      <c r="W9">
        <f t="shared" si="5"/>
        <v>13</v>
      </c>
      <c r="X9">
        <f t="shared" si="6"/>
        <v>14</v>
      </c>
      <c r="Z9" s="139" t="s">
        <v>184</v>
      </c>
      <c r="AA9" s="140">
        <f>+COUNTIF('ausências trab'!$B$1:$B$43,Sheet7!Z9)</f>
        <v>6</v>
      </c>
    </row>
    <row r="10" spans="1:27" x14ac:dyDescent="0.25">
      <c r="A10" s="87" t="s">
        <v>756</v>
      </c>
      <c r="B10" s="88">
        <v>1</v>
      </c>
      <c r="C10" s="88">
        <v>1</v>
      </c>
      <c r="D10" s="88"/>
      <c r="E10" s="88">
        <v>1</v>
      </c>
      <c r="F10" s="88">
        <v>3</v>
      </c>
      <c r="G10" t="str">
        <f>+INDEX(Table1[Partido],MATCH(Sheet7!A10,Table1[Parlamentar]),0)</f>
        <v>DEM</v>
      </c>
      <c r="H10" s="97" t="s">
        <v>9</v>
      </c>
      <c r="I10" s="98">
        <f>+COUNTIF(bancadas!$B$2:$B$559,Sheet7!H10)</f>
        <v>56</v>
      </c>
      <c r="J10" s="94">
        <f t="shared" si="3"/>
        <v>0</v>
      </c>
      <c r="K10" s="93">
        <f t="shared" si="0"/>
        <v>10</v>
      </c>
      <c r="L10" s="90">
        <f t="shared" si="0"/>
        <v>7</v>
      </c>
      <c r="M10" s="91">
        <f t="shared" si="0"/>
        <v>17</v>
      </c>
      <c r="N10" s="92">
        <f t="shared" si="0"/>
        <v>22</v>
      </c>
      <c r="O10" s="27"/>
      <c r="P10" s="97" t="s">
        <v>9</v>
      </c>
      <c r="Q10" s="98">
        <f>+COUNTIF(bancadas!$B$2:$B$559,Sheet7!P10)</f>
        <v>56</v>
      </c>
      <c r="R10" s="94">
        <f t="shared" si="1"/>
        <v>0</v>
      </c>
      <c r="S10" s="93">
        <f t="shared" si="4"/>
        <v>14</v>
      </c>
      <c r="T10" s="90">
        <f t="shared" si="2"/>
        <v>20</v>
      </c>
      <c r="U10" s="92">
        <f t="shared" si="2"/>
        <v>22</v>
      </c>
      <c r="W10">
        <f t="shared" si="5"/>
        <v>13</v>
      </c>
      <c r="X10">
        <f t="shared" si="6"/>
        <v>43</v>
      </c>
      <c r="Z10" s="139" t="s">
        <v>9</v>
      </c>
      <c r="AA10" s="140">
        <f>+COUNTIF('ausências trab'!$B$1:$B$43,Sheet7!Z10)</f>
        <v>3</v>
      </c>
    </row>
    <row r="11" spans="1:27" x14ac:dyDescent="0.25">
      <c r="A11" s="87" t="s">
        <v>19</v>
      </c>
      <c r="B11" s="88">
        <v>1</v>
      </c>
      <c r="C11" s="88">
        <v>1</v>
      </c>
      <c r="D11" s="88">
        <v>1</v>
      </c>
      <c r="E11" s="88"/>
      <c r="F11" s="88">
        <v>3</v>
      </c>
      <c r="G11" t="str">
        <f>+INDEX(Table1[Partido],MATCH(Sheet7!A11,Table1[Parlamentar]),0)</f>
        <v>DEM</v>
      </c>
      <c r="H11" s="97" t="s">
        <v>7</v>
      </c>
      <c r="I11" s="98">
        <f>+COUNTIF(bancadas!$B$2:$B$559,Sheet7!H11)</f>
        <v>72</v>
      </c>
      <c r="J11" s="94">
        <f t="shared" si="3"/>
        <v>0</v>
      </c>
      <c r="K11" s="93">
        <f t="shared" si="0"/>
        <v>10</v>
      </c>
      <c r="L11" s="90">
        <f t="shared" si="0"/>
        <v>18</v>
      </c>
      <c r="M11" s="91">
        <f t="shared" si="0"/>
        <v>20</v>
      </c>
      <c r="N11" s="92">
        <f t="shared" si="0"/>
        <v>24</v>
      </c>
      <c r="O11" s="27"/>
      <c r="P11" s="97" t="s">
        <v>7</v>
      </c>
      <c r="Q11" s="98">
        <f>+COUNTIF(bancadas!$B$2:$B$559,Sheet7!P11)</f>
        <v>72</v>
      </c>
      <c r="R11" s="94">
        <f t="shared" si="1"/>
        <v>0</v>
      </c>
      <c r="S11" s="93">
        <f t="shared" si="4"/>
        <v>18</v>
      </c>
      <c r="T11" s="90">
        <f t="shared" si="2"/>
        <v>30</v>
      </c>
      <c r="U11" s="92">
        <f t="shared" si="2"/>
        <v>24</v>
      </c>
      <c r="W11">
        <f t="shared" si="5"/>
        <v>20</v>
      </c>
      <c r="X11">
        <f t="shared" si="6"/>
        <v>52</v>
      </c>
      <c r="Z11" s="139" t="s">
        <v>7</v>
      </c>
      <c r="AA11" s="140">
        <f>+COUNTIF('ausências trab'!$B$1:$B$43,Sheet7!Z11)</f>
        <v>5</v>
      </c>
    </row>
    <row r="12" spans="1:27" x14ac:dyDescent="0.25">
      <c r="A12" s="87" t="s">
        <v>22</v>
      </c>
      <c r="B12" s="88">
        <v>1</v>
      </c>
      <c r="C12" s="88"/>
      <c r="D12" s="88">
        <v>1</v>
      </c>
      <c r="E12" s="88">
        <v>1</v>
      </c>
      <c r="F12" s="88">
        <v>3</v>
      </c>
      <c r="G12" t="str">
        <f>+INDEX(Table1[Partido],MATCH(Sheet7!A12,Table1[Parlamentar]),0)</f>
        <v>DEM</v>
      </c>
      <c r="H12" s="97" t="s">
        <v>617</v>
      </c>
      <c r="I12" s="98">
        <f>+COUNTIF(bancadas!$B$2:$B$559,Sheet7!H12)</f>
        <v>13</v>
      </c>
      <c r="J12" s="94">
        <f t="shared" si="3"/>
        <v>1</v>
      </c>
      <c r="K12" s="93">
        <f t="shared" si="0"/>
        <v>3</v>
      </c>
      <c r="L12" s="90">
        <f t="shared" si="0"/>
        <v>1</v>
      </c>
      <c r="M12" s="91">
        <f t="shared" si="0"/>
        <v>2</v>
      </c>
      <c r="N12" s="92">
        <f t="shared" si="0"/>
        <v>6</v>
      </c>
      <c r="O12" s="27"/>
      <c r="P12" s="97" t="s">
        <v>617</v>
      </c>
      <c r="Q12" s="98">
        <f>+COUNTIF(bancadas!$B$2:$B$559,Sheet7!P12)</f>
        <v>13</v>
      </c>
      <c r="R12" s="94">
        <f t="shared" si="1"/>
        <v>1</v>
      </c>
      <c r="S12" s="93">
        <f t="shared" si="4"/>
        <v>3</v>
      </c>
      <c r="T12" s="90">
        <f t="shared" si="2"/>
        <v>2</v>
      </c>
      <c r="U12" s="92">
        <f t="shared" si="2"/>
        <v>7</v>
      </c>
      <c r="W12">
        <f t="shared" si="5"/>
        <v>5</v>
      </c>
      <c r="X12">
        <f t="shared" si="6"/>
        <v>7</v>
      </c>
      <c r="Z12" s="139" t="s">
        <v>617</v>
      </c>
      <c r="AA12" s="140">
        <f>+COUNTIF('ausências trab'!$B$1:$B$43,Sheet7!Z12)</f>
        <v>1</v>
      </c>
    </row>
    <row r="13" spans="1:27" x14ac:dyDescent="0.25">
      <c r="A13" s="87" t="s">
        <v>335</v>
      </c>
      <c r="B13" s="88"/>
      <c r="C13" s="88"/>
      <c r="D13" s="88">
        <v>1</v>
      </c>
      <c r="E13" s="88"/>
      <c r="F13" s="88">
        <v>1</v>
      </c>
      <c r="G13" t="str">
        <f>+INDEX(Table1[Partido],MATCH(Sheet7!A13,Table1[Parlamentar]),0)</f>
        <v>DEM</v>
      </c>
      <c r="H13" s="97" t="s">
        <v>181</v>
      </c>
      <c r="I13" s="98">
        <f>+COUNTIF(bancadas!$B$2:$B$559,Sheet7!H13)</f>
        <v>40</v>
      </c>
      <c r="J13" s="94">
        <f t="shared" si="3"/>
        <v>1</v>
      </c>
      <c r="K13" s="93">
        <f t="shared" si="0"/>
        <v>7</v>
      </c>
      <c r="L13" s="90">
        <f t="shared" si="0"/>
        <v>6</v>
      </c>
      <c r="M13" s="91">
        <f t="shared" si="0"/>
        <v>11</v>
      </c>
      <c r="N13" s="92">
        <f t="shared" si="0"/>
        <v>15</v>
      </c>
      <c r="O13" s="27"/>
      <c r="P13" s="97" t="s">
        <v>181</v>
      </c>
      <c r="Q13" s="98">
        <f>+COUNTIF(bancadas!$B$2:$B$559,Sheet7!P13)</f>
        <v>40</v>
      </c>
      <c r="R13" s="94">
        <f t="shared" si="1"/>
        <v>1</v>
      </c>
      <c r="S13" s="93">
        <f t="shared" si="4"/>
        <v>11</v>
      </c>
      <c r="T13" s="90">
        <f t="shared" si="2"/>
        <v>12</v>
      </c>
      <c r="U13" s="92">
        <f t="shared" si="2"/>
        <v>16</v>
      </c>
      <c r="W13">
        <f t="shared" si="5"/>
        <v>10</v>
      </c>
      <c r="X13">
        <f t="shared" si="6"/>
        <v>29</v>
      </c>
      <c r="Z13" s="139" t="s">
        <v>181</v>
      </c>
      <c r="AA13" s="140">
        <f>+COUNTIF('ausências trab'!$B$1:$B$43,Sheet7!Z13)</f>
        <v>3</v>
      </c>
    </row>
    <row r="14" spans="1:27" x14ac:dyDescent="0.25">
      <c r="A14" s="87" t="s">
        <v>336</v>
      </c>
      <c r="B14" s="88">
        <v>1</v>
      </c>
      <c r="C14" s="88">
        <v>1</v>
      </c>
      <c r="D14" s="88">
        <v>1</v>
      </c>
      <c r="E14" s="88">
        <v>1</v>
      </c>
      <c r="F14" s="88">
        <v>4</v>
      </c>
      <c r="G14" t="str">
        <f>+INDEX(Table1[Partido],MATCH(Sheet7!A14,Table1[Parlamentar]),0)</f>
        <v>DEM</v>
      </c>
      <c r="H14" s="97" t="s">
        <v>207</v>
      </c>
      <c r="I14" s="98">
        <f>+COUNTIF(bancadas!$B$2:$B$559,Sheet7!H14)</f>
        <v>10</v>
      </c>
      <c r="J14" s="94">
        <f t="shared" si="3"/>
        <v>0</v>
      </c>
      <c r="K14" s="93">
        <f t="shared" si="0"/>
        <v>5</v>
      </c>
      <c r="L14" s="90">
        <f t="shared" si="0"/>
        <v>2</v>
      </c>
      <c r="M14" s="91">
        <f t="shared" si="0"/>
        <v>0</v>
      </c>
      <c r="N14" s="92">
        <f t="shared" si="0"/>
        <v>3</v>
      </c>
      <c r="O14" s="27"/>
      <c r="P14" s="97" t="s">
        <v>207</v>
      </c>
      <c r="Q14" s="98">
        <f>+COUNTIF(bancadas!$B$2:$B$559,Sheet7!P14)</f>
        <v>10</v>
      </c>
      <c r="R14" s="94">
        <f t="shared" si="1"/>
        <v>1</v>
      </c>
      <c r="S14" s="93">
        <f t="shared" si="4"/>
        <v>6</v>
      </c>
      <c r="T14" s="90">
        <f t="shared" si="2"/>
        <v>0</v>
      </c>
      <c r="U14" s="92">
        <f t="shared" si="2"/>
        <v>3</v>
      </c>
      <c r="W14">
        <f t="shared" si="5"/>
        <v>4</v>
      </c>
      <c r="X14">
        <f t="shared" si="6"/>
        <v>6</v>
      </c>
      <c r="Z14" s="139" t="s">
        <v>207</v>
      </c>
      <c r="AA14" s="140">
        <f>+COUNTIF('ausências trab'!$B$1:$B$43,Sheet7!Z14)</f>
        <v>0</v>
      </c>
    </row>
    <row r="15" spans="1:27" x14ac:dyDescent="0.25">
      <c r="A15" s="87" t="s">
        <v>414</v>
      </c>
      <c r="B15" s="88"/>
      <c r="C15" s="88"/>
      <c r="D15" s="88">
        <v>1</v>
      </c>
      <c r="E15" s="88">
        <v>1</v>
      </c>
      <c r="F15" s="88">
        <v>2</v>
      </c>
      <c r="G15" t="str">
        <f>+INDEX(Table1[Partido],MATCH(Sheet7!A15,Table1[Parlamentar]),0)</f>
        <v>DEM</v>
      </c>
      <c r="H15" s="97" t="s">
        <v>599</v>
      </c>
      <c r="I15" s="98">
        <f>+COUNTIF(bancadas!$B$2:$B$559,Sheet7!H15)</f>
        <v>18</v>
      </c>
      <c r="J15" s="94">
        <f t="shared" si="3"/>
        <v>1</v>
      </c>
      <c r="K15" s="93">
        <f t="shared" si="0"/>
        <v>2</v>
      </c>
      <c r="L15" s="90">
        <f t="shared" si="0"/>
        <v>4</v>
      </c>
      <c r="M15" s="91">
        <f t="shared" si="0"/>
        <v>5</v>
      </c>
      <c r="N15" s="92">
        <f t="shared" si="0"/>
        <v>6</v>
      </c>
      <c r="O15" s="27"/>
      <c r="P15" s="97" t="s">
        <v>599</v>
      </c>
      <c r="Q15" s="98">
        <f>+COUNTIF(bancadas!$B$2:$B$559,Sheet7!P15)</f>
        <v>18</v>
      </c>
      <c r="R15" s="94">
        <f t="shared" si="1"/>
        <v>2</v>
      </c>
      <c r="S15" s="93">
        <f t="shared" si="4"/>
        <v>3</v>
      </c>
      <c r="T15" s="90">
        <f t="shared" si="2"/>
        <v>6</v>
      </c>
      <c r="U15" s="92">
        <f t="shared" si="2"/>
        <v>7</v>
      </c>
      <c r="W15">
        <f t="shared" si="5"/>
        <v>4</v>
      </c>
      <c r="X15">
        <f t="shared" si="6"/>
        <v>13</v>
      </c>
      <c r="Z15" s="139" t="s">
        <v>599</v>
      </c>
      <c r="AA15" s="140">
        <f>+COUNTIF('ausências trab'!$B$1:$B$43,Sheet7!Z15)</f>
        <v>1</v>
      </c>
    </row>
    <row r="16" spans="1:27" x14ac:dyDescent="0.25">
      <c r="A16" s="87" t="s">
        <v>277</v>
      </c>
      <c r="B16" s="88">
        <v>1</v>
      </c>
      <c r="C16" s="88"/>
      <c r="D16" s="88">
        <v>1</v>
      </c>
      <c r="E16" s="88">
        <v>1</v>
      </c>
      <c r="F16" s="88">
        <v>3</v>
      </c>
      <c r="G16" t="str">
        <f>+INDEX(Table1[Partido],MATCH(Sheet7!A16,Table1[Parlamentar]),0)</f>
        <v>DEM</v>
      </c>
      <c r="H16" s="97" t="s">
        <v>204</v>
      </c>
      <c r="I16" s="98">
        <f>+COUNTIF(bancadas!$B$2:$B$559,Sheet7!H16)</f>
        <v>10</v>
      </c>
      <c r="J16" s="94">
        <f t="shared" si="3"/>
        <v>1</v>
      </c>
      <c r="K16" s="93">
        <f t="shared" si="0"/>
        <v>0</v>
      </c>
      <c r="L16" s="90">
        <f t="shared" si="0"/>
        <v>3</v>
      </c>
      <c r="M16" s="91">
        <f t="shared" si="0"/>
        <v>5</v>
      </c>
      <c r="N16" s="92">
        <f t="shared" si="0"/>
        <v>1</v>
      </c>
      <c r="O16" s="27"/>
      <c r="P16" s="97" t="s">
        <v>204</v>
      </c>
      <c r="Q16" s="98">
        <f>+COUNTIF(bancadas!$B$2:$B$559,Sheet7!P16)</f>
        <v>10</v>
      </c>
      <c r="R16" s="94">
        <f t="shared" si="1"/>
        <v>1</v>
      </c>
      <c r="S16" s="93">
        <f t="shared" si="4"/>
        <v>3</v>
      </c>
      <c r="T16" s="90">
        <f t="shared" si="2"/>
        <v>4</v>
      </c>
      <c r="U16" s="92">
        <f t="shared" si="2"/>
        <v>2</v>
      </c>
      <c r="W16">
        <f t="shared" si="5"/>
        <v>1</v>
      </c>
      <c r="X16">
        <f t="shared" si="6"/>
        <v>8</v>
      </c>
      <c r="Z16" s="139" t="s">
        <v>204</v>
      </c>
      <c r="AA16" s="140">
        <f>+COUNTIF('ausências trab'!$B$1:$B$43,Sheet7!Z16)</f>
        <v>0</v>
      </c>
    </row>
    <row r="17" spans="1:27" x14ac:dyDescent="0.25">
      <c r="A17" s="87" t="s">
        <v>225</v>
      </c>
      <c r="B17" s="88">
        <v>1</v>
      </c>
      <c r="C17" s="88">
        <v>1</v>
      </c>
      <c r="D17" s="88">
        <v>1</v>
      </c>
      <c r="E17" s="88">
        <v>1</v>
      </c>
      <c r="F17" s="88">
        <v>4</v>
      </c>
      <c r="G17" t="str">
        <f>+INDEX(Table1[Partido],MATCH(Sheet7!A17,Table1[Parlamentar]),0)</f>
        <v>DEM</v>
      </c>
      <c r="H17" s="97" t="s">
        <v>193</v>
      </c>
      <c r="I17" s="98">
        <f>+COUNTIF(bancadas!$B$2:$B$559,Sheet7!H17)</f>
        <v>26</v>
      </c>
      <c r="J17" s="94">
        <f t="shared" si="3"/>
        <v>3</v>
      </c>
      <c r="K17" s="93">
        <f t="shared" si="0"/>
        <v>5</v>
      </c>
      <c r="L17" s="90">
        <f t="shared" si="0"/>
        <v>2</v>
      </c>
      <c r="M17" s="91">
        <f t="shared" si="0"/>
        <v>6</v>
      </c>
      <c r="N17" s="92">
        <f t="shared" si="0"/>
        <v>10</v>
      </c>
      <c r="O17" s="27"/>
      <c r="P17" s="97" t="s">
        <v>193</v>
      </c>
      <c r="Q17" s="98">
        <f>+COUNTIF(bancadas!$B$2:$B$559,Sheet7!P17)</f>
        <v>26</v>
      </c>
      <c r="R17" s="94">
        <f t="shared" si="1"/>
        <v>3</v>
      </c>
      <c r="S17" s="93">
        <f t="shared" si="4"/>
        <v>6</v>
      </c>
      <c r="T17" s="90">
        <f t="shared" si="2"/>
        <v>4</v>
      </c>
      <c r="U17" s="92">
        <f t="shared" si="2"/>
        <v>13</v>
      </c>
      <c r="W17">
        <f t="shared" si="5"/>
        <v>9</v>
      </c>
      <c r="X17">
        <f t="shared" si="6"/>
        <v>14</v>
      </c>
      <c r="Z17" s="139" t="s">
        <v>193</v>
      </c>
      <c r="AA17" s="140">
        <f>+COUNTIF('ausências trab'!$B$1:$B$43,Sheet7!Z17)</f>
        <v>4</v>
      </c>
    </row>
    <row r="18" spans="1:27" x14ac:dyDescent="0.25">
      <c r="A18" s="87" t="s">
        <v>24</v>
      </c>
      <c r="B18" s="88">
        <v>1</v>
      </c>
      <c r="C18" s="88">
        <v>1</v>
      </c>
      <c r="D18" s="88">
        <v>1</v>
      </c>
      <c r="E18" s="88">
        <v>1</v>
      </c>
      <c r="F18" s="88">
        <v>4</v>
      </c>
      <c r="G18" t="str">
        <f>+INDEX(Table1[Partido],MATCH(Sheet7!A18,Table1[Parlamentar]),0)</f>
        <v>DEM</v>
      </c>
      <c r="H18" s="97" t="s">
        <v>217</v>
      </c>
      <c r="I18" s="98">
        <f>+COUNTIF(bancadas!$B$2:$B$559,Sheet7!H18)</f>
        <v>3</v>
      </c>
      <c r="J18" s="94">
        <f t="shared" si="3"/>
        <v>0</v>
      </c>
      <c r="K18" s="93">
        <f t="shared" si="0"/>
        <v>0</v>
      </c>
      <c r="L18" s="90">
        <f t="shared" si="0"/>
        <v>1</v>
      </c>
      <c r="M18" s="91">
        <f t="shared" si="0"/>
        <v>1</v>
      </c>
      <c r="N18" s="92">
        <f t="shared" si="0"/>
        <v>1</v>
      </c>
      <c r="O18" s="27"/>
      <c r="P18" s="97" t="s">
        <v>217</v>
      </c>
      <c r="Q18" s="98">
        <f>+COUNTIF(bancadas!$B$2:$B$559,Sheet7!P18)</f>
        <v>3</v>
      </c>
      <c r="R18" s="94">
        <f t="shared" si="1"/>
        <v>0</v>
      </c>
      <c r="S18" s="93">
        <f t="shared" si="4"/>
        <v>0</v>
      </c>
      <c r="T18" s="90">
        <f t="shared" si="2"/>
        <v>2</v>
      </c>
      <c r="U18" s="92">
        <f t="shared" si="2"/>
        <v>1</v>
      </c>
      <c r="W18">
        <f t="shared" si="5"/>
        <v>1</v>
      </c>
      <c r="X18">
        <f t="shared" si="6"/>
        <v>2</v>
      </c>
      <c r="Z18" s="139" t="s">
        <v>217</v>
      </c>
      <c r="AA18" s="140">
        <f>+COUNTIF('ausências trab'!$B$1:$B$43,Sheet7!Z18)</f>
        <v>0</v>
      </c>
    </row>
    <row r="19" spans="1:27" x14ac:dyDescent="0.25">
      <c r="A19" s="87" t="s">
        <v>601</v>
      </c>
      <c r="B19" s="88">
        <v>1</v>
      </c>
      <c r="C19" s="88">
        <v>1</v>
      </c>
      <c r="D19" s="88">
        <v>1</v>
      </c>
      <c r="E19" s="88">
        <v>1</v>
      </c>
      <c r="F19" s="88">
        <v>4</v>
      </c>
      <c r="G19" t="str">
        <f>+INDEX(Table1[Partido],MATCH(Sheet7!A19,Table1[Parlamentar]),0)</f>
        <v>DEM</v>
      </c>
      <c r="H19" s="97" t="s">
        <v>432</v>
      </c>
      <c r="I19" s="98">
        <f>+COUNTIF(bancadas!$B$2:$B$559,Sheet7!H19)</f>
        <v>7</v>
      </c>
      <c r="J19" s="94">
        <f t="shared" si="3"/>
        <v>2</v>
      </c>
      <c r="K19" s="93">
        <f t="shared" si="0"/>
        <v>3</v>
      </c>
      <c r="L19" s="90">
        <f t="shared" si="0"/>
        <v>0</v>
      </c>
      <c r="M19" s="91">
        <f t="shared" si="0"/>
        <v>2</v>
      </c>
      <c r="N19" s="92">
        <f t="shared" si="0"/>
        <v>0</v>
      </c>
      <c r="O19" s="27"/>
      <c r="P19" s="97" t="s">
        <v>432</v>
      </c>
      <c r="Q19" s="98">
        <f>+COUNTIF(bancadas!$B$2:$B$559,Sheet7!P19)</f>
        <v>7</v>
      </c>
      <c r="R19" s="94">
        <f t="shared" si="1"/>
        <v>2</v>
      </c>
      <c r="S19" s="93">
        <f t="shared" si="4"/>
        <v>3</v>
      </c>
      <c r="T19" s="90">
        <f t="shared" si="2"/>
        <v>1</v>
      </c>
      <c r="U19" s="92">
        <f t="shared" si="2"/>
        <v>1</v>
      </c>
      <c r="W19">
        <f t="shared" si="5"/>
        <v>4</v>
      </c>
      <c r="X19">
        <f t="shared" si="6"/>
        <v>1</v>
      </c>
      <c r="Z19" s="139" t="s">
        <v>432</v>
      </c>
      <c r="AA19" s="140">
        <f>+COUNTIF('ausências trab'!$B$1:$B$43,Sheet7!Z19)</f>
        <v>0</v>
      </c>
    </row>
    <row r="20" spans="1:27" x14ac:dyDescent="0.25">
      <c r="A20" s="87" t="s">
        <v>757</v>
      </c>
      <c r="B20" s="88">
        <v>1</v>
      </c>
      <c r="C20" s="88"/>
      <c r="D20" s="88"/>
      <c r="E20" s="88">
        <v>1</v>
      </c>
      <c r="F20" s="88">
        <v>2</v>
      </c>
      <c r="G20" t="str">
        <f>+INDEX(Table1[Partido],MATCH(Sheet7!A20,Table1[Parlamentar]),0)</f>
        <v>DEM</v>
      </c>
      <c r="H20" s="97" t="s">
        <v>613</v>
      </c>
      <c r="I20" s="98">
        <f>+COUNTIF(bancadas!$B$2:$B$559,Sheet7!H20)</f>
        <v>4</v>
      </c>
      <c r="J20" s="94">
        <f t="shared" si="3"/>
        <v>1</v>
      </c>
      <c r="K20" s="93">
        <f t="shared" si="0"/>
        <v>1</v>
      </c>
      <c r="L20" s="90">
        <f t="shared" si="0"/>
        <v>1</v>
      </c>
      <c r="M20" s="91">
        <f t="shared" si="0"/>
        <v>0</v>
      </c>
      <c r="N20" s="92">
        <f t="shared" si="0"/>
        <v>1</v>
      </c>
      <c r="O20" s="27"/>
      <c r="P20" s="97" t="s">
        <v>613</v>
      </c>
      <c r="Q20" s="98">
        <f>+COUNTIF(bancadas!$B$2:$B$559,Sheet7!P20)</f>
        <v>4</v>
      </c>
      <c r="R20" s="94">
        <f t="shared" si="1"/>
        <v>1</v>
      </c>
      <c r="S20" s="93">
        <f t="shared" si="4"/>
        <v>1</v>
      </c>
      <c r="T20" s="90">
        <f t="shared" si="2"/>
        <v>1</v>
      </c>
      <c r="U20" s="92">
        <f t="shared" si="2"/>
        <v>1</v>
      </c>
      <c r="W20">
        <f t="shared" si="5"/>
        <v>2</v>
      </c>
      <c r="X20">
        <f t="shared" si="6"/>
        <v>1</v>
      </c>
      <c r="Z20" s="139" t="s">
        <v>613</v>
      </c>
      <c r="AA20" s="140">
        <f>+COUNTIF('ausências trab'!$B$1:$B$43,Sheet7!Z20)</f>
        <v>0</v>
      </c>
    </row>
    <row r="21" spans="1:27" x14ac:dyDescent="0.25">
      <c r="A21" s="87" t="s">
        <v>28</v>
      </c>
      <c r="B21" s="88">
        <v>1</v>
      </c>
      <c r="C21" s="88">
        <v>1</v>
      </c>
      <c r="D21" s="88">
        <v>1</v>
      </c>
      <c r="E21" s="88">
        <v>1</v>
      </c>
      <c r="F21" s="88">
        <v>4</v>
      </c>
      <c r="G21" t="str">
        <f>+INDEX(Table1[Partido],MATCH(Sheet7!A21,Table1[Parlamentar]),0)</f>
        <v>DEM</v>
      </c>
      <c r="H21" s="97" t="s">
        <v>439</v>
      </c>
      <c r="I21" s="98">
        <f>+COUNTIF(bancadas!$B$2:$B$559,Sheet7!H21)</f>
        <v>1</v>
      </c>
      <c r="J21" s="94">
        <f t="shared" si="3"/>
        <v>0</v>
      </c>
      <c r="K21" s="93">
        <f t="shared" si="0"/>
        <v>0</v>
      </c>
      <c r="L21" s="90">
        <f t="shared" si="0"/>
        <v>0</v>
      </c>
      <c r="M21" s="91">
        <f t="shared" si="0"/>
        <v>0</v>
      </c>
      <c r="N21" s="92">
        <f t="shared" si="0"/>
        <v>1</v>
      </c>
      <c r="O21" s="27"/>
      <c r="P21" s="97" t="s">
        <v>439</v>
      </c>
      <c r="Q21" s="98">
        <f>+COUNTIF(bancadas!$B$2:$B$559,Sheet7!P21)</f>
        <v>1</v>
      </c>
      <c r="R21" s="94">
        <f t="shared" si="1"/>
        <v>0</v>
      </c>
      <c r="S21" s="93">
        <f t="shared" si="4"/>
        <v>0</v>
      </c>
      <c r="T21" s="90">
        <f t="shared" si="2"/>
        <v>0</v>
      </c>
      <c r="U21" s="92">
        <f t="shared" si="2"/>
        <v>1</v>
      </c>
      <c r="W21">
        <f t="shared" si="5"/>
        <v>0</v>
      </c>
      <c r="X21">
        <f t="shared" si="6"/>
        <v>1</v>
      </c>
      <c r="Z21" s="139" t="s">
        <v>439</v>
      </c>
      <c r="AA21" s="140">
        <f>+COUNTIF('ausências trab'!$B$1:$B$43,Sheet7!Z21)</f>
        <v>0</v>
      </c>
    </row>
    <row r="22" spans="1:27" x14ac:dyDescent="0.25">
      <c r="A22" s="87" t="s">
        <v>226</v>
      </c>
      <c r="B22" s="88">
        <v>1</v>
      </c>
      <c r="C22" s="88">
        <v>1</v>
      </c>
      <c r="D22" s="88">
        <v>1</v>
      </c>
      <c r="E22" s="88">
        <v>1</v>
      </c>
      <c r="F22" s="88">
        <v>4</v>
      </c>
      <c r="G22" t="str">
        <f>+INDEX(Table1[Partido],MATCH(Sheet7!A22,Table1[Parlamentar]),0)</f>
        <v>DEM</v>
      </c>
      <c r="H22" s="97" t="s">
        <v>212</v>
      </c>
      <c r="I22" s="98">
        <f>+COUNTIF(bancadas!$B$2:$B$559,Sheet7!H22)</f>
        <v>6</v>
      </c>
      <c r="J22" s="94">
        <f t="shared" si="3"/>
        <v>0</v>
      </c>
      <c r="K22" s="93">
        <f t="shared" si="0"/>
        <v>0</v>
      </c>
      <c r="L22" s="90">
        <f t="shared" si="0"/>
        <v>2</v>
      </c>
      <c r="M22" s="91">
        <f t="shared" si="0"/>
        <v>2</v>
      </c>
      <c r="N22" s="92">
        <f t="shared" si="0"/>
        <v>2</v>
      </c>
      <c r="O22" s="27"/>
      <c r="P22" s="97" t="s">
        <v>212</v>
      </c>
      <c r="Q22" s="98">
        <f>+COUNTIF(bancadas!$B$2:$B$559,Sheet7!P22)</f>
        <v>6</v>
      </c>
      <c r="R22" s="94">
        <f t="shared" si="1"/>
        <v>0</v>
      </c>
      <c r="S22" s="93">
        <f t="shared" si="4"/>
        <v>0</v>
      </c>
      <c r="T22" s="90">
        <f t="shared" si="2"/>
        <v>4</v>
      </c>
      <c r="U22" s="92">
        <f t="shared" si="2"/>
        <v>2</v>
      </c>
      <c r="W22">
        <f t="shared" si="5"/>
        <v>2</v>
      </c>
      <c r="X22">
        <f t="shared" si="6"/>
        <v>4</v>
      </c>
      <c r="Z22" s="139" t="s">
        <v>212</v>
      </c>
      <c r="AA22" s="140">
        <f>+COUNTIF('ausências trab'!$B$1:$B$43,Sheet7!Z22)</f>
        <v>0</v>
      </c>
    </row>
    <row r="23" spans="1:27" x14ac:dyDescent="0.25">
      <c r="A23" s="87" t="s">
        <v>278</v>
      </c>
      <c r="B23" s="88">
        <v>1</v>
      </c>
      <c r="C23" s="88"/>
      <c r="D23" s="88">
        <v>1</v>
      </c>
      <c r="E23" s="88">
        <v>1</v>
      </c>
      <c r="F23" s="88">
        <v>3</v>
      </c>
      <c r="H23" s="97" t="s">
        <v>3</v>
      </c>
      <c r="I23" s="98">
        <f>+COUNTIF(bancadas!$B$2:$B$559,Sheet7!H23)</f>
        <v>2</v>
      </c>
      <c r="J23" s="94">
        <f t="shared" si="3"/>
        <v>0</v>
      </c>
      <c r="K23" s="93">
        <f t="shared" si="0"/>
        <v>1</v>
      </c>
      <c r="L23" s="90">
        <f t="shared" si="0"/>
        <v>0</v>
      </c>
      <c r="M23" s="91">
        <f t="shared" si="0"/>
        <v>0</v>
      </c>
      <c r="N23" s="92">
        <f t="shared" si="0"/>
        <v>1</v>
      </c>
      <c r="O23" s="27"/>
      <c r="P23" s="97" t="s">
        <v>3</v>
      </c>
      <c r="Q23" s="98">
        <f>+COUNTIF(bancadas!$B$2:$B$559,Sheet7!P23)</f>
        <v>2</v>
      </c>
      <c r="R23" s="94">
        <f t="shared" si="1"/>
        <v>0</v>
      </c>
      <c r="S23" s="93">
        <f t="shared" si="4"/>
        <v>1</v>
      </c>
      <c r="T23" s="90">
        <f t="shared" si="2"/>
        <v>0</v>
      </c>
      <c r="U23" s="92">
        <f t="shared" si="2"/>
        <v>1</v>
      </c>
      <c r="W23">
        <f t="shared" si="5"/>
        <v>1</v>
      </c>
      <c r="X23">
        <f t="shared" si="6"/>
        <v>1</v>
      </c>
      <c r="Z23" s="139" t="s">
        <v>3</v>
      </c>
      <c r="AA23" s="140">
        <f>+COUNTIF('ausências trab'!$B$1:$B$43,Sheet7!Z23)</f>
        <v>0</v>
      </c>
    </row>
    <row r="24" spans="1:27" x14ac:dyDescent="0.25">
      <c r="A24" s="87" t="s">
        <v>379</v>
      </c>
      <c r="B24" s="88">
        <v>1</v>
      </c>
      <c r="C24" s="88"/>
      <c r="D24" s="88">
        <v>1</v>
      </c>
      <c r="E24" s="88"/>
      <c r="F24" s="88">
        <v>2</v>
      </c>
      <c r="H24" s="97" t="s">
        <v>0</v>
      </c>
      <c r="I24" s="98">
        <f>+COUNTIF(bancadas!$B$2:$B$559,Sheet7!H24)</f>
        <v>2</v>
      </c>
      <c r="J24" s="94">
        <f t="shared" si="3"/>
        <v>1</v>
      </c>
      <c r="K24" s="93">
        <f t="shared" si="0"/>
        <v>0</v>
      </c>
      <c r="L24" s="90">
        <f t="shared" si="0"/>
        <v>1</v>
      </c>
      <c r="M24" s="91">
        <f t="shared" si="0"/>
        <v>0</v>
      </c>
      <c r="N24" s="92">
        <f t="shared" si="0"/>
        <v>0</v>
      </c>
      <c r="O24" s="27"/>
      <c r="P24" s="97" t="s">
        <v>0</v>
      </c>
      <c r="Q24" s="98">
        <f>+COUNTIF(bancadas!$B$2:$B$559,Sheet7!P24)</f>
        <v>2</v>
      </c>
      <c r="R24" s="94">
        <f t="shared" si="1"/>
        <v>1</v>
      </c>
      <c r="S24" s="93">
        <f t="shared" si="4"/>
        <v>1</v>
      </c>
      <c r="T24" s="90">
        <f t="shared" si="2"/>
        <v>0</v>
      </c>
      <c r="U24" s="92">
        <f t="shared" si="2"/>
        <v>0</v>
      </c>
      <c r="W24">
        <f t="shared" si="5"/>
        <v>0</v>
      </c>
      <c r="X24">
        <f t="shared" si="6"/>
        <v>1</v>
      </c>
      <c r="Z24" s="139" t="s">
        <v>0</v>
      </c>
      <c r="AA24" s="140">
        <f>+COUNTIF('ausências trab'!$B$1:$B$43,Sheet7!Z24)</f>
        <v>0</v>
      </c>
    </row>
    <row r="25" spans="1:27" x14ac:dyDescent="0.25">
      <c r="A25" s="87" t="s">
        <v>549</v>
      </c>
      <c r="B25" s="88">
        <v>1</v>
      </c>
      <c r="C25" s="88">
        <v>1</v>
      </c>
      <c r="D25" s="88">
        <v>1</v>
      </c>
      <c r="E25" s="88">
        <v>1</v>
      </c>
      <c r="F25" s="88">
        <v>4</v>
      </c>
      <c r="H25" s="97" t="s">
        <v>8</v>
      </c>
      <c r="I25" s="98">
        <f>+COUNTIF(bancadas!$B$2:$B$559,Sheet7!H25)</f>
        <v>61</v>
      </c>
      <c r="J25" s="94">
        <f t="shared" si="3"/>
        <v>61</v>
      </c>
      <c r="K25" s="93">
        <f t="shared" si="0"/>
        <v>0</v>
      </c>
      <c r="L25" s="90">
        <f t="shared" si="0"/>
        <v>0</v>
      </c>
      <c r="M25" s="91">
        <f t="shared" si="0"/>
        <v>0</v>
      </c>
      <c r="N25" s="92">
        <f t="shared" si="0"/>
        <v>0</v>
      </c>
      <c r="O25" s="27"/>
      <c r="P25" s="97" t="s">
        <v>8</v>
      </c>
      <c r="Q25" s="98">
        <f>+COUNTIF(bancadas!$B$2:$B$559,Sheet7!P25)</f>
        <v>61</v>
      </c>
      <c r="R25" s="94">
        <f t="shared" si="1"/>
        <v>61</v>
      </c>
      <c r="S25" s="93">
        <f t="shared" si="4"/>
        <v>0</v>
      </c>
      <c r="T25" s="90">
        <f t="shared" si="2"/>
        <v>0</v>
      </c>
      <c r="U25" s="92">
        <f t="shared" si="2"/>
        <v>0</v>
      </c>
      <c r="W25">
        <f t="shared" si="5"/>
        <v>0</v>
      </c>
      <c r="X25">
        <f t="shared" si="6"/>
        <v>0</v>
      </c>
      <c r="Z25" s="141" t="s">
        <v>8</v>
      </c>
      <c r="AA25" s="142">
        <f>+COUNTIF('ausências trab'!$B$1:$B$43,Sheet7!Z25)</f>
        <v>3</v>
      </c>
    </row>
    <row r="26" spans="1:27" x14ac:dyDescent="0.25">
      <c r="A26" s="87" t="s">
        <v>380</v>
      </c>
      <c r="B26" s="88"/>
      <c r="C26" s="88"/>
      <c r="D26" s="88">
        <v>1</v>
      </c>
      <c r="E26" s="88">
        <v>1</v>
      </c>
      <c r="F26" s="88">
        <v>2</v>
      </c>
      <c r="H26" s="97" t="s">
        <v>1</v>
      </c>
      <c r="I26" s="98">
        <f>+COUNTIF(bancadas!$B$2:$B$559,Sheet7!H26)</f>
        <v>22</v>
      </c>
      <c r="J26" s="94">
        <f t="shared" si="3"/>
        <v>16</v>
      </c>
      <c r="K26" s="93">
        <f t="shared" si="0"/>
        <v>4</v>
      </c>
      <c r="L26" s="90">
        <f t="shared" si="0"/>
        <v>1</v>
      </c>
      <c r="M26" s="91">
        <f t="shared" si="0"/>
        <v>0</v>
      </c>
      <c r="N26" s="92">
        <f t="shared" si="0"/>
        <v>1</v>
      </c>
      <c r="O26" s="27"/>
      <c r="P26" s="97" t="s">
        <v>1</v>
      </c>
      <c r="Q26" s="98">
        <f>+COUNTIF(bancadas!$B$2:$B$559,Sheet7!P26)</f>
        <v>22</v>
      </c>
      <c r="R26" s="94">
        <f t="shared" si="1"/>
        <v>16</v>
      </c>
      <c r="S26" s="93">
        <f t="shared" si="4"/>
        <v>4</v>
      </c>
      <c r="T26" s="90">
        <f t="shared" si="2"/>
        <v>1</v>
      </c>
      <c r="U26" s="92">
        <f t="shared" si="2"/>
        <v>1</v>
      </c>
      <c r="W26">
        <f t="shared" si="5"/>
        <v>5</v>
      </c>
      <c r="X26">
        <f t="shared" si="6"/>
        <v>1</v>
      </c>
      <c r="Z26" s="141" t="s">
        <v>1</v>
      </c>
      <c r="AA26" s="142">
        <f>+COUNTIF('ausências trab'!$B$1:$B$43,Sheet7!Z26)</f>
        <v>3</v>
      </c>
    </row>
    <row r="27" spans="1:27" x14ac:dyDescent="0.25">
      <c r="A27" s="87" t="s">
        <v>279</v>
      </c>
      <c r="B27" s="88"/>
      <c r="C27" s="88"/>
      <c r="D27" s="88">
        <v>1</v>
      </c>
      <c r="E27" s="88">
        <v>1</v>
      </c>
      <c r="F27" s="88">
        <v>2</v>
      </c>
      <c r="H27" s="97" t="s">
        <v>632</v>
      </c>
      <c r="I27" s="98">
        <f>+COUNTIF(bancadas!$B$2:$B$559,Sheet7!H27)</f>
        <v>15</v>
      </c>
      <c r="J27" s="94">
        <f t="shared" si="3"/>
        <v>0</v>
      </c>
      <c r="K27" s="93">
        <f t="shared" si="0"/>
        <v>7</v>
      </c>
      <c r="L27" s="90">
        <f t="shared" si="0"/>
        <v>2</v>
      </c>
      <c r="M27" s="91">
        <f t="shared" si="0"/>
        <v>2</v>
      </c>
      <c r="N27" s="92">
        <f t="shared" si="0"/>
        <v>4</v>
      </c>
      <c r="O27" s="27"/>
      <c r="P27" s="97" t="s">
        <v>632</v>
      </c>
      <c r="Q27" s="98">
        <f>+COUNTIF(bancadas!$B$2:$B$559,Sheet7!P27)</f>
        <v>15</v>
      </c>
      <c r="R27" s="94">
        <f t="shared" si="1"/>
        <v>0</v>
      </c>
      <c r="S27" s="93">
        <f t="shared" si="4"/>
        <v>7</v>
      </c>
      <c r="T27" s="90">
        <f t="shared" si="2"/>
        <v>3</v>
      </c>
      <c r="U27" s="92">
        <f t="shared" si="2"/>
        <v>5</v>
      </c>
      <c r="W27">
        <f t="shared" si="5"/>
        <v>10</v>
      </c>
      <c r="X27">
        <f t="shared" si="6"/>
        <v>5</v>
      </c>
      <c r="Z27" s="141" t="s">
        <v>632</v>
      </c>
      <c r="AA27" s="142">
        <f>+COUNTIF('ausências trab'!$B$1:$B$43,Sheet7!Z27)</f>
        <v>0</v>
      </c>
    </row>
    <row r="28" spans="1:27" x14ac:dyDescent="0.25">
      <c r="A28" s="87" t="s">
        <v>619</v>
      </c>
      <c r="B28" s="88"/>
      <c r="C28" s="88">
        <v>1</v>
      </c>
      <c r="D28" s="88">
        <v>1</v>
      </c>
      <c r="E28" s="88">
        <v>1</v>
      </c>
      <c r="F28" s="88">
        <v>3</v>
      </c>
      <c r="H28" s="97" t="s">
        <v>201</v>
      </c>
      <c r="I28" s="98">
        <f>+COUNTIF(bancadas!$B$2:$B$559,Sheet7!H28)</f>
        <v>13</v>
      </c>
      <c r="J28" s="94">
        <f t="shared" si="3"/>
        <v>13</v>
      </c>
      <c r="K28" s="93">
        <f t="shared" si="0"/>
        <v>0</v>
      </c>
      <c r="L28" s="90">
        <f t="shared" si="0"/>
        <v>0</v>
      </c>
      <c r="M28" s="91">
        <f t="shared" si="0"/>
        <v>0</v>
      </c>
      <c r="N28" s="92">
        <f t="shared" si="0"/>
        <v>0</v>
      </c>
      <c r="O28" s="27"/>
      <c r="P28" s="97" t="s">
        <v>201</v>
      </c>
      <c r="Q28" s="98">
        <f>+COUNTIF(bancadas!$B$2:$B$559,Sheet7!P28)</f>
        <v>13</v>
      </c>
      <c r="R28" s="94">
        <f t="shared" si="1"/>
        <v>13</v>
      </c>
      <c r="S28" s="93">
        <f t="shared" si="4"/>
        <v>0</v>
      </c>
      <c r="T28" s="90">
        <f t="shared" si="2"/>
        <v>0</v>
      </c>
      <c r="U28" s="92">
        <f t="shared" si="2"/>
        <v>0</v>
      </c>
      <c r="W28">
        <f t="shared" si="5"/>
        <v>0</v>
      </c>
      <c r="X28">
        <f t="shared" si="6"/>
        <v>0</v>
      </c>
      <c r="Z28" s="141" t="s">
        <v>201</v>
      </c>
      <c r="AA28" s="142">
        <f>+COUNTIF('ausências trab'!$B$1:$B$43,Sheet7!Z28)</f>
        <v>3</v>
      </c>
    </row>
    <row r="29" spans="1:27" x14ac:dyDescent="0.25">
      <c r="A29" s="87" t="s">
        <v>381</v>
      </c>
      <c r="B29" s="88"/>
      <c r="C29" s="88"/>
      <c r="D29" s="88">
        <v>1</v>
      </c>
      <c r="E29" s="88"/>
      <c r="F29" s="88">
        <v>1</v>
      </c>
      <c r="H29" s="97" t="s">
        <v>6</v>
      </c>
      <c r="I29" s="98">
        <f>+COUNTIF(bancadas!$B$2:$B$559,Sheet7!H29)</f>
        <v>6</v>
      </c>
      <c r="J29" s="94">
        <f t="shared" si="3"/>
        <v>6</v>
      </c>
      <c r="K29" s="93">
        <f t="shared" si="0"/>
        <v>0</v>
      </c>
      <c r="L29" s="90">
        <f t="shared" si="0"/>
        <v>0</v>
      </c>
      <c r="M29" s="91">
        <f t="shared" si="0"/>
        <v>0</v>
      </c>
      <c r="N29" s="92">
        <f t="shared" si="0"/>
        <v>0</v>
      </c>
      <c r="O29" s="27"/>
      <c r="P29" s="97" t="s">
        <v>6</v>
      </c>
      <c r="Q29" s="98">
        <f>+COUNTIF(bancadas!$B$2:$B$559,Sheet7!P29)</f>
        <v>6</v>
      </c>
      <c r="R29" s="94">
        <f t="shared" si="1"/>
        <v>6</v>
      </c>
      <c r="S29" s="93">
        <f t="shared" si="4"/>
        <v>0</v>
      </c>
      <c r="T29" s="90">
        <f t="shared" si="2"/>
        <v>0</v>
      </c>
      <c r="U29" s="92">
        <f t="shared" si="2"/>
        <v>0</v>
      </c>
      <c r="W29">
        <f t="shared" si="5"/>
        <v>0</v>
      </c>
      <c r="X29">
        <f t="shared" si="6"/>
        <v>0</v>
      </c>
      <c r="Z29" s="141" t="s">
        <v>6</v>
      </c>
      <c r="AA29" s="142">
        <f>+COUNTIF('ausências trab'!$B$1:$B$43,Sheet7!Z29)</f>
        <v>0</v>
      </c>
    </row>
    <row r="30" spans="1:27" ht="15.75" thickBot="1" x14ac:dyDescent="0.3">
      <c r="A30" s="87" t="s">
        <v>337</v>
      </c>
      <c r="B30" s="88"/>
      <c r="C30" s="88">
        <v>1</v>
      </c>
      <c r="D30" s="88">
        <v>1</v>
      </c>
      <c r="E30" s="88">
        <v>1</v>
      </c>
      <c r="F30" s="88">
        <v>3</v>
      </c>
      <c r="H30" s="97" t="s">
        <v>2</v>
      </c>
      <c r="I30" s="98">
        <f>+COUNTIF(bancadas!$B$2:$B$559,Sheet7!H30)</f>
        <v>4</v>
      </c>
      <c r="J30" s="94">
        <f t="shared" si="3"/>
        <v>4</v>
      </c>
      <c r="K30" s="93">
        <f t="shared" si="0"/>
        <v>0</v>
      </c>
      <c r="L30" s="90">
        <f t="shared" si="0"/>
        <v>0</v>
      </c>
      <c r="M30" s="91">
        <f t="shared" si="0"/>
        <v>0</v>
      </c>
      <c r="N30" s="92">
        <f t="shared" si="0"/>
        <v>0</v>
      </c>
      <c r="O30" s="27"/>
      <c r="P30" s="97" t="s">
        <v>2</v>
      </c>
      <c r="Q30" s="98">
        <f>+COUNTIF(bancadas!$B$2:$B$559,Sheet7!P30)</f>
        <v>4</v>
      </c>
      <c r="R30" s="94">
        <f t="shared" si="1"/>
        <v>4</v>
      </c>
      <c r="S30" s="93">
        <f t="shared" si="4"/>
        <v>0</v>
      </c>
      <c r="T30" s="90">
        <f t="shared" si="2"/>
        <v>0</v>
      </c>
      <c r="U30" s="92">
        <f t="shared" si="2"/>
        <v>0</v>
      </c>
      <c r="W30">
        <f t="shared" si="5"/>
        <v>0</v>
      </c>
      <c r="X30">
        <f t="shared" si="6"/>
        <v>0</v>
      </c>
      <c r="Z30" s="143" t="s">
        <v>2</v>
      </c>
      <c r="AA30" s="144">
        <f>+COUNTIF('ausências trab'!$B$1:$B$43,Sheet7!Z30)</f>
        <v>0</v>
      </c>
    </row>
    <row r="31" spans="1:27" x14ac:dyDescent="0.25">
      <c r="A31" s="87" t="s">
        <v>280</v>
      </c>
      <c r="B31" s="88">
        <v>1</v>
      </c>
      <c r="C31" s="88">
        <v>1</v>
      </c>
      <c r="D31" s="88">
        <v>1</v>
      </c>
      <c r="E31" s="88">
        <v>1</v>
      </c>
      <c r="F31" s="88">
        <v>4</v>
      </c>
      <c r="H31" s="103" t="s">
        <v>863</v>
      </c>
      <c r="I31" s="104"/>
      <c r="J31" s="110">
        <f>+SUM(K5:N30)</f>
        <v>430</v>
      </c>
      <c r="K31" s="105"/>
      <c r="L31" s="105"/>
      <c r="M31" s="105"/>
      <c r="N31" s="106"/>
      <c r="O31" s="27"/>
      <c r="P31" s="103" t="s">
        <v>867</v>
      </c>
      <c r="Q31" s="104"/>
      <c r="R31" s="110">
        <f>+SUM(S5:U30)</f>
        <v>424</v>
      </c>
      <c r="S31" s="105"/>
      <c r="T31" s="105"/>
      <c r="U31" s="106"/>
      <c r="Z31" s="97" t="s">
        <v>1146</v>
      </c>
      <c r="AA31" s="138">
        <f>+SUM(AA5:AA30)</f>
        <v>42</v>
      </c>
    </row>
    <row r="32" spans="1:27" ht="15.75" thickBot="1" x14ac:dyDescent="0.3">
      <c r="A32" s="87" t="s">
        <v>473</v>
      </c>
      <c r="B32" s="88">
        <v>1</v>
      </c>
      <c r="C32" s="88">
        <v>1</v>
      </c>
      <c r="D32" s="88">
        <v>1</v>
      </c>
      <c r="E32" s="88">
        <v>1</v>
      </c>
      <c r="F32" s="88">
        <v>4</v>
      </c>
      <c r="H32" s="113" t="s">
        <v>864</v>
      </c>
      <c r="I32" s="114"/>
      <c r="J32" s="115">
        <f>+SUM(L5:N30)</f>
        <v>345</v>
      </c>
      <c r="K32" s="117">
        <f>+J32-R31</f>
        <v>-79</v>
      </c>
      <c r="L32" s="94"/>
      <c r="M32" s="94"/>
      <c r="N32" s="116"/>
      <c r="O32" s="27"/>
      <c r="P32" s="113" t="s">
        <v>868</v>
      </c>
      <c r="Q32" s="114"/>
      <c r="R32" s="115">
        <f>+SUM(T5:U30)</f>
        <v>309</v>
      </c>
      <c r="S32" s="94"/>
      <c r="T32" s="94"/>
      <c r="U32" s="116"/>
      <c r="Z32" s="99" t="s">
        <v>1147</v>
      </c>
      <c r="AA32" s="137">
        <v>39</v>
      </c>
    </row>
    <row r="33" spans="1:33" x14ac:dyDescent="0.25">
      <c r="A33" s="87" t="s">
        <v>793</v>
      </c>
      <c r="B33" s="88">
        <v>1</v>
      </c>
      <c r="C33" s="88"/>
      <c r="D33" s="88"/>
      <c r="E33" s="88">
        <v>1</v>
      </c>
      <c r="F33" s="88">
        <v>2</v>
      </c>
      <c r="H33" s="97" t="s">
        <v>865</v>
      </c>
      <c r="I33" s="89"/>
      <c r="J33" s="111">
        <f>+SUM(M5:N30)</f>
        <v>266</v>
      </c>
      <c r="K33" s="118">
        <f>+J33-R32</f>
        <v>-43</v>
      </c>
      <c r="L33" s="107"/>
      <c r="M33" s="107"/>
      <c r="N33" s="98"/>
      <c r="O33" s="27"/>
      <c r="P33" s="97" t="s">
        <v>869</v>
      </c>
      <c r="Q33" s="89"/>
      <c r="R33" s="111">
        <f>+SUM(U5:U30)</f>
        <v>166</v>
      </c>
      <c r="S33" s="107"/>
      <c r="T33" s="107"/>
      <c r="U33" s="98"/>
    </row>
    <row r="34" spans="1:33" ht="15.75" thickBot="1" x14ac:dyDescent="0.3">
      <c r="A34" s="87" t="s">
        <v>467</v>
      </c>
      <c r="B34" s="88">
        <v>1</v>
      </c>
      <c r="C34" s="88">
        <v>1</v>
      </c>
      <c r="D34" s="88">
        <v>1</v>
      </c>
      <c r="E34" s="88">
        <v>1</v>
      </c>
      <c r="F34" s="88">
        <v>4</v>
      </c>
      <c r="H34" s="99" t="s">
        <v>866</v>
      </c>
      <c r="I34" s="108"/>
      <c r="J34" s="112">
        <f>+SUM(N5:N30)</f>
        <v>154</v>
      </c>
      <c r="K34" s="119">
        <f>+J34-R33</f>
        <v>-12</v>
      </c>
      <c r="L34" s="108"/>
      <c r="M34" s="108"/>
      <c r="N34" s="109"/>
      <c r="O34" s="27"/>
      <c r="P34" s="99"/>
      <c r="Q34" s="108"/>
      <c r="R34" s="112"/>
      <c r="S34" s="108"/>
      <c r="T34" s="108"/>
      <c r="U34" s="109"/>
      <c r="Z34" s="27"/>
      <c r="AA34" s="27"/>
      <c r="AB34" s="27"/>
      <c r="AC34" s="27"/>
      <c r="AD34" s="27"/>
      <c r="AE34" s="27"/>
      <c r="AF34" s="27"/>
      <c r="AG34" s="27"/>
    </row>
    <row r="35" spans="1:33" ht="15.75" thickBot="1" x14ac:dyDescent="0.3">
      <c r="A35" s="87" t="s">
        <v>281</v>
      </c>
      <c r="B35" s="88"/>
      <c r="C35" s="88">
        <v>1</v>
      </c>
      <c r="D35" s="88">
        <v>1</v>
      </c>
      <c r="E35" s="88">
        <v>1</v>
      </c>
      <c r="F35" s="88">
        <v>3</v>
      </c>
      <c r="J35" t="s">
        <v>855</v>
      </c>
      <c r="K35" t="s">
        <v>854</v>
      </c>
      <c r="L35" t="s">
        <v>853</v>
      </c>
      <c r="M35" t="s">
        <v>856</v>
      </c>
      <c r="Z35" s="27"/>
      <c r="AA35" s="27"/>
      <c r="AB35" s="198" t="s">
        <v>871</v>
      </c>
      <c r="AC35" s="198"/>
      <c r="AD35" s="198"/>
      <c r="AE35" s="198"/>
      <c r="AF35" s="198"/>
      <c r="AG35" s="27"/>
    </row>
    <row r="36" spans="1:33" ht="15" customHeight="1" x14ac:dyDescent="0.25">
      <c r="A36" s="87" t="s">
        <v>474</v>
      </c>
      <c r="B36" s="88"/>
      <c r="C36" s="88"/>
      <c r="D36" s="88">
        <v>1</v>
      </c>
      <c r="E36" s="88"/>
      <c r="F36" s="88">
        <v>1</v>
      </c>
      <c r="H36" t="str">
        <f>+INDEX(Table1[Partido],MATCH(Sheet7!I36,Table1[Parlamentar],0))</f>
        <v>DEM</v>
      </c>
      <c r="I36" t="s">
        <v>224</v>
      </c>
      <c r="J36">
        <v>1</v>
      </c>
      <c r="K36">
        <v>1</v>
      </c>
      <c r="L36">
        <v>1</v>
      </c>
      <c r="M36">
        <v>1</v>
      </c>
      <c r="N36">
        <v>4</v>
      </c>
      <c r="O36">
        <f>+SUM(J36:L36)</f>
        <v>3</v>
      </c>
      <c r="P36">
        <f>+N36-O36</f>
        <v>1</v>
      </c>
      <c r="X36">
        <f>+COUNTIF(P36:P465,0)</f>
        <v>134</v>
      </c>
      <c r="Y36">
        <f>+COUNTIF(P36:P465,1)</f>
        <v>296</v>
      </c>
      <c r="Z36" s="27"/>
      <c r="AA36" s="199" t="s">
        <v>872</v>
      </c>
      <c r="AB36" s="95"/>
      <c r="AC36" s="126">
        <v>0</v>
      </c>
      <c r="AD36" s="126">
        <f>+AC36+1</f>
        <v>1</v>
      </c>
      <c r="AE36" s="126">
        <f t="shared" ref="AE36:AF36" si="7">+AD36+1</f>
        <v>2</v>
      </c>
      <c r="AF36" s="96">
        <f t="shared" si="7"/>
        <v>3</v>
      </c>
      <c r="AG36" s="27"/>
    </row>
    <row r="37" spans="1:33" x14ac:dyDescent="0.25">
      <c r="A37" s="87" t="s">
        <v>415</v>
      </c>
      <c r="B37" s="88">
        <v>1</v>
      </c>
      <c r="C37" s="88">
        <v>1</v>
      </c>
      <c r="D37" s="88">
        <v>1</v>
      </c>
      <c r="E37" s="88">
        <v>1</v>
      </c>
      <c r="F37" s="88">
        <v>4</v>
      </c>
      <c r="H37" t="str">
        <f>+INDEX(Table1[Partido],MATCH(Sheet7!I37,Table1[Parlamentar],0))</f>
        <v>PP</v>
      </c>
      <c r="I37" t="s">
        <v>15</v>
      </c>
      <c r="J37">
        <v>1</v>
      </c>
      <c r="K37">
        <v>1</v>
      </c>
      <c r="L37">
        <v>1</v>
      </c>
      <c r="M37">
        <v>1</v>
      </c>
      <c r="N37">
        <v>4</v>
      </c>
      <c r="O37">
        <f t="shared" ref="O37:O100" si="8">+SUM(J37:L37)</f>
        <v>3</v>
      </c>
      <c r="P37">
        <f t="shared" ref="P37:P100" si="9">+N37-O37</f>
        <v>1</v>
      </c>
      <c r="Z37" s="27"/>
      <c r="AA37" s="199"/>
      <c r="AB37" s="127">
        <v>0</v>
      </c>
      <c r="AC37" s="111">
        <f>+SUM(Q5:Q30)-SUM(AC38:AF41)</f>
        <v>128</v>
      </c>
      <c r="AD37" s="111"/>
      <c r="AE37" s="111"/>
      <c r="AF37" s="128"/>
      <c r="AG37" s="27"/>
    </row>
    <row r="38" spans="1:33" x14ac:dyDescent="0.25">
      <c r="A38" s="87" t="s">
        <v>627</v>
      </c>
      <c r="B38" s="88">
        <v>1</v>
      </c>
      <c r="C38" s="88">
        <v>1</v>
      </c>
      <c r="D38" s="88">
        <v>1</v>
      </c>
      <c r="E38" s="88">
        <v>1</v>
      </c>
      <c r="F38" s="88">
        <v>4</v>
      </c>
      <c r="H38" t="str">
        <f>+INDEX(Table1[Partido],MATCH(Sheet7!I38,Table1[Parlamentar],0))</f>
        <v>PTB</v>
      </c>
      <c r="I38" t="s">
        <v>600</v>
      </c>
      <c r="J38">
        <v>1</v>
      </c>
      <c r="L38">
        <v>1</v>
      </c>
      <c r="M38">
        <v>1</v>
      </c>
      <c r="N38">
        <v>3</v>
      </c>
      <c r="O38">
        <f t="shared" si="8"/>
        <v>2</v>
      </c>
      <c r="P38">
        <f t="shared" si="9"/>
        <v>1</v>
      </c>
      <c r="Z38" s="27"/>
      <c r="AA38" s="199"/>
      <c r="AB38" s="127">
        <f>+AB37+1</f>
        <v>1</v>
      </c>
      <c r="AC38" s="129">
        <f>+COUNTIFS($N$36:$N$465,$AB38,$O$36:$O$465,AC$36)</f>
        <v>6</v>
      </c>
      <c r="AD38" s="130">
        <f>+COUNTIFS($N$36:$N$465,$AB38,$O$36:$O$465,AD$36)</f>
        <v>79</v>
      </c>
      <c r="AE38" s="111"/>
      <c r="AF38" s="128"/>
      <c r="AG38" s="27"/>
    </row>
    <row r="39" spans="1:33" x14ac:dyDescent="0.25">
      <c r="A39" s="87" t="s">
        <v>506</v>
      </c>
      <c r="B39" s="88"/>
      <c r="C39" s="88"/>
      <c r="D39" s="88">
        <v>1</v>
      </c>
      <c r="E39" s="88"/>
      <c r="F39" s="88">
        <v>1</v>
      </c>
      <c r="H39" t="str">
        <f>+INDEX(Table1[Partido],MATCH(Sheet7!I39,Table1[Parlamentar],0))</f>
        <v>PR</v>
      </c>
      <c r="I39" t="s">
        <v>378</v>
      </c>
      <c r="L39">
        <v>1</v>
      </c>
      <c r="N39">
        <v>1</v>
      </c>
      <c r="O39">
        <f t="shared" si="8"/>
        <v>1</v>
      </c>
      <c r="P39">
        <f t="shared" si="9"/>
        <v>0</v>
      </c>
      <c r="V39" s="121"/>
      <c r="Z39" s="27"/>
      <c r="AA39" s="199"/>
      <c r="AB39" s="127">
        <f t="shared" ref="AB39:AB40" si="10">+AB38+1</f>
        <v>2</v>
      </c>
      <c r="AC39" s="111"/>
      <c r="AD39" s="129">
        <f>+COUNTIFS($N$36:$N$465,$AB39,$O$36:$O$465,AD$36)</f>
        <v>36</v>
      </c>
      <c r="AE39" s="130">
        <f>+COUNTIFS($N$36:$N$465,$AB39,$O$36:$O$465,AE$36)</f>
        <v>43</v>
      </c>
      <c r="AF39" s="128"/>
      <c r="AG39" s="27"/>
    </row>
    <row r="40" spans="1:33" x14ac:dyDescent="0.25">
      <c r="A40" s="87" t="s">
        <v>620</v>
      </c>
      <c r="B40" s="88">
        <v>1</v>
      </c>
      <c r="C40" s="88"/>
      <c r="D40" s="88">
        <v>1</v>
      </c>
      <c r="E40" s="88"/>
      <c r="F40" s="88">
        <v>2</v>
      </c>
      <c r="H40" t="str">
        <f>+INDEX(Table1[Partido],MATCH(Sheet7!I40,Table1[Parlamentar],0))</f>
        <v>PTN</v>
      </c>
      <c r="I40" t="s">
        <v>618</v>
      </c>
      <c r="L40">
        <v>1</v>
      </c>
      <c r="N40">
        <v>1</v>
      </c>
      <c r="O40">
        <f t="shared" si="8"/>
        <v>1</v>
      </c>
      <c r="P40">
        <f t="shared" si="9"/>
        <v>0</v>
      </c>
      <c r="Z40" s="27"/>
      <c r="AA40" s="199"/>
      <c r="AB40" s="127">
        <f t="shared" si="10"/>
        <v>3</v>
      </c>
      <c r="AC40" s="111"/>
      <c r="AD40" s="111"/>
      <c r="AE40" s="129">
        <f>+COUNTIFS($N$36:$N$465,$AB40,$O$36:$O$465,AE$36)</f>
        <v>100</v>
      </c>
      <c r="AF40" s="131">
        <f>+COUNTIFS($N$36:$N$465,$AB40,$O$36:$O$465,AF$36)</f>
        <v>12</v>
      </c>
      <c r="AG40" s="27"/>
    </row>
    <row r="41" spans="1:33" ht="15.75" thickBot="1" x14ac:dyDescent="0.3">
      <c r="A41" s="87" t="s">
        <v>372</v>
      </c>
      <c r="B41" s="88">
        <v>1</v>
      </c>
      <c r="C41" s="88"/>
      <c r="D41" s="88"/>
      <c r="E41" s="88"/>
      <c r="F41" s="88">
        <v>1</v>
      </c>
      <c r="H41" t="str">
        <f>+INDEX(Table1[Partido],MATCH(Sheet7!I41,Table1[Parlamentar],0))</f>
        <v>PSDB</v>
      </c>
      <c r="I41" t="s">
        <v>756</v>
      </c>
      <c r="J41">
        <v>1</v>
      </c>
      <c r="K41">
        <v>1</v>
      </c>
      <c r="M41">
        <v>1</v>
      </c>
      <c r="N41">
        <v>3</v>
      </c>
      <c r="O41">
        <f t="shared" si="8"/>
        <v>2</v>
      </c>
      <c r="P41">
        <f t="shared" si="9"/>
        <v>1</v>
      </c>
      <c r="T41" s="121"/>
      <c r="Z41" s="27"/>
      <c r="AA41" s="199"/>
      <c r="AB41" s="132">
        <f t="shared" ref="AB41" si="11">+AB40+1</f>
        <v>4</v>
      </c>
      <c r="AC41" s="112"/>
      <c r="AD41" s="112"/>
      <c r="AE41" s="112"/>
      <c r="AF41" s="133">
        <f>+COUNTIFS($N$36:$N$465,$AB41,$O$36:$O$465,AF$36)</f>
        <v>154</v>
      </c>
      <c r="AG41" s="27"/>
    </row>
    <row r="42" spans="1:33" x14ac:dyDescent="0.25">
      <c r="A42" s="87" t="s">
        <v>747</v>
      </c>
      <c r="B42" s="88">
        <v>1</v>
      </c>
      <c r="C42" s="88">
        <v>1</v>
      </c>
      <c r="D42" s="88"/>
      <c r="E42" s="88">
        <v>1</v>
      </c>
      <c r="F42" s="88">
        <v>3</v>
      </c>
      <c r="H42" t="str">
        <f>+INDEX(Table1[Partido],MATCH(Sheet7!I42,Table1[Parlamentar],0))</f>
        <v>PSB</v>
      </c>
      <c r="I42" t="s">
        <v>19</v>
      </c>
      <c r="J42">
        <v>1</v>
      </c>
      <c r="K42">
        <v>1</v>
      </c>
      <c r="L42">
        <v>1</v>
      </c>
      <c r="N42">
        <v>3</v>
      </c>
      <c r="O42">
        <f t="shared" si="8"/>
        <v>3</v>
      </c>
      <c r="P42">
        <f t="shared" si="9"/>
        <v>0</v>
      </c>
      <c r="Z42" s="27"/>
      <c r="AA42" s="27"/>
      <c r="AB42" s="123" t="s">
        <v>873</v>
      </c>
      <c r="AC42" s="89"/>
      <c r="AD42" s="89"/>
      <c r="AE42" s="120">
        <f>+SUM(AD39,AE40,AF41)</f>
        <v>290</v>
      </c>
      <c r="AF42" s="89"/>
      <c r="AG42" s="27"/>
    </row>
    <row r="43" spans="1:33" x14ac:dyDescent="0.25">
      <c r="A43" s="87" t="s">
        <v>338</v>
      </c>
      <c r="B43" s="88">
        <v>1</v>
      </c>
      <c r="C43" s="88">
        <v>1</v>
      </c>
      <c r="D43" s="88">
        <v>1</v>
      </c>
      <c r="E43" s="88">
        <v>1</v>
      </c>
      <c r="F43" s="88">
        <v>4</v>
      </c>
      <c r="H43" t="str">
        <f>+INDEX(Table1[Partido],MATCH(Sheet7!I43,Table1[Parlamentar],0))</f>
        <v>PR</v>
      </c>
      <c r="I43" t="s">
        <v>22</v>
      </c>
      <c r="J43">
        <v>1</v>
      </c>
      <c r="L43">
        <v>1</v>
      </c>
      <c r="M43">
        <v>1</v>
      </c>
      <c r="N43">
        <v>3</v>
      </c>
      <c r="O43">
        <f t="shared" si="8"/>
        <v>2</v>
      </c>
      <c r="P43">
        <f t="shared" si="9"/>
        <v>1</v>
      </c>
      <c r="Z43" s="27"/>
      <c r="AA43" s="27"/>
      <c r="AB43" s="124" t="s">
        <v>874</v>
      </c>
      <c r="AC43" s="28"/>
      <c r="AD43" s="28"/>
      <c r="AE43" s="125">
        <f>+SUM(AD38,AE39,AF40)</f>
        <v>134</v>
      </c>
      <c r="AF43" s="134">
        <f>+AE43/AE42</f>
        <v>0.46206896551724136</v>
      </c>
      <c r="AG43" s="27"/>
    </row>
    <row r="44" spans="1:33" x14ac:dyDescent="0.25">
      <c r="A44" s="87" t="s">
        <v>40</v>
      </c>
      <c r="B44" s="88">
        <v>1</v>
      </c>
      <c r="C44" s="88">
        <v>1</v>
      </c>
      <c r="D44" s="88">
        <v>1</v>
      </c>
      <c r="E44" s="88">
        <v>1</v>
      </c>
      <c r="F44" s="88">
        <v>4</v>
      </c>
      <c r="H44" t="str">
        <f>+INDEX(Table1[Partido],MATCH(Sheet7!I44,Table1[Parlamentar],0))</f>
        <v>PP</v>
      </c>
      <c r="I44" t="s">
        <v>335</v>
      </c>
      <c r="L44">
        <v>1</v>
      </c>
      <c r="N44">
        <v>1</v>
      </c>
      <c r="O44">
        <f t="shared" si="8"/>
        <v>1</v>
      </c>
      <c r="P44">
        <f t="shared" si="9"/>
        <v>0</v>
      </c>
      <c r="Z44" s="27"/>
      <c r="AA44" s="27"/>
      <c r="AB44" s="198" t="s">
        <v>871</v>
      </c>
      <c r="AC44" s="198"/>
      <c r="AD44" s="198"/>
      <c r="AE44" s="198"/>
      <c r="AF44" s="198"/>
      <c r="AG44" s="27"/>
    </row>
    <row r="45" spans="1:33" x14ac:dyDescent="0.25">
      <c r="A45" s="87" t="s">
        <v>710</v>
      </c>
      <c r="B45" s="88">
        <v>1</v>
      </c>
      <c r="C45" s="88"/>
      <c r="D45" s="88"/>
      <c r="E45" s="88">
        <v>1</v>
      </c>
      <c r="F45" s="88">
        <v>2</v>
      </c>
      <c r="H45" t="str">
        <f>+INDEX(Table1[Partido],MATCH(Sheet7!I45,Table1[Parlamentar],0))</f>
        <v>PP</v>
      </c>
      <c r="I45" t="s">
        <v>336</v>
      </c>
      <c r="J45">
        <v>1</v>
      </c>
      <c r="K45">
        <v>1</v>
      </c>
      <c r="L45">
        <v>1</v>
      </c>
      <c r="M45">
        <v>1</v>
      </c>
      <c r="N45">
        <v>4</v>
      </c>
      <c r="O45">
        <f t="shared" si="8"/>
        <v>3</v>
      </c>
      <c r="P45">
        <f t="shared" si="9"/>
        <v>1</v>
      </c>
      <c r="Q45">
        <v>1</v>
      </c>
      <c r="R45" t="str">
        <f>+INDEX(Table1[Partido],MATCH(Sheet7!S45,Table1[Parlamentar],0))</f>
        <v>DEM</v>
      </c>
      <c r="S45" t="s">
        <v>236</v>
      </c>
      <c r="T45">
        <v>1</v>
      </c>
      <c r="V45">
        <v>1</v>
      </c>
      <c r="W45">
        <v>1</v>
      </c>
      <c r="X45">
        <v>3</v>
      </c>
      <c r="Y45">
        <f t="shared" ref="Y45:Y69" si="12">+SUM(T45:V45)</f>
        <v>2</v>
      </c>
      <c r="Z45" s="27">
        <f t="shared" ref="Z45:Z69" si="13">+X45-Y45</f>
        <v>1</v>
      </c>
      <c r="AA45" s="199" t="s">
        <v>872</v>
      </c>
      <c r="AB45" s="25"/>
      <c r="AC45" s="25">
        <v>0</v>
      </c>
      <c r="AD45" s="25">
        <f>+AC45+1</f>
        <v>1</v>
      </c>
      <c r="AE45" s="25">
        <f t="shared" ref="AE45:AF45" si="14">+AD45+1</f>
        <v>2</v>
      </c>
      <c r="AF45" s="25">
        <f t="shared" si="14"/>
        <v>3</v>
      </c>
      <c r="AG45" s="27"/>
    </row>
    <row r="46" spans="1:33" x14ac:dyDescent="0.25">
      <c r="A46" s="87" t="s">
        <v>475</v>
      </c>
      <c r="B46" s="88">
        <v>1</v>
      </c>
      <c r="C46" s="88">
        <v>1</v>
      </c>
      <c r="D46" s="88">
        <v>1</v>
      </c>
      <c r="E46" s="88">
        <v>1</v>
      </c>
      <c r="F46" s="88">
        <v>4</v>
      </c>
      <c r="H46" t="str">
        <f>+INDEX(Table1[Partido],MATCH(Sheet7!I46,Table1[Parlamentar],0))</f>
        <v>PRB</v>
      </c>
      <c r="I46" t="s">
        <v>414</v>
      </c>
      <c r="L46">
        <v>1</v>
      </c>
      <c r="M46">
        <v>1</v>
      </c>
      <c r="N46">
        <v>2</v>
      </c>
      <c r="O46">
        <f t="shared" si="8"/>
        <v>1</v>
      </c>
      <c r="P46">
        <f t="shared" si="9"/>
        <v>1</v>
      </c>
      <c r="Q46">
        <f>+Q45+1</f>
        <v>2</v>
      </c>
      <c r="R46" t="str">
        <f>+INDEX(Table1[Partido],MATCH(Sheet7!S46,Table1[Parlamentar],0))</f>
        <v>DEM</v>
      </c>
      <c r="S46" t="s">
        <v>127</v>
      </c>
      <c r="T46">
        <v>1</v>
      </c>
      <c r="V46">
        <v>1</v>
      </c>
      <c r="W46">
        <v>1</v>
      </c>
      <c r="X46">
        <v>3</v>
      </c>
      <c r="Y46">
        <f t="shared" si="12"/>
        <v>2</v>
      </c>
      <c r="Z46" s="27">
        <f t="shared" si="13"/>
        <v>1</v>
      </c>
      <c r="AA46" s="199"/>
      <c r="AB46" s="25">
        <v>0</v>
      </c>
      <c r="AC46" s="122">
        <f>+COUNTIFS($X$45:$X$474,$AB46,$Y$45:$Y$474,AC$45)</f>
        <v>2</v>
      </c>
      <c r="AD46" s="121"/>
      <c r="AE46" s="121"/>
      <c r="AF46" s="121"/>
      <c r="AG46" s="27"/>
    </row>
    <row r="47" spans="1:33" x14ac:dyDescent="0.25">
      <c r="A47" s="87" t="s">
        <v>441</v>
      </c>
      <c r="B47" s="88">
        <v>1</v>
      </c>
      <c r="C47" s="88">
        <v>1</v>
      </c>
      <c r="D47" s="88">
        <v>1</v>
      </c>
      <c r="E47" s="88">
        <v>1</v>
      </c>
      <c r="F47" s="88">
        <v>4</v>
      </c>
      <c r="H47" t="str">
        <f>+INDEX(Table1[Partido],MATCH(Sheet7!I47,Table1[Parlamentar],0))</f>
        <v>PMDB</v>
      </c>
      <c r="I47" t="s">
        <v>277</v>
      </c>
      <c r="J47">
        <v>1</v>
      </c>
      <c r="L47">
        <v>1</v>
      </c>
      <c r="M47">
        <v>1</v>
      </c>
      <c r="N47">
        <v>3</v>
      </c>
      <c r="O47">
        <f t="shared" si="8"/>
        <v>2</v>
      </c>
      <c r="P47">
        <f t="shared" si="9"/>
        <v>1</v>
      </c>
      <c r="Q47">
        <f t="shared" ref="Q47:Q87" si="15">+Q46+1</f>
        <v>3</v>
      </c>
      <c r="R47" t="str">
        <f>+INDEX(Table1[Partido],MATCH(Sheet7!S47,Table1[Parlamentar],0))</f>
        <v>DEM</v>
      </c>
      <c r="S47" t="s">
        <v>246</v>
      </c>
      <c r="T47">
        <v>1</v>
      </c>
      <c r="V47">
        <v>1</v>
      </c>
      <c r="W47">
        <v>1</v>
      </c>
      <c r="X47">
        <v>3</v>
      </c>
      <c r="Y47">
        <f t="shared" si="12"/>
        <v>2</v>
      </c>
      <c r="Z47" s="27">
        <f t="shared" si="13"/>
        <v>1</v>
      </c>
      <c r="AA47" s="199"/>
      <c r="AB47" s="25">
        <f>+AB46+1</f>
        <v>1</v>
      </c>
      <c r="AC47" s="120">
        <f>+COUNTIFS($X$45:$X$474,$AB47,$Y$45:$Y$474,AC$45)</f>
        <v>0</v>
      </c>
      <c r="AD47" s="122">
        <f t="shared" ref="AD47:AF50" si="16">+COUNTIFS($X$45:$X$474,$AB47,$Y$45:$Y$474,AD$45)</f>
        <v>6</v>
      </c>
      <c r="AE47" s="121">
        <f t="shared" si="16"/>
        <v>0</v>
      </c>
      <c r="AF47" s="121">
        <f t="shared" si="16"/>
        <v>0</v>
      </c>
      <c r="AG47" s="27"/>
    </row>
    <row r="48" spans="1:33" x14ac:dyDescent="0.25">
      <c r="A48" s="87" t="s">
        <v>633</v>
      </c>
      <c r="B48" s="88"/>
      <c r="C48" s="88"/>
      <c r="D48" s="88">
        <v>1</v>
      </c>
      <c r="E48" s="88"/>
      <c r="F48" s="88">
        <v>1</v>
      </c>
      <c r="H48" t="str">
        <f>+INDEX(Table1[Partido],MATCH(Sheet7!I48,Table1[Parlamentar],0))</f>
        <v>DEM</v>
      </c>
      <c r="I48" t="s">
        <v>225</v>
      </c>
      <c r="J48">
        <v>1</v>
      </c>
      <c r="K48">
        <v>1</v>
      </c>
      <c r="L48">
        <v>1</v>
      </c>
      <c r="M48">
        <v>1</v>
      </c>
      <c r="N48">
        <v>4</v>
      </c>
      <c r="O48">
        <f t="shared" si="8"/>
        <v>3</v>
      </c>
      <c r="P48">
        <f t="shared" si="9"/>
        <v>1</v>
      </c>
      <c r="Q48">
        <f t="shared" si="15"/>
        <v>4</v>
      </c>
      <c r="R48" t="str">
        <f>+INDEX(Table1[Partido],MATCH(Sheet7!S48,Table1[Parlamentar],0))</f>
        <v>PEN</v>
      </c>
      <c r="S48" t="s">
        <v>66</v>
      </c>
      <c r="T48">
        <v>1</v>
      </c>
      <c r="V48">
        <v>1</v>
      </c>
      <c r="W48">
        <v>1</v>
      </c>
      <c r="X48">
        <v>3</v>
      </c>
      <c r="Y48">
        <f t="shared" si="12"/>
        <v>2</v>
      </c>
      <c r="Z48" s="27">
        <f t="shared" si="13"/>
        <v>1</v>
      </c>
      <c r="AA48" s="199"/>
      <c r="AB48" s="25">
        <f t="shared" ref="AB48:AB50" si="17">+AB47+1</f>
        <v>2</v>
      </c>
      <c r="AC48" s="121">
        <f t="shared" ref="AC48:AC50" si="18">+COUNTIFS($X$45:$X$474,$AB48,$Y$45:$Y$474,AC$45)</f>
        <v>0</v>
      </c>
      <c r="AD48" s="120">
        <f t="shared" si="16"/>
        <v>6</v>
      </c>
      <c r="AE48" s="122">
        <f t="shared" si="16"/>
        <v>6</v>
      </c>
      <c r="AF48" s="121">
        <f t="shared" si="16"/>
        <v>0</v>
      </c>
      <c r="AG48" s="27"/>
    </row>
    <row r="49" spans="1:33" x14ac:dyDescent="0.25">
      <c r="A49" s="87" t="s">
        <v>634</v>
      </c>
      <c r="B49" s="88">
        <v>1</v>
      </c>
      <c r="C49" s="88">
        <v>1</v>
      </c>
      <c r="D49" s="88">
        <v>1</v>
      </c>
      <c r="E49" s="88">
        <v>1</v>
      </c>
      <c r="F49" s="88">
        <v>4</v>
      </c>
      <c r="H49" t="str">
        <f>+INDEX(Table1[Partido],MATCH(Sheet7!I49,Table1[Parlamentar],0))</f>
        <v>PMDB</v>
      </c>
      <c r="I49" t="s">
        <v>24</v>
      </c>
      <c r="J49">
        <v>1</v>
      </c>
      <c r="K49">
        <v>1</v>
      </c>
      <c r="L49">
        <v>1</v>
      </c>
      <c r="M49">
        <v>1</v>
      </c>
      <c r="N49">
        <v>4</v>
      </c>
      <c r="O49">
        <f t="shared" si="8"/>
        <v>3</v>
      </c>
      <c r="P49">
        <f t="shared" si="9"/>
        <v>1</v>
      </c>
      <c r="Q49">
        <f t="shared" si="15"/>
        <v>5</v>
      </c>
      <c r="R49" t="str">
        <f>+INDEX(Table1[Partido],MATCH(Sheet7!S49,Table1[Parlamentar],0))</f>
        <v>PHS</v>
      </c>
      <c r="S49" t="s">
        <v>273</v>
      </c>
      <c r="V49">
        <v>1</v>
      </c>
      <c r="X49">
        <v>1</v>
      </c>
      <c r="Y49">
        <f t="shared" si="12"/>
        <v>1</v>
      </c>
      <c r="Z49" s="27">
        <f t="shared" si="13"/>
        <v>0</v>
      </c>
      <c r="AA49" s="199"/>
      <c r="AB49" s="25">
        <f t="shared" si="17"/>
        <v>3</v>
      </c>
      <c r="AC49" s="121">
        <f t="shared" si="18"/>
        <v>0</v>
      </c>
      <c r="AD49" s="121">
        <f t="shared" si="16"/>
        <v>0</v>
      </c>
      <c r="AE49" s="120">
        <f t="shared" si="16"/>
        <v>15</v>
      </c>
      <c r="AF49" s="122">
        <f t="shared" si="16"/>
        <v>1</v>
      </c>
      <c r="AG49" s="27"/>
    </row>
    <row r="50" spans="1:33" x14ac:dyDescent="0.25">
      <c r="A50" s="87" t="s">
        <v>635</v>
      </c>
      <c r="B50" s="88">
        <v>1</v>
      </c>
      <c r="C50" s="88"/>
      <c r="D50" s="88">
        <v>1</v>
      </c>
      <c r="E50" s="88"/>
      <c r="F50" s="88">
        <v>2</v>
      </c>
      <c r="H50" t="str">
        <f>+INDEX(Table1[Partido],MATCH(Sheet7!I50,Table1[Parlamentar],0))</f>
        <v>PTB</v>
      </c>
      <c r="I50" t="s">
        <v>601</v>
      </c>
      <c r="J50">
        <v>1</v>
      </c>
      <c r="K50">
        <v>1</v>
      </c>
      <c r="L50">
        <v>1</v>
      </c>
      <c r="M50">
        <v>1</v>
      </c>
      <c r="N50">
        <v>4</v>
      </c>
      <c r="O50">
        <f t="shared" si="8"/>
        <v>3</v>
      </c>
      <c r="P50">
        <f t="shared" si="9"/>
        <v>1</v>
      </c>
      <c r="Q50">
        <f t="shared" si="15"/>
        <v>6</v>
      </c>
      <c r="R50" t="str">
        <f>+INDEX(Table1[Partido],MATCH(Sheet7!S50,Table1[Parlamentar],0))</f>
        <v>PHS</v>
      </c>
      <c r="S50" t="s">
        <v>80</v>
      </c>
      <c r="V50">
        <v>1</v>
      </c>
      <c r="X50">
        <v>1</v>
      </c>
      <c r="Y50">
        <f t="shared" si="12"/>
        <v>1</v>
      </c>
      <c r="Z50" s="27">
        <f t="shared" si="13"/>
        <v>0</v>
      </c>
      <c r="AA50" s="199"/>
      <c r="AB50" s="25">
        <f t="shared" si="17"/>
        <v>4</v>
      </c>
      <c r="AC50" s="121">
        <f t="shared" si="18"/>
        <v>0</v>
      </c>
      <c r="AD50" s="121">
        <f t="shared" si="16"/>
        <v>0</v>
      </c>
      <c r="AE50" s="121">
        <f t="shared" si="16"/>
        <v>0</v>
      </c>
      <c r="AF50" s="120">
        <f t="shared" si="16"/>
        <v>7</v>
      </c>
      <c r="AG50" s="27"/>
    </row>
    <row r="51" spans="1:33" x14ac:dyDescent="0.25">
      <c r="A51" s="87" t="s">
        <v>282</v>
      </c>
      <c r="B51" s="88">
        <v>1</v>
      </c>
      <c r="C51" s="88"/>
      <c r="D51" s="88">
        <v>1</v>
      </c>
      <c r="E51" s="88">
        <v>1</v>
      </c>
      <c r="F51" s="88">
        <v>3</v>
      </c>
      <c r="H51" t="str">
        <f>+INDEX(Table1[Partido],MATCH(Sheet7!I51,Table1[Parlamentar],0))</f>
        <v>PPS</v>
      </c>
      <c r="I51" t="s">
        <v>757</v>
      </c>
      <c r="J51">
        <v>1</v>
      </c>
      <c r="M51">
        <v>1</v>
      </c>
      <c r="N51">
        <v>2</v>
      </c>
      <c r="O51">
        <f t="shared" si="8"/>
        <v>1</v>
      </c>
      <c r="P51">
        <f t="shared" si="9"/>
        <v>1</v>
      </c>
      <c r="Q51">
        <f t="shared" si="15"/>
        <v>7</v>
      </c>
      <c r="R51" t="str">
        <f>+INDEX(Table1[Partido],MATCH(Sheet7!S51,Table1[Parlamentar],0))</f>
        <v>PHS</v>
      </c>
      <c r="S51" t="s">
        <v>275</v>
      </c>
      <c r="U51">
        <v>1</v>
      </c>
      <c r="V51">
        <v>1</v>
      </c>
      <c r="X51">
        <v>2</v>
      </c>
      <c r="Y51">
        <f t="shared" si="12"/>
        <v>2</v>
      </c>
      <c r="Z51" s="27">
        <f t="shared" si="13"/>
        <v>0</v>
      </c>
      <c r="AA51" s="27"/>
      <c r="AB51" s="123" t="s">
        <v>873</v>
      </c>
      <c r="AC51" s="89"/>
      <c r="AD51" s="89"/>
      <c r="AE51" s="120">
        <f>+SUM(AD48,AE49,AF50)</f>
        <v>28</v>
      </c>
      <c r="AF51" s="89"/>
      <c r="AG51" s="27"/>
    </row>
    <row r="52" spans="1:33" x14ac:dyDescent="0.25">
      <c r="A52" s="87" t="s">
        <v>46</v>
      </c>
      <c r="B52" s="88"/>
      <c r="C52" s="88"/>
      <c r="D52" s="88">
        <v>1</v>
      </c>
      <c r="E52" s="88"/>
      <c r="F52" s="88">
        <v>1</v>
      </c>
      <c r="H52" t="str">
        <f>+INDEX(Table1[Partido],MATCH(Sheet7!I52,Table1[Parlamentar],0))</f>
        <v>PTN</v>
      </c>
      <c r="I52" t="s">
        <v>28</v>
      </c>
      <c r="J52">
        <v>1</v>
      </c>
      <c r="K52">
        <v>1</v>
      </c>
      <c r="L52">
        <v>1</v>
      </c>
      <c r="M52">
        <v>1</v>
      </c>
      <c r="N52">
        <v>4</v>
      </c>
      <c r="O52">
        <f t="shared" si="8"/>
        <v>3</v>
      </c>
      <c r="P52">
        <f t="shared" si="9"/>
        <v>1</v>
      </c>
      <c r="Q52">
        <f t="shared" si="15"/>
        <v>8</v>
      </c>
      <c r="R52" t="str">
        <f>+INDEX(Table1[Partido],MATCH(Sheet7!S52,Table1[Parlamentar],0))</f>
        <v>PHS</v>
      </c>
      <c r="S52" t="s">
        <v>272</v>
      </c>
      <c r="V52">
        <v>1</v>
      </c>
      <c r="X52">
        <v>1</v>
      </c>
      <c r="Y52">
        <f t="shared" si="12"/>
        <v>1</v>
      </c>
      <c r="Z52" s="27">
        <f t="shared" si="13"/>
        <v>0</v>
      </c>
      <c r="AA52" s="27"/>
      <c r="AB52" s="124" t="s">
        <v>874</v>
      </c>
      <c r="AC52" s="28"/>
      <c r="AD52" s="28"/>
      <c r="AE52" s="125">
        <f>+SUM(AD47,AE48,AF49)</f>
        <v>13</v>
      </c>
      <c r="AF52" s="134">
        <f>+AE52/AE51</f>
        <v>0.4642857142857143</v>
      </c>
      <c r="AG52" s="27"/>
    </row>
    <row r="53" spans="1:33" x14ac:dyDescent="0.25">
      <c r="A53" s="87" t="s">
        <v>602</v>
      </c>
      <c r="B53" s="88">
        <v>1</v>
      </c>
      <c r="C53" s="88">
        <v>1</v>
      </c>
      <c r="D53" s="88">
        <v>1</v>
      </c>
      <c r="E53" s="88">
        <v>1</v>
      </c>
      <c r="F53" s="88">
        <v>4</v>
      </c>
      <c r="H53" t="str">
        <f>+INDEX(Table1[Partido],MATCH(Sheet7!I53,Table1[Parlamentar],0))</f>
        <v>DEM</v>
      </c>
      <c r="I53" t="s">
        <v>226</v>
      </c>
      <c r="J53">
        <v>1</v>
      </c>
      <c r="K53">
        <v>1</v>
      </c>
      <c r="L53">
        <v>1</v>
      </c>
      <c r="M53">
        <v>1</v>
      </c>
      <c r="N53">
        <v>4</v>
      </c>
      <c r="O53">
        <f t="shared" si="8"/>
        <v>3</v>
      </c>
      <c r="P53">
        <f t="shared" si="9"/>
        <v>1</v>
      </c>
      <c r="Q53">
        <f t="shared" si="15"/>
        <v>9</v>
      </c>
      <c r="R53" t="str">
        <f>+INDEX(Table1[Partido],MATCH(Sheet7!S53,Table1[Parlamentar],0))</f>
        <v>PMDB</v>
      </c>
      <c r="S53" t="s">
        <v>288</v>
      </c>
      <c r="T53">
        <v>1</v>
      </c>
      <c r="U53">
        <v>1</v>
      </c>
      <c r="V53">
        <v>1</v>
      </c>
      <c r="W53">
        <v>1</v>
      </c>
      <c r="X53">
        <v>4</v>
      </c>
      <c r="Y53">
        <f t="shared" si="12"/>
        <v>3</v>
      </c>
      <c r="Z53">
        <f t="shared" si="13"/>
        <v>1</v>
      </c>
      <c r="AA53" s="27"/>
      <c r="AB53" s="27"/>
      <c r="AC53" s="27"/>
      <c r="AD53" s="27"/>
      <c r="AE53" s="27"/>
      <c r="AF53" s="27"/>
      <c r="AG53" s="27"/>
    </row>
    <row r="54" spans="1:33" x14ac:dyDescent="0.25">
      <c r="A54" s="87" t="s">
        <v>636</v>
      </c>
      <c r="B54" s="88">
        <v>1</v>
      </c>
      <c r="C54" s="88">
        <v>1</v>
      </c>
      <c r="D54" s="88">
        <v>1</v>
      </c>
      <c r="E54" s="88">
        <v>1</v>
      </c>
      <c r="F54" s="88">
        <v>4</v>
      </c>
      <c r="H54" t="str">
        <f>+INDEX(Table1[Partido],MATCH(Sheet7!I54,Table1[Parlamentar],0))</f>
        <v>PMDB</v>
      </c>
      <c r="I54" t="s">
        <v>278</v>
      </c>
      <c r="J54">
        <v>1</v>
      </c>
      <c r="L54">
        <v>1</v>
      </c>
      <c r="M54">
        <v>1</v>
      </c>
      <c r="N54">
        <v>3</v>
      </c>
      <c r="O54">
        <f t="shared" si="8"/>
        <v>2</v>
      </c>
      <c r="P54">
        <f t="shared" si="9"/>
        <v>1</v>
      </c>
      <c r="Q54">
        <f t="shared" si="15"/>
        <v>10</v>
      </c>
      <c r="R54" t="str">
        <f>+INDEX(Table1[Partido],MATCH(Sheet7!S54,Table1[Parlamentar],0))</f>
        <v>PMDB</v>
      </c>
      <c r="S54" t="s">
        <v>289</v>
      </c>
      <c r="T54">
        <v>1</v>
      </c>
      <c r="V54">
        <v>1</v>
      </c>
      <c r="X54">
        <v>2</v>
      </c>
      <c r="Y54">
        <f t="shared" si="12"/>
        <v>2</v>
      </c>
      <c r="Z54">
        <f t="shared" si="13"/>
        <v>0</v>
      </c>
    </row>
    <row r="55" spans="1:33" x14ac:dyDescent="0.25">
      <c r="A55" s="87" t="s">
        <v>507</v>
      </c>
      <c r="B55" s="88">
        <v>1</v>
      </c>
      <c r="C55" s="88"/>
      <c r="D55" s="88">
        <v>1</v>
      </c>
      <c r="E55" s="88">
        <v>1</v>
      </c>
      <c r="F55" s="88">
        <v>3</v>
      </c>
      <c r="H55" t="str">
        <f>+INDEX(Table1[Partido],MATCH(Sheet7!I55,Table1[Parlamentar],0))</f>
        <v>PR</v>
      </c>
      <c r="I55" t="s">
        <v>379</v>
      </c>
      <c r="J55">
        <v>1</v>
      </c>
      <c r="L55">
        <v>1</v>
      </c>
      <c r="N55">
        <v>2</v>
      </c>
      <c r="O55">
        <f t="shared" si="8"/>
        <v>2</v>
      </c>
      <c r="P55">
        <f t="shared" si="9"/>
        <v>0</v>
      </c>
      <c r="Q55">
        <f t="shared" si="15"/>
        <v>11</v>
      </c>
      <c r="R55" t="str">
        <f>+INDEX(Table1[Partido],MATCH(Sheet7!S55,Table1[Parlamentar],0))</f>
        <v>PMDB</v>
      </c>
      <c r="S55" t="s">
        <v>292</v>
      </c>
      <c r="V55">
        <v>1</v>
      </c>
      <c r="W55">
        <v>1</v>
      </c>
      <c r="X55">
        <v>2</v>
      </c>
      <c r="Y55">
        <f t="shared" si="12"/>
        <v>1</v>
      </c>
      <c r="Z55">
        <f t="shared" si="13"/>
        <v>1</v>
      </c>
    </row>
    <row r="56" spans="1:33" x14ac:dyDescent="0.25">
      <c r="A56" s="87" t="s">
        <v>416</v>
      </c>
      <c r="B56" s="88">
        <v>1</v>
      </c>
      <c r="C56" s="88">
        <v>1</v>
      </c>
      <c r="D56" s="88">
        <v>1</v>
      </c>
      <c r="E56" s="88">
        <v>1</v>
      </c>
      <c r="F56" s="88">
        <v>4</v>
      </c>
      <c r="H56" t="str">
        <f>+INDEX(Table1[Partido],MATCH(Sheet7!I56,Table1[Parlamentar],0))</f>
        <v>PSL</v>
      </c>
      <c r="I56" t="s">
        <v>549</v>
      </c>
      <c r="J56">
        <v>1</v>
      </c>
      <c r="K56">
        <v>1</v>
      </c>
      <c r="L56">
        <v>1</v>
      </c>
      <c r="M56">
        <v>1</v>
      </c>
      <c r="N56">
        <v>4</v>
      </c>
      <c r="O56">
        <f t="shared" si="8"/>
        <v>3</v>
      </c>
      <c r="P56">
        <f t="shared" si="9"/>
        <v>1</v>
      </c>
      <c r="Q56">
        <f t="shared" si="15"/>
        <v>12</v>
      </c>
      <c r="R56" t="str">
        <f>+INDEX(Table1[Partido],MATCH(Sheet7!S56,Table1[Parlamentar],0))</f>
        <v>PMDB</v>
      </c>
      <c r="S56" t="s">
        <v>299</v>
      </c>
      <c r="T56">
        <v>1</v>
      </c>
      <c r="V56">
        <v>1</v>
      </c>
      <c r="W56">
        <v>1</v>
      </c>
      <c r="X56">
        <v>3</v>
      </c>
      <c r="Y56">
        <f t="shared" si="12"/>
        <v>2</v>
      </c>
      <c r="Z56">
        <f t="shared" si="13"/>
        <v>1</v>
      </c>
    </row>
    <row r="57" spans="1:33" x14ac:dyDescent="0.25">
      <c r="A57" s="87" t="s">
        <v>339</v>
      </c>
      <c r="B57" s="88">
        <v>1</v>
      </c>
      <c r="C57" s="88"/>
      <c r="D57" s="88">
        <v>1</v>
      </c>
      <c r="E57" s="88">
        <v>1</v>
      </c>
      <c r="F57" s="88">
        <v>3</v>
      </c>
      <c r="H57" t="str">
        <f>+INDEX(Table1[Partido],MATCH(Sheet7!I57,Table1[Parlamentar],0))</f>
        <v>PR</v>
      </c>
      <c r="I57" t="s">
        <v>380</v>
      </c>
      <c r="L57">
        <v>1</v>
      </c>
      <c r="M57">
        <v>1</v>
      </c>
      <c r="N57">
        <v>2</v>
      </c>
      <c r="O57">
        <f t="shared" si="8"/>
        <v>1</v>
      </c>
      <c r="P57">
        <f t="shared" si="9"/>
        <v>1</v>
      </c>
      <c r="Q57">
        <f t="shared" si="15"/>
        <v>13</v>
      </c>
      <c r="R57" t="str">
        <f>+INDEX(Table1[Partido],MATCH(Sheet7!S57,Table1[Parlamentar],0))</f>
        <v>PMDB</v>
      </c>
      <c r="S57" t="s">
        <v>308</v>
      </c>
      <c r="T57">
        <v>1</v>
      </c>
      <c r="V57">
        <v>1</v>
      </c>
      <c r="W57">
        <v>1</v>
      </c>
      <c r="X57">
        <v>3</v>
      </c>
      <c r="Y57">
        <f t="shared" si="12"/>
        <v>2</v>
      </c>
      <c r="Z57">
        <f t="shared" si="13"/>
        <v>1</v>
      </c>
    </row>
    <row r="58" spans="1:33" x14ac:dyDescent="0.25">
      <c r="A58" s="87" t="s">
        <v>48</v>
      </c>
      <c r="B58" s="88">
        <v>1</v>
      </c>
      <c r="C58" s="88"/>
      <c r="D58" s="88">
        <v>1</v>
      </c>
      <c r="E58" s="88"/>
      <c r="F58" s="88">
        <v>2</v>
      </c>
      <c r="H58" t="str">
        <f>+INDEX(Table1[Partido],MATCH(Sheet7!I58,Table1[Parlamentar],0))</f>
        <v>PMDB</v>
      </c>
      <c r="I58" t="s">
        <v>279</v>
      </c>
      <c r="L58">
        <v>1</v>
      </c>
      <c r="M58">
        <v>1</v>
      </c>
      <c r="N58">
        <v>2</v>
      </c>
      <c r="O58">
        <f t="shared" si="8"/>
        <v>1</v>
      </c>
      <c r="P58">
        <f t="shared" si="9"/>
        <v>1</v>
      </c>
      <c r="Q58">
        <f t="shared" si="15"/>
        <v>14</v>
      </c>
      <c r="R58" t="str">
        <f>+INDEX(Table1[Partido],MATCH(Sheet7!S58,Table1[Parlamentar],0))</f>
        <v>PMDB</v>
      </c>
      <c r="S58" t="s">
        <v>311</v>
      </c>
      <c r="V58">
        <v>1</v>
      </c>
      <c r="W58">
        <v>1</v>
      </c>
      <c r="X58">
        <v>2</v>
      </c>
      <c r="Y58">
        <f t="shared" si="12"/>
        <v>1</v>
      </c>
      <c r="Z58">
        <f t="shared" si="13"/>
        <v>1</v>
      </c>
    </row>
    <row r="59" spans="1:33" x14ac:dyDescent="0.25">
      <c r="A59" s="87" t="s">
        <v>50</v>
      </c>
      <c r="B59" s="88">
        <v>1</v>
      </c>
      <c r="C59" s="88">
        <v>1</v>
      </c>
      <c r="D59" s="88">
        <v>1</v>
      </c>
      <c r="E59" s="88">
        <v>1</v>
      </c>
      <c r="F59" s="88">
        <v>4</v>
      </c>
      <c r="H59" t="str">
        <f>+INDEX(Table1[Partido],MATCH(Sheet7!I59,Table1[Parlamentar],0))</f>
        <v>PTN</v>
      </c>
      <c r="I59" t="s">
        <v>619</v>
      </c>
      <c r="K59">
        <v>1</v>
      </c>
      <c r="L59">
        <v>1</v>
      </c>
      <c r="M59">
        <v>1</v>
      </c>
      <c r="N59">
        <v>3</v>
      </c>
      <c r="O59">
        <f t="shared" si="8"/>
        <v>2</v>
      </c>
      <c r="P59">
        <f t="shared" si="9"/>
        <v>1</v>
      </c>
      <c r="Q59">
        <f t="shared" si="15"/>
        <v>15</v>
      </c>
      <c r="R59" t="str">
        <f>+INDEX(Table1[Partido],MATCH(Sheet7!S59,Table1[Parlamentar],0))</f>
        <v>PMDB</v>
      </c>
      <c r="S59" t="s">
        <v>115</v>
      </c>
      <c r="V59">
        <v>1</v>
      </c>
      <c r="W59">
        <v>1</v>
      </c>
      <c r="X59">
        <v>2</v>
      </c>
      <c r="Y59">
        <f t="shared" si="12"/>
        <v>1</v>
      </c>
      <c r="Z59">
        <f t="shared" si="13"/>
        <v>1</v>
      </c>
    </row>
    <row r="60" spans="1:33" x14ac:dyDescent="0.25">
      <c r="A60" s="87" t="s">
        <v>508</v>
      </c>
      <c r="B60" s="88"/>
      <c r="C60" s="88"/>
      <c r="D60" s="88">
        <v>1</v>
      </c>
      <c r="E60" s="88"/>
      <c r="F60" s="88">
        <v>1</v>
      </c>
      <c r="H60" t="str">
        <f>+INDEX(Table1[Partido],MATCH(Sheet7!I60,Table1[Parlamentar],0))</f>
        <v>PR</v>
      </c>
      <c r="I60" t="s">
        <v>381</v>
      </c>
      <c r="L60">
        <v>1</v>
      </c>
      <c r="N60">
        <v>1</v>
      </c>
      <c r="O60">
        <f t="shared" si="8"/>
        <v>1</v>
      </c>
      <c r="P60">
        <f t="shared" si="9"/>
        <v>0</v>
      </c>
      <c r="Q60">
        <f t="shared" si="15"/>
        <v>16</v>
      </c>
      <c r="R60" t="str">
        <f>+INDEX(Table1[Partido],MATCH(Sheet7!S60,Table1[Parlamentar],0))</f>
        <v>PMDB</v>
      </c>
      <c r="S60" t="s">
        <v>315</v>
      </c>
      <c r="T60">
        <v>1</v>
      </c>
      <c r="U60">
        <v>1</v>
      </c>
      <c r="V60">
        <v>1</v>
      </c>
      <c r="W60">
        <v>1</v>
      </c>
      <c r="X60">
        <v>4</v>
      </c>
      <c r="Y60">
        <f t="shared" si="12"/>
        <v>3</v>
      </c>
      <c r="Z60">
        <f t="shared" si="13"/>
        <v>1</v>
      </c>
    </row>
    <row r="61" spans="1:33" x14ac:dyDescent="0.25">
      <c r="A61" s="87" t="s">
        <v>758</v>
      </c>
      <c r="B61" s="88">
        <v>1</v>
      </c>
      <c r="C61" s="88">
        <v>1</v>
      </c>
      <c r="D61" s="88"/>
      <c r="E61" s="88">
        <v>1</v>
      </c>
      <c r="F61" s="88">
        <v>3</v>
      </c>
      <c r="H61" t="str">
        <f>+INDEX(Table1[Partido],MATCH(Sheet7!I61,Table1[Parlamentar],0))</f>
        <v>PP</v>
      </c>
      <c r="I61" t="s">
        <v>337</v>
      </c>
      <c r="K61">
        <v>1</v>
      </c>
      <c r="L61">
        <v>1</v>
      </c>
      <c r="M61">
        <v>1</v>
      </c>
      <c r="N61">
        <v>3</v>
      </c>
      <c r="O61">
        <f t="shared" si="8"/>
        <v>2</v>
      </c>
      <c r="P61">
        <f t="shared" si="9"/>
        <v>1</v>
      </c>
      <c r="Q61">
        <f t="shared" si="15"/>
        <v>17</v>
      </c>
      <c r="R61" t="str">
        <f>+INDEX(Table1[Partido],MATCH(Sheet7!S61,Table1[Parlamentar],0))</f>
        <v>PMDB</v>
      </c>
      <c r="S61" t="s">
        <v>326</v>
      </c>
      <c r="T61">
        <v>1</v>
      </c>
      <c r="V61">
        <v>1</v>
      </c>
      <c r="X61">
        <v>2</v>
      </c>
      <c r="Y61">
        <f t="shared" si="12"/>
        <v>2</v>
      </c>
      <c r="Z61">
        <f t="shared" si="13"/>
        <v>0</v>
      </c>
    </row>
    <row r="62" spans="1:33" x14ac:dyDescent="0.25">
      <c r="A62" s="87" t="s">
        <v>382</v>
      </c>
      <c r="B62" s="88"/>
      <c r="C62" s="88"/>
      <c r="D62" s="88">
        <v>1</v>
      </c>
      <c r="E62" s="88">
        <v>1</v>
      </c>
      <c r="F62" s="88">
        <v>2</v>
      </c>
      <c r="H62" t="str">
        <f>+INDEX(Table1[Partido],MATCH(Sheet7!I62,Table1[Parlamentar],0))</f>
        <v>PMDB</v>
      </c>
      <c r="I62" t="s">
        <v>280</v>
      </c>
      <c r="J62">
        <v>1</v>
      </c>
      <c r="K62">
        <v>1</v>
      </c>
      <c r="L62">
        <v>1</v>
      </c>
      <c r="M62">
        <v>1</v>
      </c>
      <c r="N62">
        <v>4</v>
      </c>
      <c r="O62">
        <f t="shared" si="8"/>
        <v>3</v>
      </c>
      <c r="P62">
        <f t="shared" si="9"/>
        <v>1</v>
      </c>
      <c r="Q62">
        <f t="shared" si="15"/>
        <v>18</v>
      </c>
      <c r="R62" t="str">
        <f>+INDEX(Table1[Partido],MATCH(Sheet7!S62,Table1[Parlamentar],0))</f>
        <v>PMDB</v>
      </c>
      <c r="S62" t="s">
        <v>726</v>
      </c>
      <c r="T62">
        <v>1</v>
      </c>
      <c r="X62">
        <v>1</v>
      </c>
      <c r="Y62">
        <f t="shared" si="12"/>
        <v>1</v>
      </c>
      <c r="Z62">
        <f t="shared" si="13"/>
        <v>0</v>
      </c>
    </row>
    <row r="63" spans="1:33" x14ac:dyDescent="0.25">
      <c r="A63" s="87" t="s">
        <v>509</v>
      </c>
      <c r="B63" s="88"/>
      <c r="C63" s="88"/>
      <c r="D63" s="88">
        <v>1</v>
      </c>
      <c r="E63" s="88">
        <v>1</v>
      </c>
      <c r="F63" s="88">
        <v>2</v>
      </c>
      <c r="H63" t="str">
        <f>+INDEX(Table1[Partido],MATCH(Sheet7!I63,Table1[Parlamentar],0))</f>
        <v>PSD</v>
      </c>
      <c r="I63" t="s">
        <v>473</v>
      </c>
      <c r="J63">
        <v>1</v>
      </c>
      <c r="K63">
        <v>1</v>
      </c>
      <c r="L63">
        <v>1</v>
      </c>
      <c r="M63">
        <v>1</v>
      </c>
      <c r="N63">
        <v>4</v>
      </c>
      <c r="O63">
        <f t="shared" si="8"/>
        <v>3</v>
      </c>
      <c r="P63">
        <f t="shared" si="9"/>
        <v>1</v>
      </c>
      <c r="Q63">
        <f t="shared" si="15"/>
        <v>19</v>
      </c>
      <c r="R63" t="str">
        <f>+INDEX(Table1[Partido],MATCH(Sheet7!S63,Table1[Parlamentar],0))</f>
        <v>PMDB</v>
      </c>
      <c r="S63" t="s">
        <v>330</v>
      </c>
      <c r="T63">
        <v>1</v>
      </c>
      <c r="V63">
        <v>1</v>
      </c>
      <c r="X63">
        <v>2</v>
      </c>
      <c r="Y63">
        <f t="shared" si="12"/>
        <v>2</v>
      </c>
      <c r="Z63">
        <f t="shared" si="13"/>
        <v>0</v>
      </c>
    </row>
    <row r="64" spans="1:33" x14ac:dyDescent="0.25">
      <c r="A64" s="87" t="s">
        <v>510</v>
      </c>
      <c r="B64" s="88"/>
      <c r="C64" s="88"/>
      <c r="D64" s="88">
        <v>1</v>
      </c>
      <c r="E64" s="88"/>
      <c r="F64" s="88">
        <v>1</v>
      </c>
      <c r="H64" t="str">
        <f>+INDEX(Table1[Partido],MATCH(Sheet7!I64,Table1[Parlamentar],0))</f>
        <v>PP</v>
      </c>
      <c r="I64" t="s">
        <v>793</v>
      </c>
      <c r="J64">
        <v>1</v>
      </c>
      <c r="M64">
        <v>1</v>
      </c>
      <c r="N64">
        <v>2</v>
      </c>
      <c r="O64">
        <f t="shared" si="8"/>
        <v>1</v>
      </c>
      <c r="P64">
        <f t="shared" si="9"/>
        <v>1</v>
      </c>
      <c r="Q64">
        <f t="shared" si="15"/>
        <v>20</v>
      </c>
      <c r="R64" t="str">
        <f>+INDEX(Table1[Partido],MATCH(Sheet7!S64,Table1[Parlamentar],0))</f>
        <v>PMDB</v>
      </c>
      <c r="S64" t="s">
        <v>303</v>
      </c>
      <c r="T64">
        <v>1</v>
      </c>
      <c r="U64">
        <v>1</v>
      </c>
      <c r="V64">
        <v>1</v>
      </c>
      <c r="W64">
        <v>1</v>
      </c>
      <c r="X64">
        <v>4</v>
      </c>
      <c r="Y64">
        <f t="shared" si="12"/>
        <v>3</v>
      </c>
      <c r="Z64">
        <f t="shared" si="13"/>
        <v>1</v>
      </c>
    </row>
    <row r="65" spans="1:26" x14ac:dyDescent="0.25">
      <c r="A65" s="87" t="s">
        <v>383</v>
      </c>
      <c r="B65" s="88"/>
      <c r="C65" s="88"/>
      <c r="D65" s="88">
        <v>1</v>
      </c>
      <c r="E65" s="88"/>
      <c r="F65" s="88">
        <v>1</v>
      </c>
      <c r="H65" t="str">
        <f>+INDEX(Table1[Partido],MATCH(Sheet7!I65,Table1[Parlamentar],0))</f>
        <v>PSC</v>
      </c>
      <c r="I65" t="s">
        <v>467</v>
      </c>
      <c r="J65">
        <v>1</v>
      </c>
      <c r="K65">
        <v>1</v>
      </c>
      <c r="L65">
        <v>1</v>
      </c>
      <c r="M65">
        <v>1</v>
      </c>
      <c r="N65">
        <v>4</v>
      </c>
      <c r="O65">
        <f t="shared" si="8"/>
        <v>3</v>
      </c>
      <c r="P65">
        <f t="shared" si="9"/>
        <v>1</v>
      </c>
      <c r="Q65">
        <f t="shared" si="15"/>
        <v>21</v>
      </c>
      <c r="R65" t="str">
        <f>+INDEX(Table1[Partido],MATCH(Sheet7!S65,Table1[Parlamentar],0))</f>
        <v>PMDB</v>
      </c>
      <c r="S65" t="s">
        <v>307</v>
      </c>
      <c r="T65">
        <v>1</v>
      </c>
      <c r="V65">
        <v>1</v>
      </c>
      <c r="W65">
        <v>1</v>
      </c>
      <c r="X65">
        <v>3</v>
      </c>
      <c r="Y65">
        <f t="shared" si="12"/>
        <v>2</v>
      </c>
      <c r="Z65">
        <f t="shared" si="13"/>
        <v>1</v>
      </c>
    </row>
    <row r="66" spans="1:26" x14ac:dyDescent="0.25">
      <c r="A66" s="87" t="s">
        <v>283</v>
      </c>
      <c r="B66" s="88">
        <v>1</v>
      </c>
      <c r="C66" s="88"/>
      <c r="D66" s="88">
        <v>1</v>
      </c>
      <c r="E66" s="88">
        <v>1</v>
      </c>
      <c r="F66" s="88">
        <v>3</v>
      </c>
      <c r="H66" t="str">
        <f>+INDEX(Table1[Partido],MATCH(Sheet7!I66,Table1[Parlamentar],0))</f>
        <v>PMDB</v>
      </c>
      <c r="I66" t="s">
        <v>281</v>
      </c>
      <c r="K66">
        <v>1</v>
      </c>
      <c r="L66">
        <v>1</v>
      </c>
      <c r="M66">
        <v>1</v>
      </c>
      <c r="N66">
        <v>3</v>
      </c>
      <c r="O66">
        <f t="shared" si="8"/>
        <v>2</v>
      </c>
      <c r="P66">
        <f t="shared" si="9"/>
        <v>1</v>
      </c>
      <c r="Q66">
        <f t="shared" si="15"/>
        <v>22</v>
      </c>
      <c r="R66" t="str">
        <f>+INDEX(Table1[Partido],MATCH(Sheet7!S66,Table1[Parlamentar],0))</f>
        <v>PP</v>
      </c>
      <c r="S66" t="s">
        <v>337</v>
      </c>
      <c r="U66">
        <v>1</v>
      </c>
      <c r="V66">
        <v>1</v>
      </c>
      <c r="W66">
        <v>1</v>
      </c>
      <c r="X66">
        <v>3</v>
      </c>
      <c r="Y66">
        <f t="shared" si="12"/>
        <v>2</v>
      </c>
      <c r="Z66">
        <f t="shared" si="13"/>
        <v>1</v>
      </c>
    </row>
    <row r="67" spans="1:26" x14ac:dyDescent="0.25">
      <c r="A67" s="87" t="s">
        <v>340</v>
      </c>
      <c r="B67" s="88">
        <v>1</v>
      </c>
      <c r="C67" s="88">
        <v>1</v>
      </c>
      <c r="D67" s="88">
        <v>1</v>
      </c>
      <c r="E67" s="88">
        <v>1</v>
      </c>
      <c r="F67" s="88">
        <v>4</v>
      </c>
      <c r="H67" t="str">
        <f>+INDEX(Table1[Partido],MATCH(Sheet7!I67,Table1[Parlamentar],0))</f>
        <v>PSD</v>
      </c>
      <c r="I67" t="s">
        <v>474</v>
      </c>
      <c r="L67">
        <v>1</v>
      </c>
      <c r="N67">
        <v>1</v>
      </c>
      <c r="O67">
        <f t="shared" si="8"/>
        <v>1</v>
      </c>
      <c r="P67">
        <f t="shared" si="9"/>
        <v>0</v>
      </c>
      <c r="Q67">
        <f t="shared" si="15"/>
        <v>23</v>
      </c>
      <c r="R67" t="str">
        <f>+INDEX(Table1[Partido],MATCH(Sheet7!S67,Table1[Parlamentar],0))</f>
        <v>PP</v>
      </c>
      <c r="S67" t="s">
        <v>345</v>
      </c>
      <c r="T67">
        <v>1</v>
      </c>
      <c r="V67">
        <v>1</v>
      </c>
      <c r="X67">
        <v>2</v>
      </c>
      <c r="Y67">
        <f t="shared" si="12"/>
        <v>2</v>
      </c>
      <c r="Z67">
        <f t="shared" si="13"/>
        <v>0</v>
      </c>
    </row>
    <row r="68" spans="1:26" x14ac:dyDescent="0.25">
      <c r="A68" s="87" t="s">
        <v>511</v>
      </c>
      <c r="B68" s="88"/>
      <c r="C68" s="88">
        <v>1</v>
      </c>
      <c r="D68" s="88">
        <v>1</v>
      </c>
      <c r="E68" s="88">
        <v>1</v>
      </c>
      <c r="F68" s="88">
        <v>3</v>
      </c>
      <c r="H68" t="str">
        <f>+INDEX(Table1[Partido],MATCH(Sheet7!I68,Table1[Parlamentar],0))</f>
        <v>PRB</v>
      </c>
      <c r="I68" t="s">
        <v>415</v>
      </c>
      <c r="J68">
        <v>1</v>
      </c>
      <c r="K68">
        <v>1</v>
      </c>
      <c r="L68">
        <v>1</v>
      </c>
      <c r="M68">
        <v>1</v>
      </c>
      <c r="N68">
        <v>4</v>
      </c>
      <c r="O68">
        <f t="shared" si="8"/>
        <v>3</v>
      </c>
      <c r="P68">
        <f t="shared" si="9"/>
        <v>1</v>
      </c>
      <c r="Q68">
        <f t="shared" si="15"/>
        <v>24</v>
      </c>
      <c r="R68" t="str">
        <f>+INDEX(Table1[Partido],MATCH(Sheet7!S68,Table1[Parlamentar],0))</f>
        <v>PP</v>
      </c>
      <c r="S68" t="s">
        <v>353</v>
      </c>
      <c r="U68">
        <v>1</v>
      </c>
      <c r="V68">
        <v>1</v>
      </c>
      <c r="W68">
        <v>1</v>
      </c>
      <c r="X68">
        <v>3</v>
      </c>
      <c r="Y68">
        <f t="shared" si="12"/>
        <v>2</v>
      </c>
      <c r="Z68">
        <f t="shared" si="13"/>
        <v>1</v>
      </c>
    </row>
    <row r="69" spans="1:26" x14ac:dyDescent="0.25">
      <c r="A69" s="87" t="s">
        <v>384</v>
      </c>
      <c r="B69" s="88">
        <v>1</v>
      </c>
      <c r="C69" s="88">
        <v>1</v>
      </c>
      <c r="D69" s="88">
        <v>1</v>
      </c>
      <c r="E69" s="88">
        <v>1</v>
      </c>
      <c r="F69" s="88">
        <v>4</v>
      </c>
      <c r="H69" t="str">
        <f>+INDEX(Table1[Partido],MATCH(Sheet7!I69,Table1[Parlamentar],0))</f>
        <v>PV</v>
      </c>
      <c r="I69" t="s">
        <v>627</v>
      </c>
      <c r="J69">
        <v>1</v>
      </c>
      <c r="K69">
        <v>1</v>
      </c>
      <c r="L69">
        <v>1</v>
      </c>
      <c r="M69">
        <v>1</v>
      </c>
      <c r="N69">
        <v>4</v>
      </c>
      <c r="O69">
        <f t="shared" si="8"/>
        <v>3</v>
      </c>
      <c r="P69">
        <f t="shared" si="9"/>
        <v>1</v>
      </c>
      <c r="Q69">
        <f t="shared" si="15"/>
        <v>25</v>
      </c>
      <c r="R69" t="str">
        <f>+INDEX(Table1[Partido],MATCH(Sheet7!S69,Table1[Parlamentar],0))</f>
        <v>PPS</v>
      </c>
      <c r="S69" t="s">
        <v>373</v>
      </c>
      <c r="T69">
        <v>1</v>
      </c>
      <c r="X69">
        <v>1</v>
      </c>
      <c r="Y69">
        <f t="shared" si="12"/>
        <v>1</v>
      </c>
      <c r="Z69">
        <f t="shared" si="13"/>
        <v>0</v>
      </c>
    </row>
    <row r="70" spans="1:26" x14ac:dyDescent="0.25">
      <c r="A70" s="87" t="s">
        <v>385</v>
      </c>
      <c r="B70" s="88"/>
      <c r="C70" s="88">
        <v>1</v>
      </c>
      <c r="D70" s="88">
        <v>1</v>
      </c>
      <c r="E70" s="88">
        <v>1</v>
      </c>
      <c r="F70" s="88">
        <v>3</v>
      </c>
      <c r="H70" t="str">
        <f>+INDEX(Table1[Partido],MATCH(Sheet7!I70,Table1[Parlamentar],0))</f>
        <v>PSDB</v>
      </c>
      <c r="I70" t="s">
        <v>506</v>
      </c>
      <c r="L70">
        <v>1</v>
      </c>
      <c r="N70">
        <v>1</v>
      </c>
      <c r="O70">
        <f t="shared" si="8"/>
        <v>1</v>
      </c>
      <c r="P70">
        <f t="shared" si="9"/>
        <v>0</v>
      </c>
      <c r="Q70">
        <f t="shared" si="15"/>
        <v>26</v>
      </c>
      <c r="R70" t="s">
        <v>178</v>
      </c>
      <c r="S70" t="s">
        <v>870</v>
      </c>
      <c r="X70">
        <v>0</v>
      </c>
      <c r="Y70">
        <f t="shared" ref="Y70" si="19">+SUM(T70:V70)</f>
        <v>0</v>
      </c>
      <c r="Z70">
        <f t="shared" ref="Z70" si="20">+X70-Y70</f>
        <v>0</v>
      </c>
    </row>
    <row r="71" spans="1:26" x14ac:dyDescent="0.25">
      <c r="A71" s="87" t="s">
        <v>271</v>
      </c>
      <c r="B71" s="88">
        <v>1</v>
      </c>
      <c r="C71" s="88"/>
      <c r="D71" s="88">
        <v>1</v>
      </c>
      <c r="E71" s="88"/>
      <c r="F71" s="88">
        <v>2</v>
      </c>
      <c r="H71" t="str">
        <f>+INDEX(Table1[Partido],MATCH(Sheet7!I71,Table1[Parlamentar],0))</f>
        <v>PTN</v>
      </c>
      <c r="I71" t="s">
        <v>620</v>
      </c>
      <c r="J71">
        <v>1</v>
      </c>
      <c r="L71">
        <v>1</v>
      </c>
      <c r="N71">
        <v>2</v>
      </c>
      <c r="O71">
        <f t="shared" si="8"/>
        <v>2</v>
      </c>
      <c r="P71">
        <f t="shared" si="9"/>
        <v>0</v>
      </c>
      <c r="Q71">
        <f t="shared" si="15"/>
        <v>27</v>
      </c>
      <c r="R71" t="str">
        <f>+INDEX(Table1[Partido],MATCH(Sheet7!S71,Table1[Parlamentar],0))</f>
        <v>PR</v>
      </c>
      <c r="S71" t="s">
        <v>391</v>
      </c>
      <c r="T71">
        <v>1</v>
      </c>
      <c r="V71">
        <v>1</v>
      </c>
      <c r="W71">
        <v>1</v>
      </c>
      <c r="X71">
        <v>3</v>
      </c>
      <c r="Y71">
        <f t="shared" ref="Y71:Y78" si="21">+SUM(T71:V71)</f>
        <v>2</v>
      </c>
      <c r="Z71">
        <f t="shared" ref="Z71:Z78" si="22">+X71-Y71</f>
        <v>1</v>
      </c>
    </row>
    <row r="72" spans="1:26" x14ac:dyDescent="0.25">
      <c r="A72" s="87" t="s">
        <v>284</v>
      </c>
      <c r="B72" s="88">
        <v>1</v>
      </c>
      <c r="C72" s="88">
        <v>1</v>
      </c>
      <c r="D72" s="88">
        <v>1</v>
      </c>
      <c r="E72" s="88">
        <v>1</v>
      </c>
      <c r="F72" s="88">
        <v>4</v>
      </c>
      <c r="H72" t="str">
        <f>+INDEX(Table1[Partido],MATCH(Sheet7!I72,Table1[Parlamentar],0))</f>
        <v>PPS</v>
      </c>
      <c r="I72" t="s">
        <v>372</v>
      </c>
      <c r="J72">
        <v>1</v>
      </c>
      <c r="N72">
        <v>1</v>
      </c>
      <c r="O72">
        <f t="shared" si="8"/>
        <v>1</v>
      </c>
      <c r="P72">
        <f t="shared" si="9"/>
        <v>0</v>
      </c>
      <c r="Q72">
        <f t="shared" si="15"/>
        <v>28</v>
      </c>
      <c r="R72" t="str">
        <f>+INDEX(Table1[Partido],MATCH(Sheet7!S72,Table1[Parlamentar],0))</f>
        <v>PR</v>
      </c>
      <c r="S72" t="s">
        <v>393</v>
      </c>
      <c r="T72">
        <v>1</v>
      </c>
      <c r="U72">
        <v>1</v>
      </c>
      <c r="V72">
        <v>1</v>
      </c>
      <c r="W72">
        <v>1</v>
      </c>
      <c r="X72">
        <v>4</v>
      </c>
      <c r="Y72">
        <f t="shared" si="21"/>
        <v>3</v>
      </c>
      <c r="Z72">
        <f t="shared" si="22"/>
        <v>1</v>
      </c>
    </row>
    <row r="73" spans="1:26" x14ac:dyDescent="0.25">
      <c r="A73" s="87" t="s">
        <v>257</v>
      </c>
      <c r="B73" s="88">
        <v>1</v>
      </c>
      <c r="C73" s="88">
        <v>1</v>
      </c>
      <c r="D73" s="88">
        <v>1</v>
      </c>
      <c r="E73" s="88">
        <v>1</v>
      </c>
      <c r="F73" s="88">
        <v>4</v>
      </c>
      <c r="H73" t="str">
        <f>+INDEX(Table1[Partido],MATCH(Sheet7!I73,Table1[Parlamentar],0))</f>
        <v>PSC</v>
      </c>
      <c r="I73" t="s">
        <v>747</v>
      </c>
      <c r="J73">
        <v>1</v>
      </c>
      <c r="K73">
        <v>1</v>
      </c>
      <c r="M73">
        <v>1</v>
      </c>
      <c r="N73">
        <v>3</v>
      </c>
      <c r="O73">
        <f t="shared" si="8"/>
        <v>2</v>
      </c>
      <c r="P73">
        <f t="shared" si="9"/>
        <v>1</v>
      </c>
      <c r="Q73">
        <f t="shared" si="15"/>
        <v>29</v>
      </c>
      <c r="R73" t="str">
        <f>+INDEX(Table1[Partido],MATCH(Sheet7!S73,Table1[Parlamentar],0))</f>
        <v>PR</v>
      </c>
      <c r="S73" t="s">
        <v>397</v>
      </c>
      <c r="T73">
        <v>1</v>
      </c>
      <c r="U73">
        <v>1</v>
      </c>
      <c r="V73">
        <v>1</v>
      </c>
      <c r="W73">
        <v>1</v>
      </c>
      <c r="X73">
        <v>4</v>
      </c>
      <c r="Y73">
        <f t="shared" si="21"/>
        <v>3</v>
      </c>
      <c r="Z73">
        <f t="shared" si="22"/>
        <v>1</v>
      </c>
    </row>
    <row r="74" spans="1:26" x14ac:dyDescent="0.25">
      <c r="A74" s="87" t="s">
        <v>417</v>
      </c>
      <c r="B74" s="88">
        <v>1</v>
      </c>
      <c r="C74" s="88">
        <v>1</v>
      </c>
      <c r="D74" s="88">
        <v>1</v>
      </c>
      <c r="E74" s="88">
        <v>1</v>
      </c>
      <c r="F74" s="88">
        <v>4</v>
      </c>
      <c r="H74" t="str">
        <f>+INDEX(Table1[Partido],MATCH(Sheet7!I74,Table1[Parlamentar],0))</f>
        <v>PP</v>
      </c>
      <c r="I74" t="s">
        <v>338</v>
      </c>
      <c r="J74">
        <v>1</v>
      </c>
      <c r="K74">
        <v>1</v>
      </c>
      <c r="L74">
        <v>1</v>
      </c>
      <c r="M74">
        <v>1</v>
      </c>
      <c r="N74">
        <v>4</v>
      </c>
      <c r="O74">
        <f t="shared" si="8"/>
        <v>3</v>
      </c>
      <c r="P74">
        <f t="shared" si="9"/>
        <v>1</v>
      </c>
      <c r="Q74">
        <f t="shared" si="15"/>
        <v>30</v>
      </c>
      <c r="R74" t="str">
        <f>+INDEX(Table1[Partido],MATCH(Sheet7!S74,Table1[Parlamentar],0))</f>
        <v>PR</v>
      </c>
      <c r="S74" t="s">
        <v>411</v>
      </c>
      <c r="V74">
        <v>1</v>
      </c>
      <c r="W74">
        <v>1</v>
      </c>
      <c r="X74">
        <v>2</v>
      </c>
      <c r="Y74">
        <f t="shared" si="21"/>
        <v>1</v>
      </c>
      <c r="Z74">
        <f t="shared" si="22"/>
        <v>1</v>
      </c>
    </row>
    <row r="75" spans="1:26" x14ac:dyDescent="0.25">
      <c r="A75" s="87" t="s">
        <v>51</v>
      </c>
      <c r="B75" s="88">
        <v>1</v>
      </c>
      <c r="C75" s="88">
        <v>1</v>
      </c>
      <c r="D75" s="88">
        <v>1</v>
      </c>
      <c r="E75" s="88">
        <v>1</v>
      </c>
      <c r="F75" s="88">
        <v>4</v>
      </c>
      <c r="H75" t="str">
        <f>+INDEX(Table1[Partido],MATCH(Sheet7!I75,Table1[Parlamentar],0))</f>
        <v>PPS</v>
      </c>
      <c r="I75" t="s">
        <v>40</v>
      </c>
      <c r="J75">
        <v>1</v>
      </c>
      <c r="K75">
        <v>1</v>
      </c>
      <c r="L75">
        <v>1</v>
      </c>
      <c r="M75">
        <v>1</v>
      </c>
      <c r="N75">
        <v>4</v>
      </c>
      <c r="O75">
        <f t="shared" si="8"/>
        <v>3</v>
      </c>
      <c r="P75">
        <f t="shared" si="9"/>
        <v>1</v>
      </c>
      <c r="Q75">
        <f t="shared" si="15"/>
        <v>31</v>
      </c>
      <c r="R75" t="str">
        <f>+INDEX(Table1[Partido],MATCH(Sheet7!S75,Table1[Parlamentar],0))</f>
        <v>PRB</v>
      </c>
      <c r="S75" t="s">
        <v>421</v>
      </c>
      <c r="T75">
        <v>1</v>
      </c>
      <c r="U75">
        <v>1</v>
      </c>
      <c r="V75">
        <v>1</v>
      </c>
      <c r="X75">
        <v>3</v>
      </c>
      <c r="Y75">
        <f t="shared" si="21"/>
        <v>3</v>
      </c>
      <c r="Z75">
        <f t="shared" si="22"/>
        <v>0</v>
      </c>
    </row>
    <row r="76" spans="1:26" x14ac:dyDescent="0.25">
      <c r="A76" s="87" t="s">
        <v>637</v>
      </c>
      <c r="B76" s="88">
        <v>1</v>
      </c>
      <c r="C76" s="88">
        <v>1</v>
      </c>
      <c r="D76" s="88">
        <v>1</v>
      </c>
      <c r="E76" s="88"/>
      <c r="F76" s="88">
        <v>3</v>
      </c>
      <c r="H76" t="str">
        <f>+INDEX(Table1[Partido],MATCH(Sheet7!I76,Table1[Parlamentar],0))</f>
        <v>PSDB</v>
      </c>
      <c r="I76" t="s">
        <v>710</v>
      </c>
      <c r="J76">
        <v>1</v>
      </c>
      <c r="M76">
        <v>1</v>
      </c>
      <c r="N76">
        <v>2</v>
      </c>
      <c r="O76">
        <f t="shared" si="8"/>
        <v>1</v>
      </c>
      <c r="P76">
        <f t="shared" si="9"/>
        <v>1</v>
      </c>
      <c r="Q76">
        <f t="shared" si="15"/>
        <v>32</v>
      </c>
      <c r="R76" t="str">
        <f>+INDEX(Table1[Partido],MATCH(Sheet7!S76,Table1[Parlamentar],0))</f>
        <v>PRB</v>
      </c>
      <c r="S76" t="s">
        <v>430</v>
      </c>
      <c r="U76">
        <v>1</v>
      </c>
      <c r="V76">
        <v>1</v>
      </c>
      <c r="W76">
        <v>1</v>
      </c>
      <c r="X76">
        <v>3</v>
      </c>
      <c r="Y76">
        <f t="shared" si="21"/>
        <v>2</v>
      </c>
      <c r="Z76">
        <f t="shared" si="22"/>
        <v>1</v>
      </c>
    </row>
    <row r="77" spans="1:26" x14ac:dyDescent="0.25">
      <c r="A77" s="87" t="s">
        <v>53</v>
      </c>
      <c r="B77" s="88">
        <v>1</v>
      </c>
      <c r="C77" s="88"/>
      <c r="D77" s="88">
        <v>1</v>
      </c>
      <c r="E77" s="88">
        <v>1</v>
      </c>
      <c r="F77" s="88">
        <v>3</v>
      </c>
      <c r="H77" t="str">
        <f>+INDEX(Table1[Partido],MATCH(Sheet7!I77,Table1[Parlamentar],0))</f>
        <v>PSD</v>
      </c>
      <c r="I77" t="s">
        <v>475</v>
      </c>
      <c r="J77">
        <v>1</v>
      </c>
      <c r="K77">
        <v>1</v>
      </c>
      <c r="L77">
        <v>1</v>
      </c>
      <c r="M77">
        <v>1</v>
      </c>
      <c r="N77">
        <v>4</v>
      </c>
      <c r="O77">
        <f t="shared" si="8"/>
        <v>3</v>
      </c>
      <c r="P77">
        <f t="shared" si="9"/>
        <v>1</v>
      </c>
      <c r="Q77">
        <f t="shared" si="15"/>
        <v>33</v>
      </c>
      <c r="R77" t="str">
        <f>+INDEX(Table1[Partido],MATCH(Sheet7!S77,Table1[Parlamentar],0))</f>
        <v>PSB</v>
      </c>
      <c r="S77" t="s">
        <v>444</v>
      </c>
      <c r="V77">
        <v>1</v>
      </c>
      <c r="W77">
        <v>1</v>
      </c>
      <c r="X77">
        <v>2</v>
      </c>
      <c r="Y77">
        <f t="shared" si="21"/>
        <v>1</v>
      </c>
      <c r="Z77">
        <f t="shared" si="22"/>
        <v>1</v>
      </c>
    </row>
    <row r="78" spans="1:26" x14ac:dyDescent="0.25">
      <c r="A78" s="87" t="s">
        <v>227</v>
      </c>
      <c r="B78" s="88">
        <v>1</v>
      </c>
      <c r="C78" s="88">
        <v>1</v>
      </c>
      <c r="D78" s="88">
        <v>1</v>
      </c>
      <c r="E78" s="88">
        <v>1</v>
      </c>
      <c r="F78" s="88">
        <v>4</v>
      </c>
      <c r="H78" t="str">
        <f>+INDEX(Table1[Partido],MATCH(Sheet7!I78,Table1[Parlamentar],0))</f>
        <v>PSB</v>
      </c>
      <c r="I78" t="s">
        <v>441</v>
      </c>
      <c r="J78">
        <v>1</v>
      </c>
      <c r="K78">
        <v>1</v>
      </c>
      <c r="L78">
        <v>1</v>
      </c>
      <c r="M78">
        <v>1</v>
      </c>
      <c r="N78">
        <v>4</v>
      </c>
      <c r="O78">
        <f t="shared" si="8"/>
        <v>3</v>
      </c>
      <c r="P78">
        <f t="shared" si="9"/>
        <v>1</v>
      </c>
      <c r="Q78">
        <f t="shared" si="15"/>
        <v>34</v>
      </c>
      <c r="R78" t="str">
        <f>+INDEX(Table1[Partido],MATCH(Sheet7!S78,Table1[Parlamentar],0))</f>
        <v>PSB</v>
      </c>
      <c r="S78" t="s">
        <v>455</v>
      </c>
      <c r="T78">
        <v>1</v>
      </c>
      <c r="X78">
        <v>1</v>
      </c>
      <c r="Y78">
        <f t="shared" si="21"/>
        <v>1</v>
      </c>
      <c r="Z78">
        <f t="shared" si="22"/>
        <v>0</v>
      </c>
    </row>
    <row r="79" spans="1:26" x14ac:dyDescent="0.25">
      <c r="A79" s="87" t="s">
        <v>512</v>
      </c>
      <c r="B79" s="88">
        <v>1</v>
      </c>
      <c r="C79" s="88"/>
      <c r="D79" s="88">
        <v>1</v>
      </c>
      <c r="E79" s="88">
        <v>1</v>
      </c>
      <c r="F79" s="88">
        <v>3</v>
      </c>
      <c r="H79" t="str">
        <f>+INDEX(Table1[Partido],MATCH(Sheet7!I79,Table1[Parlamentar],0))</f>
        <v>Solidaried</v>
      </c>
      <c r="I79" t="s">
        <v>633</v>
      </c>
      <c r="L79">
        <v>1</v>
      </c>
      <c r="N79">
        <v>1</v>
      </c>
      <c r="O79">
        <f t="shared" si="8"/>
        <v>1</v>
      </c>
      <c r="P79">
        <f t="shared" si="9"/>
        <v>0</v>
      </c>
      <c r="Q79">
        <f t="shared" si="15"/>
        <v>35</v>
      </c>
      <c r="R79" t="s">
        <v>184</v>
      </c>
      <c r="S79" t="s">
        <v>465</v>
      </c>
      <c r="X79">
        <v>0</v>
      </c>
      <c r="Y79">
        <f t="shared" ref="Y79" si="23">+SUM(T79:V79)</f>
        <v>0</v>
      </c>
      <c r="Z79">
        <f t="shared" ref="Z79" si="24">+X79-Y79</f>
        <v>0</v>
      </c>
    </row>
    <row r="80" spans="1:26" x14ac:dyDescent="0.25">
      <c r="A80" s="87" t="s">
        <v>759</v>
      </c>
      <c r="B80" s="88"/>
      <c r="C80" s="88">
        <v>1</v>
      </c>
      <c r="D80" s="88"/>
      <c r="E80" s="88"/>
      <c r="F80" s="88">
        <v>1</v>
      </c>
      <c r="H80" t="str">
        <f>+INDEX(Table1[Partido],MATCH(Sheet7!I80,Table1[Parlamentar],0))</f>
        <v>Solidaried</v>
      </c>
      <c r="I80" t="s">
        <v>634</v>
      </c>
      <c r="J80">
        <v>1</v>
      </c>
      <c r="K80">
        <v>1</v>
      </c>
      <c r="L80">
        <v>1</v>
      </c>
      <c r="M80">
        <v>1</v>
      </c>
      <c r="N80">
        <v>4</v>
      </c>
      <c r="O80">
        <f t="shared" si="8"/>
        <v>3</v>
      </c>
      <c r="P80">
        <f t="shared" si="9"/>
        <v>1</v>
      </c>
      <c r="Q80">
        <f t="shared" si="15"/>
        <v>36</v>
      </c>
      <c r="R80" t="str">
        <f>+INDEX(Table1[Partido],MATCH(Sheet7!S80,Table1[Parlamentar],0))</f>
        <v>PSDB</v>
      </c>
      <c r="S80" t="s">
        <v>514</v>
      </c>
      <c r="T80">
        <v>1</v>
      </c>
      <c r="V80">
        <v>1</v>
      </c>
      <c r="W80">
        <v>1</v>
      </c>
      <c r="X80">
        <v>3</v>
      </c>
      <c r="Y80">
        <f t="shared" ref="Y80:Y87" si="25">+SUM(T80:V80)</f>
        <v>2</v>
      </c>
      <c r="Z80">
        <f t="shared" ref="Z80:Z87" si="26">+X80-Y80</f>
        <v>1</v>
      </c>
    </row>
    <row r="81" spans="1:26" x14ac:dyDescent="0.25">
      <c r="A81" s="87" t="s">
        <v>373</v>
      </c>
      <c r="B81" s="88">
        <v>1</v>
      </c>
      <c r="C81" s="88"/>
      <c r="D81" s="88"/>
      <c r="E81" s="88"/>
      <c r="F81" s="88">
        <v>1</v>
      </c>
      <c r="H81" t="str">
        <f>+INDEX(Table1[Partido],MATCH(Sheet7!I81,Table1[Parlamentar],0))</f>
        <v>Solidaried</v>
      </c>
      <c r="I81" t="s">
        <v>635</v>
      </c>
      <c r="J81">
        <v>1</v>
      </c>
      <c r="L81">
        <v>1</v>
      </c>
      <c r="N81">
        <v>2</v>
      </c>
      <c r="O81">
        <f t="shared" si="8"/>
        <v>2</v>
      </c>
      <c r="P81">
        <f t="shared" si="9"/>
        <v>0</v>
      </c>
      <c r="Q81">
        <f t="shared" si="15"/>
        <v>37</v>
      </c>
      <c r="R81" t="str">
        <f>+INDEX(Table1[Partido],MATCH(Sheet7!S81,Table1[Parlamentar],0))</f>
        <v>PSDB</v>
      </c>
      <c r="S81" t="s">
        <v>515</v>
      </c>
      <c r="T81">
        <v>1</v>
      </c>
      <c r="U81">
        <v>1</v>
      </c>
      <c r="V81">
        <v>1</v>
      </c>
      <c r="W81">
        <v>1</v>
      </c>
      <c r="X81">
        <v>4</v>
      </c>
      <c r="Y81">
        <f t="shared" si="25"/>
        <v>3</v>
      </c>
      <c r="Z81">
        <f t="shared" si="26"/>
        <v>1</v>
      </c>
    </row>
    <row r="82" spans="1:26" x14ac:dyDescent="0.25">
      <c r="A82" s="87" t="s">
        <v>513</v>
      </c>
      <c r="B82" s="88">
        <v>1</v>
      </c>
      <c r="C82" s="88"/>
      <c r="D82" s="88">
        <v>1</v>
      </c>
      <c r="E82" s="88">
        <v>1</v>
      </c>
      <c r="F82" s="88">
        <v>3</v>
      </c>
      <c r="H82" t="str">
        <f>+INDEX(Table1[Partido],MATCH(Sheet7!I82,Table1[Parlamentar],0))</f>
        <v>PMDB</v>
      </c>
      <c r="I82" t="s">
        <v>282</v>
      </c>
      <c r="J82">
        <v>1</v>
      </c>
      <c r="L82">
        <v>1</v>
      </c>
      <c r="M82">
        <v>1</v>
      </c>
      <c r="N82">
        <v>3</v>
      </c>
      <c r="O82">
        <f t="shared" si="8"/>
        <v>2</v>
      </c>
      <c r="P82">
        <f t="shared" si="9"/>
        <v>1</v>
      </c>
      <c r="Q82">
        <f t="shared" si="15"/>
        <v>38</v>
      </c>
      <c r="R82" t="str">
        <f>+INDEX(Table1[Partido],MATCH(Sheet7!S82,Table1[Parlamentar],0))</f>
        <v>PSDB</v>
      </c>
      <c r="S82" t="s">
        <v>527</v>
      </c>
      <c r="T82">
        <v>1</v>
      </c>
      <c r="V82">
        <v>1</v>
      </c>
      <c r="W82">
        <v>1</v>
      </c>
      <c r="X82">
        <v>3</v>
      </c>
      <c r="Y82">
        <f t="shared" si="25"/>
        <v>2</v>
      </c>
      <c r="Z82">
        <f t="shared" si="26"/>
        <v>1</v>
      </c>
    </row>
    <row r="83" spans="1:26" x14ac:dyDescent="0.25">
      <c r="A83" s="87" t="s">
        <v>285</v>
      </c>
      <c r="B83" s="88">
        <v>1</v>
      </c>
      <c r="C83" s="88"/>
      <c r="D83" s="88">
        <v>1</v>
      </c>
      <c r="E83" s="88">
        <v>1</v>
      </c>
      <c r="F83" s="88">
        <v>3</v>
      </c>
      <c r="H83" t="str">
        <f>+INDEX(Table1[Partido],MATCH(Sheet7!I83,Table1[Parlamentar],0))</f>
        <v>PSB</v>
      </c>
      <c r="I83" t="s">
        <v>46</v>
      </c>
      <c r="L83">
        <v>1</v>
      </c>
      <c r="N83">
        <v>1</v>
      </c>
      <c r="O83">
        <f t="shared" si="8"/>
        <v>1</v>
      </c>
      <c r="P83">
        <f t="shared" si="9"/>
        <v>0</v>
      </c>
      <c r="Q83">
        <f t="shared" si="15"/>
        <v>39</v>
      </c>
      <c r="R83" t="str">
        <f>+INDEX(Table1[Partido],MATCH(Sheet7!S83,Table1[Parlamentar],0))</f>
        <v>PTB</v>
      </c>
      <c r="S83" t="s">
        <v>606</v>
      </c>
      <c r="V83">
        <v>1</v>
      </c>
      <c r="W83">
        <v>1</v>
      </c>
      <c r="X83">
        <v>2</v>
      </c>
      <c r="Y83">
        <f t="shared" si="25"/>
        <v>1</v>
      </c>
      <c r="Z83">
        <f t="shared" si="26"/>
        <v>1</v>
      </c>
    </row>
    <row r="84" spans="1:26" x14ac:dyDescent="0.25">
      <c r="A84" s="87" t="s">
        <v>286</v>
      </c>
      <c r="B84" s="88">
        <v>1</v>
      </c>
      <c r="C84" s="88">
        <v>1</v>
      </c>
      <c r="D84" s="88">
        <v>1</v>
      </c>
      <c r="E84" s="88">
        <v>1</v>
      </c>
      <c r="F84" s="88">
        <v>4</v>
      </c>
      <c r="H84" t="str">
        <f>+INDEX(Table1[Partido],MATCH(Sheet7!I84,Table1[Parlamentar],0))</f>
        <v>PTB</v>
      </c>
      <c r="I84" t="s">
        <v>602</v>
      </c>
      <c r="J84">
        <v>1</v>
      </c>
      <c r="K84">
        <v>1</v>
      </c>
      <c r="L84">
        <v>1</v>
      </c>
      <c r="M84">
        <v>1</v>
      </c>
      <c r="N84">
        <v>4</v>
      </c>
      <c r="O84">
        <f t="shared" si="8"/>
        <v>3</v>
      </c>
      <c r="P84">
        <f t="shared" si="9"/>
        <v>1</v>
      </c>
      <c r="Q84">
        <f t="shared" si="15"/>
        <v>40</v>
      </c>
      <c r="R84" t="str">
        <f>+INDEX(Table1[Partido],MATCH(Sheet7!S84,Table1[Parlamentar],0))</f>
        <v>PTB</v>
      </c>
      <c r="S84" t="s">
        <v>611</v>
      </c>
      <c r="T84">
        <v>1</v>
      </c>
      <c r="V84">
        <v>1</v>
      </c>
      <c r="W84">
        <v>1</v>
      </c>
      <c r="X84">
        <v>3</v>
      </c>
      <c r="Y84">
        <f t="shared" si="25"/>
        <v>2</v>
      </c>
      <c r="Z84">
        <f t="shared" si="26"/>
        <v>1</v>
      </c>
    </row>
    <row r="85" spans="1:26" x14ac:dyDescent="0.25">
      <c r="A85" s="87" t="s">
        <v>287</v>
      </c>
      <c r="B85" s="88">
        <v>1</v>
      </c>
      <c r="C85" s="88"/>
      <c r="D85" s="88">
        <v>1</v>
      </c>
      <c r="E85" s="88"/>
      <c r="F85" s="88">
        <v>2</v>
      </c>
      <c r="H85" t="str">
        <f>+INDEX(Table1[Partido],MATCH(Sheet7!I85,Table1[Parlamentar],0))</f>
        <v>Solidaried</v>
      </c>
      <c r="I85" t="s">
        <v>636</v>
      </c>
      <c r="J85">
        <v>1</v>
      </c>
      <c r="K85">
        <v>1</v>
      </c>
      <c r="L85">
        <v>1</v>
      </c>
      <c r="M85">
        <v>1</v>
      </c>
      <c r="N85">
        <v>4</v>
      </c>
      <c r="O85">
        <f t="shared" si="8"/>
        <v>3</v>
      </c>
      <c r="P85">
        <f t="shared" si="9"/>
        <v>1</v>
      </c>
      <c r="Q85">
        <f t="shared" si="15"/>
        <v>41</v>
      </c>
      <c r="R85" t="str">
        <f>+INDEX(Table1[Partido],MATCH(Sheet7!S85,Table1[Parlamentar],0))</f>
        <v>PV</v>
      </c>
      <c r="S85" t="s">
        <v>628</v>
      </c>
      <c r="T85">
        <v>1</v>
      </c>
      <c r="V85">
        <v>1</v>
      </c>
      <c r="W85">
        <v>1</v>
      </c>
      <c r="X85">
        <v>3</v>
      </c>
      <c r="Y85">
        <f t="shared" si="25"/>
        <v>2</v>
      </c>
      <c r="Z85">
        <f t="shared" si="26"/>
        <v>1</v>
      </c>
    </row>
    <row r="86" spans="1:26" x14ac:dyDescent="0.25">
      <c r="A86" s="87" t="s">
        <v>418</v>
      </c>
      <c r="B86" s="88">
        <v>1</v>
      </c>
      <c r="C86" s="88">
        <v>1</v>
      </c>
      <c r="D86" s="88">
        <v>1</v>
      </c>
      <c r="E86" s="88">
        <v>1</v>
      </c>
      <c r="F86" s="88">
        <v>4</v>
      </c>
      <c r="H86" t="str">
        <f>+INDEX(Table1[Partido],MATCH(Sheet7!I86,Table1[Parlamentar],0))</f>
        <v>PSDB</v>
      </c>
      <c r="I86" t="s">
        <v>507</v>
      </c>
      <c r="J86">
        <v>1</v>
      </c>
      <c r="L86">
        <v>1</v>
      </c>
      <c r="M86">
        <v>1</v>
      </c>
      <c r="N86">
        <v>3</v>
      </c>
      <c r="O86">
        <f t="shared" si="8"/>
        <v>2</v>
      </c>
      <c r="P86">
        <f t="shared" si="9"/>
        <v>1</v>
      </c>
      <c r="Q86">
        <f t="shared" si="15"/>
        <v>42</v>
      </c>
      <c r="R86" t="str">
        <f>+INDEX(Table1[Partido],MATCH(Sheet7!S86,Table1[Parlamentar],0))</f>
        <v>PV</v>
      </c>
      <c r="S86" t="s">
        <v>148</v>
      </c>
      <c r="T86">
        <v>1</v>
      </c>
      <c r="V86">
        <v>1</v>
      </c>
      <c r="X86">
        <v>2</v>
      </c>
      <c r="Y86">
        <f t="shared" si="25"/>
        <v>2</v>
      </c>
      <c r="Z86">
        <f t="shared" si="26"/>
        <v>0</v>
      </c>
    </row>
    <row r="87" spans="1:26" x14ac:dyDescent="0.25">
      <c r="A87" s="87" t="s">
        <v>419</v>
      </c>
      <c r="B87" s="88"/>
      <c r="C87" s="88">
        <v>1</v>
      </c>
      <c r="D87" s="88">
        <v>1</v>
      </c>
      <c r="E87" s="88">
        <v>1</v>
      </c>
      <c r="F87" s="88">
        <v>3</v>
      </c>
      <c r="H87" t="str">
        <f>+INDEX(Table1[Partido],MATCH(Sheet7!I87,Table1[Parlamentar],0))</f>
        <v>PRB</v>
      </c>
      <c r="I87" t="s">
        <v>416</v>
      </c>
      <c r="J87">
        <v>1</v>
      </c>
      <c r="K87">
        <v>1</v>
      </c>
      <c r="L87">
        <v>1</v>
      </c>
      <c r="M87">
        <v>1</v>
      </c>
      <c r="N87">
        <v>4</v>
      </c>
      <c r="O87">
        <f t="shared" si="8"/>
        <v>3</v>
      </c>
      <c r="P87">
        <f t="shared" si="9"/>
        <v>1</v>
      </c>
      <c r="Q87">
        <f t="shared" si="15"/>
        <v>43</v>
      </c>
      <c r="R87" t="str">
        <f>+INDEX(Table1[Partido],MATCH(Sheet7!S87,Table1[Parlamentar],0))</f>
        <v>Solidaried</v>
      </c>
      <c r="S87" t="s">
        <v>636</v>
      </c>
      <c r="T87">
        <v>1</v>
      </c>
      <c r="U87">
        <v>1</v>
      </c>
      <c r="V87">
        <v>1</v>
      </c>
      <c r="W87">
        <v>1</v>
      </c>
      <c r="X87">
        <v>4</v>
      </c>
      <c r="Y87">
        <f t="shared" si="25"/>
        <v>3</v>
      </c>
      <c r="Z87">
        <f t="shared" si="26"/>
        <v>1</v>
      </c>
    </row>
    <row r="88" spans="1:26" x14ac:dyDescent="0.25">
      <c r="A88" s="87" t="s">
        <v>442</v>
      </c>
      <c r="B88" s="88"/>
      <c r="C88" s="88">
        <v>1</v>
      </c>
      <c r="D88" s="88"/>
      <c r="E88" s="88"/>
      <c r="F88" s="88">
        <v>1</v>
      </c>
      <c r="H88" t="str">
        <f>+INDEX(Table1[Partido],MATCH(Sheet7!I88,Table1[Parlamentar],0))</f>
        <v>PP</v>
      </c>
      <c r="I88" t="s">
        <v>339</v>
      </c>
      <c r="J88">
        <v>1</v>
      </c>
      <c r="L88">
        <v>1</v>
      </c>
      <c r="M88">
        <v>1</v>
      </c>
      <c r="N88">
        <v>3</v>
      </c>
      <c r="O88">
        <f t="shared" si="8"/>
        <v>2</v>
      </c>
      <c r="P88">
        <f t="shared" si="9"/>
        <v>1</v>
      </c>
    </row>
    <row r="89" spans="1:26" x14ac:dyDescent="0.25">
      <c r="A89" s="87" t="s">
        <v>777</v>
      </c>
      <c r="B89" s="88">
        <v>1</v>
      </c>
      <c r="C89" s="88"/>
      <c r="D89" s="88"/>
      <c r="E89" s="88"/>
      <c r="F89" s="88">
        <v>1</v>
      </c>
      <c r="H89" t="str">
        <f>+INDEX(Table1[Partido],MATCH(Sheet7!I89,Table1[Parlamentar],0))</f>
        <v>PP</v>
      </c>
      <c r="I89" t="s">
        <v>48</v>
      </c>
      <c r="J89">
        <v>1</v>
      </c>
      <c r="L89">
        <v>1</v>
      </c>
      <c r="N89">
        <v>2</v>
      </c>
      <c r="O89">
        <f t="shared" si="8"/>
        <v>2</v>
      </c>
      <c r="P89">
        <f t="shared" si="9"/>
        <v>0</v>
      </c>
    </row>
    <row r="90" spans="1:26" x14ac:dyDescent="0.25">
      <c r="A90" s="87" t="s">
        <v>732</v>
      </c>
      <c r="B90" s="88">
        <v>1</v>
      </c>
      <c r="C90" s="88">
        <v>1</v>
      </c>
      <c r="D90" s="88"/>
      <c r="E90" s="88"/>
      <c r="F90" s="88">
        <v>2</v>
      </c>
      <c r="H90" t="str">
        <f>+INDEX(Table1[Partido],MATCH(Sheet7!I90,Table1[Parlamentar],0))</f>
        <v>PR</v>
      </c>
      <c r="I90" t="s">
        <v>50</v>
      </c>
      <c r="J90">
        <v>1</v>
      </c>
      <c r="K90">
        <v>1</v>
      </c>
      <c r="L90">
        <v>1</v>
      </c>
      <c r="M90">
        <v>1</v>
      </c>
      <c r="N90">
        <v>4</v>
      </c>
      <c r="O90">
        <f t="shared" si="8"/>
        <v>3</v>
      </c>
      <c r="P90">
        <f t="shared" si="9"/>
        <v>1</v>
      </c>
    </row>
    <row r="91" spans="1:26" x14ac:dyDescent="0.25">
      <c r="A91" s="87" t="s">
        <v>228</v>
      </c>
      <c r="B91" s="88">
        <v>1</v>
      </c>
      <c r="C91" s="88">
        <v>1</v>
      </c>
      <c r="D91" s="88">
        <v>1</v>
      </c>
      <c r="E91" s="88">
        <v>1</v>
      </c>
      <c r="F91" s="88">
        <v>4</v>
      </c>
      <c r="H91" t="str">
        <f>+INDEX(Table1[Partido],MATCH(Sheet7!I91,Table1[Parlamentar],0))</f>
        <v>PSDB</v>
      </c>
      <c r="I91" t="s">
        <v>508</v>
      </c>
      <c r="L91">
        <v>1</v>
      </c>
      <c r="N91">
        <v>1</v>
      </c>
      <c r="O91">
        <f t="shared" si="8"/>
        <v>1</v>
      </c>
      <c r="P91">
        <f t="shared" si="9"/>
        <v>0</v>
      </c>
    </row>
    <row r="92" spans="1:26" x14ac:dyDescent="0.25">
      <c r="A92" s="87" t="s">
        <v>420</v>
      </c>
      <c r="B92" s="88">
        <v>1</v>
      </c>
      <c r="C92" s="88">
        <v>1</v>
      </c>
      <c r="D92" s="88">
        <v>1</v>
      </c>
      <c r="E92" s="88">
        <v>1</v>
      </c>
      <c r="F92" s="88">
        <v>4</v>
      </c>
      <c r="H92" t="str">
        <f>+INDEX(Table1[Partido],MATCH(Sheet7!I92,Table1[Parlamentar],0))</f>
        <v>PSDB</v>
      </c>
      <c r="I92" t="s">
        <v>758</v>
      </c>
      <c r="J92">
        <v>1</v>
      </c>
      <c r="K92">
        <v>1</v>
      </c>
      <c r="M92">
        <v>1</v>
      </c>
      <c r="N92">
        <v>3</v>
      </c>
      <c r="O92">
        <f t="shared" si="8"/>
        <v>2</v>
      </c>
      <c r="P92">
        <f t="shared" si="9"/>
        <v>1</v>
      </c>
    </row>
    <row r="93" spans="1:26" x14ac:dyDescent="0.25">
      <c r="A93" s="87" t="s">
        <v>341</v>
      </c>
      <c r="B93" s="88">
        <v>1</v>
      </c>
      <c r="C93" s="88"/>
      <c r="D93" s="88">
        <v>1</v>
      </c>
      <c r="E93" s="88"/>
      <c r="F93" s="88">
        <v>2</v>
      </c>
      <c r="H93" t="str">
        <f>+INDEX(Table1[Partido],MATCH(Sheet7!I93,Table1[Parlamentar],0))</f>
        <v>PR</v>
      </c>
      <c r="I93" t="s">
        <v>382</v>
      </c>
      <c r="L93">
        <v>1</v>
      </c>
      <c r="M93">
        <v>1</v>
      </c>
      <c r="N93">
        <v>2</v>
      </c>
      <c r="O93">
        <f t="shared" si="8"/>
        <v>1</v>
      </c>
      <c r="P93">
        <f t="shared" si="9"/>
        <v>1</v>
      </c>
    </row>
    <row r="94" spans="1:26" x14ac:dyDescent="0.25">
      <c r="A94" s="87" t="s">
        <v>342</v>
      </c>
      <c r="B94" s="88">
        <v>1</v>
      </c>
      <c r="C94" s="88"/>
      <c r="D94" s="88">
        <v>1</v>
      </c>
      <c r="E94" s="88">
        <v>1</v>
      </c>
      <c r="F94" s="88">
        <v>3</v>
      </c>
      <c r="H94" t="str">
        <f>+INDEX(Table1[Partido],MATCH(Sheet7!I94,Table1[Parlamentar],0))</f>
        <v>PSDB</v>
      </c>
      <c r="I94" t="s">
        <v>509</v>
      </c>
      <c r="L94">
        <v>1</v>
      </c>
      <c r="M94">
        <v>1</v>
      </c>
      <c r="N94">
        <v>2</v>
      </c>
      <c r="O94">
        <f t="shared" si="8"/>
        <v>1</v>
      </c>
      <c r="P94">
        <f t="shared" si="9"/>
        <v>1</v>
      </c>
    </row>
    <row r="95" spans="1:26" x14ac:dyDescent="0.25">
      <c r="A95" s="87" t="s">
        <v>55</v>
      </c>
      <c r="B95" s="88">
        <v>1</v>
      </c>
      <c r="C95" s="88"/>
      <c r="D95" s="88"/>
      <c r="E95" s="88">
        <v>1</v>
      </c>
      <c r="F95" s="88">
        <v>2</v>
      </c>
      <c r="H95" t="str">
        <f>+INDEX(Table1[Partido],MATCH(Sheet7!I95,Table1[Parlamentar],0))</f>
        <v>PSDB</v>
      </c>
      <c r="I95" t="s">
        <v>510</v>
      </c>
      <c r="L95">
        <v>1</v>
      </c>
      <c r="N95">
        <v>1</v>
      </c>
      <c r="O95">
        <f t="shared" si="8"/>
        <v>1</v>
      </c>
      <c r="P95">
        <f t="shared" si="9"/>
        <v>0</v>
      </c>
    </row>
    <row r="96" spans="1:26" x14ac:dyDescent="0.25">
      <c r="A96" s="87" t="s">
        <v>259</v>
      </c>
      <c r="B96" s="88"/>
      <c r="C96" s="88"/>
      <c r="D96" s="88">
        <v>1</v>
      </c>
      <c r="E96" s="88"/>
      <c r="F96" s="88">
        <v>1</v>
      </c>
      <c r="H96" t="str">
        <f>+INDEX(Table1[Partido],MATCH(Sheet7!I96,Table1[Parlamentar],0))</f>
        <v>PR</v>
      </c>
      <c r="I96" t="s">
        <v>383</v>
      </c>
      <c r="L96">
        <v>1</v>
      </c>
      <c r="N96">
        <v>1</v>
      </c>
      <c r="O96">
        <f t="shared" si="8"/>
        <v>1</v>
      </c>
      <c r="P96">
        <f t="shared" si="9"/>
        <v>0</v>
      </c>
    </row>
    <row r="97" spans="1:16" x14ac:dyDescent="0.25">
      <c r="A97" s="87" t="s">
        <v>550</v>
      </c>
      <c r="B97" s="88"/>
      <c r="C97" s="88"/>
      <c r="D97" s="88">
        <v>1</v>
      </c>
      <c r="E97" s="88"/>
      <c r="F97" s="88">
        <v>1</v>
      </c>
      <c r="H97" t="str">
        <f>+INDEX(Table1[Partido],MATCH(Sheet7!I97,Table1[Parlamentar],0))</f>
        <v>PMDB</v>
      </c>
      <c r="I97" t="s">
        <v>283</v>
      </c>
      <c r="J97">
        <v>1</v>
      </c>
      <c r="L97">
        <v>1</v>
      </c>
      <c r="M97">
        <v>1</v>
      </c>
      <c r="N97">
        <v>3</v>
      </c>
      <c r="O97">
        <f t="shared" si="8"/>
        <v>2</v>
      </c>
      <c r="P97">
        <f t="shared" si="9"/>
        <v>1</v>
      </c>
    </row>
    <row r="98" spans="1:16" x14ac:dyDescent="0.25">
      <c r="A98" s="87" t="s">
        <v>514</v>
      </c>
      <c r="B98" s="88">
        <v>1</v>
      </c>
      <c r="C98" s="88"/>
      <c r="D98" s="88">
        <v>1</v>
      </c>
      <c r="E98" s="88">
        <v>1</v>
      </c>
      <c r="F98" s="88">
        <v>3</v>
      </c>
      <c r="H98" t="str">
        <f>+INDEX(Table1[Partido],MATCH(Sheet7!I98,Table1[Parlamentar],0))</f>
        <v>PP</v>
      </c>
      <c r="I98" t="s">
        <v>340</v>
      </c>
      <c r="J98">
        <v>1</v>
      </c>
      <c r="K98">
        <v>1</v>
      </c>
      <c r="L98">
        <v>1</v>
      </c>
      <c r="M98">
        <v>1</v>
      </c>
      <c r="N98">
        <v>4</v>
      </c>
      <c r="O98">
        <f t="shared" si="8"/>
        <v>3</v>
      </c>
      <c r="P98">
        <f t="shared" si="9"/>
        <v>1</v>
      </c>
    </row>
    <row r="99" spans="1:16" x14ac:dyDescent="0.25">
      <c r="A99" s="87" t="s">
        <v>288</v>
      </c>
      <c r="B99" s="88">
        <v>1</v>
      </c>
      <c r="C99" s="88">
        <v>1</v>
      </c>
      <c r="D99" s="88">
        <v>1</v>
      </c>
      <c r="E99" s="88">
        <v>1</v>
      </c>
      <c r="F99" s="88">
        <v>4</v>
      </c>
      <c r="H99" t="str">
        <f>+INDEX(Table1[Partido],MATCH(Sheet7!I99,Table1[Parlamentar],0))</f>
        <v>PSDB</v>
      </c>
      <c r="I99" t="s">
        <v>511</v>
      </c>
      <c r="K99">
        <v>1</v>
      </c>
      <c r="L99">
        <v>1</v>
      </c>
      <c r="M99">
        <v>1</v>
      </c>
      <c r="N99">
        <v>3</v>
      </c>
      <c r="O99">
        <f t="shared" si="8"/>
        <v>2</v>
      </c>
      <c r="P99">
        <f t="shared" si="9"/>
        <v>1</v>
      </c>
    </row>
    <row r="100" spans="1:16" x14ac:dyDescent="0.25">
      <c r="A100" s="87" t="s">
        <v>444</v>
      </c>
      <c r="B100" s="88"/>
      <c r="C100" s="88"/>
      <c r="D100" s="88">
        <v>1</v>
      </c>
      <c r="E100" s="88">
        <v>1</v>
      </c>
      <c r="F100" s="88">
        <v>2</v>
      </c>
      <c r="H100" t="str">
        <f>+INDEX(Table1[Partido],MATCH(Sheet7!I100,Table1[Parlamentar],0))</f>
        <v>PR</v>
      </c>
      <c r="I100" t="s">
        <v>384</v>
      </c>
      <c r="J100">
        <v>1</v>
      </c>
      <c r="K100">
        <v>1</v>
      </c>
      <c r="L100">
        <v>1</v>
      </c>
      <c r="M100">
        <v>1</v>
      </c>
      <c r="N100">
        <v>4</v>
      </c>
      <c r="O100">
        <f t="shared" si="8"/>
        <v>3</v>
      </c>
      <c r="P100">
        <f t="shared" si="9"/>
        <v>1</v>
      </c>
    </row>
    <row r="101" spans="1:16" x14ac:dyDescent="0.25">
      <c r="A101" s="87" t="s">
        <v>476</v>
      </c>
      <c r="B101" s="88"/>
      <c r="C101" s="88">
        <v>1</v>
      </c>
      <c r="D101" s="88">
        <v>1</v>
      </c>
      <c r="E101" s="88">
        <v>1</v>
      </c>
      <c r="F101" s="88">
        <v>3</v>
      </c>
      <c r="H101" t="str">
        <f>+INDEX(Table1[Partido],MATCH(Sheet7!I101,Table1[Parlamentar],0))</f>
        <v>PR</v>
      </c>
      <c r="I101" t="s">
        <v>385</v>
      </c>
      <c r="K101">
        <v>1</v>
      </c>
      <c r="L101">
        <v>1</v>
      </c>
      <c r="M101">
        <v>1</v>
      </c>
      <c r="N101">
        <v>3</v>
      </c>
      <c r="O101">
        <f t="shared" ref="O101:O164" si="27">+SUM(J101:L101)</f>
        <v>2</v>
      </c>
      <c r="P101">
        <f t="shared" ref="P101:P164" si="28">+N101-O101</f>
        <v>1</v>
      </c>
    </row>
    <row r="102" spans="1:16" x14ac:dyDescent="0.25">
      <c r="A102" s="87" t="s">
        <v>57</v>
      </c>
      <c r="B102" s="88">
        <v>1</v>
      </c>
      <c r="C102" s="88">
        <v>1</v>
      </c>
      <c r="D102" s="88">
        <v>1</v>
      </c>
      <c r="E102" s="88">
        <v>1</v>
      </c>
      <c r="F102" s="88">
        <v>4</v>
      </c>
      <c r="H102" t="str">
        <f>+INDEX(Table1[Partido],MATCH(Sheet7!I102,Table1[Parlamentar],0))</f>
        <v>PHS</v>
      </c>
      <c r="I102" t="s">
        <v>271</v>
      </c>
      <c r="J102">
        <v>1</v>
      </c>
      <c r="L102">
        <v>1</v>
      </c>
      <c r="N102">
        <v>2</v>
      </c>
      <c r="O102">
        <f t="shared" si="27"/>
        <v>2</v>
      </c>
      <c r="P102">
        <f t="shared" si="28"/>
        <v>0</v>
      </c>
    </row>
    <row r="103" spans="1:16" x14ac:dyDescent="0.25">
      <c r="A103" s="87" t="s">
        <v>387</v>
      </c>
      <c r="B103" s="88"/>
      <c r="C103" s="88"/>
      <c r="D103" s="88">
        <v>1</v>
      </c>
      <c r="E103" s="88"/>
      <c r="F103" s="88">
        <v>1</v>
      </c>
      <c r="H103" t="str">
        <f>+INDEX(Table1[Partido],MATCH(Sheet7!I103,Table1[Parlamentar],0))</f>
        <v>PMDB</v>
      </c>
      <c r="I103" t="s">
        <v>284</v>
      </c>
      <c r="J103">
        <v>1</v>
      </c>
      <c r="K103">
        <v>1</v>
      </c>
      <c r="L103">
        <v>1</v>
      </c>
      <c r="M103">
        <v>1</v>
      </c>
      <c r="N103">
        <v>4</v>
      </c>
      <c r="O103">
        <f t="shared" si="27"/>
        <v>3</v>
      </c>
      <c r="P103">
        <f t="shared" si="28"/>
        <v>1</v>
      </c>
    </row>
    <row r="104" spans="1:16" x14ac:dyDescent="0.25">
      <c r="A104" s="87" t="s">
        <v>802</v>
      </c>
      <c r="B104" s="88">
        <v>1</v>
      </c>
      <c r="C104" s="88"/>
      <c r="D104" s="88"/>
      <c r="E104" s="88"/>
      <c r="F104" s="88">
        <v>1</v>
      </c>
      <c r="H104" t="str">
        <f>+INDEX(Table1[Partido],MATCH(Sheet7!I104,Table1[Parlamentar],0))</f>
        <v>PDT</v>
      </c>
      <c r="I104" t="s">
        <v>257</v>
      </c>
      <c r="J104">
        <v>1</v>
      </c>
      <c r="K104">
        <v>1</v>
      </c>
      <c r="L104">
        <v>1</v>
      </c>
      <c r="M104">
        <v>1</v>
      </c>
      <c r="N104">
        <v>4</v>
      </c>
      <c r="O104">
        <f t="shared" si="27"/>
        <v>3</v>
      </c>
      <c r="P104">
        <f t="shared" si="28"/>
        <v>1</v>
      </c>
    </row>
    <row r="105" spans="1:16" x14ac:dyDescent="0.25">
      <c r="A105" s="87" t="s">
        <v>477</v>
      </c>
      <c r="B105" s="88">
        <v>1</v>
      </c>
      <c r="C105" s="88"/>
      <c r="D105" s="88">
        <v>1</v>
      </c>
      <c r="E105" s="88">
        <v>1</v>
      </c>
      <c r="F105" s="88">
        <v>3</v>
      </c>
      <c r="H105" t="str">
        <f>+INDEX(Table1[Partido],MATCH(Sheet7!I105,Table1[Parlamentar],0))</f>
        <v>PRB</v>
      </c>
      <c r="I105" t="s">
        <v>417</v>
      </c>
      <c r="J105">
        <v>1</v>
      </c>
      <c r="K105">
        <v>1</v>
      </c>
      <c r="L105">
        <v>1</v>
      </c>
      <c r="M105">
        <v>1</v>
      </c>
      <c r="N105">
        <v>4</v>
      </c>
      <c r="O105">
        <f t="shared" si="27"/>
        <v>3</v>
      </c>
      <c r="P105">
        <f t="shared" si="28"/>
        <v>1</v>
      </c>
    </row>
    <row r="106" spans="1:16" x14ac:dyDescent="0.25">
      <c r="A106" s="87" t="s">
        <v>388</v>
      </c>
      <c r="B106" s="88"/>
      <c r="C106" s="88">
        <v>1</v>
      </c>
      <c r="D106" s="88">
        <v>1</v>
      </c>
      <c r="E106" s="88">
        <v>1</v>
      </c>
      <c r="F106" s="88">
        <v>3</v>
      </c>
      <c r="H106" t="str">
        <f>+INDEX(Table1[Partido],MATCH(Sheet7!I106,Table1[Parlamentar],0))</f>
        <v>PTN</v>
      </c>
      <c r="I106" t="s">
        <v>51</v>
      </c>
      <c r="J106">
        <v>1</v>
      </c>
      <c r="K106">
        <v>1</v>
      </c>
      <c r="L106">
        <v>1</v>
      </c>
      <c r="M106">
        <v>1</v>
      </c>
      <c r="N106">
        <v>4</v>
      </c>
      <c r="O106">
        <f t="shared" si="27"/>
        <v>3</v>
      </c>
      <c r="P106">
        <f t="shared" si="28"/>
        <v>1</v>
      </c>
    </row>
    <row r="107" spans="1:16" x14ac:dyDescent="0.25">
      <c r="A107" s="87" t="s">
        <v>806</v>
      </c>
      <c r="B107" s="88">
        <v>1</v>
      </c>
      <c r="C107" s="88"/>
      <c r="D107" s="88"/>
      <c r="E107" s="88"/>
      <c r="F107" s="88">
        <v>1</v>
      </c>
      <c r="H107" t="str">
        <f>+INDEX(Table1[Partido],MATCH(Sheet7!I107,Table1[Parlamentar],0))</f>
        <v>Solidaried</v>
      </c>
      <c r="I107" t="s">
        <v>637</v>
      </c>
      <c r="J107">
        <v>1</v>
      </c>
      <c r="K107">
        <v>1</v>
      </c>
      <c r="L107">
        <v>1</v>
      </c>
      <c r="N107">
        <v>3</v>
      </c>
      <c r="O107">
        <f t="shared" si="27"/>
        <v>3</v>
      </c>
      <c r="P107">
        <f t="shared" si="28"/>
        <v>0</v>
      </c>
    </row>
    <row r="108" spans="1:16" x14ac:dyDescent="0.25">
      <c r="A108" s="87" t="s">
        <v>60</v>
      </c>
      <c r="B108" s="88"/>
      <c r="C108" s="88"/>
      <c r="D108" s="88">
        <v>1</v>
      </c>
      <c r="E108" s="88"/>
      <c r="F108" s="88">
        <v>1</v>
      </c>
      <c r="H108" t="str">
        <f>+INDEX(Table1[Partido],MATCH(Sheet7!I108,Table1[Parlamentar],0))</f>
        <v>PMDB</v>
      </c>
      <c r="I108" t="s">
        <v>53</v>
      </c>
      <c r="J108">
        <v>1</v>
      </c>
      <c r="L108">
        <v>1</v>
      </c>
      <c r="M108">
        <v>1</v>
      </c>
      <c r="N108">
        <v>3</v>
      </c>
      <c r="O108">
        <f t="shared" si="27"/>
        <v>2</v>
      </c>
      <c r="P108">
        <f t="shared" si="28"/>
        <v>1</v>
      </c>
    </row>
    <row r="109" spans="1:16" x14ac:dyDescent="0.25">
      <c r="A109" s="87" t="s">
        <v>603</v>
      </c>
      <c r="B109" s="88">
        <v>1</v>
      </c>
      <c r="C109" s="88"/>
      <c r="D109" s="88">
        <v>1</v>
      </c>
      <c r="E109" s="88"/>
      <c r="F109" s="88">
        <v>2</v>
      </c>
      <c r="H109" t="str">
        <f>+INDEX(Table1[Partido],MATCH(Sheet7!I109,Table1[Parlamentar],0))</f>
        <v>DEM</v>
      </c>
      <c r="I109" t="s">
        <v>227</v>
      </c>
      <c r="J109">
        <v>1</v>
      </c>
      <c r="K109">
        <v>1</v>
      </c>
      <c r="L109">
        <v>1</v>
      </c>
      <c r="M109">
        <v>1</v>
      </c>
      <c r="N109">
        <v>4</v>
      </c>
      <c r="O109">
        <f t="shared" si="27"/>
        <v>3</v>
      </c>
      <c r="P109">
        <f t="shared" si="28"/>
        <v>1</v>
      </c>
    </row>
    <row r="110" spans="1:16" x14ac:dyDescent="0.25">
      <c r="A110" s="87" t="s">
        <v>478</v>
      </c>
      <c r="B110" s="88"/>
      <c r="C110" s="88">
        <v>1</v>
      </c>
      <c r="D110" s="88">
        <v>1</v>
      </c>
      <c r="E110" s="88"/>
      <c r="F110" s="88">
        <v>2</v>
      </c>
      <c r="H110" t="str">
        <f>+INDEX(Table1[Partido],MATCH(Sheet7!I110,Table1[Parlamentar],0))</f>
        <v>PSDB</v>
      </c>
      <c r="I110" t="s">
        <v>512</v>
      </c>
      <c r="J110">
        <v>1</v>
      </c>
      <c r="L110">
        <v>1</v>
      </c>
      <c r="M110">
        <v>1</v>
      </c>
      <c r="N110">
        <v>3</v>
      </c>
      <c r="O110">
        <f t="shared" si="27"/>
        <v>2</v>
      </c>
      <c r="P110">
        <f t="shared" si="28"/>
        <v>1</v>
      </c>
    </row>
    <row r="111" spans="1:16" x14ac:dyDescent="0.25">
      <c r="A111" s="87" t="s">
        <v>272</v>
      </c>
      <c r="B111" s="88"/>
      <c r="C111" s="88"/>
      <c r="D111" s="88">
        <v>1</v>
      </c>
      <c r="E111" s="88"/>
      <c r="F111" s="88">
        <v>1</v>
      </c>
      <c r="H111" t="str">
        <f>+INDEX(Table1[Partido],MATCH(Sheet7!I111,Table1[Parlamentar],0))</f>
        <v>PSDB</v>
      </c>
      <c r="I111" t="s">
        <v>759</v>
      </c>
      <c r="K111">
        <v>1</v>
      </c>
      <c r="N111">
        <v>1</v>
      </c>
      <c r="O111">
        <f t="shared" si="27"/>
        <v>1</v>
      </c>
      <c r="P111">
        <f t="shared" si="28"/>
        <v>0</v>
      </c>
    </row>
    <row r="112" spans="1:16" x14ac:dyDescent="0.25">
      <c r="A112" s="87" t="s">
        <v>773</v>
      </c>
      <c r="B112" s="88">
        <v>1</v>
      </c>
      <c r="C112" s="88">
        <v>1</v>
      </c>
      <c r="D112" s="88"/>
      <c r="E112" s="88">
        <v>1</v>
      </c>
      <c r="F112" s="88">
        <v>3</v>
      </c>
      <c r="H112" t="str">
        <f>+INDEX(Table1[Partido],MATCH(Sheet7!I112,Table1[Parlamentar],0))</f>
        <v>PPS</v>
      </c>
      <c r="I112" t="s">
        <v>373</v>
      </c>
      <c r="J112">
        <v>1</v>
      </c>
      <c r="N112">
        <v>1</v>
      </c>
      <c r="O112">
        <f t="shared" si="27"/>
        <v>1</v>
      </c>
      <c r="P112">
        <f t="shared" si="28"/>
        <v>0</v>
      </c>
    </row>
    <row r="113" spans="1:16" x14ac:dyDescent="0.25">
      <c r="A113" s="87" t="s">
        <v>343</v>
      </c>
      <c r="B113" s="88"/>
      <c r="C113" s="88">
        <v>1</v>
      </c>
      <c r="D113" s="88">
        <v>1</v>
      </c>
      <c r="E113" s="88"/>
      <c r="F113" s="88">
        <v>2</v>
      </c>
      <c r="H113" t="str">
        <f>+INDEX(Table1[Partido],MATCH(Sheet7!I113,Table1[Parlamentar],0))</f>
        <v>PSDB</v>
      </c>
      <c r="I113" t="s">
        <v>513</v>
      </c>
      <c r="J113">
        <v>1</v>
      </c>
      <c r="L113">
        <v>1</v>
      </c>
      <c r="M113">
        <v>1</v>
      </c>
      <c r="N113">
        <v>3</v>
      </c>
      <c r="O113">
        <f t="shared" si="27"/>
        <v>2</v>
      </c>
      <c r="P113">
        <f t="shared" si="28"/>
        <v>1</v>
      </c>
    </row>
    <row r="114" spans="1:16" x14ac:dyDescent="0.25">
      <c r="A114" s="87" t="s">
        <v>479</v>
      </c>
      <c r="B114" s="88"/>
      <c r="C114" s="88">
        <v>1</v>
      </c>
      <c r="D114" s="88">
        <v>1</v>
      </c>
      <c r="E114" s="88">
        <v>1</v>
      </c>
      <c r="F114" s="88">
        <v>3</v>
      </c>
      <c r="H114" t="str">
        <f>+INDEX(Table1[Partido],MATCH(Sheet7!I114,Table1[Parlamentar],0))</f>
        <v>PMDB</v>
      </c>
      <c r="I114" t="s">
        <v>285</v>
      </c>
      <c r="J114">
        <v>1</v>
      </c>
      <c r="L114">
        <v>1</v>
      </c>
      <c r="M114">
        <v>1</v>
      </c>
      <c r="N114">
        <v>3</v>
      </c>
      <c r="O114">
        <f t="shared" si="27"/>
        <v>2</v>
      </c>
      <c r="P114">
        <f t="shared" si="28"/>
        <v>1</v>
      </c>
    </row>
    <row r="115" spans="1:16" x14ac:dyDescent="0.25">
      <c r="A115" s="87" t="s">
        <v>515</v>
      </c>
      <c r="B115" s="88">
        <v>1</v>
      </c>
      <c r="C115" s="88">
        <v>1</v>
      </c>
      <c r="D115" s="88">
        <v>1</v>
      </c>
      <c r="E115" s="88">
        <v>1</v>
      </c>
      <c r="F115" s="88">
        <v>4</v>
      </c>
      <c r="H115" t="str">
        <f>+INDEX(Table1[Partido],MATCH(Sheet7!I115,Table1[Parlamentar],0))</f>
        <v>PMDB</v>
      </c>
      <c r="I115" t="s">
        <v>286</v>
      </c>
      <c r="J115">
        <v>1</v>
      </c>
      <c r="K115">
        <v>1</v>
      </c>
      <c r="L115">
        <v>1</v>
      </c>
      <c r="M115">
        <v>1</v>
      </c>
      <c r="N115">
        <v>4</v>
      </c>
      <c r="O115">
        <f t="shared" si="27"/>
        <v>3</v>
      </c>
      <c r="P115">
        <f t="shared" si="28"/>
        <v>1</v>
      </c>
    </row>
    <row r="116" spans="1:16" x14ac:dyDescent="0.25">
      <c r="A116" s="87" t="s">
        <v>389</v>
      </c>
      <c r="B116" s="88"/>
      <c r="C116" s="88"/>
      <c r="D116" s="88">
        <v>1</v>
      </c>
      <c r="E116" s="88"/>
      <c r="F116" s="88">
        <v>1</v>
      </c>
      <c r="H116" t="str">
        <f>+INDEX(Table1[Partido],MATCH(Sheet7!I116,Table1[Parlamentar],0))</f>
        <v>PMDB</v>
      </c>
      <c r="I116" t="s">
        <v>287</v>
      </c>
      <c r="J116">
        <v>1</v>
      </c>
      <c r="L116">
        <v>1</v>
      </c>
      <c r="N116">
        <v>2</v>
      </c>
      <c r="O116">
        <f t="shared" si="27"/>
        <v>2</v>
      </c>
      <c r="P116">
        <f t="shared" si="28"/>
        <v>0</v>
      </c>
    </row>
    <row r="117" spans="1:16" x14ac:dyDescent="0.25">
      <c r="A117" s="87" t="s">
        <v>273</v>
      </c>
      <c r="B117" s="88"/>
      <c r="C117" s="88"/>
      <c r="D117" s="88">
        <v>1</v>
      </c>
      <c r="E117" s="88"/>
      <c r="F117" s="88">
        <v>1</v>
      </c>
      <c r="H117" t="str">
        <f>+INDEX(Table1[Partido],MATCH(Sheet7!I117,Table1[Parlamentar],0))</f>
        <v>PRB</v>
      </c>
      <c r="I117" t="s">
        <v>418</v>
      </c>
      <c r="J117">
        <v>1</v>
      </c>
      <c r="K117">
        <v>1</v>
      </c>
      <c r="L117">
        <v>1</v>
      </c>
      <c r="M117">
        <v>1</v>
      </c>
      <c r="N117">
        <v>4</v>
      </c>
      <c r="O117">
        <f t="shared" si="27"/>
        <v>3</v>
      </c>
      <c r="P117">
        <f t="shared" si="28"/>
        <v>1</v>
      </c>
    </row>
    <row r="118" spans="1:16" x14ac:dyDescent="0.25">
      <c r="A118" s="87" t="s">
        <v>621</v>
      </c>
      <c r="B118" s="88">
        <v>1</v>
      </c>
      <c r="C118" s="88">
        <v>1</v>
      </c>
      <c r="D118" s="88">
        <v>1</v>
      </c>
      <c r="E118" s="88"/>
      <c r="F118" s="88">
        <v>3</v>
      </c>
      <c r="H118" t="str">
        <f>+INDEX(Table1[Partido],MATCH(Sheet7!I118,Table1[Parlamentar],0))</f>
        <v>PRB</v>
      </c>
      <c r="I118" t="s">
        <v>419</v>
      </c>
      <c r="K118">
        <v>1</v>
      </c>
      <c r="L118">
        <v>1</v>
      </c>
      <c r="M118">
        <v>1</v>
      </c>
      <c r="N118">
        <v>3</v>
      </c>
      <c r="O118">
        <f t="shared" si="27"/>
        <v>2</v>
      </c>
      <c r="P118">
        <f t="shared" si="28"/>
        <v>1</v>
      </c>
    </row>
    <row r="119" spans="1:16" x14ac:dyDescent="0.25">
      <c r="A119" s="87" t="s">
        <v>516</v>
      </c>
      <c r="B119" s="88"/>
      <c r="C119" s="88"/>
      <c r="D119" s="88">
        <v>1</v>
      </c>
      <c r="E119" s="88"/>
      <c r="F119" s="88">
        <v>1</v>
      </c>
      <c r="H119" t="str">
        <f>+INDEX(Table1[Partido],MATCH(Sheet7!I119,Table1[Parlamentar],0))</f>
        <v>PSB</v>
      </c>
      <c r="I119" t="s">
        <v>442</v>
      </c>
      <c r="K119">
        <v>1</v>
      </c>
      <c r="N119">
        <v>1</v>
      </c>
      <c r="O119">
        <f t="shared" si="27"/>
        <v>1</v>
      </c>
      <c r="P119">
        <f t="shared" si="28"/>
        <v>0</v>
      </c>
    </row>
    <row r="120" spans="1:16" x14ac:dyDescent="0.25">
      <c r="A120" s="87" t="s">
        <v>289</v>
      </c>
      <c r="B120" s="88">
        <v>1</v>
      </c>
      <c r="C120" s="88"/>
      <c r="D120" s="88">
        <v>1</v>
      </c>
      <c r="E120" s="88"/>
      <c r="F120" s="88">
        <v>2</v>
      </c>
      <c r="H120" t="str">
        <f>+INDEX(Table1[Partido],MATCH(Sheet7!I120,Table1[Parlamentar],0))</f>
        <v>PSD</v>
      </c>
      <c r="I120" t="s">
        <v>777</v>
      </c>
      <c r="J120">
        <v>1</v>
      </c>
      <c r="N120">
        <v>1</v>
      </c>
      <c r="O120">
        <f t="shared" si="27"/>
        <v>1</v>
      </c>
      <c r="P120">
        <f t="shared" si="28"/>
        <v>0</v>
      </c>
    </row>
    <row r="121" spans="1:16" x14ac:dyDescent="0.25">
      <c r="A121" s="87" t="s">
        <v>290</v>
      </c>
      <c r="B121" s="88"/>
      <c r="C121" s="88"/>
      <c r="D121" s="88">
        <v>1</v>
      </c>
      <c r="E121" s="88"/>
      <c r="F121" s="88">
        <v>1</v>
      </c>
      <c r="H121" t="str">
        <f>+INDEX(Table1[Partido],MATCH(Sheet7!I121,Table1[Parlamentar],0))</f>
        <v>PMDB</v>
      </c>
      <c r="I121" t="s">
        <v>732</v>
      </c>
      <c r="J121">
        <v>1</v>
      </c>
      <c r="K121">
        <v>1</v>
      </c>
      <c r="N121">
        <v>2</v>
      </c>
      <c r="O121">
        <f t="shared" si="27"/>
        <v>2</v>
      </c>
      <c r="P121">
        <f t="shared" si="28"/>
        <v>0</v>
      </c>
    </row>
    <row r="122" spans="1:16" x14ac:dyDescent="0.25">
      <c r="A122" s="87" t="s">
        <v>291</v>
      </c>
      <c r="B122" s="88"/>
      <c r="C122" s="88"/>
      <c r="D122" s="88">
        <v>1</v>
      </c>
      <c r="E122" s="88"/>
      <c r="F122" s="88">
        <v>1</v>
      </c>
      <c r="H122" t="str">
        <f>+INDEX(Table1[Partido],MATCH(Sheet7!I122,Table1[Parlamentar],0))</f>
        <v>DEM</v>
      </c>
      <c r="I122" t="s">
        <v>228</v>
      </c>
      <c r="J122">
        <v>1</v>
      </c>
      <c r="K122">
        <v>1</v>
      </c>
      <c r="L122">
        <v>1</v>
      </c>
      <c r="M122">
        <v>1</v>
      </c>
      <c r="N122">
        <v>4</v>
      </c>
      <c r="O122">
        <f t="shared" si="27"/>
        <v>3</v>
      </c>
      <c r="P122">
        <f t="shared" si="28"/>
        <v>1</v>
      </c>
    </row>
    <row r="123" spans="1:16" x14ac:dyDescent="0.25">
      <c r="A123" s="87" t="s">
        <v>390</v>
      </c>
      <c r="B123" s="88">
        <v>1</v>
      </c>
      <c r="C123" s="88">
        <v>1</v>
      </c>
      <c r="D123" s="88">
        <v>1</v>
      </c>
      <c r="E123" s="88">
        <v>1</v>
      </c>
      <c r="F123" s="88">
        <v>4</v>
      </c>
      <c r="H123" t="str">
        <f>+INDEX(Table1[Partido],MATCH(Sheet7!I123,Table1[Parlamentar],0))</f>
        <v>PRB</v>
      </c>
      <c r="I123" t="s">
        <v>420</v>
      </c>
      <c r="J123">
        <v>1</v>
      </c>
      <c r="K123">
        <v>1</v>
      </c>
      <c r="L123">
        <v>1</v>
      </c>
      <c r="M123">
        <v>1</v>
      </c>
      <c r="N123">
        <v>4</v>
      </c>
      <c r="O123">
        <f t="shared" si="27"/>
        <v>3</v>
      </c>
      <c r="P123">
        <f t="shared" si="28"/>
        <v>1</v>
      </c>
    </row>
    <row r="124" spans="1:16" x14ac:dyDescent="0.25">
      <c r="A124" s="87" t="s">
        <v>480</v>
      </c>
      <c r="B124" s="88"/>
      <c r="C124" s="88">
        <v>1</v>
      </c>
      <c r="D124" s="88">
        <v>1</v>
      </c>
      <c r="E124" s="88">
        <v>1</v>
      </c>
      <c r="F124" s="88">
        <v>3</v>
      </c>
      <c r="H124" t="str">
        <f>+INDEX(Table1[Partido],MATCH(Sheet7!I124,Table1[Parlamentar],0))</f>
        <v>PP</v>
      </c>
      <c r="I124" t="s">
        <v>341</v>
      </c>
      <c r="J124">
        <v>1</v>
      </c>
      <c r="L124">
        <v>1</v>
      </c>
      <c r="N124">
        <v>2</v>
      </c>
      <c r="O124">
        <f t="shared" si="27"/>
        <v>2</v>
      </c>
      <c r="P124">
        <f t="shared" si="28"/>
        <v>0</v>
      </c>
    </row>
    <row r="125" spans="1:16" x14ac:dyDescent="0.25">
      <c r="A125" s="87" t="s">
        <v>64</v>
      </c>
      <c r="B125" s="88">
        <v>1</v>
      </c>
      <c r="C125" s="88">
        <v>1</v>
      </c>
      <c r="D125" s="88">
        <v>1</v>
      </c>
      <c r="E125" s="88">
        <v>1</v>
      </c>
      <c r="F125" s="88">
        <v>4</v>
      </c>
      <c r="H125" t="str">
        <f>+INDEX(Table1[Partido],MATCH(Sheet7!I125,Table1[Parlamentar],0))</f>
        <v>PP</v>
      </c>
      <c r="I125" t="s">
        <v>342</v>
      </c>
      <c r="J125">
        <v>1</v>
      </c>
      <c r="L125">
        <v>1</v>
      </c>
      <c r="M125">
        <v>1</v>
      </c>
      <c r="N125">
        <v>3</v>
      </c>
      <c r="O125">
        <f t="shared" si="27"/>
        <v>2</v>
      </c>
      <c r="P125">
        <f t="shared" si="28"/>
        <v>1</v>
      </c>
    </row>
    <row r="126" spans="1:16" x14ac:dyDescent="0.25">
      <c r="A126" s="87" t="s">
        <v>468</v>
      </c>
      <c r="B126" s="88"/>
      <c r="C126" s="88">
        <v>1</v>
      </c>
      <c r="D126" s="88">
        <v>1</v>
      </c>
      <c r="E126" s="88">
        <v>1</v>
      </c>
      <c r="F126" s="88">
        <v>3</v>
      </c>
      <c r="H126" t="str">
        <f>+INDEX(Table1[Partido],MATCH(Sheet7!I126,Table1[Parlamentar],0))</f>
        <v>PTB</v>
      </c>
      <c r="I126" t="s">
        <v>55</v>
      </c>
      <c r="J126">
        <v>1</v>
      </c>
      <c r="M126">
        <v>1</v>
      </c>
      <c r="N126">
        <v>2</v>
      </c>
      <c r="O126">
        <f t="shared" si="27"/>
        <v>1</v>
      </c>
      <c r="P126">
        <f t="shared" si="28"/>
        <v>1</v>
      </c>
    </row>
    <row r="127" spans="1:16" x14ac:dyDescent="0.25">
      <c r="A127" s="87" t="s">
        <v>517</v>
      </c>
      <c r="B127" s="88">
        <v>1</v>
      </c>
      <c r="C127" s="88">
        <v>1</v>
      </c>
      <c r="D127" s="88">
        <v>1</v>
      </c>
      <c r="E127" s="88">
        <v>1</v>
      </c>
      <c r="F127" s="88">
        <v>4</v>
      </c>
      <c r="H127" t="str">
        <f>+INDEX(Table1[Partido],MATCH(Sheet7!I127,Table1[Parlamentar],0))</f>
        <v>PDT</v>
      </c>
      <c r="I127" t="s">
        <v>259</v>
      </c>
      <c r="L127">
        <v>1</v>
      </c>
      <c r="N127">
        <v>1</v>
      </c>
      <c r="O127">
        <f t="shared" si="27"/>
        <v>1</v>
      </c>
      <c r="P127">
        <f t="shared" si="28"/>
        <v>0</v>
      </c>
    </row>
    <row r="128" spans="1:16" x14ac:dyDescent="0.25">
      <c r="A128" s="87" t="s">
        <v>344</v>
      </c>
      <c r="B128" s="88">
        <v>1</v>
      </c>
      <c r="C128" s="88">
        <v>1</v>
      </c>
      <c r="D128" s="88">
        <v>1</v>
      </c>
      <c r="E128" s="88"/>
      <c r="F128" s="88">
        <v>3</v>
      </c>
      <c r="H128" t="str">
        <f>+INDEX(Table1[Partido],MATCH(Sheet7!I128,Table1[Parlamentar],0))</f>
        <v>PSL</v>
      </c>
      <c r="I128" t="s">
        <v>550</v>
      </c>
      <c r="L128">
        <v>1</v>
      </c>
      <c r="N128">
        <v>1</v>
      </c>
      <c r="O128">
        <f t="shared" si="27"/>
        <v>1</v>
      </c>
      <c r="P128">
        <f t="shared" si="28"/>
        <v>0</v>
      </c>
    </row>
    <row r="129" spans="1:16" x14ac:dyDescent="0.25">
      <c r="A129" s="87" t="s">
        <v>229</v>
      </c>
      <c r="B129" s="88">
        <v>1</v>
      </c>
      <c r="C129" s="88"/>
      <c r="D129" s="88">
        <v>1</v>
      </c>
      <c r="E129" s="88">
        <v>1</v>
      </c>
      <c r="F129" s="88">
        <v>3</v>
      </c>
      <c r="H129" t="str">
        <f>+INDEX(Table1[Partido],MATCH(Sheet7!I129,Table1[Parlamentar],0))</f>
        <v>PSDB</v>
      </c>
      <c r="I129" t="s">
        <v>514</v>
      </c>
      <c r="J129">
        <v>1</v>
      </c>
      <c r="L129">
        <v>1</v>
      </c>
      <c r="M129">
        <v>1</v>
      </c>
      <c r="N129">
        <v>3</v>
      </c>
      <c r="O129">
        <f t="shared" si="27"/>
        <v>2</v>
      </c>
      <c r="P129">
        <f t="shared" si="28"/>
        <v>1</v>
      </c>
    </row>
    <row r="130" spans="1:16" x14ac:dyDescent="0.25">
      <c r="A130" s="87" t="s">
        <v>292</v>
      </c>
      <c r="B130" s="88"/>
      <c r="C130" s="88"/>
      <c r="D130" s="88">
        <v>1</v>
      </c>
      <c r="E130" s="88">
        <v>1</v>
      </c>
      <c r="F130" s="88">
        <v>2</v>
      </c>
      <c r="H130" t="str">
        <f>+INDEX(Table1[Partido],MATCH(Sheet7!I130,Table1[Parlamentar],0))</f>
        <v>PMDB</v>
      </c>
      <c r="I130" t="s">
        <v>288</v>
      </c>
      <c r="J130">
        <v>1</v>
      </c>
      <c r="K130">
        <v>1</v>
      </c>
      <c r="L130">
        <v>1</v>
      </c>
      <c r="M130">
        <v>1</v>
      </c>
      <c r="N130">
        <v>4</v>
      </c>
      <c r="O130">
        <f t="shared" si="27"/>
        <v>3</v>
      </c>
      <c r="P130">
        <f t="shared" si="28"/>
        <v>1</v>
      </c>
    </row>
    <row r="131" spans="1:16" x14ac:dyDescent="0.25">
      <c r="A131" s="87" t="s">
        <v>230</v>
      </c>
      <c r="B131" s="88"/>
      <c r="C131" s="88"/>
      <c r="D131" s="88">
        <v>1</v>
      </c>
      <c r="E131" s="88">
        <v>1</v>
      </c>
      <c r="F131" s="88">
        <v>2</v>
      </c>
      <c r="H131" t="str">
        <f>+INDEX(Table1[Partido],MATCH(Sheet7!I131,Table1[Parlamentar],0))</f>
        <v>PSB</v>
      </c>
      <c r="I131" t="s">
        <v>444</v>
      </c>
      <c r="L131">
        <v>1</v>
      </c>
      <c r="M131">
        <v>1</v>
      </c>
      <c r="N131">
        <v>2</v>
      </c>
      <c r="O131">
        <f t="shared" si="27"/>
        <v>1</v>
      </c>
      <c r="P131">
        <f t="shared" si="28"/>
        <v>1</v>
      </c>
    </row>
    <row r="132" spans="1:16" x14ac:dyDescent="0.25">
      <c r="A132" s="87" t="s">
        <v>518</v>
      </c>
      <c r="B132" s="88"/>
      <c r="C132" s="88">
        <v>1</v>
      </c>
      <c r="D132" s="88">
        <v>1</v>
      </c>
      <c r="E132" s="88">
        <v>1</v>
      </c>
      <c r="F132" s="88">
        <v>3</v>
      </c>
      <c r="H132" t="str">
        <f>+INDEX(Table1[Partido],MATCH(Sheet7!I132,Table1[Parlamentar],0))</f>
        <v>PSD</v>
      </c>
      <c r="I132" t="s">
        <v>476</v>
      </c>
      <c r="K132">
        <v>1</v>
      </c>
      <c r="L132">
        <v>1</v>
      </c>
      <c r="M132">
        <v>1</v>
      </c>
      <c r="N132">
        <v>3</v>
      </c>
      <c r="O132">
        <f t="shared" si="27"/>
        <v>2</v>
      </c>
      <c r="P132">
        <f t="shared" si="28"/>
        <v>1</v>
      </c>
    </row>
    <row r="133" spans="1:16" x14ac:dyDescent="0.25">
      <c r="A133" s="87" t="s">
        <v>374</v>
      </c>
      <c r="B133" s="88">
        <v>1</v>
      </c>
      <c r="C133" s="88"/>
      <c r="D133" s="88"/>
      <c r="E133" s="88"/>
      <c r="F133" s="88">
        <v>1</v>
      </c>
      <c r="H133" t="str">
        <f>+INDEX(Table1[Partido],MATCH(Sheet7!I133,Table1[Parlamentar],0))</f>
        <v>PMDB</v>
      </c>
      <c r="I133" t="s">
        <v>57</v>
      </c>
      <c r="J133">
        <v>1</v>
      </c>
      <c r="K133">
        <v>1</v>
      </c>
      <c r="L133">
        <v>1</v>
      </c>
      <c r="M133">
        <v>1</v>
      </c>
      <c r="N133">
        <v>4</v>
      </c>
      <c r="O133">
        <f t="shared" si="27"/>
        <v>3</v>
      </c>
      <c r="P133">
        <f t="shared" si="28"/>
        <v>1</v>
      </c>
    </row>
    <row r="134" spans="1:16" x14ac:dyDescent="0.25">
      <c r="A134" s="87" t="s">
        <v>737</v>
      </c>
      <c r="B134" s="88">
        <v>1</v>
      </c>
      <c r="C134" s="88">
        <v>1</v>
      </c>
      <c r="D134" s="88"/>
      <c r="E134" s="88">
        <v>1</v>
      </c>
      <c r="F134" s="88">
        <v>3</v>
      </c>
      <c r="H134" t="str">
        <f>+INDEX(Table1[Partido],MATCH(Sheet7!I134,Table1[Parlamentar],0))</f>
        <v>PR</v>
      </c>
      <c r="I134" t="s">
        <v>387</v>
      </c>
      <c r="L134">
        <v>1</v>
      </c>
      <c r="N134">
        <v>1</v>
      </c>
      <c r="O134">
        <f t="shared" si="27"/>
        <v>1</v>
      </c>
      <c r="P134">
        <f t="shared" si="28"/>
        <v>0</v>
      </c>
    </row>
    <row r="135" spans="1:16" x14ac:dyDescent="0.25">
      <c r="A135" s="87" t="s">
        <v>66</v>
      </c>
      <c r="B135" s="88">
        <v>1</v>
      </c>
      <c r="C135" s="88"/>
      <c r="D135" s="88">
        <v>1</v>
      </c>
      <c r="E135" s="88">
        <v>1</v>
      </c>
      <c r="F135" s="88">
        <v>3</v>
      </c>
      <c r="H135" t="str">
        <f>+INDEX(Table1[Partido],MATCH(Sheet7!I135,Table1[Parlamentar],0))</f>
        <v>PRB</v>
      </c>
      <c r="I135" t="s">
        <v>802</v>
      </c>
      <c r="J135">
        <v>1</v>
      </c>
      <c r="N135">
        <v>1</v>
      </c>
      <c r="O135">
        <f t="shared" si="27"/>
        <v>1</v>
      </c>
      <c r="P135">
        <f t="shared" si="28"/>
        <v>0</v>
      </c>
    </row>
    <row r="136" spans="1:16" x14ac:dyDescent="0.25">
      <c r="A136" s="87" t="s">
        <v>68</v>
      </c>
      <c r="B136" s="88"/>
      <c r="C136" s="88"/>
      <c r="D136" s="88">
        <v>1</v>
      </c>
      <c r="E136" s="88"/>
      <c r="F136" s="88">
        <v>1</v>
      </c>
      <c r="H136" t="str">
        <f>+INDEX(Table1[Partido],MATCH(Sheet7!I136,Table1[Parlamentar],0))</f>
        <v>PSD</v>
      </c>
      <c r="I136" t="s">
        <v>477</v>
      </c>
      <c r="J136">
        <v>1</v>
      </c>
      <c r="L136">
        <v>1</v>
      </c>
      <c r="M136">
        <v>1</v>
      </c>
      <c r="N136">
        <v>3</v>
      </c>
      <c r="O136">
        <f t="shared" si="27"/>
        <v>2</v>
      </c>
      <c r="P136">
        <f t="shared" si="28"/>
        <v>1</v>
      </c>
    </row>
    <row r="137" spans="1:16" x14ac:dyDescent="0.25">
      <c r="A137" s="87" t="s">
        <v>345</v>
      </c>
      <c r="B137" s="88">
        <v>1</v>
      </c>
      <c r="C137" s="88"/>
      <c r="D137" s="88">
        <v>1</v>
      </c>
      <c r="E137" s="88"/>
      <c r="F137" s="88">
        <v>2</v>
      </c>
      <c r="H137" t="str">
        <f>+INDEX(Table1[Partido],MATCH(Sheet7!I137,Table1[Parlamentar],0))</f>
        <v>PR</v>
      </c>
      <c r="I137" t="s">
        <v>388</v>
      </c>
      <c r="K137">
        <v>1</v>
      </c>
      <c r="L137">
        <v>1</v>
      </c>
      <c r="M137">
        <v>1</v>
      </c>
      <c r="N137">
        <v>3</v>
      </c>
      <c r="O137">
        <f t="shared" si="27"/>
        <v>2</v>
      </c>
      <c r="P137">
        <f t="shared" si="28"/>
        <v>1</v>
      </c>
    </row>
    <row r="138" spans="1:16" x14ac:dyDescent="0.25">
      <c r="A138" s="87" t="s">
        <v>70</v>
      </c>
      <c r="B138" s="88">
        <v>1</v>
      </c>
      <c r="C138" s="88"/>
      <c r="D138" s="88">
        <v>1</v>
      </c>
      <c r="E138" s="88">
        <v>1</v>
      </c>
      <c r="F138" s="88">
        <v>3</v>
      </c>
      <c r="H138" t="str">
        <f>+INDEX(Table1[Partido],MATCH(Sheet7!I138,Table1[Parlamentar],0))</f>
        <v>Solidaried</v>
      </c>
      <c r="I138" t="s">
        <v>806</v>
      </c>
      <c r="J138">
        <v>1</v>
      </c>
      <c r="N138">
        <v>1</v>
      </c>
      <c r="O138">
        <f t="shared" si="27"/>
        <v>1</v>
      </c>
      <c r="P138">
        <f t="shared" si="28"/>
        <v>0</v>
      </c>
    </row>
    <row r="139" spans="1:16" x14ac:dyDescent="0.25">
      <c r="A139" s="87" t="s">
        <v>72</v>
      </c>
      <c r="B139" s="88">
        <v>1</v>
      </c>
      <c r="C139" s="88">
        <v>1</v>
      </c>
      <c r="D139" s="88">
        <v>1</v>
      </c>
      <c r="E139" s="88">
        <v>1</v>
      </c>
      <c r="F139" s="88">
        <v>4</v>
      </c>
      <c r="H139" t="str">
        <f>+INDEX(Table1[Partido],MATCH(Sheet7!I139,Table1[Parlamentar],0))</f>
        <v>PR</v>
      </c>
      <c r="I139" t="s">
        <v>60</v>
      </c>
      <c r="L139">
        <v>1</v>
      </c>
      <c r="N139">
        <v>1</v>
      </c>
      <c r="O139">
        <f t="shared" si="27"/>
        <v>1</v>
      </c>
      <c r="P139">
        <f t="shared" si="28"/>
        <v>0</v>
      </c>
    </row>
    <row r="140" spans="1:16" x14ac:dyDescent="0.25">
      <c r="A140" s="87" t="s">
        <v>481</v>
      </c>
      <c r="B140" s="88">
        <v>1</v>
      </c>
      <c r="C140" s="88">
        <v>1</v>
      </c>
      <c r="D140" s="88">
        <v>1</v>
      </c>
      <c r="E140" s="88">
        <v>1</v>
      </c>
      <c r="F140" s="88">
        <v>4</v>
      </c>
      <c r="H140" t="str">
        <f>+INDEX(Table1[Partido],MATCH(Sheet7!I140,Table1[Parlamentar],0))</f>
        <v>PTB</v>
      </c>
      <c r="I140" t="s">
        <v>603</v>
      </c>
      <c r="J140">
        <v>1</v>
      </c>
      <c r="L140">
        <v>1</v>
      </c>
      <c r="N140">
        <v>2</v>
      </c>
      <c r="O140">
        <f t="shared" si="27"/>
        <v>2</v>
      </c>
      <c r="P140">
        <f t="shared" si="28"/>
        <v>0</v>
      </c>
    </row>
    <row r="141" spans="1:16" x14ac:dyDescent="0.25">
      <c r="A141" s="87" t="s">
        <v>346</v>
      </c>
      <c r="B141" s="88">
        <v>1</v>
      </c>
      <c r="C141" s="88">
        <v>1</v>
      </c>
      <c r="D141" s="88">
        <v>1</v>
      </c>
      <c r="E141" s="88">
        <v>1</v>
      </c>
      <c r="F141" s="88">
        <v>4</v>
      </c>
      <c r="H141" t="str">
        <f>+INDEX(Table1[Partido],MATCH(Sheet7!I141,Table1[Parlamentar],0))</f>
        <v>PSD</v>
      </c>
      <c r="I141" t="s">
        <v>478</v>
      </c>
      <c r="K141">
        <v>1</v>
      </c>
      <c r="L141">
        <v>1</v>
      </c>
      <c r="N141">
        <v>2</v>
      </c>
      <c r="O141">
        <f t="shared" si="27"/>
        <v>2</v>
      </c>
      <c r="P141">
        <f t="shared" si="28"/>
        <v>0</v>
      </c>
    </row>
    <row r="142" spans="1:16" x14ac:dyDescent="0.25">
      <c r="A142" s="87" t="s">
        <v>748</v>
      </c>
      <c r="B142" s="88"/>
      <c r="C142" s="88">
        <v>1</v>
      </c>
      <c r="D142" s="88"/>
      <c r="E142" s="88"/>
      <c r="F142" s="88">
        <v>1</v>
      </c>
      <c r="H142" t="str">
        <f>+INDEX(Table1[Partido],MATCH(Sheet7!I142,Table1[Parlamentar],0))</f>
        <v>PHS</v>
      </c>
      <c r="I142" t="s">
        <v>272</v>
      </c>
      <c r="L142">
        <v>1</v>
      </c>
      <c r="N142">
        <v>1</v>
      </c>
      <c r="O142">
        <f t="shared" si="27"/>
        <v>1</v>
      </c>
      <c r="P142">
        <f t="shared" si="28"/>
        <v>0</v>
      </c>
    </row>
    <row r="143" spans="1:16" x14ac:dyDescent="0.25">
      <c r="A143" s="87" t="s">
        <v>483</v>
      </c>
      <c r="B143" s="88">
        <v>1</v>
      </c>
      <c r="C143" s="88">
        <v>1</v>
      </c>
      <c r="D143" s="88">
        <v>1</v>
      </c>
      <c r="E143" s="88">
        <v>1</v>
      </c>
      <c r="F143" s="88">
        <v>4</v>
      </c>
      <c r="H143" t="str">
        <f>+INDEX(Table1[Partido],MATCH(Sheet7!I143,Table1[Parlamentar],0))</f>
        <v>PP</v>
      </c>
      <c r="I143" t="s">
        <v>773</v>
      </c>
      <c r="J143">
        <v>1</v>
      </c>
      <c r="K143">
        <v>1</v>
      </c>
      <c r="M143">
        <v>1</v>
      </c>
      <c r="N143">
        <v>3</v>
      </c>
      <c r="O143">
        <f t="shared" si="27"/>
        <v>2</v>
      </c>
      <c r="P143">
        <f t="shared" si="28"/>
        <v>1</v>
      </c>
    </row>
    <row r="144" spans="1:16" x14ac:dyDescent="0.25">
      <c r="A144" s="87" t="s">
        <v>445</v>
      </c>
      <c r="B144" s="88">
        <v>1</v>
      </c>
      <c r="C144" s="88"/>
      <c r="D144" s="88">
        <v>1</v>
      </c>
      <c r="E144" s="88">
        <v>1</v>
      </c>
      <c r="F144" s="88">
        <v>3</v>
      </c>
      <c r="H144" t="str">
        <f>+INDEX(Table1[Partido],MATCH(Sheet7!I144,Table1[Parlamentar],0))</f>
        <v>PP</v>
      </c>
      <c r="I144" t="s">
        <v>343</v>
      </c>
      <c r="K144">
        <v>1</v>
      </c>
      <c r="L144">
        <v>1</v>
      </c>
      <c r="N144">
        <v>2</v>
      </c>
      <c r="O144">
        <f t="shared" si="27"/>
        <v>2</v>
      </c>
      <c r="P144">
        <f t="shared" si="28"/>
        <v>0</v>
      </c>
    </row>
    <row r="145" spans="1:16" x14ac:dyDescent="0.25">
      <c r="A145" s="87" t="s">
        <v>484</v>
      </c>
      <c r="B145" s="88"/>
      <c r="C145" s="88"/>
      <c r="D145" s="88">
        <v>1</v>
      </c>
      <c r="E145" s="88"/>
      <c r="F145" s="88">
        <v>1</v>
      </c>
      <c r="H145" t="str">
        <f>+INDEX(Table1[Partido],MATCH(Sheet7!I145,Table1[Parlamentar],0))</f>
        <v>PSD</v>
      </c>
      <c r="I145" t="s">
        <v>479</v>
      </c>
      <c r="K145">
        <v>1</v>
      </c>
      <c r="L145">
        <v>1</v>
      </c>
      <c r="M145">
        <v>1</v>
      </c>
      <c r="N145">
        <v>3</v>
      </c>
      <c r="O145">
        <f t="shared" si="27"/>
        <v>2</v>
      </c>
      <c r="P145">
        <f t="shared" si="28"/>
        <v>1</v>
      </c>
    </row>
    <row r="146" spans="1:16" x14ac:dyDescent="0.25">
      <c r="A146" s="87" t="s">
        <v>293</v>
      </c>
      <c r="B146" s="88">
        <v>1</v>
      </c>
      <c r="C146" s="88">
        <v>1</v>
      </c>
      <c r="D146" s="88">
        <v>1</v>
      </c>
      <c r="E146" s="88">
        <v>1</v>
      </c>
      <c r="F146" s="88">
        <v>4</v>
      </c>
      <c r="H146" t="str">
        <f>+INDEX(Table1[Partido],MATCH(Sheet7!I146,Table1[Parlamentar],0))</f>
        <v>PSDB</v>
      </c>
      <c r="I146" t="s">
        <v>515</v>
      </c>
      <c r="J146">
        <v>1</v>
      </c>
      <c r="K146">
        <v>1</v>
      </c>
      <c r="L146">
        <v>1</v>
      </c>
      <c r="M146">
        <v>1</v>
      </c>
      <c r="N146">
        <v>4</v>
      </c>
      <c r="O146">
        <f t="shared" si="27"/>
        <v>3</v>
      </c>
      <c r="P146">
        <f t="shared" si="28"/>
        <v>1</v>
      </c>
    </row>
    <row r="147" spans="1:16" x14ac:dyDescent="0.25">
      <c r="A147" s="87" t="s">
        <v>294</v>
      </c>
      <c r="B147" s="88"/>
      <c r="C147" s="88"/>
      <c r="D147" s="88">
        <v>1</v>
      </c>
      <c r="E147" s="88"/>
      <c r="F147" s="88">
        <v>1</v>
      </c>
      <c r="H147" t="str">
        <f>+INDEX(Table1[Partido],MATCH(Sheet7!I147,Table1[Parlamentar],0))</f>
        <v>PR</v>
      </c>
      <c r="I147" t="s">
        <v>389</v>
      </c>
      <c r="L147">
        <v>1</v>
      </c>
      <c r="N147">
        <v>1</v>
      </c>
      <c r="O147">
        <f t="shared" si="27"/>
        <v>1</v>
      </c>
      <c r="P147">
        <f t="shared" si="28"/>
        <v>0</v>
      </c>
    </row>
    <row r="148" spans="1:16" x14ac:dyDescent="0.25">
      <c r="A148" s="87" t="s">
        <v>519</v>
      </c>
      <c r="B148" s="88"/>
      <c r="C148" s="88">
        <v>1</v>
      </c>
      <c r="D148" s="88">
        <v>1</v>
      </c>
      <c r="E148" s="88">
        <v>1</v>
      </c>
      <c r="F148" s="88">
        <v>3</v>
      </c>
      <c r="H148" t="str">
        <f>+INDEX(Table1[Partido],MATCH(Sheet7!I148,Table1[Parlamentar],0))</f>
        <v>PHS</v>
      </c>
      <c r="I148" t="s">
        <v>273</v>
      </c>
      <c r="L148">
        <v>1</v>
      </c>
      <c r="N148">
        <v>1</v>
      </c>
      <c r="O148">
        <f t="shared" si="27"/>
        <v>1</v>
      </c>
      <c r="P148">
        <f t="shared" si="28"/>
        <v>0</v>
      </c>
    </row>
    <row r="149" spans="1:16" x14ac:dyDescent="0.25">
      <c r="A149" s="87" t="s">
        <v>347</v>
      </c>
      <c r="B149" s="88">
        <v>1</v>
      </c>
      <c r="C149" s="88">
        <v>1</v>
      </c>
      <c r="D149" s="88">
        <v>1</v>
      </c>
      <c r="E149" s="88">
        <v>1</v>
      </c>
      <c r="F149" s="88">
        <v>4</v>
      </c>
      <c r="H149" t="str">
        <f>+INDEX(Table1[Partido],MATCH(Sheet7!I149,Table1[Parlamentar],0))</f>
        <v>PTN</v>
      </c>
      <c r="I149" t="s">
        <v>621</v>
      </c>
      <c r="J149">
        <v>1</v>
      </c>
      <c r="K149">
        <v>1</v>
      </c>
      <c r="L149">
        <v>1</v>
      </c>
      <c r="N149">
        <v>3</v>
      </c>
      <c r="O149">
        <f t="shared" si="27"/>
        <v>3</v>
      </c>
      <c r="P149">
        <f t="shared" si="28"/>
        <v>0</v>
      </c>
    </row>
    <row r="150" spans="1:16" x14ac:dyDescent="0.25">
      <c r="A150" s="87" t="s">
        <v>434</v>
      </c>
      <c r="B150" s="88">
        <v>1</v>
      </c>
      <c r="C150" s="88">
        <v>1</v>
      </c>
      <c r="D150" s="88">
        <v>1</v>
      </c>
      <c r="E150" s="88"/>
      <c r="F150" s="88">
        <v>3</v>
      </c>
      <c r="H150" t="str">
        <f>+INDEX(Table1[Partido],MATCH(Sheet7!I150,Table1[Parlamentar],0))</f>
        <v>PSDB</v>
      </c>
      <c r="I150" t="s">
        <v>516</v>
      </c>
      <c r="L150">
        <v>1</v>
      </c>
      <c r="N150">
        <v>1</v>
      </c>
      <c r="O150">
        <f t="shared" si="27"/>
        <v>1</v>
      </c>
      <c r="P150">
        <f t="shared" si="28"/>
        <v>0</v>
      </c>
    </row>
    <row r="151" spans="1:16" x14ac:dyDescent="0.25">
      <c r="A151" s="87" t="s">
        <v>231</v>
      </c>
      <c r="B151" s="88">
        <v>1</v>
      </c>
      <c r="C151" s="88">
        <v>1</v>
      </c>
      <c r="D151" s="88">
        <v>1</v>
      </c>
      <c r="E151" s="88">
        <v>1</v>
      </c>
      <c r="F151" s="88">
        <v>4</v>
      </c>
      <c r="H151" t="str">
        <f>+INDEX(Table1[Partido],MATCH(Sheet7!I151,Table1[Parlamentar],0))</f>
        <v>PMDB</v>
      </c>
      <c r="I151" t="s">
        <v>289</v>
      </c>
      <c r="J151">
        <v>1</v>
      </c>
      <c r="L151">
        <v>1</v>
      </c>
      <c r="N151">
        <v>2</v>
      </c>
      <c r="O151">
        <f t="shared" si="27"/>
        <v>2</v>
      </c>
      <c r="P151">
        <f t="shared" si="28"/>
        <v>0</v>
      </c>
    </row>
    <row r="152" spans="1:16" x14ac:dyDescent="0.25">
      <c r="A152" s="87" t="s">
        <v>446</v>
      </c>
      <c r="B152" s="88"/>
      <c r="C152" s="88"/>
      <c r="D152" s="88">
        <v>1</v>
      </c>
      <c r="E152" s="88">
        <v>1</v>
      </c>
      <c r="F152" s="88">
        <v>2</v>
      </c>
      <c r="H152" t="str">
        <f>+INDEX(Table1[Partido],MATCH(Sheet7!I152,Table1[Parlamentar],0))</f>
        <v>PMDB</v>
      </c>
      <c r="I152" t="s">
        <v>290</v>
      </c>
      <c r="L152">
        <v>1</v>
      </c>
      <c r="N152">
        <v>1</v>
      </c>
      <c r="O152">
        <f t="shared" si="27"/>
        <v>1</v>
      </c>
      <c r="P152">
        <f t="shared" si="28"/>
        <v>0</v>
      </c>
    </row>
    <row r="153" spans="1:16" x14ac:dyDescent="0.25">
      <c r="A153" s="87" t="s">
        <v>638</v>
      </c>
      <c r="B153" s="88"/>
      <c r="C153" s="88"/>
      <c r="D153" s="88">
        <v>1</v>
      </c>
      <c r="E153" s="88"/>
      <c r="F153" s="88">
        <v>1</v>
      </c>
      <c r="H153" t="str">
        <f>+INDEX(Table1[Partido],MATCH(Sheet7!I153,Table1[Parlamentar],0))</f>
        <v>PMDB</v>
      </c>
      <c r="I153" t="s">
        <v>291</v>
      </c>
      <c r="L153">
        <v>1</v>
      </c>
      <c r="N153">
        <v>1</v>
      </c>
      <c r="O153">
        <f t="shared" si="27"/>
        <v>1</v>
      </c>
      <c r="P153">
        <f t="shared" si="28"/>
        <v>0</v>
      </c>
    </row>
    <row r="154" spans="1:16" x14ac:dyDescent="0.25">
      <c r="A154" s="87" t="s">
        <v>295</v>
      </c>
      <c r="B154" s="88"/>
      <c r="C154" s="88"/>
      <c r="D154" s="88">
        <v>1</v>
      </c>
      <c r="E154" s="88"/>
      <c r="F154" s="88">
        <v>1</v>
      </c>
      <c r="H154" t="str">
        <f>+INDEX(Table1[Partido],MATCH(Sheet7!I154,Table1[Parlamentar],0))</f>
        <v>PR</v>
      </c>
      <c r="I154" t="s">
        <v>390</v>
      </c>
      <c r="J154">
        <v>1</v>
      </c>
      <c r="K154">
        <v>1</v>
      </c>
      <c r="L154">
        <v>1</v>
      </c>
      <c r="M154">
        <v>1</v>
      </c>
      <c r="N154">
        <v>4</v>
      </c>
      <c r="O154">
        <f t="shared" si="27"/>
        <v>3</v>
      </c>
      <c r="P154">
        <f t="shared" si="28"/>
        <v>1</v>
      </c>
    </row>
    <row r="155" spans="1:16" x14ac:dyDescent="0.25">
      <c r="A155" s="87" t="s">
        <v>348</v>
      </c>
      <c r="B155" s="88">
        <v>1</v>
      </c>
      <c r="C155" s="88">
        <v>1</v>
      </c>
      <c r="D155" s="88">
        <v>1</v>
      </c>
      <c r="E155" s="88">
        <v>1</v>
      </c>
      <c r="F155" s="88">
        <v>4</v>
      </c>
      <c r="H155" t="str">
        <f>+INDEX(Table1[Partido],MATCH(Sheet7!I155,Table1[Parlamentar],0))</f>
        <v>PSD</v>
      </c>
      <c r="I155" t="s">
        <v>480</v>
      </c>
      <c r="K155">
        <v>1</v>
      </c>
      <c r="L155">
        <v>1</v>
      </c>
      <c r="M155">
        <v>1</v>
      </c>
      <c r="N155">
        <v>3</v>
      </c>
      <c r="O155">
        <f t="shared" si="27"/>
        <v>2</v>
      </c>
      <c r="P155">
        <f t="shared" si="28"/>
        <v>1</v>
      </c>
    </row>
    <row r="156" spans="1:16" x14ac:dyDescent="0.25">
      <c r="A156" s="87" t="s">
        <v>485</v>
      </c>
      <c r="B156" s="88"/>
      <c r="C156" s="88"/>
      <c r="D156" s="88">
        <v>1</v>
      </c>
      <c r="E156" s="88"/>
      <c r="F156" s="88">
        <v>1</v>
      </c>
      <c r="H156" t="str">
        <f>+INDEX(Table1[Partido],MATCH(Sheet7!I156,Table1[Parlamentar],0))</f>
        <v>PSDB</v>
      </c>
      <c r="I156" t="s">
        <v>64</v>
      </c>
      <c r="J156">
        <v>1</v>
      </c>
      <c r="K156">
        <v>1</v>
      </c>
      <c r="L156">
        <v>1</v>
      </c>
      <c r="M156">
        <v>1</v>
      </c>
      <c r="N156">
        <v>4</v>
      </c>
      <c r="O156">
        <f t="shared" si="27"/>
        <v>3</v>
      </c>
      <c r="P156">
        <f t="shared" si="28"/>
        <v>1</v>
      </c>
    </row>
    <row r="157" spans="1:16" x14ac:dyDescent="0.25">
      <c r="A157" s="87" t="s">
        <v>261</v>
      </c>
      <c r="B157" s="88"/>
      <c r="C157" s="88"/>
      <c r="D157" s="88">
        <v>1</v>
      </c>
      <c r="E157" s="88"/>
      <c r="F157" s="88">
        <v>1</v>
      </c>
      <c r="H157" t="str">
        <f>+INDEX(Table1[Partido],MATCH(Sheet7!I157,Table1[Parlamentar],0))</f>
        <v>PSC</v>
      </c>
      <c r="I157" t="s">
        <v>468</v>
      </c>
      <c r="K157">
        <v>1</v>
      </c>
      <c r="L157">
        <v>1</v>
      </c>
      <c r="M157">
        <v>1</v>
      </c>
      <c r="N157">
        <v>3</v>
      </c>
      <c r="O157">
        <f t="shared" si="27"/>
        <v>2</v>
      </c>
      <c r="P157">
        <f t="shared" si="28"/>
        <v>1</v>
      </c>
    </row>
    <row r="158" spans="1:16" x14ac:dyDescent="0.25">
      <c r="A158" s="87" t="s">
        <v>296</v>
      </c>
      <c r="B158" s="88">
        <v>1</v>
      </c>
      <c r="C158" s="88">
        <v>1</v>
      </c>
      <c r="D158" s="88">
        <v>1</v>
      </c>
      <c r="E158" s="88">
        <v>1</v>
      </c>
      <c r="F158" s="88">
        <v>4</v>
      </c>
      <c r="H158" t="str">
        <f>+INDEX(Table1[Partido],MATCH(Sheet7!I158,Table1[Parlamentar],0))</f>
        <v>PSDB</v>
      </c>
      <c r="I158" t="s">
        <v>517</v>
      </c>
      <c r="J158">
        <v>1</v>
      </c>
      <c r="K158">
        <v>1</v>
      </c>
      <c r="L158">
        <v>1</v>
      </c>
      <c r="M158">
        <v>1</v>
      </c>
      <c r="N158">
        <v>4</v>
      </c>
      <c r="O158">
        <f t="shared" si="27"/>
        <v>3</v>
      </c>
      <c r="P158">
        <f t="shared" si="28"/>
        <v>1</v>
      </c>
    </row>
    <row r="159" spans="1:16" x14ac:dyDescent="0.25">
      <c r="A159" s="87" t="s">
        <v>74</v>
      </c>
      <c r="B159" s="88"/>
      <c r="C159" s="88"/>
      <c r="D159" s="88">
        <v>1</v>
      </c>
      <c r="E159" s="88"/>
      <c r="F159" s="88">
        <v>1</v>
      </c>
      <c r="H159" t="str">
        <f>+INDEX(Table1[Partido],MATCH(Sheet7!I159,Table1[Parlamentar],0))</f>
        <v>PP</v>
      </c>
      <c r="I159" t="s">
        <v>344</v>
      </c>
      <c r="J159">
        <v>1</v>
      </c>
      <c r="K159">
        <v>1</v>
      </c>
      <c r="L159">
        <v>1</v>
      </c>
      <c r="N159">
        <v>3</v>
      </c>
      <c r="O159">
        <f t="shared" si="27"/>
        <v>3</v>
      </c>
      <c r="P159">
        <f t="shared" si="28"/>
        <v>0</v>
      </c>
    </row>
    <row r="160" spans="1:16" x14ac:dyDescent="0.25">
      <c r="A160" s="87" t="s">
        <v>622</v>
      </c>
      <c r="B160" s="88">
        <v>1</v>
      </c>
      <c r="C160" s="88">
        <v>1</v>
      </c>
      <c r="D160" s="88">
        <v>1</v>
      </c>
      <c r="E160" s="88">
        <v>1</v>
      </c>
      <c r="F160" s="88">
        <v>4</v>
      </c>
      <c r="H160" t="str">
        <f>+INDEX(Table1[Partido],MATCH(Sheet7!I160,Table1[Parlamentar],0))</f>
        <v>DEM</v>
      </c>
      <c r="I160" t="s">
        <v>229</v>
      </c>
      <c r="J160">
        <v>1</v>
      </c>
      <c r="L160">
        <v>1</v>
      </c>
      <c r="M160">
        <v>1</v>
      </c>
      <c r="N160">
        <v>3</v>
      </c>
      <c r="O160">
        <f t="shared" si="27"/>
        <v>2</v>
      </c>
      <c r="P160">
        <f t="shared" si="28"/>
        <v>1</v>
      </c>
    </row>
    <row r="161" spans="1:16" x14ac:dyDescent="0.25">
      <c r="A161" s="87" t="s">
        <v>232</v>
      </c>
      <c r="B161" s="88">
        <v>1</v>
      </c>
      <c r="C161" s="88"/>
      <c r="D161" s="88">
        <v>1</v>
      </c>
      <c r="E161" s="88">
        <v>1</v>
      </c>
      <c r="F161" s="88">
        <v>3</v>
      </c>
      <c r="H161" t="str">
        <f>+INDEX(Table1[Partido],MATCH(Sheet7!I161,Table1[Parlamentar],0))</f>
        <v>PMDB</v>
      </c>
      <c r="I161" t="s">
        <v>292</v>
      </c>
      <c r="L161">
        <v>1</v>
      </c>
      <c r="M161">
        <v>1</v>
      </c>
      <c r="N161">
        <v>2</v>
      </c>
      <c r="O161">
        <f t="shared" si="27"/>
        <v>1</v>
      </c>
      <c r="P161">
        <f t="shared" si="28"/>
        <v>1</v>
      </c>
    </row>
    <row r="162" spans="1:16" x14ac:dyDescent="0.25">
      <c r="A162" s="87" t="s">
        <v>349</v>
      </c>
      <c r="B162" s="88">
        <v>1</v>
      </c>
      <c r="C162" s="88">
        <v>1</v>
      </c>
      <c r="D162" s="88">
        <v>1</v>
      </c>
      <c r="E162" s="88">
        <v>1</v>
      </c>
      <c r="F162" s="88">
        <v>4</v>
      </c>
      <c r="H162" t="str">
        <f>+INDEX(Table1[Partido],MATCH(Sheet7!I162,Table1[Parlamentar],0))</f>
        <v>DEM</v>
      </c>
      <c r="I162" t="s">
        <v>230</v>
      </c>
      <c r="L162">
        <v>1</v>
      </c>
      <c r="M162">
        <v>1</v>
      </c>
      <c r="N162">
        <v>2</v>
      </c>
      <c r="O162">
        <f t="shared" si="27"/>
        <v>1</v>
      </c>
      <c r="P162">
        <f t="shared" si="28"/>
        <v>1</v>
      </c>
    </row>
    <row r="163" spans="1:16" x14ac:dyDescent="0.25">
      <c r="A163" s="87" t="s">
        <v>720</v>
      </c>
      <c r="B163" s="88"/>
      <c r="C163" s="88">
        <v>1</v>
      </c>
      <c r="D163" s="88"/>
      <c r="E163" s="88"/>
      <c r="F163" s="88">
        <v>1</v>
      </c>
      <c r="H163" t="str">
        <f>+INDEX(Table1[Partido],MATCH(Sheet7!I163,Table1[Parlamentar],0))</f>
        <v>PSDB</v>
      </c>
      <c r="I163" t="s">
        <v>518</v>
      </c>
      <c r="K163">
        <v>1</v>
      </c>
      <c r="L163">
        <v>1</v>
      </c>
      <c r="M163">
        <v>1</v>
      </c>
      <c r="N163">
        <v>3</v>
      </c>
      <c r="O163">
        <f t="shared" si="27"/>
        <v>2</v>
      </c>
      <c r="P163">
        <f t="shared" si="28"/>
        <v>1</v>
      </c>
    </row>
    <row r="164" spans="1:16" x14ac:dyDescent="0.25">
      <c r="A164" s="87" t="s">
        <v>76</v>
      </c>
      <c r="B164" s="88">
        <v>1</v>
      </c>
      <c r="C164" s="88"/>
      <c r="D164" s="88">
        <v>1</v>
      </c>
      <c r="E164" s="88"/>
      <c r="F164" s="88">
        <v>2</v>
      </c>
      <c r="H164" t="str">
        <f>+INDEX(Table1[Partido],MATCH(Sheet7!I164,Table1[Parlamentar],0))</f>
        <v>PPS</v>
      </c>
      <c r="I164" t="s">
        <v>374</v>
      </c>
      <c r="J164">
        <v>1</v>
      </c>
      <c r="N164">
        <v>1</v>
      </c>
      <c r="O164">
        <f t="shared" si="27"/>
        <v>1</v>
      </c>
      <c r="P164">
        <f t="shared" si="28"/>
        <v>0</v>
      </c>
    </row>
    <row r="165" spans="1:16" x14ac:dyDescent="0.25">
      <c r="A165" s="87" t="s">
        <v>520</v>
      </c>
      <c r="B165" s="88">
        <v>1</v>
      </c>
      <c r="C165" s="88">
        <v>1</v>
      </c>
      <c r="D165" s="88">
        <v>1</v>
      </c>
      <c r="E165" s="88">
        <v>1</v>
      </c>
      <c r="F165" s="88">
        <v>4</v>
      </c>
      <c r="H165" t="str">
        <f>+INDEX(Table1[Partido],MATCH(Sheet7!I165,Table1[Parlamentar],0))</f>
        <v>DEM</v>
      </c>
      <c r="I165" t="s">
        <v>737</v>
      </c>
      <c r="J165">
        <v>1</v>
      </c>
      <c r="K165">
        <v>1</v>
      </c>
      <c r="M165">
        <v>1</v>
      </c>
      <c r="N165">
        <v>3</v>
      </c>
      <c r="O165">
        <f t="shared" ref="O165:O228" si="29">+SUM(J165:L165)</f>
        <v>2</v>
      </c>
      <c r="P165">
        <f t="shared" ref="P165:P228" si="30">+N165-O165</f>
        <v>1</v>
      </c>
    </row>
    <row r="166" spans="1:16" x14ac:dyDescent="0.25">
      <c r="A166" s="87" t="s">
        <v>391</v>
      </c>
      <c r="B166" s="88">
        <v>1</v>
      </c>
      <c r="C166" s="88"/>
      <c r="D166" s="88">
        <v>1</v>
      </c>
      <c r="E166" s="88">
        <v>1</v>
      </c>
      <c r="F166" s="88">
        <v>3</v>
      </c>
      <c r="H166" t="str">
        <f>+INDEX(Table1[Partido],MATCH(Sheet7!I166,Table1[Parlamentar],0))</f>
        <v>PEN</v>
      </c>
      <c r="I166" t="s">
        <v>66</v>
      </c>
      <c r="J166">
        <v>1</v>
      </c>
      <c r="L166">
        <v>1</v>
      </c>
      <c r="M166">
        <v>1</v>
      </c>
      <c r="N166">
        <v>3</v>
      </c>
      <c r="O166">
        <f t="shared" si="29"/>
        <v>2</v>
      </c>
      <c r="P166">
        <f t="shared" si="30"/>
        <v>1</v>
      </c>
    </row>
    <row r="167" spans="1:16" x14ac:dyDescent="0.25">
      <c r="A167" s="87" t="s">
        <v>469</v>
      </c>
      <c r="B167" s="88">
        <v>1</v>
      </c>
      <c r="C167" s="88"/>
      <c r="D167" s="88">
        <v>1</v>
      </c>
      <c r="E167" s="88">
        <v>1</v>
      </c>
      <c r="F167" s="88">
        <v>3</v>
      </c>
      <c r="H167" t="str">
        <f>+INDEX(Table1[Partido],MATCH(Sheet7!I167,Table1[Parlamentar],0))</f>
        <v>PROS</v>
      </c>
      <c r="I167" t="s">
        <v>68</v>
      </c>
      <c r="L167">
        <v>1</v>
      </c>
      <c r="N167">
        <v>1</v>
      </c>
      <c r="O167">
        <f t="shared" si="29"/>
        <v>1</v>
      </c>
      <c r="P167">
        <f t="shared" si="30"/>
        <v>0</v>
      </c>
    </row>
    <row r="168" spans="1:16" x14ac:dyDescent="0.25">
      <c r="A168" s="87" t="s">
        <v>392</v>
      </c>
      <c r="B168" s="88"/>
      <c r="C168" s="88"/>
      <c r="D168" s="88">
        <v>1</v>
      </c>
      <c r="E168" s="88"/>
      <c r="F168" s="88">
        <v>1</v>
      </c>
      <c r="H168" t="str">
        <f>+INDEX(Table1[Partido],MATCH(Sheet7!I168,Table1[Parlamentar],0))</f>
        <v>PP</v>
      </c>
      <c r="I168" t="s">
        <v>345</v>
      </c>
      <c r="J168">
        <v>1</v>
      </c>
      <c r="L168">
        <v>1</v>
      </c>
      <c r="N168">
        <v>2</v>
      </c>
      <c r="O168">
        <f t="shared" si="29"/>
        <v>2</v>
      </c>
      <c r="P168">
        <f t="shared" si="30"/>
        <v>0</v>
      </c>
    </row>
    <row r="169" spans="1:16" x14ac:dyDescent="0.25">
      <c r="A169" s="87" t="s">
        <v>78</v>
      </c>
      <c r="B169" s="88">
        <v>1</v>
      </c>
      <c r="C169" s="88">
        <v>1</v>
      </c>
      <c r="D169" s="88">
        <v>1</v>
      </c>
      <c r="E169" s="88">
        <v>1</v>
      </c>
      <c r="F169" s="88">
        <v>4</v>
      </c>
      <c r="H169" t="str">
        <f>+INDEX(Table1[Partido],MATCH(Sheet7!I169,Table1[Parlamentar],0))</f>
        <v>PV</v>
      </c>
      <c r="I169" t="s">
        <v>70</v>
      </c>
      <c r="J169">
        <v>1</v>
      </c>
      <c r="L169">
        <v>1</v>
      </c>
      <c r="M169">
        <v>1</v>
      </c>
      <c r="N169">
        <v>3</v>
      </c>
      <c r="O169">
        <f t="shared" si="29"/>
        <v>2</v>
      </c>
      <c r="P169">
        <f t="shared" si="30"/>
        <v>1</v>
      </c>
    </row>
    <row r="170" spans="1:16" x14ac:dyDescent="0.25">
      <c r="A170" s="87" t="s">
        <v>80</v>
      </c>
      <c r="B170" s="88"/>
      <c r="C170" s="88"/>
      <c r="D170" s="88">
        <v>1</v>
      </c>
      <c r="E170" s="88"/>
      <c r="F170" s="88">
        <v>1</v>
      </c>
      <c r="H170" t="str">
        <f>+INDEX(Table1[Partido],MATCH(Sheet7!I170,Table1[Parlamentar],0))</f>
        <v>PV</v>
      </c>
      <c r="I170" t="s">
        <v>72</v>
      </c>
      <c r="J170">
        <v>1</v>
      </c>
      <c r="K170">
        <v>1</v>
      </c>
      <c r="L170">
        <v>1</v>
      </c>
      <c r="M170">
        <v>1</v>
      </c>
      <c r="N170">
        <v>4</v>
      </c>
      <c r="O170">
        <f t="shared" si="29"/>
        <v>3</v>
      </c>
      <c r="P170">
        <f t="shared" si="30"/>
        <v>1</v>
      </c>
    </row>
    <row r="171" spans="1:16" x14ac:dyDescent="0.25">
      <c r="A171" s="87" t="s">
        <v>447</v>
      </c>
      <c r="B171" s="88">
        <v>1</v>
      </c>
      <c r="C171" s="88"/>
      <c r="D171" s="88"/>
      <c r="E171" s="88"/>
      <c r="F171" s="88">
        <v>1</v>
      </c>
      <c r="H171" t="str">
        <f>+INDEX(Table1[Partido],MATCH(Sheet7!I171,Table1[Parlamentar],0))</f>
        <v>PSD</v>
      </c>
      <c r="I171" t="s">
        <v>481</v>
      </c>
      <c r="J171">
        <v>1</v>
      </c>
      <c r="K171">
        <v>1</v>
      </c>
      <c r="L171">
        <v>1</v>
      </c>
      <c r="M171">
        <v>1</v>
      </c>
      <c r="N171">
        <v>4</v>
      </c>
      <c r="O171">
        <f t="shared" si="29"/>
        <v>3</v>
      </c>
      <c r="P171">
        <f t="shared" si="30"/>
        <v>1</v>
      </c>
    </row>
    <row r="172" spans="1:16" x14ac:dyDescent="0.25">
      <c r="A172" s="87" t="s">
        <v>393</v>
      </c>
      <c r="B172" s="88">
        <v>1</v>
      </c>
      <c r="C172" s="88">
        <v>1</v>
      </c>
      <c r="D172" s="88">
        <v>1</v>
      </c>
      <c r="E172" s="88">
        <v>1</v>
      </c>
      <c r="F172" s="88">
        <v>4</v>
      </c>
      <c r="H172" t="str">
        <f>+INDEX(Table1[Partido],MATCH(Sheet7!I172,Table1[Parlamentar],0))</f>
        <v>PP</v>
      </c>
      <c r="I172" t="s">
        <v>346</v>
      </c>
      <c r="J172">
        <v>1</v>
      </c>
      <c r="K172">
        <v>1</v>
      </c>
      <c r="L172">
        <v>1</v>
      </c>
      <c r="M172">
        <v>1</v>
      </c>
      <c r="N172">
        <v>4</v>
      </c>
      <c r="O172">
        <f t="shared" si="29"/>
        <v>3</v>
      </c>
      <c r="P172">
        <f t="shared" si="30"/>
        <v>1</v>
      </c>
    </row>
    <row r="173" spans="1:16" x14ac:dyDescent="0.25">
      <c r="A173" s="87" t="s">
        <v>486</v>
      </c>
      <c r="B173" s="88">
        <v>1</v>
      </c>
      <c r="C173" s="88"/>
      <c r="D173" s="88">
        <v>1</v>
      </c>
      <c r="E173" s="88">
        <v>1</v>
      </c>
      <c r="F173" s="88">
        <v>3</v>
      </c>
      <c r="H173" t="str">
        <f>+INDEX(Table1[Partido],MATCH(Sheet7!I173,Table1[Parlamentar],0))</f>
        <v>PTN</v>
      </c>
      <c r="I173" t="s">
        <v>748</v>
      </c>
      <c r="K173">
        <v>1</v>
      </c>
      <c r="N173">
        <v>1</v>
      </c>
      <c r="O173">
        <f t="shared" si="29"/>
        <v>1</v>
      </c>
      <c r="P173">
        <f t="shared" si="30"/>
        <v>0</v>
      </c>
    </row>
    <row r="174" spans="1:16" x14ac:dyDescent="0.25">
      <c r="A174" s="87" t="s">
        <v>729</v>
      </c>
      <c r="B174" s="88">
        <v>1</v>
      </c>
      <c r="C174" s="88">
        <v>1</v>
      </c>
      <c r="D174" s="88"/>
      <c r="E174" s="88"/>
      <c r="F174" s="88">
        <v>2</v>
      </c>
      <c r="H174" t="str">
        <f>+INDEX(Table1[Partido],MATCH(Sheet7!I174,Table1[Parlamentar],0))</f>
        <v>PSD</v>
      </c>
      <c r="I174" t="s">
        <v>483</v>
      </c>
      <c r="J174">
        <v>1</v>
      </c>
      <c r="K174">
        <v>1</v>
      </c>
      <c r="L174">
        <v>1</v>
      </c>
      <c r="M174">
        <v>1</v>
      </c>
      <c r="N174">
        <v>4</v>
      </c>
      <c r="O174">
        <f t="shared" si="29"/>
        <v>3</v>
      </c>
      <c r="P174">
        <f t="shared" si="30"/>
        <v>1</v>
      </c>
    </row>
    <row r="175" spans="1:16" x14ac:dyDescent="0.25">
      <c r="A175" s="87" t="s">
        <v>350</v>
      </c>
      <c r="B175" s="88">
        <v>1</v>
      </c>
      <c r="C175" s="88">
        <v>1</v>
      </c>
      <c r="D175" s="88">
        <v>1</v>
      </c>
      <c r="E175" s="88"/>
      <c r="F175" s="88">
        <v>3</v>
      </c>
      <c r="H175" t="str">
        <f>+INDEX(Table1[Partido],MATCH(Sheet7!I175,Table1[Parlamentar],0))</f>
        <v>PSB</v>
      </c>
      <c r="I175" t="s">
        <v>445</v>
      </c>
      <c r="J175">
        <v>1</v>
      </c>
      <c r="L175">
        <v>1</v>
      </c>
      <c r="M175">
        <v>1</v>
      </c>
      <c r="N175">
        <v>3</v>
      </c>
      <c r="O175">
        <f t="shared" si="29"/>
        <v>2</v>
      </c>
      <c r="P175">
        <f t="shared" si="30"/>
        <v>1</v>
      </c>
    </row>
    <row r="176" spans="1:16" x14ac:dyDescent="0.25">
      <c r="A176" s="87" t="s">
        <v>233</v>
      </c>
      <c r="B176" s="88">
        <v>1</v>
      </c>
      <c r="C176" s="88">
        <v>1</v>
      </c>
      <c r="D176" s="88">
        <v>1</v>
      </c>
      <c r="E176" s="88">
        <v>1</v>
      </c>
      <c r="F176" s="88">
        <v>4</v>
      </c>
      <c r="H176" t="str">
        <f>+INDEX(Table1[Partido],MATCH(Sheet7!I176,Table1[Parlamentar],0))</f>
        <v>PSD</v>
      </c>
      <c r="I176" t="s">
        <v>484</v>
      </c>
      <c r="L176">
        <v>1</v>
      </c>
      <c r="N176">
        <v>1</v>
      </c>
      <c r="O176">
        <f t="shared" si="29"/>
        <v>1</v>
      </c>
      <c r="P176">
        <f t="shared" si="30"/>
        <v>0</v>
      </c>
    </row>
    <row r="177" spans="1:16" x14ac:dyDescent="0.25">
      <c r="A177" s="87" t="s">
        <v>448</v>
      </c>
      <c r="B177" s="88">
        <v>1</v>
      </c>
      <c r="C177" s="88"/>
      <c r="D177" s="88">
        <v>1</v>
      </c>
      <c r="E177" s="88">
        <v>1</v>
      </c>
      <c r="F177" s="88">
        <v>3</v>
      </c>
      <c r="H177" t="str">
        <f>+INDEX(Table1[Partido],MATCH(Sheet7!I177,Table1[Parlamentar],0))</f>
        <v>PMDB</v>
      </c>
      <c r="I177" t="s">
        <v>293</v>
      </c>
      <c r="J177">
        <v>1</v>
      </c>
      <c r="K177">
        <v>1</v>
      </c>
      <c r="L177">
        <v>1</v>
      </c>
      <c r="M177">
        <v>1</v>
      </c>
      <c r="N177">
        <v>4</v>
      </c>
      <c r="O177">
        <f t="shared" si="29"/>
        <v>3</v>
      </c>
      <c r="P177">
        <f t="shared" si="30"/>
        <v>1</v>
      </c>
    </row>
    <row r="178" spans="1:16" x14ac:dyDescent="0.25">
      <c r="A178" s="87" t="s">
        <v>487</v>
      </c>
      <c r="B178" s="88">
        <v>1</v>
      </c>
      <c r="C178" s="88">
        <v>1</v>
      </c>
      <c r="D178" s="88">
        <v>1</v>
      </c>
      <c r="E178" s="88">
        <v>1</v>
      </c>
      <c r="F178" s="88">
        <v>4</v>
      </c>
      <c r="H178" t="str">
        <f>+INDEX(Table1[Partido],MATCH(Sheet7!I178,Table1[Parlamentar],0))</f>
        <v>PMDB</v>
      </c>
      <c r="I178" t="s">
        <v>294</v>
      </c>
      <c r="L178">
        <v>1</v>
      </c>
      <c r="N178">
        <v>1</v>
      </c>
      <c r="O178">
        <f t="shared" si="29"/>
        <v>1</v>
      </c>
      <c r="P178">
        <f t="shared" si="30"/>
        <v>0</v>
      </c>
    </row>
    <row r="179" spans="1:16" x14ac:dyDescent="0.25">
      <c r="A179" s="87" t="s">
        <v>297</v>
      </c>
      <c r="B179" s="88">
        <v>1</v>
      </c>
      <c r="C179" s="88"/>
      <c r="D179" s="88">
        <v>1</v>
      </c>
      <c r="E179" s="88"/>
      <c r="F179" s="88">
        <v>2</v>
      </c>
      <c r="H179" t="str">
        <f>+INDEX(Table1[Partido],MATCH(Sheet7!I179,Table1[Parlamentar],0))</f>
        <v>PSDB</v>
      </c>
      <c r="I179" t="s">
        <v>519</v>
      </c>
      <c r="K179">
        <v>1</v>
      </c>
      <c r="L179">
        <v>1</v>
      </c>
      <c r="M179">
        <v>1</v>
      </c>
      <c r="N179">
        <v>3</v>
      </c>
      <c r="O179">
        <f t="shared" si="29"/>
        <v>2</v>
      </c>
      <c r="P179">
        <f t="shared" si="30"/>
        <v>1</v>
      </c>
    </row>
    <row r="180" spans="1:16" x14ac:dyDescent="0.25">
      <c r="A180" s="87" t="s">
        <v>768</v>
      </c>
      <c r="B180" s="88">
        <v>1</v>
      </c>
      <c r="C180" s="88"/>
      <c r="D180" s="88"/>
      <c r="E180" s="88">
        <v>1</v>
      </c>
      <c r="F180" s="88">
        <v>2</v>
      </c>
      <c r="H180" t="str">
        <f>+INDEX(Table1[Partido],MATCH(Sheet7!I180,Table1[Parlamentar],0))</f>
        <v>PP</v>
      </c>
      <c r="I180" t="s">
        <v>347</v>
      </c>
      <c r="J180">
        <v>1</v>
      </c>
      <c r="K180">
        <v>1</v>
      </c>
      <c r="L180">
        <v>1</v>
      </c>
      <c r="M180">
        <v>1</v>
      </c>
      <c r="N180">
        <v>4</v>
      </c>
      <c r="O180">
        <f t="shared" si="29"/>
        <v>3</v>
      </c>
      <c r="P180">
        <f t="shared" si="30"/>
        <v>1</v>
      </c>
    </row>
    <row r="181" spans="1:16" x14ac:dyDescent="0.25">
      <c r="A181" s="87" t="s">
        <v>298</v>
      </c>
      <c r="B181" s="88">
        <v>1</v>
      </c>
      <c r="C181" s="88">
        <v>1</v>
      </c>
      <c r="D181" s="88">
        <v>1</v>
      </c>
      <c r="E181" s="88">
        <v>1</v>
      </c>
      <c r="F181" s="88">
        <v>4</v>
      </c>
      <c r="H181" t="str">
        <f>+INDEX(Table1[Partido],MATCH(Sheet7!I181,Table1[Parlamentar],0))</f>
        <v>PROS</v>
      </c>
      <c r="I181" t="s">
        <v>434</v>
      </c>
      <c r="J181">
        <v>1</v>
      </c>
      <c r="K181">
        <v>1</v>
      </c>
      <c r="L181">
        <v>1</v>
      </c>
      <c r="N181">
        <v>3</v>
      </c>
      <c r="O181">
        <f t="shared" si="29"/>
        <v>3</v>
      </c>
      <c r="P181">
        <f t="shared" si="30"/>
        <v>0</v>
      </c>
    </row>
    <row r="182" spans="1:16" x14ac:dyDescent="0.25">
      <c r="A182" s="87" t="s">
        <v>351</v>
      </c>
      <c r="B182" s="88">
        <v>1</v>
      </c>
      <c r="C182" s="88">
        <v>1</v>
      </c>
      <c r="D182" s="88">
        <v>1</v>
      </c>
      <c r="E182" s="88">
        <v>1</v>
      </c>
      <c r="F182" s="88">
        <v>4</v>
      </c>
      <c r="H182" t="str">
        <f>+INDEX(Table1[Partido],MATCH(Sheet7!I182,Table1[Parlamentar],0))</f>
        <v>DEM</v>
      </c>
      <c r="I182" t="s">
        <v>231</v>
      </c>
      <c r="J182">
        <v>1</v>
      </c>
      <c r="K182">
        <v>1</v>
      </c>
      <c r="L182">
        <v>1</v>
      </c>
      <c r="M182">
        <v>1</v>
      </c>
      <c r="N182">
        <v>4</v>
      </c>
      <c r="O182">
        <f t="shared" si="29"/>
        <v>3</v>
      </c>
      <c r="P182">
        <f t="shared" si="30"/>
        <v>1</v>
      </c>
    </row>
    <row r="183" spans="1:16" x14ac:dyDescent="0.25">
      <c r="A183" s="87" t="s">
        <v>262</v>
      </c>
      <c r="B183" s="88"/>
      <c r="C183" s="88"/>
      <c r="D183" s="88">
        <v>1</v>
      </c>
      <c r="E183" s="88"/>
      <c r="F183" s="88">
        <v>1</v>
      </c>
      <c r="H183" t="str">
        <f>+INDEX(Table1[Partido],MATCH(Sheet7!I183,Table1[Parlamentar],0))</f>
        <v>PSB</v>
      </c>
      <c r="I183" t="s">
        <v>446</v>
      </c>
      <c r="L183">
        <v>1</v>
      </c>
      <c r="M183">
        <v>1</v>
      </c>
      <c r="N183">
        <v>2</v>
      </c>
      <c r="O183">
        <f t="shared" si="29"/>
        <v>1</v>
      </c>
      <c r="P183">
        <f t="shared" si="30"/>
        <v>1</v>
      </c>
    </row>
    <row r="184" spans="1:16" x14ac:dyDescent="0.25">
      <c r="A184" s="87" t="s">
        <v>449</v>
      </c>
      <c r="B184" s="88">
        <v>1</v>
      </c>
      <c r="C184" s="88"/>
      <c r="D184" s="88">
        <v>1</v>
      </c>
      <c r="E184" s="88"/>
      <c r="F184" s="88">
        <v>2</v>
      </c>
      <c r="H184" t="str">
        <f>+INDEX(Table1[Partido],MATCH(Sheet7!I184,Table1[Parlamentar],0))</f>
        <v>Solidaried</v>
      </c>
      <c r="I184" t="s">
        <v>638</v>
      </c>
      <c r="L184">
        <v>1</v>
      </c>
      <c r="N184">
        <v>1</v>
      </c>
      <c r="O184">
        <f t="shared" si="29"/>
        <v>1</v>
      </c>
      <c r="P184">
        <f t="shared" si="30"/>
        <v>0</v>
      </c>
    </row>
    <row r="185" spans="1:16" x14ac:dyDescent="0.25">
      <c r="A185" s="87" t="s">
        <v>299</v>
      </c>
      <c r="B185" s="88">
        <v>1</v>
      </c>
      <c r="C185" s="88"/>
      <c r="D185" s="88">
        <v>1</v>
      </c>
      <c r="E185" s="88">
        <v>1</v>
      </c>
      <c r="F185" s="88">
        <v>3</v>
      </c>
      <c r="H185" t="str">
        <f>+INDEX(Table1[Partido],MATCH(Sheet7!I185,Table1[Parlamentar],0))</f>
        <v>PMDB</v>
      </c>
      <c r="I185" t="s">
        <v>295</v>
      </c>
      <c r="L185">
        <v>1</v>
      </c>
      <c r="N185">
        <v>1</v>
      </c>
      <c r="O185">
        <f t="shared" si="29"/>
        <v>1</v>
      </c>
      <c r="P185">
        <f t="shared" si="30"/>
        <v>0</v>
      </c>
    </row>
    <row r="186" spans="1:16" x14ac:dyDescent="0.25">
      <c r="A186" s="87" t="s">
        <v>450</v>
      </c>
      <c r="B186" s="88"/>
      <c r="C186" s="88"/>
      <c r="D186" s="88">
        <v>1</v>
      </c>
      <c r="E186" s="88"/>
      <c r="F186" s="88">
        <v>1</v>
      </c>
      <c r="H186" t="str">
        <f>+INDEX(Table1[Partido],MATCH(Sheet7!I186,Table1[Parlamentar],0))</f>
        <v>PP</v>
      </c>
      <c r="I186" t="s">
        <v>348</v>
      </c>
      <c r="J186">
        <v>1</v>
      </c>
      <c r="K186">
        <v>1</v>
      </c>
      <c r="L186">
        <v>1</v>
      </c>
      <c r="M186">
        <v>1</v>
      </c>
      <c r="N186">
        <v>4</v>
      </c>
      <c r="O186">
        <f t="shared" si="29"/>
        <v>3</v>
      </c>
      <c r="P186">
        <f t="shared" si="30"/>
        <v>1</v>
      </c>
    </row>
    <row r="187" spans="1:16" x14ac:dyDescent="0.25">
      <c r="A187" s="87" t="s">
        <v>488</v>
      </c>
      <c r="B187" s="88"/>
      <c r="C187" s="88"/>
      <c r="D187" s="88">
        <v>1</v>
      </c>
      <c r="E187" s="88"/>
      <c r="F187" s="88">
        <v>1</v>
      </c>
      <c r="H187" t="str">
        <f>+INDEX(Table1[Partido],MATCH(Sheet7!I187,Table1[Parlamentar],0))</f>
        <v>PSD</v>
      </c>
      <c r="I187" t="s">
        <v>485</v>
      </c>
      <c r="L187">
        <v>1</v>
      </c>
      <c r="N187">
        <v>1</v>
      </c>
      <c r="O187">
        <f t="shared" si="29"/>
        <v>1</v>
      </c>
      <c r="P187">
        <f t="shared" si="30"/>
        <v>0</v>
      </c>
    </row>
    <row r="188" spans="1:16" x14ac:dyDescent="0.25">
      <c r="A188" s="87" t="s">
        <v>352</v>
      </c>
      <c r="B188" s="88"/>
      <c r="C188" s="88">
        <v>1</v>
      </c>
      <c r="D188" s="88">
        <v>1</v>
      </c>
      <c r="E188" s="88">
        <v>1</v>
      </c>
      <c r="F188" s="88">
        <v>3</v>
      </c>
      <c r="H188" t="str">
        <f>+INDEX(Table1[Partido],MATCH(Sheet7!I188,Table1[Parlamentar],0))</f>
        <v>PDT</v>
      </c>
      <c r="I188" t="s">
        <v>261</v>
      </c>
      <c r="L188">
        <v>1</v>
      </c>
      <c r="N188">
        <v>1</v>
      </c>
      <c r="O188">
        <f t="shared" si="29"/>
        <v>1</v>
      </c>
      <c r="P188">
        <f t="shared" si="30"/>
        <v>0</v>
      </c>
    </row>
    <row r="189" spans="1:16" x14ac:dyDescent="0.25">
      <c r="A189" s="87" t="s">
        <v>489</v>
      </c>
      <c r="B189" s="88">
        <v>1</v>
      </c>
      <c r="C189" s="88">
        <v>1</v>
      </c>
      <c r="D189" s="88">
        <v>1</v>
      </c>
      <c r="E189" s="88">
        <v>1</v>
      </c>
      <c r="F189" s="88">
        <v>4</v>
      </c>
      <c r="H189" t="str">
        <f>+INDEX(Table1[Partido],MATCH(Sheet7!I189,Table1[Parlamentar],0))</f>
        <v>PMDB</v>
      </c>
      <c r="I189" t="s">
        <v>296</v>
      </c>
      <c r="J189">
        <v>1</v>
      </c>
      <c r="K189">
        <v>1</v>
      </c>
      <c r="L189">
        <v>1</v>
      </c>
      <c r="M189">
        <v>1</v>
      </c>
      <c r="N189">
        <v>4</v>
      </c>
      <c r="O189">
        <f t="shared" si="29"/>
        <v>3</v>
      </c>
      <c r="P189">
        <f t="shared" si="30"/>
        <v>1</v>
      </c>
    </row>
    <row r="190" spans="1:16" x14ac:dyDescent="0.25">
      <c r="A190" s="87" t="s">
        <v>521</v>
      </c>
      <c r="B190" s="88"/>
      <c r="C190" s="88"/>
      <c r="D190" s="88">
        <v>1</v>
      </c>
      <c r="E190" s="88"/>
      <c r="F190" s="88">
        <v>1</v>
      </c>
      <c r="H190" t="str">
        <f>+INDEX(Table1[Partido],MATCH(Sheet7!I190,Table1[Parlamentar],0))</f>
        <v>PSB</v>
      </c>
      <c r="I190" t="s">
        <v>74</v>
      </c>
      <c r="L190">
        <v>1</v>
      </c>
      <c r="N190">
        <v>1</v>
      </c>
      <c r="O190">
        <f t="shared" si="29"/>
        <v>1</v>
      </c>
      <c r="P190">
        <f t="shared" si="30"/>
        <v>0</v>
      </c>
    </row>
    <row r="191" spans="1:16" x14ac:dyDescent="0.25">
      <c r="A191" s="87" t="s">
        <v>766</v>
      </c>
      <c r="B191" s="88">
        <v>1</v>
      </c>
      <c r="C191" s="88">
        <v>1</v>
      </c>
      <c r="D191" s="88"/>
      <c r="E191" s="88">
        <v>1</v>
      </c>
      <c r="F191" s="88">
        <v>3</v>
      </c>
      <c r="H191" t="str">
        <f>+INDEX(Table1[Partido],MATCH(Sheet7!I191,Table1[Parlamentar],0))</f>
        <v>PTN</v>
      </c>
      <c r="I191" t="s">
        <v>622</v>
      </c>
      <c r="J191">
        <v>1</v>
      </c>
      <c r="K191">
        <v>1</v>
      </c>
      <c r="L191">
        <v>1</v>
      </c>
      <c r="M191">
        <v>1</v>
      </c>
      <c r="N191">
        <v>4</v>
      </c>
      <c r="O191">
        <f t="shared" si="29"/>
        <v>3</v>
      </c>
      <c r="P191">
        <f t="shared" si="30"/>
        <v>1</v>
      </c>
    </row>
    <row r="192" spans="1:16" x14ac:dyDescent="0.25">
      <c r="A192" s="87" t="s">
        <v>760</v>
      </c>
      <c r="B192" s="88">
        <v>1</v>
      </c>
      <c r="C192" s="88"/>
      <c r="D192" s="88"/>
      <c r="E192" s="88">
        <v>1</v>
      </c>
      <c r="F192" s="88">
        <v>2</v>
      </c>
      <c r="H192" t="str">
        <f>+INDEX(Table1[Partido],MATCH(Sheet7!I192,Table1[Parlamentar],0))</f>
        <v>DEM</v>
      </c>
      <c r="I192" t="s">
        <v>232</v>
      </c>
      <c r="J192">
        <v>1</v>
      </c>
      <c r="L192">
        <v>1</v>
      </c>
      <c r="M192">
        <v>1</v>
      </c>
      <c r="N192">
        <v>3</v>
      </c>
      <c r="O192">
        <f t="shared" si="29"/>
        <v>2</v>
      </c>
      <c r="P192">
        <f t="shared" si="30"/>
        <v>1</v>
      </c>
    </row>
    <row r="193" spans="1:16" x14ac:dyDescent="0.25">
      <c r="A193" s="87" t="s">
        <v>490</v>
      </c>
      <c r="B193" s="88"/>
      <c r="C193" s="88"/>
      <c r="D193" s="88">
        <v>1</v>
      </c>
      <c r="E193" s="88">
        <v>1</v>
      </c>
      <c r="F193" s="88">
        <v>2</v>
      </c>
      <c r="H193" t="str">
        <f>+INDEX(Table1[Partido],MATCH(Sheet7!I193,Table1[Parlamentar],0))</f>
        <v>PP</v>
      </c>
      <c r="I193" t="s">
        <v>349</v>
      </c>
      <c r="J193">
        <v>1</v>
      </c>
      <c r="K193">
        <v>1</v>
      </c>
      <c r="L193">
        <v>1</v>
      </c>
      <c r="M193">
        <v>1</v>
      </c>
      <c r="N193">
        <v>4</v>
      </c>
      <c r="O193">
        <f t="shared" si="29"/>
        <v>3</v>
      </c>
      <c r="P193">
        <f t="shared" si="30"/>
        <v>1</v>
      </c>
    </row>
    <row r="194" spans="1:16" x14ac:dyDescent="0.25">
      <c r="A194" s="87" t="s">
        <v>470</v>
      </c>
      <c r="B194" s="88"/>
      <c r="C194" s="88"/>
      <c r="D194" s="88">
        <v>1</v>
      </c>
      <c r="E194" s="88">
        <v>1</v>
      </c>
      <c r="F194" s="88">
        <v>2</v>
      </c>
      <c r="H194" t="str">
        <f>+INDEX(Table1[Partido],MATCH(Sheet7!I194,Table1[Parlamentar],0))</f>
        <v>Solidaried</v>
      </c>
      <c r="I194" t="s">
        <v>720</v>
      </c>
      <c r="K194">
        <v>1</v>
      </c>
      <c r="N194">
        <v>1</v>
      </c>
      <c r="O194">
        <f t="shared" si="29"/>
        <v>1</v>
      </c>
      <c r="P194">
        <f t="shared" si="30"/>
        <v>0</v>
      </c>
    </row>
    <row r="195" spans="1:16" x14ac:dyDescent="0.25">
      <c r="A195" s="87" t="s">
        <v>300</v>
      </c>
      <c r="B195" s="88">
        <v>1</v>
      </c>
      <c r="C195" s="88">
        <v>1</v>
      </c>
      <c r="D195" s="88">
        <v>1</v>
      </c>
      <c r="E195" s="88">
        <v>1</v>
      </c>
      <c r="F195" s="88">
        <v>4</v>
      </c>
      <c r="H195" t="str">
        <f>+INDEX(Table1[Partido],MATCH(Sheet7!I195,Table1[Parlamentar],0))</f>
        <v>PSDB</v>
      </c>
      <c r="I195" t="s">
        <v>76</v>
      </c>
      <c r="J195">
        <v>1</v>
      </c>
      <c r="L195">
        <v>1</v>
      </c>
      <c r="N195">
        <v>2</v>
      </c>
      <c r="O195">
        <f t="shared" si="29"/>
        <v>2</v>
      </c>
      <c r="P195">
        <f t="shared" si="30"/>
        <v>0</v>
      </c>
    </row>
    <row r="196" spans="1:16" x14ac:dyDescent="0.25">
      <c r="A196" s="87" t="s">
        <v>491</v>
      </c>
      <c r="B196" s="88"/>
      <c r="C196" s="88"/>
      <c r="D196" s="88">
        <v>1</v>
      </c>
      <c r="E196" s="88">
        <v>1</v>
      </c>
      <c r="F196" s="88">
        <v>2</v>
      </c>
      <c r="H196" t="str">
        <f>+INDEX(Table1[Partido],MATCH(Sheet7!I196,Table1[Parlamentar],0))</f>
        <v>PSDB</v>
      </c>
      <c r="I196" t="s">
        <v>520</v>
      </c>
      <c r="J196">
        <v>1</v>
      </c>
      <c r="K196">
        <v>1</v>
      </c>
      <c r="L196">
        <v>1</v>
      </c>
      <c r="M196">
        <v>1</v>
      </c>
      <c r="N196">
        <v>4</v>
      </c>
      <c r="O196">
        <f t="shared" si="29"/>
        <v>3</v>
      </c>
      <c r="P196">
        <f t="shared" si="30"/>
        <v>1</v>
      </c>
    </row>
    <row r="197" spans="1:16" x14ac:dyDescent="0.25">
      <c r="A197" s="87" t="s">
        <v>353</v>
      </c>
      <c r="B197" s="88"/>
      <c r="C197" s="88">
        <v>1</v>
      </c>
      <c r="D197" s="88">
        <v>1</v>
      </c>
      <c r="E197" s="88">
        <v>1</v>
      </c>
      <c r="F197" s="88">
        <v>3</v>
      </c>
      <c r="H197" t="str">
        <f>+INDEX(Table1[Partido],MATCH(Sheet7!I197,Table1[Parlamentar],0))</f>
        <v>PR</v>
      </c>
      <c r="I197" t="s">
        <v>391</v>
      </c>
      <c r="J197">
        <v>1</v>
      </c>
      <c r="L197">
        <v>1</v>
      </c>
      <c r="M197">
        <v>1</v>
      </c>
      <c r="N197">
        <v>3</v>
      </c>
      <c r="O197">
        <f t="shared" si="29"/>
        <v>2</v>
      </c>
      <c r="P197">
        <f t="shared" si="30"/>
        <v>1</v>
      </c>
    </row>
    <row r="198" spans="1:16" x14ac:dyDescent="0.25">
      <c r="A198" s="87" t="s">
        <v>301</v>
      </c>
      <c r="B198" s="88"/>
      <c r="C198" s="88"/>
      <c r="D198" s="88">
        <v>1</v>
      </c>
      <c r="E198" s="88">
        <v>1</v>
      </c>
      <c r="F198" s="88">
        <v>2</v>
      </c>
      <c r="H198" t="str">
        <f>+INDEX(Table1[Partido],MATCH(Sheet7!I198,Table1[Parlamentar],0))</f>
        <v>PSC</v>
      </c>
      <c r="I198" t="s">
        <v>469</v>
      </c>
      <c r="J198">
        <v>1</v>
      </c>
      <c r="L198">
        <v>1</v>
      </c>
      <c r="M198">
        <v>1</v>
      </c>
      <c r="N198">
        <v>3</v>
      </c>
      <c r="O198">
        <f t="shared" si="29"/>
        <v>2</v>
      </c>
      <c r="P198">
        <f t="shared" si="30"/>
        <v>1</v>
      </c>
    </row>
    <row r="199" spans="1:16" x14ac:dyDescent="0.25">
      <c r="A199" s="87" t="s">
        <v>421</v>
      </c>
      <c r="B199" s="88">
        <v>1</v>
      </c>
      <c r="C199" s="88">
        <v>1</v>
      </c>
      <c r="D199" s="88">
        <v>1</v>
      </c>
      <c r="E199" s="88"/>
      <c r="F199" s="88">
        <v>3</v>
      </c>
      <c r="H199" t="str">
        <f>+INDEX(Table1[Partido],MATCH(Sheet7!I199,Table1[Parlamentar],0))</f>
        <v>PR</v>
      </c>
      <c r="I199" t="s">
        <v>392</v>
      </c>
      <c r="L199">
        <v>1</v>
      </c>
      <c r="N199">
        <v>1</v>
      </c>
      <c r="O199">
        <f t="shared" si="29"/>
        <v>1</v>
      </c>
      <c r="P199">
        <f t="shared" si="30"/>
        <v>0</v>
      </c>
    </row>
    <row r="200" spans="1:16" x14ac:dyDescent="0.25">
      <c r="A200" s="87" t="s">
        <v>302</v>
      </c>
      <c r="B200" s="88"/>
      <c r="C200" s="88"/>
      <c r="D200" s="88">
        <v>1</v>
      </c>
      <c r="E200" s="88">
        <v>1</v>
      </c>
      <c r="F200" s="88">
        <v>2</v>
      </c>
      <c r="H200" t="str">
        <f>+INDEX(Table1[Partido],MATCH(Sheet7!I200,Table1[Parlamentar],0))</f>
        <v>PSDB</v>
      </c>
      <c r="I200" t="s">
        <v>78</v>
      </c>
      <c r="J200">
        <v>1</v>
      </c>
      <c r="K200">
        <v>1</v>
      </c>
      <c r="L200">
        <v>1</v>
      </c>
      <c r="M200">
        <v>1</v>
      </c>
      <c r="N200">
        <v>4</v>
      </c>
      <c r="O200">
        <f t="shared" si="29"/>
        <v>3</v>
      </c>
      <c r="P200">
        <f t="shared" si="30"/>
        <v>1</v>
      </c>
    </row>
    <row r="201" spans="1:16" x14ac:dyDescent="0.25">
      <c r="A201" s="87" t="s">
        <v>93</v>
      </c>
      <c r="B201" s="88">
        <v>1</v>
      </c>
      <c r="C201" s="88">
        <v>1</v>
      </c>
      <c r="D201" s="88">
        <v>1</v>
      </c>
      <c r="E201" s="88"/>
      <c r="F201" s="88">
        <v>3</v>
      </c>
      <c r="H201" t="str">
        <f>+INDEX(Table1[Partido],MATCH(Sheet7!I201,Table1[Parlamentar],0))</f>
        <v>PHS</v>
      </c>
      <c r="I201" t="s">
        <v>80</v>
      </c>
      <c r="L201">
        <v>1</v>
      </c>
      <c r="N201">
        <v>1</v>
      </c>
      <c r="O201">
        <f t="shared" si="29"/>
        <v>1</v>
      </c>
      <c r="P201">
        <f t="shared" si="30"/>
        <v>0</v>
      </c>
    </row>
    <row r="202" spans="1:16" x14ac:dyDescent="0.25">
      <c r="A202" s="87" t="s">
        <v>394</v>
      </c>
      <c r="B202" s="88">
        <v>1</v>
      </c>
      <c r="C202" s="88">
        <v>1</v>
      </c>
      <c r="D202" s="88">
        <v>1</v>
      </c>
      <c r="E202" s="88">
        <v>1</v>
      </c>
      <c r="F202" s="88">
        <v>4</v>
      </c>
      <c r="H202" t="str">
        <f>+INDEX(Table1[Partido],MATCH(Sheet7!I202,Table1[Parlamentar],0))</f>
        <v>PSB</v>
      </c>
      <c r="I202" t="s">
        <v>447</v>
      </c>
      <c r="J202">
        <v>1</v>
      </c>
      <c r="N202">
        <v>1</v>
      </c>
      <c r="O202">
        <f t="shared" si="29"/>
        <v>1</v>
      </c>
      <c r="P202">
        <f t="shared" si="30"/>
        <v>0</v>
      </c>
    </row>
    <row r="203" spans="1:16" x14ac:dyDescent="0.25">
      <c r="A203" s="87" t="s">
        <v>522</v>
      </c>
      <c r="B203" s="88"/>
      <c r="C203" s="88"/>
      <c r="D203" s="88">
        <v>1</v>
      </c>
      <c r="E203" s="88"/>
      <c r="F203" s="88">
        <v>1</v>
      </c>
      <c r="H203" t="str">
        <f>+INDEX(Table1[Partido],MATCH(Sheet7!I203,Table1[Parlamentar],0))</f>
        <v>PR</v>
      </c>
      <c r="I203" t="s">
        <v>393</v>
      </c>
      <c r="J203">
        <v>1</v>
      </c>
      <c r="K203">
        <v>1</v>
      </c>
      <c r="L203">
        <v>1</v>
      </c>
      <c r="M203">
        <v>1</v>
      </c>
      <c r="N203">
        <v>4</v>
      </c>
      <c r="O203">
        <f t="shared" si="29"/>
        <v>3</v>
      </c>
      <c r="P203">
        <f t="shared" si="30"/>
        <v>1</v>
      </c>
    </row>
    <row r="204" spans="1:16" x14ac:dyDescent="0.25">
      <c r="A204" s="87" t="s">
        <v>453</v>
      </c>
      <c r="B204" s="88"/>
      <c r="C204" s="88"/>
      <c r="D204" s="88"/>
      <c r="E204" s="88">
        <v>1</v>
      </c>
      <c r="F204" s="88">
        <v>1</v>
      </c>
      <c r="H204" t="str">
        <f>+INDEX(Table1[Partido],MATCH(Sheet7!I204,Table1[Parlamentar],0))</f>
        <v>PSD</v>
      </c>
      <c r="I204" t="s">
        <v>486</v>
      </c>
      <c r="J204">
        <v>1</v>
      </c>
      <c r="L204">
        <v>1</v>
      </c>
      <c r="M204">
        <v>1</v>
      </c>
      <c r="N204">
        <v>3</v>
      </c>
      <c r="O204">
        <f t="shared" si="29"/>
        <v>2</v>
      </c>
      <c r="P204">
        <f t="shared" si="30"/>
        <v>1</v>
      </c>
    </row>
    <row r="205" spans="1:16" x14ac:dyDescent="0.25">
      <c r="A205" s="87" t="s">
        <v>739</v>
      </c>
      <c r="B205" s="88">
        <v>1</v>
      </c>
      <c r="C205" s="88">
        <v>1</v>
      </c>
      <c r="D205" s="88"/>
      <c r="E205" s="88"/>
      <c r="F205" s="88">
        <v>2</v>
      </c>
      <c r="H205" t="str">
        <f>+INDEX(Table1[Partido],MATCH(Sheet7!I205,Table1[Parlamentar],0))</f>
        <v>PSDB</v>
      </c>
      <c r="I205" t="s">
        <v>729</v>
      </c>
      <c r="J205">
        <v>1</v>
      </c>
      <c r="K205">
        <v>1</v>
      </c>
      <c r="N205">
        <v>2</v>
      </c>
      <c r="O205">
        <f t="shared" si="29"/>
        <v>2</v>
      </c>
      <c r="P205">
        <f t="shared" si="30"/>
        <v>0</v>
      </c>
    </row>
    <row r="206" spans="1:16" x14ac:dyDescent="0.25">
      <c r="A206" s="87" t="s">
        <v>303</v>
      </c>
      <c r="B206" s="88">
        <v>1</v>
      </c>
      <c r="C206" s="88">
        <v>1</v>
      </c>
      <c r="D206" s="88">
        <v>1</v>
      </c>
      <c r="E206" s="88">
        <v>1</v>
      </c>
      <c r="F206" s="88">
        <v>4</v>
      </c>
      <c r="H206" t="str">
        <f>+INDEX(Table1[Partido],MATCH(Sheet7!I206,Table1[Parlamentar],0))</f>
        <v>PP</v>
      </c>
      <c r="I206" t="s">
        <v>350</v>
      </c>
      <c r="J206">
        <v>1</v>
      </c>
      <c r="K206">
        <v>1</v>
      </c>
      <c r="L206">
        <v>1</v>
      </c>
      <c r="N206">
        <v>3</v>
      </c>
      <c r="O206">
        <f t="shared" si="29"/>
        <v>3</v>
      </c>
      <c r="P206">
        <f t="shared" si="30"/>
        <v>0</v>
      </c>
    </row>
    <row r="207" spans="1:16" x14ac:dyDescent="0.25">
      <c r="A207" s="87" t="s">
        <v>778</v>
      </c>
      <c r="B207" s="88">
        <v>1</v>
      </c>
      <c r="C207" s="88">
        <v>1</v>
      </c>
      <c r="D207" s="88"/>
      <c r="E207" s="88">
        <v>1</v>
      </c>
      <c r="F207" s="88">
        <v>3</v>
      </c>
      <c r="H207" t="str">
        <f>+INDEX(Table1[Partido],MATCH(Sheet7!I207,Table1[Parlamentar],0))</f>
        <v>DEM</v>
      </c>
      <c r="I207" t="s">
        <v>233</v>
      </c>
      <c r="J207">
        <v>1</v>
      </c>
      <c r="K207">
        <v>1</v>
      </c>
      <c r="L207">
        <v>1</v>
      </c>
      <c r="M207">
        <v>1</v>
      </c>
      <c r="N207">
        <v>4</v>
      </c>
      <c r="O207">
        <f t="shared" si="29"/>
        <v>3</v>
      </c>
      <c r="P207">
        <f t="shared" si="30"/>
        <v>1</v>
      </c>
    </row>
    <row r="208" spans="1:16" x14ac:dyDescent="0.25">
      <c r="A208" s="87" t="s">
        <v>523</v>
      </c>
      <c r="B208" s="88">
        <v>1</v>
      </c>
      <c r="C208" s="88"/>
      <c r="D208" s="88">
        <v>1</v>
      </c>
      <c r="E208" s="88">
        <v>1</v>
      </c>
      <c r="F208" s="88">
        <v>3</v>
      </c>
      <c r="H208" t="str">
        <f>+INDEX(Table1[Partido],MATCH(Sheet7!I208,Table1[Parlamentar],0))</f>
        <v>PSB</v>
      </c>
      <c r="I208" t="s">
        <v>448</v>
      </c>
      <c r="J208">
        <v>1</v>
      </c>
      <c r="L208">
        <v>1</v>
      </c>
      <c r="M208">
        <v>1</v>
      </c>
      <c r="N208">
        <v>3</v>
      </c>
      <c r="O208">
        <f t="shared" si="29"/>
        <v>2</v>
      </c>
      <c r="P208">
        <f t="shared" si="30"/>
        <v>1</v>
      </c>
    </row>
    <row r="209" spans="1:16" x14ac:dyDescent="0.25">
      <c r="A209" s="87" t="s">
        <v>492</v>
      </c>
      <c r="B209" s="88">
        <v>1</v>
      </c>
      <c r="C209" s="88"/>
      <c r="D209" s="88">
        <v>1</v>
      </c>
      <c r="E209" s="88">
        <v>1</v>
      </c>
      <c r="F209" s="88">
        <v>3</v>
      </c>
      <c r="H209" t="str">
        <f>+INDEX(Table1[Partido],MATCH(Sheet7!I209,Table1[Parlamentar],0))</f>
        <v>PSD</v>
      </c>
      <c r="I209" t="s">
        <v>487</v>
      </c>
      <c r="J209">
        <v>1</v>
      </c>
      <c r="K209">
        <v>1</v>
      </c>
      <c r="L209">
        <v>1</v>
      </c>
      <c r="M209">
        <v>1</v>
      </c>
      <c r="N209">
        <v>4</v>
      </c>
      <c r="O209">
        <f t="shared" si="29"/>
        <v>3</v>
      </c>
      <c r="P209">
        <f t="shared" si="30"/>
        <v>1</v>
      </c>
    </row>
    <row r="210" spans="1:16" x14ac:dyDescent="0.25">
      <c r="A210" s="87" t="s">
        <v>493</v>
      </c>
      <c r="B210" s="88">
        <v>1</v>
      </c>
      <c r="C210" s="88">
        <v>1</v>
      </c>
      <c r="D210" s="88">
        <v>1</v>
      </c>
      <c r="E210" s="88">
        <v>1</v>
      </c>
      <c r="F210" s="88">
        <v>4</v>
      </c>
      <c r="H210" t="str">
        <f>+INDEX(Table1[Partido],MATCH(Sheet7!I210,Table1[Parlamentar],0))</f>
        <v>PMDB</v>
      </c>
      <c r="I210" t="s">
        <v>297</v>
      </c>
      <c r="J210">
        <v>1</v>
      </c>
      <c r="L210">
        <v>1</v>
      </c>
      <c r="N210">
        <v>2</v>
      </c>
      <c r="O210">
        <f t="shared" si="29"/>
        <v>2</v>
      </c>
      <c r="P210">
        <f t="shared" si="30"/>
        <v>0</v>
      </c>
    </row>
    <row r="211" spans="1:16" x14ac:dyDescent="0.25">
      <c r="A211" s="87" t="s">
        <v>304</v>
      </c>
      <c r="B211" s="88">
        <v>1</v>
      </c>
      <c r="C211" s="88">
        <v>1</v>
      </c>
      <c r="D211" s="88">
        <v>1</v>
      </c>
      <c r="E211" s="88">
        <v>1</v>
      </c>
      <c r="F211" s="88">
        <v>4</v>
      </c>
      <c r="H211" t="str">
        <f>+INDEX(Table1[Partido],MATCH(Sheet7!I211,Table1[Parlamentar],0))</f>
        <v>PSD</v>
      </c>
      <c r="I211" t="s">
        <v>768</v>
      </c>
      <c r="J211">
        <v>1</v>
      </c>
      <c r="M211">
        <v>1</v>
      </c>
      <c r="N211">
        <v>2</v>
      </c>
      <c r="O211">
        <f t="shared" si="29"/>
        <v>1</v>
      </c>
      <c r="P211">
        <f t="shared" si="30"/>
        <v>1</v>
      </c>
    </row>
    <row r="212" spans="1:16" x14ac:dyDescent="0.25">
      <c r="A212" s="87" t="s">
        <v>604</v>
      </c>
      <c r="B212" s="88"/>
      <c r="C212" s="88">
        <v>1</v>
      </c>
      <c r="D212" s="88">
        <v>1</v>
      </c>
      <c r="E212" s="88">
        <v>1</v>
      </c>
      <c r="F212" s="88">
        <v>3</v>
      </c>
      <c r="H212" t="str">
        <f>+INDEX(Table1[Partido],MATCH(Sheet7!I212,Table1[Parlamentar],0))</f>
        <v>PMDB</v>
      </c>
      <c r="I212" t="s">
        <v>298</v>
      </c>
      <c r="J212">
        <v>1</v>
      </c>
      <c r="K212">
        <v>1</v>
      </c>
      <c r="L212">
        <v>1</v>
      </c>
      <c r="M212">
        <v>1</v>
      </c>
      <c r="N212">
        <v>4</v>
      </c>
      <c r="O212">
        <f t="shared" si="29"/>
        <v>3</v>
      </c>
      <c r="P212">
        <f t="shared" si="30"/>
        <v>1</v>
      </c>
    </row>
    <row r="213" spans="1:16" x14ac:dyDescent="0.25">
      <c r="A213" s="87" t="s">
        <v>234</v>
      </c>
      <c r="B213" s="88">
        <v>1</v>
      </c>
      <c r="C213" s="88">
        <v>1</v>
      </c>
      <c r="D213" s="88">
        <v>1</v>
      </c>
      <c r="E213" s="88">
        <v>1</v>
      </c>
      <c r="F213" s="88">
        <v>4</v>
      </c>
      <c r="H213" t="str">
        <f>+INDEX(Table1[Partido],MATCH(Sheet7!I213,Table1[Parlamentar],0))</f>
        <v>PP</v>
      </c>
      <c r="I213" t="s">
        <v>351</v>
      </c>
      <c r="J213">
        <v>1</v>
      </c>
      <c r="K213">
        <v>1</v>
      </c>
      <c r="L213">
        <v>1</v>
      </c>
      <c r="M213">
        <v>1</v>
      </c>
      <c r="N213">
        <v>4</v>
      </c>
      <c r="O213">
        <f t="shared" si="29"/>
        <v>3</v>
      </c>
      <c r="P213">
        <f t="shared" si="30"/>
        <v>1</v>
      </c>
    </row>
    <row r="214" spans="1:16" x14ac:dyDescent="0.25">
      <c r="A214" s="87" t="s">
        <v>395</v>
      </c>
      <c r="B214" s="88">
        <v>1</v>
      </c>
      <c r="C214" s="88"/>
      <c r="D214" s="88">
        <v>1</v>
      </c>
      <c r="E214" s="88">
        <v>1</v>
      </c>
      <c r="F214" s="88">
        <v>3</v>
      </c>
      <c r="H214" t="str">
        <f>+INDEX(Table1[Partido],MATCH(Sheet7!I214,Table1[Parlamentar],0))</f>
        <v>PDT</v>
      </c>
      <c r="I214" t="s">
        <v>262</v>
      </c>
      <c r="L214">
        <v>1</v>
      </c>
      <c r="N214">
        <v>1</v>
      </c>
      <c r="O214">
        <f t="shared" si="29"/>
        <v>1</v>
      </c>
      <c r="P214">
        <f t="shared" si="30"/>
        <v>0</v>
      </c>
    </row>
    <row r="215" spans="1:16" x14ac:dyDescent="0.25">
      <c r="A215" s="87" t="s">
        <v>90</v>
      </c>
      <c r="B215" s="88">
        <v>1</v>
      </c>
      <c r="C215" s="88">
        <v>1</v>
      </c>
      <c r="D215" s="88">
        <v>1</v>
      </c>
      <c r="E215" s="88">
        <v>1</v>
      </c>
      <c r="F215" s="88">
        <v>4</v>
      </c>
      <c r="H215" t="str">
        <f>+INDEX(Table1[Partido],MATCH(Sheet7!I215,Table1[Parlamentar],0))</f>
        <v>PSB</v>
      </c>
      <c r="I215" t="s">
        <v>449</v>
      </c>
      <c r="J215">
        <v>1</v>
      </c>
      <c r="L215">
        <v>1</v>
      </c>
      <c r="N215">
        <v>2</v>
      </c>
      <c r="O215">
        <f t="shared" si="29"/>
        <v>2</v>
      </c>
      <c r="P215">
        <f t="shared" si="30"/>
        <v>0</v>
      </c>
    </row>
    <row r="216" spans="1:16" x14ac:dyDescent="0.25">
      <c r="A216" s="87" t="s">
        <v>396</v>
      </c>
      <c r="B216" s="88">
        <v>1</v>
      </c>
      <c r="C216" s="88">
        <v>1</v>
      </c>
      <c r="D216" s="88">
        <v>1</v>
      </c>
      <c r="E216" s="88">
        <v>1</v>
      </c>
      <c r="F216" s="88">
        <v>4</v>
      </c>
      <c r="H216" t="str">
        <f>+INDEX(Table1[Partido],MATCH(Sheet7!I216,Table1[Parlamentar],0))</f>
        <v>PMDB</v>
      </c>
      <c r="I216" t="s">
        <v>299</v>
      </c>
      <c r="J216">
        <v>1</v>
      </c>
      <c r="L216">
        <v>1</v>
      </c>
      <c r="M216">
        <v>1</v>
      </c>
      <c r="N216">
        <v>3</v>
      </c>
      <c r="O216">
        <f t="shared" si="29"/>
        <v>2</v>
      </c>
      <c r="P216">
        <f t="shared" si="30"/>
        <v>1</v>
      </c>
    </row>
    <row r="217" spans="1:16" x14ac:dyDescent="0.25">
      <c r="A217" s="87" t="s">
        <v>305</v>
      </c>
      <c r="B217" s="88">
        <v>1</v>
      </c>
      <c r="C217" s="88"/>
      <c r="D217" s="88">
        <v>1</v>
      </c>
      <c r="E217" s="88"/>
      <c r="F217" s="88">
        <v>2</v>
      </c>
      <c r="H217" t="str">
        <f>+INDEX(Table1[Partido],MATCH(Sheet7!I217,Table1[Parlamentar],0))</f>
        <v>PSB</v>
      </c>
      <c r="I217" t="s">
        <v>450</v>
      </c>
      <c r="L217">
        <v>1</v>
      </c>
      <c r="N217">
        <v>1</v>
      </c>
      <c r="O217">
        <f t="shared" si="29"/>
        <v>1</v>
      </c>
      <c r="P217">
        <f t="shared" si="30"/>
        <v>0</v>
      </c>
    </row>
    <row r="218" spans="1:16" x14ac:dyDescent="0.25">
      <c r="A218" s="87" t="s">
        <v>494</v>
      </c>
      <c r="B218" s="88">
        <v>1</v>
      </c>
      <c r="C218" s="88">
        <v>1</v>
      </c>
      <c r="D218" s="88">
        <v>1</v>
      </c>
      <c r="E218" s="88"/>
      <c r="F218" s="88">
        <v>3</v>
      </c>
      <c r="H218" t="str">
        <f>+INDEX(Table1[Partido],MATCH(Sheet7!I218,Table1[Parlamentar],0))</f>
        <v>PSD</v>
      </c>
      <c r="I218" t="s">
        <v>488</v>
      </c>
      <c r="L218">
        <v>1</v>
      </c>
      <c r="N218">
        <v>1</v>
      </c>
      <c r="O218">
        <f t="shared" si="29"/>
        <v>1</v>
      </c>
      <c r="P218">
        <f t="shared" si="30"/>
        <v>0</v>
      </c>
    </row>
    <row r="219" spans="1:16" x14ac:dyDescent="0.25">
      <c r="A219" s="87" t="s">
        <v>354</v>
      </c>
      <c r="B219" s="88"/>
      <c r="C219" s="88"/>
      <c r="D219" s="88">
        <v>1</v>
      </c>
      <c r="E219" s="88"/>
      <c r="F219" s="88">
        <v>1</v>
      </c>
      <c r="H219" t="str">
        <f>+INDEX(Table1[Partido],MATCH(Sheet7!I219,Table1[Parlamentar],0))</f>
        <v>PP</v>
      </c>
      <c r="I219" t="s">
        <v>352</v>
      </c>
      <c r="K219">
        <v>1</v>
      </c>
      <c r="L219">
        <v>1</v>
      </c>
      <c r="M219">
        <v>1</v>
      </c>
      <c r="N219">
        <v>3</v>
      </c>
      <c r="O219">
        <f t="shared" si="29"/>
        <v>2</v>
      </c>
      <c r="P219">
        <f t="shared" si="30"/>
        <v>1</v>
      </c>
    </row>
    <row r="220" spans="1:16" x14ac:dyDescent="0.25">
      <c r="A220" s="87" t="s">
        <v>306</v>
      </c>
      <c r="B220" s="88"/>
      <c r="C220" s="88">
        <v>1</v>
      </c>
      <c r="D220" s="88">
        <v>1</v>
      </c>
      <c r="E220" s="88">
        <v>1</v>
      </c>
      <c r="F220" s="88">
        <v>3</v>
      </c>
      <c r="H220" t="str">
        <f>+INDEX(Table1[Partido],MATCH(Sheet7!I220,Table1[Parlamentar],0))</f>
        <v>PSD</v>
      </c>
      <c r="I220" t="s">
        <v>489</v>
      </c>
      <c r="J220">
        <v>1</v>
      </c>
      <c r="K220">
        <v>1</v>
      </c>
      <c r="L220">
        <v>1</v>
      </c>
      <c r="M220">
        <v>1</v>
      </c>
      <c r="N220">
        <v>4</v>
      </c>
      <c r="O220">
        <f t="shared" si="29"/>
        <v>3</v>
      </c>
      <c r="P220">
        <f t="shared" si="30"/>
        <v>1</v>
      </c>
    </row>
    <row r="221" spans="1:16" x14ac:dyDescent="0.25">
      <c r="A221" s="87" t="s">
        <v>454</v>
      </c>
      <c r="B221" s="88">
        <v>1</v>
      </c>
      <c r="C221" s="88">
        <v>1</v>
      </c>
      <c r="D221" s="88">
        <v>1</v>
      </c>
      <c r="E221" s="88">
        <v>1</v>
      </c>
      <c r="F221" s="88">
        <v>4</v>
      </c>
      <c r="H221" t="str">
        <f>+INDEX(Table1[Partido],MATCH(Sheet7!I221,Table1[Parlamentar],0))</f>
        <v>PSDB</v>
      </c>
      <c r="I221" t="s">
        <v>521</v>
      </c>
      <c r="L221">
        <v>1</v>
      </c>
      <c r="N221">
        <v>1</v>
      </c>
      <c r="O221">
        <f t="shared" si="29"/>
        <v>1</v>
      </c>
      <c r="P221">
        <f t="shared" si="30"/>
        <v>0</v>
      </c>
    </row>
    <row r="222" spans="1:16" x14ac:dyDescent="0.25">
      <c r="A222" s="87" t="s">
        <v>397</v>
      </c>
      <c r="B222" s="88">
        <v>1</v>
      </c>
      <c r="C222" s="88">
        <v>1</v>
      </c>
      <c r="D222" s="88">
        <v>1</v>
      </c>
      <c r="E222" s="88">
        <v>1</v>
      </c>
      <c r="F222" s="88">
        <v>4</v>
      </c>
      <c r="H222" t="str">
        <f>+INDEX(Table1[Partido],MATCH(Sheet7!I222,Table1[Parlamentar],0))</f>
        <v>PSDB</v>
      </c>
      <c r="I222" t="s">
        <v>766</v>
      </c>
      <c r="J222">
        <v>1</v>
      </c>
      <c r="K222">
        <v>1</v>
      </c>
      <c r="M222">
        <v>1</v>
      </c>
      <c r="N222">
        <v>3</v>
      </c>
      <c r="O222">
        <f t="shared" si="29"/>
        <v>2</v>
      </c>
      <c r="P222">
        <f t="shared" si="30"/>
        <v>1</v>
      </c>
    </row>
    <row r="223" spans="1:16" x14ac:dyDescent="0.25">
      <c r="A223" s="87" t="s">
        <v>455</v>
      </c>
      <c r="B223" s="88">
        <v>1</v>
      </c>
      <c r="C223" s="88"/>
      <c r="D223" s="88"/>
      <c r="E223" s="88"/>
      <c r="F223" s="88">
        <v>1</v>
      </c>
      <c r="H223" t="str">
        <f>+INDEX(Table1[Partido],MATCH(Sheet7!I223,Table1[Parlamentar],0))</f>
        <v>PSDB</v>
      </c>
      <c r="I223" t="s">
        <v>760</v>
      </c>
      <c r="J223">
        <v>1</v>
      </c>
      <c r="M223">
        <v>1</v>
      </c>
      <c r="N223">
        <v>2</v>
      </c>
      <c r="O223">
        <f t="shared" si="29"/>
        <v>1</v>
      </c>
      <c r="P223">
        <f t="shared" si="30"/>
        <v>1</v>
      </c>
    </row>
    <row r="224" spans="1:16" x14ac:dyDescent="0.25">
      <c r="A224" s="87" t="s">
        <v>307</v>
      </c>
      <c r="B224" s="88">
        <v>1</v>
      </c>
      <c r="C224" s="88"/>
      <c r="D224" s="88">
        <v>1</v>
      </c>
      <c r="E224" s="88">
        <v>1</v>
      </c>
      <c r="F224" s="88">
        <v>3</v>
      </c>
      <c r="H224" t="str">
        <f>+INDEX(Table1[Partido],MATCH(Sheet7!I224,Table1[Parlamentar],0))</f>
        <v>PSD</v>
      </c>
      <c r="I224" t="s">
        <v>490</v>
      </c>
      <c r="L224">
        <v>1</v>
      </c>
      <c r="M224">
        <v>1</v>
      </c>
      <c r="N224">
        <v>2</v>
      </c>
      <c r="O224">
        <f t="shared" si="29"/>
        <v>1</v>
      </c>
      <c r="P224">
        <f t="shared" si="30"/>
        <v>1</v>
      </c>
    </row>
    <row r="225" spans="1:16" x14ac:dyDescent="0.25">
      <c r="A225" s="87" t="s">
        <v>605</v>
      </c>
      <c r="B225" s="88"/>
      <c r="C225" s="88">
        <v>1</v>
      </c>
      <c r="D225" s="88">
        <v>1</v>
      </c>
      <c r="E225" s="88">
        <v>1</v>
      </c>
      <c r="F225" s="88">
        <v>3</v>
      </c>
      <c r="H225" t="str">
        <f>+INDEX(Table1[Partido],MATCH(Sheet7!I225,Table1[Parlamentar],0))</f>
        <v>PSC</v>
      </c>
      <c r="I225" t="s">
        <v>470</v>
      </c>
      <c r="L225">
        <v>1</v>
      </c>
      <c r="M225">
        <v>1</v>
      </c>
      <c r="N225">
        <v>2</v>
      </c>
      <c r="O225">
        <f t="shared" si="29"/>
        <v>1</v>
      </c>
      <c r="P225">
        <f t="shared" si="30"/>
        <v>1</v>
      </c>
    </row>
    <row r="226" spans="1:16" x14ac:dyDescent="0.25">
      <c r="A226" s="87" t="s">
        <v>606</v>
      </c>
      <c r="B226" s="88"/>
      <c r="C226" s="88"/>
      <c r="D226" s="88">
        <v>1</v>
      </c>
      <c r="E226" s="88">
        <v>1</v>
      </c>
      <c r="F226" s="88">
        <v>2</v>
      </c>
      <c r="H226" t="str">
        <f>+INDEX(Table1[Partido],MATCH(Sheet7!I226,Table1[Parlamentar],0))</f>
        <v>PMDB</v>
      </c>
      <c r="I226" t="s">
        <v>300</v>
      </c>
      <c r="J226">
        <v>1</v>
      </c>
      <c r="K226">
        <v>1</v>
      </c>
      <c r="L226">
        <v>1</v>
      </c>
      <c r="M226">
        <v>1</v>
      </c>
      <c r="N226">
        <v>4</v>
      </c>
      <c r="O226">
        <f t="shared" si="29"/>
        <v>3</v>
      </c>
      <c r="P226">
        <f t="shared" si="30"/>
        <v>1</v>
      </c>
    </row>
    <row r="227" spans="1:16" x14ac:dyDescent="0.25">
      <c r="A227" s="87" t="s">
        <v>623</v>
      </c>
      <c r="B227" s="88">
        <v>1</v>
      </c>
      <c r="C227" s="88">
        <v>1</v>
      </c>
      <c r="D227" s="88">
        <v>1</v>
      </c>
      <c r="E227" s="88">
        <v>1</v>
      </c>
      <c r="F227" s="88">
        <v>4</v>
      </c>
      <c r="H227" t="str">
        <f>+INDEX(Table1[Partido],MATCH(Sheet7!I227,Table1[Parlamentar],0))</f>
        <v>PSD</v>
      </c>
      <c r="I227" t="s">
        <v>491</v>
      </c>
      <c r="L227">
        <v>1</v>
      </c>
      <c r="M227">
        <v>1</v>
      </c>
      <c r="N227">
        <v>2</v>
      </c>
      <c r="O227">
        <f t="shared" si="29"/>
        <v>1</v>
      </c>
      <c r="P227">
        <f t="shared" si="30"/>
        <v>1</v>
      </c>
    </row>
    <row r="228" spans="1:16" x14ac:dyDescent="0.25">
      <c r="A228" s="87" t="s">
        <v>471</v>
      </c>
      <c r="B228" s="88">
        <v>1</v>
      </c>
      <c r="C228" s="88">
        <v>1</v>
      </c>
      <c r="D228" s="88">
        <v>1</v>
      </c>
      <c r="E228" s="88"/>
      <c r="F228" s="88">
        <v>3</v>
      </c>
      <c r="H228" t="str">
        <f>+INDEX(Table1[Partido],MATCH(Sheet7!I228,Table1[Parlamentar],0))</f>
        <v>PP</v>
      </c>
      <c r="I228" t="s">
        <v>353</v>
      </c>
      <c r="K228">
        <v>1</v>
      </c>
      <c r="L228">
        <v>1</v>
      </c>
      <c r="M228">
        <v>1</v>
      </c>
      <c r="N228">
        <v>3</v>
      </c>
      <c r="O228">
        <f t="shared" si="29"/>
        <v>2</v>
      </c>
      <c r="P228">
        <f t="shared" si="30"/>
        <v>1</v>
      </c>
    </row>
    <row r="229" spans="1:16" x14ac:dyDescent="0.25">
      <c r="A229" s="87" t="s">
        <v>495</v>
      </c>
      <c r="B229" s="88">
        <v>1</v>
      </c>
      <c r="C229" s="88">
        <v>1</v>
      </c>
      <c r="D229" s="88">
        <v>1</v>
      </c>
      <c r="E229" s="88">
        <v>1</v>
      </c>
      <c r="F229" s="88">
        <v>4</v>
      </c>
      <c r="H229" t="str">
        <f>+INDEX(Table1[Partido],MATCH(Sheet7!I229,Table1[Parlamentar],0))</f>
        <v>PMDB</v>
      </c>
      <c r="I229" t="s">
        <v>301</v>
      </c>
      <c r="L229">
        <v>1</v>
      </c>
      <c r="M229">
        <v>1</v>
      </c>
      <c r="N229">
        <v>2</v>
      </c>
      <c r="O229">
        <f t="shared" ref="O229:O292" si="31">+SUM(J229:L229)</f>
        <v>1</v>
      </c>
      <c r="P229">
        <f t="shared" ref="P229:P292" si="32">+N229-O229</f>
        <v>1</v>
      </c>
    </row>
    <row r="230" spans="1:16" x14ac:dyDescent="0.25">
      <c r="A230" s="87" t="s">
        <v>95</v>
      </c>
      <c r="B230" s="88">
        <v>1</v>
      </c>
      <c r="C230" s="88">
        <v>1</v>
      </c>
      <c r="D230" s="88">
        <v>1</v>
      </c>
      <c r="E230" s="88">
        <v>1</v>
      </c>
      <c r="F230" s="88">
        <v>4</v>
      </c>
      <c r="H230" t="str">
        <f>+INDEX(Table1[Partido],MATCH(Sheet7!I230,Table1[Parlamentar],0))</f>
        <v>PRB</v>
      </c>
      <c r="I230" t="s">
        <v>421</v>
      </c>
      <c r="J230">
        <v>1</v>
      </c>
      <c r="K230">
        <v>1</v>
      </c>
      <c r="L230">
        <v>1</v>
      </c>
      <c r="N230">
        <v>3</v>
      </c>
      <c r="O230">
        <f t="shared" si="31"/>
        <v>3</v>
      </c>
      <c r="P230">
        <f t="shared" si="32"/>
        <v>0</v>
      </c>
    </row>
    <row r="231" spans="1:16" x14ac:dyDescent="0.25">
      <c r="A231" s="87" t="s">
        <v>97</v>
      </c>
      <c r="B231" s="88">
        <v>1</v>
      </c>
      <c r="C231" s="88">
        <v>1</v>
      </c>
      <c r="D231" s="88">
        <v>1</v>
      </c>
      <c r="E231" s="88">
        <v>1</v>
      </c>
      <c r="F231" s="88">
        <v>4</v>
      </c>
      <c r="H231" t="str">
        <f>+INDEX(Table1[Partido],MATCH(Sheet7!I231,Table1[Parlamentar],0))</f>
        <v>PMDB</v>
      </c>
      <c r="I231" t="s">
        <v>302</v>
      </c>
      <c r="L231">
        <v>1</v>
      </c>
      <c r="M231">
        <v>1</v>
      </c>
      <c r="N231">
        <v>2</v>
      </c>
      <c r="O231">
        <f t="shared" si="31"/>
        <v>1</v>
      </c>
      <c r="P231">
        <f t="shared" si="32"/>
        <v>1</v>
      </c>
    </row>
    <row r="232" spans="1:16" x14ac:dyDescent="0.25">
      <c r="A232" s="87" t="s">
        <v>235</v>
      </c>
      <c r="B232" s="88">
        <v>1</v>
      </c>
      <c r="C232" s="88">
        <v>1</v>
      </c>
      <c r="D232" s="88">
        <v>1</v>
      </c>
      <c r="E232" s="88">
        <v>1</v>
      </c>
      <c r="F232" s="88">
        <v>4</v>
      </c>
      <c r="H232" t="str">
        <f>+INDEX(Table1[Partido],MATCH(Sheet7!I232,Table1[Parlamentar],0))</f>
        <v>PRB</v>
      </c>
      <c r="I232" t="s">
        <v>93</v>
      </c>
      <c r="J232">
        <v>1</v>
      </c>
      <c r="K232">
        <v>1</v>
      </c>
      <c r="L232">
        <v>1</v>
      </c>
      <c r="N232">
        <v>3</v>
      </c>
      <c r="O232">
        <f t="shared" si="31"/>
        <v>3</v>
      </c>
      <c r="P232">
        <f t="shared" si="32"/>
        <v>0</v>
      </c>
    </row>
    <row r="233" spans="1:16" x14ac:dyDescent="0.25">
      <c r="A233" s="87" t="s">
        <v>524</v>
      </c>
      <c r="B233" s="88">
        <v>1</v>
      </c>
      <c r="C233" s="88">
        <v>1</v>
      </c>
      <c r="D233" s="88">
        <v>1</v>
      </c>
      <c r="E233" s="88">
        <v>1</v>
      </c>
      <c r="F233" s="88">
        <v>4</v>
      </c>
      <c r="H233" t="str">
        <f>+INDEX(Table1[Partido],MATCH(Sheet7!I233,Table1[Parlamentar],0))</f>
        <v>PR</v>
      </c>
      <c r="I233" t="s">
        <v>394</v>
      </c>
      <c r="J233">
        <v>1</v>
      </c>
      <c r="K233">
        <v>1</v>
      </c>
      <c r="L233">
        <v>1</v>
      </c>
      <c r="M233">
        <v>1</v>
      </c>
      <c r="N233">
        <v>4</v>
      </c>
      <c r="O233">
        <f t="shared" si="31"/>
        <v>3</v>
      </c>
      <c r="P233">
        <f t="shared" si="32"/>
        <v>1</v>
      </c>
    </row>
    <row r="234" spans="1:16" x14ac:dyDescent="0.25">
      <c r="A234" s="87" t="s">
        <v>308</v>
      </c>
      <c r="B234" s="88">
        <v>1</v>
      </c>
      <c r="C234" s="88"/>
      <c r="D234" s="88">
        <v>1</v>
      </c>
      <c r="E234" s="88">
        <v>1</v>
      </c>
      <c r="F234" s="88">
        <v>3</v>
      </c>
      <c r="H234" t="str">
        <f>+INDEX(Table1[Partido],MATCH(Sheet7!I234,Table1[Parlamentar],0))</f>
        <v>PSDB</v>
      </c>
      <c r="I234" t="s">
        <v>522</v>
      </c>
      <c r="L234">
        <v>1</v>
      </c>
      <c r="N234">
        <v>1</v>
      </c>
      <c r="O234">
        <f t="shared" si="31"/>
        <v>1</v>
      </c>
      <c r="P234">
        <f t="shared" si="32"/>
        <v>0</v>
      </c>
    </row>
    <row r="235" spans="1:16" x14ac:dyDescent="0.25">
      <c r="A235" s="87" t="s">
        <v>457</v>
      </c>
      <c r="B235" s="88"/>
      <c r="C235" s="88"/>
      <c r="D235" s="88">
        <v>1</v>
      </c>
      <c r="E235" s="88"/>
      <c r="F235" s="88">
        <v>1</v>
      </c>
      <c r="H235" t="str">
        <f>+INDEX(Table1[Partido],MATCH(Sheet7!I235,Table1[Parlamentar],0))</f>
        <v>PSB</v>
      </c>
      <c r="I235" t="s">
        <v>453</v>
      </c>
      <c r="M235">
        <v>1</v>
      </c>
      <c r="N235">
        <v>1</v>
      </c>
      <c r="O235">
        <f t="shared" si="31"/>
        <v>0</v>
      </c>
      <c r="P235">
        <f t="shared" si="32"/>
        <v>1</v>
      </c>
    </row>
    <row r="236" spans="1:16" x14ac:dyDescent="0.25">
      <c r="A236" s="87" t="s">
        <v>639</v>
      </c>
      <c r="B236" s="88">
        <v>1</v>
      </c>
      <c r="C236" s="88">
        <v>1</v>
      </c>
      <c r="D236" s="88">
        <v>1</v>
      </c>
      <c r="E236" s="88">
        <v>1</v>
      </c>
      <c r="F236" s="88">
        <v>4</v>
      </c>
      <c r="H236" t="str">
        <f>+INDEX(Table1[Partido],MATCH(Sheet7!I236,Table1[Parlamentar],0))</f>
        <v>PSDB</v>
      </c>
      <c r="I236" t="s">
        <v>739</v>
      </c>
      <c r="J236">
        <v>1</v>
      </c>
      <c r="K236">
        <v>1</v>
      </c>
      <c r="N236">
        <v>2</v>
      </c>
      <c r="O236">
        <f t="shared" si="31"/>
        <v>2</v>
      </c>
      <c r="P236">
        <f t="shared" si="32"/>
        <v>0</v>
      </c>
    </row>
    <row r="237" spans="1:16" x14ac:dyDescent="0.25">
      <c r="A237" s="87" t="s">
        <v>398</v>
      </c>
      <c r="B237" s="88">
        <v>1</v>
      </c>
      <c r="C237" s="88">
        <v>1</v>
      </c>
      <c r="D237" s="88">
        <v>1</v>
      </c>
      <c r="E237" s="88">
        <v>1</v>
      </c>
      <c r="F237" s="88">
        <v>4</v>
      </c>
      <c r="H237" t="str">
        <f>+INDEX(Table1[Partido],MATCH(Sheet7!I237,Table1[Parlamentar],0))</f>
        <v>PMDB</v>
      </c>
      <c r="I237" t="s">
        <v>303</v>
      </c>
      <c r="J237">
        <v>1</v>
      </c>
      <c r="K237">
        <v>1</v>
      </c>
      <c r="L237">
        <v>1</v>
      </c>
      <c r="M237">
        <v>1</v>
      </c>
      <c r="N237">
        <v>4</v>
      </c>
      <c r="O237">
        <f t="shared" si="31"/>
        <v>3</v>
      </c>
      <c r="P237">
        <f t="shared" si="32"/>
        <v>1</v>
      </c>
    </row>
    <row r="238" spans="1:16" x14ac:dyDescent="0.25">
      <c r="A238" s="87" t="s">
        <v>99</v>
      </c>
      <c r="B238" s="88"/>
      <c r="C238" s="88"/>
      <c r="D238" s="88">
        <v>1</v>
      </c>
      <c r="E238" s="88"/>
      <c r="F238" s="88">
        <v>1</v>
      </c>
      <c r="H238" t="str">
        <f>+INDEX(Table1[Partido],MATCH(Sheet7!I238,Table1[Parlamentar],0))</f>
        <v>PSD</v>
      </c>
      <c r="I238" t="s">
        <v>778</v>
      </c>
      <c r="J238">
        <v>1</v>
      </c>
      <c r="K238">
        <v>1</v>
      </c>
      <c r="M238">
        <v>1</v>
      </c>
      <c r="N238">
        <v>3</v>
      </c>
      <c r="O238">
        <f t="shared" si="31"/>
        <v>2</v>
      </c>
      <c r="P238">
        <f t="shared" si="32"/>
        <v>1</v>
      </c>
    </row>
    <row r="239" spans="1:16" x14ac:dyDescent="0.25">
      <c r="A239" s="87" t="s">
        <v>309</v>
      </c>
      <c r="B239" s="88"/>
      <c r="C239" s="88">
        <v>1</v>
      </c>
      <c r="D239" s="88">
        <v>1</v>
      </c>
      <c r="E239" s="88">
        <v>1</v>
      </c>
      <c r="F239" s="88">
        <v>3</v>
      </c>
      <c r="H239" t="str">
        <f>+INDEX(Table1[Partido],MATCH(Sheet7!I239,Table1[Parlamentar],0))</f>
        <v>PSDB</v>
      </c>
      <c r="I239" t="s">
        <v>523</v>
      </c>
      <c r="J239">
        <v>1</v>
      </c>
      <c r="L239">
        <v>1</v>
      </c>
      <c r="M239">
        <v>1</v>
      </c>
      <c r="N239">
        <v>3</v>
      </c>
      <c r="O239">
        <f t="shared" si="31"/>
        <v>2</v>
      </c>
      <c r="P239">
        <f t="shared" si="32"/>
        <v>1</v>
      </c>
    </row>
    <row r="240" spans="1:16" x14ac:dyDescent="0.25">
      <c r="A240" s="87" t="s">
        <v>355</v>
      </c>
      <c r="B240" s="88">
        <v>1</v>
      </c>
      <c r="C240" s="88">
        <v>1</v>
      </c>
      <c r="D240" s="88">
        <v>1</v>
      </c>
      <c r="E240" s="88">
        <v>1</v>
      </c>
      <c r="F240" s="88">
        <v>4</v>
      </c>
      <c r="H240" t="str">
        <f>+INDEX(Table1[Partido],MATCH(Sheet7!I240,Table1[Parlamentar],0))</f>
        <v>PSD</v>
      </c>
      <c r="I240" t="s">
        <v>492</v>
      </c>
      <c r="J240">
        <v>1</v>
      </c>
      <c r="L240">
        <v>1</v>
      </c>
      <c r="M240">
        <v>1</v>
      </c>
      <c r="N240">
        <v>3</v>
      </c>
      <c r="O240">
        <f t="shared" si="31"/>
        <v>2</v>
      </c>
      <c r="P240">
        <f t="shared" si="32"/>
        <v>1</v>
      </c>
    </row>
    <row r="241" spans="1:16" x14ac:dyDescent="0.25">
      <c r="A241" s="87" t="s">
        <v>628</v>
      </c>
      <c r="B241" s="88">
        <v>1</v>
      </c>
      <c r="C241" s="88"/>
      <c r="D241" s="88">
        <v>1</v>
      </c>
      <c r="E241" s="88">
        <v>1</v>
      </c>
      <c r="F241" s="88">
        <v>3</v>
      </c>
      <c r="H241" t="str">
        <f>+INDEX(Table1[Partido],MATCH(Sheet7!I241,Table1[Parlamentar],0))</f>
        <v>PSD</v>
      </c>
      <c r="I241" t="s">
        <v>493</v>
      </c>
      <c r="J241">
        <v>1</v>
      </c>
      <c r="K241">
        <v>1</v>
      </c>
      <c r="L241">
        <v>1</v>
      </c>
      <c r="M241">
        <v>1</v>
      </c>
      <c r="N241">
        <v>4</v>
      </c>
      <c r="O241">
        <f t="shared" si="31"/>
        <v>3</v>
      </c>
      <c r="P241">
        <f t="shared" si="32"/>
        <v>1</v>
      </c>
    </row>
    <row r="242" spans="1:16" x14ac:dyDescent="0.25">
      <c r="A242" s="87" t="s">
        <v>101</v>
      </c>
      <c r="B242" s="88">
        <v>1</v>
      </c>
      <c r="C242" s="88">
        <v>1</v>
      </c>
      <c r="D242" s="88">
        <v>1</v>
      </c>
      <c r="E242" s="88">
        <v>1</v>
      </c>
      <c r="F242" s="88">
        <v>4</v>
      </c>
      <c r="H242" t="str">
        <f>+INDEX(Table1[Partido],MATCH(Sheet7!I242,Table1[Parlamentar],0))</f>
        <v>PMDB</v>
      </c>
      <c r="I242" t="s">
        <v>304</v>
      </c>
      <c r="J242">
        <v>1</v>
      </c>
      <c r="K242">
        <v>1</v>
      </c>
      <c r="L242">
        <v>1</v>
      </c>
      <c r="M242">
        <v>1</v>
      </c>
      <c r="N242">
        <v>4</v>
      </c>
      <c r="O242">
        <f t="shared" si="31"/>
        <v>3</v>
      </c>
      <c r="P242">
        <f t="shared" si="32"/>
        <v>1</v>
      </c>
    </row>
    <row r="243" spans="1:16" x14ac:dyDescent="0.25">
      <c r="A243" s="87" t="s">
        <v>310</v>
      </c>
      <c r="B243" s="88">
        <v>1</v>
      </c>
      <c r="C243" s="88">
        <v>1</v>
      </c>
      <c r="D243" s="88">
        <v>1</v>
      </c>
      <c r="E243" s="88">
        <v>1</v>
      </c>
      <c r="F243" s="88">
        <v>4</v>
      </c>
      <c r="H243" t="str">
        <f>+INDEX(Table1[Partido],MATCH(Sheet7!I243,Table1[Parlamentar],0))</f>
        <v>PTB</v>
      </c>
      <c r="I243" t="s">
        <v>604</v>
      </c>
      <c r="K243">
        <v>1</v>
      </c>
      <c r="L243">
        <v>1</v>
      </c>
      <c r="M243">
        <v>1</v>
      </c>
      <c r="N243">
        <v>3</v>
      </c>
      <c r="O243">
        <f t="shared" si="31"/>
        <v>2</v>
      </c>
      <c r="P243">
        <f t="shared" si="32"/>
        <v>1</v>
      </c>
    </row>
    <row r="244" spans="1:16" x14ac:dyDescent="0.25">
      <c r="A244" s="87" t="s">
        <v>458</v>
      </c>
      <c r="B244" s="88"/>
      <c r="C244" s="88">
        <v>1</v>
      </c>
      <c r="D244" s="88">
        <v>1</v>
      </c>
      <c r="E244" s="88"/>
      <c r="F244" s="88">
        <v>2</v>
      </c>
      <c r="H244" t="str">
        <f>+INDEX(Table1[Partido],MATCH(Sheet7!I244,Table1[Parlamentar],0))</f>
        <v>DEM</v>
      </c>
      <c r="I244" t="s">
        <v>234</v>
      </c>
      <c r="J244">
        <v>1</v>
      </c>
      <c r="K244">
        <v>1</v>
      </c>
      <c r="L244">
        <v>1</v>
      </c>
      <c r="M244">
        <v>1</v>
      </c>
      <c r="N244">
        <v>4</v>
      </c>
      <c r="O244">
        <f t="shared" si="31"/>
        <v>3</v>
      </c>
      <c r="P244">
        <f t="shared" si="32"/>
        <v>1</v>
      </c>
    </row>
    <row r="245" spans="1:16" x14ac:dyDescent="0.25">
      <c r="A245" s="87" t="s">
        <v>422</v>
      </c>
      <c r="B245" s="88">
        <v>1</v>
      </c>
      <c r="C245" s="88">
        <v>1</v>
      </c>
      <c r="D245" s="88">
        <v>1</v>
      </c>
      <c r="E245" s="88">
        <v>1</v>
      </c>
      <c r="F245" s="88">
        <v>4</v>
      </c>
      <c r="H245" t="str">
        <f>+INDEX(Table1[Partido],MATCH(Sheet7!I245,Table1[Parlamentar],0))</f>
        <v>PR</v>
      </c>
      <c r="I245" t="s">
        <v>395</v>
      </c>
      <c r="J245">
        <v>1</v>
      </c>
      <c r="L245">
        <v>1</v>
      </c>
      <c r="M245">
        <v>1</v>
      </c>
      <c r="N245">
        <v>3</v>
      </c>
      <c r="O245">
        <f t="shared" si="31"/>
        <v>2</v>
      </c>
      <c r="P245">
        <f t="shared" si="32"/>
        <v>1</v>
      </c>
    </row>
    <row r="246" spans="1:16" x14ac:dyDescent="0.25">
      <c r="A246" s="87" t="s">
        <v>525</v>
      </c>
      <c r="B246" s="88">
        <v>1</v>
      </c>
      <c r="C246" s="88"/>
      <c r="D246" s="88">
        <v>1</v>
      </c>
      <c r="E246" s="88">
        <v>1</v>
      </c>
      <c r="F246" s="88">
        <v>3</v>
      </c>
      <c r="H246" t="str">
        <f>+INDEX(Table1[Partido],MATCH(Sheet7!I246,Table1[Parlamentar],0))</f>
        <v>DEM</v>
      </c>
      <c r="I246" t="s">
        <v>90</v>
      </c>
      <c r="J246">
        <v>1</v>
      </c>
      <c r="K246">
        <v>1</v>
      </c>
      <c r="L246">
        <v>1</v>
      </c>
      <c r="M246">
        <v>1</v>
      </c>
      <c r="N246">
        <v>4</v>
      </c>
      <c r="O246">
        <f t="shared" si="31"/>
        <v>3</v>
      </c>
      <c r="P246">
        <f t="shared" si="32"/>
        <v>1</v>
      </c>
    </row>
    <row r="247" spans="1:16" x14ac:dyDescent="0.25">
      <c r="A247" s="87" t="s">
        <v>794</v>
      </c>
      <c r="B247" s="88">
        <v>1</v>
      </c>
      <c r="C247" s="88"/>
      <c r="D247" s="88"/>
      <c r="E247" s="88"/>
      <c r="F247" s="88">
        <v>1</v>
      </c>
      <c r="H247" t="str">
        <f>+INDEX(Table1[Partido],MATCH(Sheet7!I247,Table1[Parlamentar],0))</f>
        <v>PR</v>
      </c>
      <c r="I247" t="s">
        <v>396</v>
      </c>
      <c r="J247">
        <v>1</v>
      </c>
      <c r="K247">
        <v>1</v>
      </c>
      <c r="L247">
        <v>1</v>
      </c>
      <c r="M247">
        <v>1</v>
      </c>
      <c r="N247">
        <v>4</v>
      </c>
      <c r="O247">
        <f t="shared" si="31"/>
        <v>3</v>
      </c>
      <c r="P247">
        <f t="shared" si="32"/>
        <v>1</v>
      </c>
    </row>
    <row r="248" spans="1:16" x14ac:dyDescent="0.25">
      <c r="A248" s="87" t="s">
        <v>640</v>
      </c>
      <c r="B248" s="88">
        <v>1</v>
      </c>
      <c r="C248" s="88"/>
      <c r="D248" s="88">
        <v>1</v>
      </c>
      <c r="E248" s="88">
        <v>1</v>
      </c>
      <c r="F248" s="88">
        <v>3</v>
      </c>
      <c r="H248" t="str">
        <f>+INDEX(Table1[Partido],MATCH(Sheet7!I248,Table1[Parlamentar],0))</f>
        <v>PMDB</v>
      </c>
      <c r="I248" t="s">
        <v>305</v>
      </c>
      <c r="J248">
        <v>1</v>
      </c>
      <c r="L248">
        <v>1</v>
      </c>
      <c r="N248">
        <v>2</v>
      </c>
      <c r="O248">
        <f t="shared" si="31"/>
        <v>2</v>
      </c>
      <c r="P248">
        <f t="shared" si="32"/>
        <v>0</v>
      </c>
    </row>
    <row r="249" spans="1:16" x14ac:dyDescent="0.25">
      <c r="A249" s="87" t="s">
        <v>459</v>
      </c>
      <c r="B249" s="88"/>
      <c r="C249" s="88">
        <v>1</v>
      </c>
      <c r="D249" s="88">
        <v>1</v>
      </c>
      <c r="E249" s="88"/>
      <c r="F249" s="88">
        <v>2</v>
      </c>
      <c r="H249" t="str">
        <f>+INDEX(Table1[Partido],MATCH(Sheet7!I249,Table1[Parlamentar],0))</f>
        <v>PSD</v>
      </c>
      <c r="I249" t="s">
        <v>494</v>
      </c>
      <c r="J249">
        <v>1</v>
      </c>
      <c r="K249">
        <v>1</v>
      </c>
      <c r="L249">
        <v>1</v>
      </c>
      <c r="N249">
        <v>3</v>
      </c>
      <c r="O249">
        <f t="shared" si="31"/>
        <v>3</v>
      </c>
      <c r="P249">
        <f t="shared" si="32"/>
        <v>0</v>
      </c>
    </row>
    <row r="250" spans="1:16" x14ac:dyDescent="0.25">
      <c r="A250" s="87" t="s">
        <v>311</v>
      </c>
      <c r="B250" s="88"/>
      <c r="C250" s="88"/>
      <c r="D250" s="88">
        <v>1</v>
      </c>
      <c r="E250" s="88">
        <v>1</v>
      </c>
      <c r="F250" s="88">
        <v>2</v>
      </c>
      <c r="H250" t="str">
        <f>+INDEX(Table1[Partido],MATCH(Sheet7!I250,Table1[Parlamentar],0))</f>
        <v>PP</v>
      </c>
      <c r="I250" t="s">
        <v>354</v>
      </c>
      <c r="L250">
        <v>1</v>
      </c>
      <c r="N250">
        <v>1</v>
      </c>
      <c r="O250">
        <f t="shared" si="31"/>
        <v>1</v>
      </c>
      <c r="P250">
        <f t="shared" si="32"/>
        <v>0</v>
      </c>
    </row>
    <row r="251" spans="1:16" x14ac:dyDescent="0.25">
      <c r="A251" s="87" t="s">
        <v>399</v>
      </c>
      <c r="B251" s="88">
        <v>1</v>
      </c>
      <c r="C251" s="88">
        <v>1</v>
      </c>
      <c r="D251" s="88">
        <v>1</v>
      </c>
      <c r="E251" s="88">
        <v>1</v>
      </c>
      <c r="F251" s="88">
        <v>4</v>
      </c>
      <c r="H251" t="str">
        <f>+INDEX(Table1[Partido],MATCH(Sheet7!I251,Table1[Parlamentar],0))</f>
        <v>PMDB</v>
      </c>
      <c r="I251" t="s">
        <v>306</v>
      </c>
      <c r="K251">
        <v>1</v>
      </c>
      <c r="L251">
        <v>1</v>
      </c>
      <c r="M251">
        <v>1</v>
      </c>
      <c r="N251">
        <v>3</v>
      </c>
      <c r="O251">
        <f t="shared" si="31"/>
        <v>2</v>
      </c>
      <c r="P251">
        <f t="shared" si="32"/>
        <v>1</v>
      </c>
    </row>
    <row r="252" spans="1:16" x14ac:dyDescent="0.25">
      <c r="A252" s="87" t="s">
        <v>312</v>
      </c>
      <c r="B252" s="88">
        <v>1</v>
      </c>
      <c r="C252" s="88"/>
      <c r="D252" s="88">
        <v>1</v>
      </c>
      <c r="E252" s="88">
        <v>1</v>
      </c>
      <c r="F252" s="88">
        <v>3</v>
      </c>
      <c r="H252" t="str">
        <f>+INDEX(Table1[Partido],MATCH(Sheet7!I252,Table1[Parlamentar],0))</f>
        <v>PSB</v>
      </c>
      <c r="I252" t="s">
        <v>454</v>
      </c>
      <c r="J252">
        <v>1</v>
      </c>
      <c r="K252">
        <v>1</v>
      </c>
      <c r="L252">
        <v>1</v>
      </c>
      <c r="M252">
        <v>1</v>
      </c>
      <c r="N252">
        <v>4</v>
      </c>
      <c r="O252">
        <f t="shared" si="31"/>
        <v>3</v>
      </c>
      <c r="P252">
        <f t="shared" si="32"/>
        <v>1</v>
      </c>
    </row>
    <row r="253" spans="1:16" x14ac:dyDescent="0.25">
      <c r="A253" s="87" t="s">
        <v>356</v>
      </c>
      <c r="B253" s="88">
        <v>1</v>
      </c>
      <c r="C253" s="88">
        <v>1</v>
      </c>
      <c r="D253" s="88">
        <v>1</v>
      </c>
      <c r="E253" s="88">
        <v>1</v>
      </c>
      <c r="F253" s="88">
        <v>4</v>
      </c>
      <c r="H253" t="str">
        <f>+INDEX(Table1[Partido],MATCH(Sheet7!I253,Table1[Parlamentar],0))</f>
        <v>PR</v>
      </c>
      <c r="I253" t="s">
        <v>397</v>
      </c>
      <c r="J253">
        <v>1</v>
      </c>
      <c r="K253">
        <v>1</v>
      </c>
      <c r="L253">
        <v>1</v>
      </c>
      <c r="M253">
        <v>1</v>
      </c>
      <c r="N253">
        <v>4</v>
      </c>
      <c r="O253">
        <f t="shared" si="31"/>
        <v>3</v>
      </c>
      <c r="P253">
        <f t="shared" si="32"/>
        <v>1</v>
      </c>
    </row>
    <row r="254" spans="1:16" x14ac:dyDescent="0.25">
      <c r="A254" s="87" t="s">
        <v>615</v>
      </c>
      <c r="B254" s="88">
        <v>1</v>
      </c>
      <c r="C254" s="88">
        <v>1</v>
      </c>
      <c r="D254" s="88">
        <v>1</v>
      </c>
      <c r="E254" s="88">
        <v>1</v>
      </c>
      <c r="F254" s="88">
        <v>4</v>
      </c>
      <c r="H254" t="str">
        <f>+INDEX(Table1[Partido],MATCH(Sheet7!I254,Table1[Parlamentar],0))</f>
        <v>PSB</v>
      </c>
      <c r="I254" t="s">
        <v>455</v>
      </c>
      <c r="J254">
        <v>1</v>
      </c>
      <c r="N254">
        <v>1</v>
      </c>
      <c r="O254">
        <f t="shared" si="31"/>
        <v>1</v>
      </c>
      <c r="P254">
        <f t="shared" si="32"/>
        <v>0</v>
      </c>
    </row>
    <row r="255" spans="1:16" x14ac:dyDescent="0.25">
      <c r="A255" s="87" t="s">
        <v>526</v>
      </c>
      <c r="B255" s="88">
        <v>1</v>
      </c>
      <c r="C255" s="88">
        <v>1</v>
      </c>
      <c r="D255" s="88">
        <v>1</v>
      </c>
      <c r="E255" s="88">
        <v>1</v>
      </c>
      <c r="F255" s="88">
        <v>4</v>
      </c>
      <c r="H255" t="str">
        <f>+INDEX(Table1[Partido],MATCH(Sheet7!I255,Table1[Parlamentar],0))</f>
        <v>PMDB</v>
      </c>
      <c r="I255" t="s">
        <v>307</v>
      </c>
      <c r="J255">
        <v>1</v>
      </c>
      <c r="L255">
        <v>1</v>
      </c>
      <c r="M255">
        <v>1</v>
      </c>
      <c r="N255">
        <v>3</v>
      </c>
      <c r="O255">
        <f t="shared" si="31"/>
        <v>2</v>
      </c>
      <c r="P255">
        <f t="shared" si="32"/>
        <v>1</v>
      </c>
    </row>
    <row r="256" spans="1:16" x14ac:dyDescent="0.25">
      <c r="A256" s="87" t="s">
        <v>624</v>
      </c>
      <c r="B256" s="88"/>
      <c r="C256" s="88"/>
      <c r="D256" s="88">
        <v>1</v>
      </c>
      <c r="E256" s="88"/>
      <c r="F256" s="88">
        <v>1</v>
      </c>
      <c r="H256" t="str">
        <f>+INDEX(Table1[Partido],MATCH(Sheet7!I256,Table1[Parlamentar],0))</f>
        <v>PTB</v>
      </c>
      <c r="I256" t="s">
        <v>605</v>
      </c>
      <c r="K256">
        <v>1</v>
      </c>
      <c r="L256">
        <v>1</v>
      </c>
      <c r="M256">
        <v>1</v>
      </c>
      <c r="N256">
        <v>3</v>
      </c>
      <c r="O256">
        <f t="shared" si="31"/>
        <v>2</v>
      </c>
      <c r="P256">
        <f t="shared" si="32"/>
        <v>1</v>
      </c>
    </row>
    <row r="257" spans="1:16" x14ac:dyDescent="0.25">
      <c r="A257" s="87" t="s">
        <v>400</v>
      </c>
      <c r="B257" s="88">
        <v>1</v>
      </c>
      <c r="C257" s="88"/>
      <c r="D257" s="88">
        <v>1</v>
      </c>
      <c r="E257" s="88">
        <v>1</v>
      </c>
      <c r="F257" s="88">
        <v>3</v>
      </c>
      <c r="H257" t="str">
        <f>+INDEX(Table1[Partido],MATCH(Sheet7!I257,Table1[Parlamentar],0))</f>
        <v>PTB</v>
      </c>
      <c r="I257" t="s">
        <v>606</v>
      </c>
      <c r="L257">
        <v>1</v>
      </c>
      <c r="M257">
        <v>1</v>
      </c>
      <c r="N257">
        <v>2</v>
      </c>
      <c r="O257">
        <f t="shared" si="31"/>
        <v>1</v>
      </c>
      <c r="P257">
        <f t="shared" si="32"/>
        <v>1</v>
      </c>
    </row>
    <row r="258" spans="1:16" x14ac:dyDescent="0.25">
      <c r="A258" s="87" t="s">
        <v>357</v>
      </c>
      <c r="B258" s="88">
        <v>1</v>
      </c>
      <c r="C258" s="88">
        <v>1</v>
      </c>
      <c r="D258" s="88">
        <v>1</v>
      </c>
      <c r="E258" s="88">
        <v>1</v>
      </c>
      <c r="F258" s="88">
        <v>4</v>
      </c>
      <c r="H258" t="str">
        <f>+INDEX(Table1[Partido],MATCH(Sheet7!I258,Table1[Parlamentar],0))</f>
        <v>PTN</v>
      </c>
      <c r="I258" t="s">
        <v>623</v>
      </c>
      <c r="J258">
        <v>1</v>
      </c>
      <c r="K258">
        <v>1</v>
      </c>
      <c r="L258">
        <v>1</v>
      </c>
      <c r="M258">
        <v>1</v>
      </c>
      <c r="N258">
        <v>4</v>
      </c>
      <c r="O258">
        <f t="shared" si="31"/>
        <v>3</v>
      </c>
      <c r="P258">
        <f t="shared" si="32"/>
        <v>1</v>
      </c>
    </row>
    <row r="259" spans="1:16" x14ac:dyDescent="0.25">
      <c r="A259" s="87" t="s">
        <v>460</v>
      </c>
      <c r="B259" s="88">
        <v>1</v>
      </c>
      <c r="C259" s="88">
        <v>1</v>
      </c>
      <c r="D259" s="88">
        <v>1</v>
      </c>
      <c r="E259" s="88">
        <v>1</v>
      </c>
      <c r="F259" s="88">
        <v>4</v>
      </c>
      <c r="H259" t="str">
        <f>+INDEX(Table1[Partido],MATCH(Sheet7!I259,Table1[Parlamentar],0))</f>
        <v>PSC</v>
      </c>
      <c r="I259" t="s">
        <v>471</v>
      </c>
      <c r="J259">
        <v>1</v>
      </c>
      <c r="K259">
        <v>1</v>
      </c>
      <c r="L259">
        <v>1</v>
      </c>
      <c r="N259">
        <v>3</v>
      </c>
      <c r="O259">
        <f t="shared" si="31"/>
        <v>3</v>
      </c>
      <c r="P259">
        <f t="shared" si="32"/>
        <v>0</v>
      </c>
    </row>
    <row r="260" spans="1:16" x14ac:dyDescent="0.25">
      <c r="A260" s="87" t="s">
        <v>401</v>
      </c>
      <c r="B260" s="88"/>
      <c r="C260" s="88">
        <v>1</v>
      </c>
      <c r="D260" s="88">
        <v>1</v>
      </c>
      <c r="E260" s="88">
        <v>1</v>
      </c>
      <c r="F260" s="88">
        <v>3</v>
      </c>
      <c r="H260" t="str">
        <f>+INDEX(Table1[Partido],MATCH(Sheet7!I260,Table1[Parlamentar],0))</f>
        <v>PSD</v>
      </c>
      <c r="I260" t="s">
        <v>495</v>
      </c>
      <c r="J260">
        <v>1</v>
      </c>
      <c r="K260">
        <v>1</v>
      </c>
      <c r="L260">
        <v>1</v>
      </c>
      <c r="M260">
        <v>1</v>
      </c>
      <c r="N260">
        <v>4</v>
      </c>
      <c r="O260">
        <f t="shared" si="31"/>
        <v>3</v>
      </c>
      <c r="P260">
        <f t="shared" si="32"/>
        <v>1</v>
      </c>
    </row>
    <row r="261" spans="1:16" x14ac:dyDescent="0.25">
      <c r="A261" s="87" t="s">
        <v>844</v>
      </c>
      <c r="B261" s="88"/>
      <c r="C261" s="88"/>
      <c r="D261" s="88"/>
      <c r="E261" s="88">
        <v>1</v>
      </c>
      <c r="F261" s="88">
        <v>1</v>
      </c>
      <c r="H261" t="str">
        <f>+INDEX(Table1[Partido],MATCH(Sheet7!I261,Table1[Parlamentar],0))</f>
        <v>PP</v>
      </c>
      <c r="I261" t="s">
        <v>95</v>
      </c>
      <c r="J261">
        <v>1</v>
      </c>
      <c r="K261">
        <v>1</v>
      </c>
      <c r="L261">
        <v>1</v>
      </c>
      <c r="M261">
        <v>1</v>
      </c>
      <c r="N261">
        <v>4</v>
      </c>
      <c r="O261">
        <f t="shared" si="31"/>
        <v>3</v>
      </c>
      <c r="P261">
        <f t="shared" si="32"/>
        <v>1</v>
      </c>
    </row>
    <row r="262" spans="1:16" x14ac:dyDescent="0.25">
      <c r="A262" s="87" t="s">
        <v>358</v>
      </c>
      <c r="B262" s="88">
        <v>1</v>
      </c>
      <c r="C262" s="88"/>
      <c r="D262" s="88">
        <v>1</v>
      </c>
      <c r="E262" s="88"/>
      <c r="F262" s="88">
        <v>2</v>
      </c>
      <c r="H262" t="str">
        <f>+INDEX(Table1[Partido],MATCH(Sheet7!I262,Table1[Parlamentar],0))</f>
        <v>PEN</v>
      </c>
      <c r="I262" t="s">
        <v>97</v>
      </c>
      <c r="J262">
        <v>1</v>
      </c>
      <c r="K262">
        <v>1</v>
      </c>
      <c r="L262">
        <v>1</v>
      </c>
      <c r="M262">
        <v>1</v>
      </c>
      <c r="N262">
        <v>4</v>
      </c>
      <c r="O262">
        <f t="shared" si="31"/>
        <v>3</v>
      </c>
      <c r="P262">
        <f t="shared" si="32"/>
        <v>1</v>
      </c>
    </row>
    <row r="263" spans="1:16" x14ac:dyDescent="0.25">
      <c r="A263" s="87" t="s">
        <v>110</v>
      </c>
      <c r="B263" s="88">
        <v>1</v>
      </c>
      <c r="C263" s="88">
        <v>1</v>
      </c>
      <c r="D263" s="88">
        <v>1</v>
      </c>
      <c r="E263" s="88">
        <v>1</v>
      </c>
      <c r="F263" s="88">
        <v>4</v>
      </c>
      <c r="H263" t="str">
        <f>+INDEX(Table1[Partido],MATCH(Sheet7!I263,Table1[Parlamentar],0))</f>
        <v>DEM</v>
      </c>
      <c r="I263" t="s">
        <v>235</v>
      </c>
      <c r="J263">
        <v>1</v>
      </c>
      <c r="K263">
        <v>1</v>
      </c>
      <c r="L263">
        <v>1</v>
      </c>
      <c r="M263">
        <v>1</v>
      </c>
      <c r="N263">
        <v>4</v>
      </c>
      <c r="O263">
        <f t="shared" si="31"/>
        <v>3</v>
      </c>
      <c r="P263">
        <f t="shared" si="32"/>
        <v>1</v>
      </c>
    </row>
    <row r="264" spans="1:16" x14ac:dyDescent="0.25">
      <c r="A264" s="87" t="s">
        <v>111</v>
      </c>
      <c r="B264" s="88">
        <v>1</v>
      </c>
      <c r="C264" s="88">
        <v>1</v>
      </c>
      <c r="D264" s="88">
        <v>1</v>
      </c>
      <c r="E264" s="88">
        <v>1</v>
      </c>
      <c r="F264" s="88">
        <v>4</v>
      </c>
      <c r="H264" t="str">
        <f>+INDEX(Table1[Partido],MATCH(Sheet7!I264,Table1[Parlamentar],0))</f>
        <v>PSDB</v>
      </c>
      <c r="I264" t="s">
        <v>524</v>
      </c>
      <c r="J264">
        <v>1</v>
      </c>
      <c r="K264">
        <v>1</v>
      </c>
      <c r="L264">
        <v>1</v>
      </c>
      <c r="M264">
        <v>1</v>
      </c>
      <c r="N264">
        <v>4</v>
      </c>
      <c r="O264">
        <f t="shared" si="31"/>
        <v>3</v>
      </c>
      <c r="P264">
        <f t="shared" si="32"/>
        <v>1</v>
      </c>
    </row>
    <row r="265" spans="1:16" x14ac:dyDescent="0.25">
      <c r="A265" s="87" t="s">
        <v>113</v>
      </c>
      <c r="B265" s="88"/>
      <c r="C265" s="88">
        <v>1</v>
      </c>
      <c r="D265" s="88"/>
      <c r="E265" s="88"/>
      <c r="F265" s="88">
        <v>1</v>
      </c>
      <c r="H265" t="str">
        <f>+INDEX(Table1[Partido],MATCH(Sheet7!I265,Table1[Parlamentar],0))</f>
        <v>PMDB</v>
      </c>
      <c r="I265" t="s">
        <v>308</v>
      </c>
      <c r="J265">
        <v>1</v>
      </c>
      <c r="L265">
        <v>1</v>
      </c>
      <c r="M265">
        <v>1</v>
      </c>
      <c r="N265">
        <v>3</v>
      </c>
      <c r="O265">
        <f t="shared" si="31"/>
        <v>2</v>
      </c>
      <c r="P265">
        <f t="shared" si="32"/>
        <v>1</v>
      </c>
    </row>
    <row r="266" spans="1:16" x14ac:dyDescent="0.25">
      <c r="A266" s="87" t="s">
        <v>236</v>
      </c>
      <c r="B266" s="88">
        <v>1</v>
      </c>
      <c r="C266" s="88"/>
      <c r="D266" s="88">
        <v>1</v>
      </c>
      <c r="E266" s="88">
        <v>1</v>
      </c>
      <c r="F266" s="88">
        <v>3</v>
      </c>
      <c r="H266" t="str">
        <f>+INDEX(Table1[Partido],MATCH(Sheet7!I266,Table1[Parlamentar],0))</f>
        <v>PSB</v>
      </c>
      <c r="I266" t="s">
        <v>457</v>
      </c>
      <c r="L266">
        <v>1</v>
      </c>
      <c r="N266">
        <v>1</v>
      </c>
      <c r="O266">
        <f t="shared" si="31"/>
        <v>1</v>
      </c>
      <c r="P266">
        <f t="shared" si="32"/>
        <v>0</v>
      </c>
    </row>
    <row r="267" spans="1:16" x14ac:dyDescent="0.25">
      <c r="A267" s="87" t="s">
        <v>313</v>
      </c>
      <c r="B267" s="88"/>
      <c r="C267" s="88"/>
      <c r="D267" s="88">
        <v>1</v>
      </c>
      <c r="E267" s="88"/>
      <c r="F267" s="88">
        <v>1</v>
      </c>
      <c r="H267" t="str">
        <f>+INDEX(Table1[Partido],MATCH(Sheet7!I267,Table1[Parlamentar],0))</f>
        <v>Solidaried</v>
      </c>
      <c r="I267" t="s">
        <v>639</v>
      </c>
      <c r="J267">
        <v>1</v>
      </c>
      <c r="K267">
        <v>1</v>
      </c>
      <c r="L267">
        <v>1</v>
      </c>
      <c r="M267">
        <v>1</v>
      </c>
      <c r="N267">
        <v>4</v>
      </c>
      <c r="O267">
        <f t="shared" si="31"/>
        <v>3</v>
      </c>
      <c r="P267">
        <f t="shared" si="32"/>
        <v>1</v>
      </c>
    </row>
    <row r="268" spans="1:16" x14ac:dyDescent="0.25">
      <c r="A268" s="87" t="s">
        <v>527</v>
      </c>
      <c r="B268" s="88">
        <v>1</v>
      </c>
      <c r="C268" s="88"/>
      <c r="D268" s="88">
        <v>1</v>
      </c>
      <c r="E268" s="88">
        <v>1</v>
      </c>
      <c r="F268" s="88">
        <v>3</v>
      </c>
      <c r="H268" t="str">
        <f>+INDEX(Table1[Partido],MATCH(Sheet7!I268,Table1[Parlamentar],0))</f>
        <v>PR</v>
      </c>
      <c r="I268" t="s">
        <v>398</v>
      </c>
      <c r="J268">
        <v>1</v>
      </c>
      <c r="K268">
        <v>1</v>
      </c>
      <c r="L268">
        <v>1</v>
      </c>
      <c r="M268">
        <v>1</v>
      </c>
      <c r="N268">
        <v>4</v>
      </c>
      <c r="O268">
        <f t="shared" si="31"/>
        <v>3</v>
      </c>
      <c r="P268">
        <f t="shared" si="32"/>
        <v>1</v>
      </c>
    </row>
    <row r="269" spans="1:16" x14ac:dyDescent="0.25">
      <c r="A269" s="87" t="s">
        <v>237</v>
      </c>
      <c r="B269" s="88">
        <v>1</v>
      </c>
      <c r="C269" s="88"/>
      <c r="D269" s="88">
        <v>1</v>
      </c>
      <c r="E269" s="88">
        <v>1</v>
      </c>
      <c r="F269" s="88">
        <v>3</v>
      </c>
      <c r="H269" t="str">
        <f>+INDEX(Table1[Partido],MATCH(Sheet7!I269,Table1[Parlamentar],0))</f>
        <v>Solidaried</v>
      </c>
      <c r="I269" t="s">
        <v>99</v>
      </c>
      <c r="L269">
        <v>1</v>
      </c>
      <c r="N269">
        <v>1</v>
      </c>
      <c r="O269">
        <f t="shared" si="31"/>
        <v>1</v>
      </c>
      <c r="P269">
        <f t="shared" si="32"/>
        <v>0</v>
      </c>
    </row>
    <row r="270" spans="1:16" x14ac:dyDescent="0.25">
      <c r="A270" s="87" t="s">
        <v>402</v>
      </c>
      <c r="B270" s="88"/>
      <c r="C270" s="88">
        <v>1</v>
      </c>
      <c r="D270" s="88">
        <v>1</v>
      </c>
      <c r="E270" s="88"/>
      <c r="F270" s="88">
        <v>2</v>
      </c>
      <c r="H270" t="str">
        <f>+INDEX(Table1[Partido],MATCH(Sheet7!I270,Table1[Parlamentar],0))</f>
        <v>PMDB</v>
      </c>
      <c r="I270" t="s">
        <v>309</v>
      </c>
      <c r="K270">
        <v>1</v>
      </c>
      <c r="L270">
        <v>1</v>
      </c>
      <c r="M270">
        <v>1</v>
      </c>
      <c r="N270">
        <v>3</v>
      </c>
      <c r="O270">
        <f t="shared" si="31"/>
        <v>2</v>
      </c>
      <c r="P270">
        <f t="shared" si="32"/>
        <v>1</v>
      </c>
    </row>
    <row r="271" spans="1:16" x14ac:dyDescent="0.25">
      <c r="A271" s="87" t="s">
        <v>274</v>
      </c>
      <c r="B271" s="88">
        <v>1</v>
      </c>
      <c r="C271" s="88"/>
      <c r="D271" s="88">
        <v>1</v>
      </c>
      <c r="E271" s="88">
        <v>1</v>
      </c>
      <c r="F271" s="88">
        <v>3</v>
      </c>
      <c r="H271" t="str">
        <f>+INDEX(Table1[Partido],MATCH(Sheet7!I271,Table1[Parlamentar],0))</f>
        <v>PP</v>
      </c>
      <c r="I271" t="s">
        <v>355</v>
      </c>
      <c r="J271">
        <v>1</v>
      </c>
      <c r="K271">
        <v>1</v>
      </c>
      <c r="L271">
        <v>1</v>
      </c>
      <c r="M271">
        <v>1</v>
      </c>
      <c r="N271">
        <v>4</v>
      </c>
      <c r="O271">
        <f t="shared" si="31"/>
        <v>3</v>
      </c>
      <c r="P271">
        <f t="shared" si="32"/>
        <v>1</v>
      </c>
    </row>
    <row r="272" spans="1:16" x14ac:dyDescent="0.25">
      <c r="A272" s="87" t="s">
        <v>115</v>
      </c>
      <c r="B272" s="88"/>
      <c r="C272" s="88"/>
      <c r="D272" s="88">
        <v>1</v>
      </c>
      <c r="E272" s="88">
        <v>1</v>
      </c>
      <c r="F272" s="88">
        <v>2</v>
      </c>
      <c r="H272" t="str">
        <f>+INDEX(Table1[Partido],MATCH(Sheet7!I272,Table1[Parlamentar],0))</f>
        <v>PV</v>
      </c>
      <c r="I272" t="s">
        <v>628</v>
      </c>
      <c r="J272">
        <v>1</v>
      </c>
      <c r="L272">
        <v>1</v>
      </c>
      <c r="M272">
        <v>1</v>
      </c>
      <c r="N272">
        <v>3</v>
      </c>
      <c r="O272">
        <f t="shared" si="31"/>
        <v>2</v>
      </c>
      <c r="P272">
        <f t="shared" si="32"/>
        <v>1</v>
      </c>
    </row>
    <row r="273" spans="1:16" x14ac:dyDescent="0.25">
      <c r="A273" s="87" t="s">
        <v>749</v>
      </c>
      <c r="B273" s="88">
        <v>1</v>
      </c>
      <c r="C273" s="88"/>
      <c r="D273" s="88"/>
      <c r="E273" s="88">
        <v>1</v>
      </c>
      <c r="F273" s="88">
        <v>2</v>
      </c>
      <c r="H273" t="str">
        <f>+INDEX(Table1[Partido],MATCH(Sheet7!I273,Table1[Parlamentar],0))</f>
        <v>PMDB</v>
      </c>
      <c r="I273" t="s">
        <v>101</v>
      </c>
      <c r="J273">
        <v>1</v>
      </c>
      <c r="K273">
        <v>1</v>
      </c>
      <c r="L273">
        <v>1</v>
      </c>
      <c r="M273">
        <v>1</v>
      </c>
      <c r="N273">
        <v>4</v>
      </c>
      <c r="O273">
        <f t="shared" si="31"/>
        <v>3</v>
      </c>
      <c r="P273">
        <f t="shared" si="32"/>
        <v>1</v>
      </c>
    </row>
    <row r="274" spans="1:16" x14ac:dyDescent="0.25">
      <c r="A274" s="87" t="s">
        <v>117</v>
      </c>
      <c r="B274" s="88">
        <v>1</v>
      </c>
      <c r="C274" s="88"/>
      <c r="D274" s="88">
        <v>1</v>
      </c>
      <c r="E274" s="88">
        <v>1</v>
      </c>
      <c r="F274" s="88">
        <v>3</v>
      </c>
      <c r="H274" t="str">
        <f>+INDEX(Table1[Partido],MATCH(Sheet7!I274,Table1[Parlamentar],0))</f>
        <v>PMDB</v>
      </c>
      <c r="I274" t="s">
        <v>310</v>
      </c>
      <c r="J274">
        <v>1</v>
      </c>
      <c r="K274">
        <v>1</v>
      </c>
      <c r="L274">
        <v>1</v>
      </c>
      <c r="M274">
        <v>1</v>
      </c>
      <c r="N274">
        <v>4</v>
      </c>
      <c r="O274">
        <f t="shared" si="31"/>
        <v>3</v>
      </c>
      <c r="P274">
        <f t="shared" si="32"/>
        <v>1</v>
      </c>
    </row>
    <row r="275" spans="1:16" x14ac:dyDescent="0.25">
      <c r="A275" s="87" t="s">
        <v>423</v>
      </c>
      <c r="B275" s="88">
        <v>1</v>
      </c>
      <c r="C275" s="88">
        <v>1</v>
      </c>
      <c r="D275" s="88">
        <v>1</v>
      </c>
      <c r="E275" s="88">
        <v>1</v>
      </c>
      <c r="F275" s="88">
        <v>4</v>
      </c>
      <c r="H275" t="str">
        <f>+INDEX(Table1[Partido],MATCH(Sheet7!I275,Table1[Parlamentar],0))</f>
        <v>PSB</v>
      </c>
      <c r="I275" t="s">
        <v>458</v>
      </c>
      <c r="K275">
        <v>1</v>
      </c>
      <c r="L275">
        <v>1</v>
      </c>
      <c r="N275">
        <v>2</v>
      </c>
      <c r="O275">
        <f t="shared" si="31"/>
        <v>2</v>
      </c>
      <c r="P275">
        <f t="shared" si="32"/>
        <v>0</v>
      </c>
    </row>
    <row r="276" spans="1:16" x14ac:dyDescent="0.25">
      <c r="A276" s="87" t="s">
        <v>403</v>
      </c>
      <c r="B276" s="88">
        <v>1</v>
      </c>
      <c r="C276" s="88">
        <v>1</v>
      </c>
      <c r="D276" s="88">
        <v>1</v>
      </c>
      <c r="E276" s="88">
        <v>1</v>
      </c>
      <c r="F276" s="88">
        <v>4</v>
      </c>
      <c r="H276" t="str">
        <f>+INDEX(Table1[Partido],MATCH(Sheet7!I276,Table1[Parlamentar],0))</f>
        <v>PRB</v>
      </c>
      <c r="I276" t="s">
        <v>422</v>
      </c>
      <c r="J276">
        <v>1</v>
      </c>
      <c r="K276">
        <v>1</v>
      </c>
      <c r="L276">
        <v>1</v>
      </c>
      <c r="M276">
        <v>1</v>
      </c>
      <c r="N276">
        <v>4</v>
      </c>
      <c r="O276">
        <f t="shared" si="31"/>
        <v>3</v>
      </c>
      <c r="P276">
        <f t="shared" si="32"/>
        <v>1</v>
      </c>
    </row>
    <row r="277" spans="1:16" x14ac:dyDescent="0.25">
      <c r="A277" s="87" t="s">
        <v>424</v>
      </c>
      <c r="B277" s="88">
        <v>1</v>
      </c>
      <c r="C277" s="88">
        <v>1</v>
      </c>
      <c r="D277" s="88">
        <v>1</v>
      </c>
      <c r="E277" s="88">
        <v>1</v>
      </c>
      <c r="F277" s="88">
        <v>4</v>
      </c>
      <c r="H277" t="str">
        <f>+INDEX(Table1[Partido],MATCH(Sheet7!I277,Table1[Parlamentar],0))</f>
        <v>PSDB</v>
      </c>
      <c r="I277" t="s">
        <v>525</v>
      </c>
      <c r="J277">
        <v>1</v>
      </c>
      <c r="L277">
        <v>1</v>
      </c>
      <c r="M277">
        <v>1</v>
      </c>
      <c r="N277">
        <v>3</v>
      </c>
      <c r="O277">
        <f t="shared" si="31"/>
        <v>2</v>
      </c>
      <c r="P277">
        <f t="shared" si="32"/>
        <v>1</v>
      </c>
    </row>
    <row r="278" spans="1:16" x14ac:dyDescent="0.25">
      <c r="A278" s="87" t="s">
        <v>750</v>
      </c>
      <c r="B278" s="88">
        <v>1</v>
      </c>
      <c r="C278" s="88">
        <v>1</v>
      </c>
      <c r="D278" s="88"/>
      <c r="E278" s="88"/>
      <c r="F278" s="88">
        <v>2</v>
      </c>
      <c r="H278" t="str">
        <f>+INDEX(Table1[Partido],MATCH(Sheet7!I278,Table1[Parlamentar],0))</f>
        <v>PSB</v>
      </c>
      <c r="I278" t="s">
        <v>794</v>
      </c>
      <c r="J278">
        <v>1</v>
      </c>
      <c r="N278">
        <v>1</v>
      </c>
      <c r="O278">
        <f t="shared" si="31"/>
        <v>1</v>
      </c>
      <c r="P278">
        <f t="shared" si="32"/>
        <v>0</v>
      </c>
    </row>
    <row r="279" spans="1:16" x14ac:dyDescent="0.25">
      <c r="A279" s="87" t="s">
        <v>528</v>
      </c>
      <c r="B279" s="88">
        <v>1</v>
      </c>
      <c r="C279" s="88">
        <v>1</v>
      </c>
      <c r="D279" s="88">
        <v>1</v>
      </c>
      <c r="E279" s="88">
        <v>1</v>
      </c>
      <c r="F279" s="88">
        <v>4</v>
      </c>
      <c r="H279" t="str">
        <f>+INDEX(Table1[Partido],MATCH(Sheet7!I279,Table1[Parlamentar],0))</f>
        <v>Solidaried</v>
      </c>
      <c r="I279" t="s">
        <v>640</v>
      </c>
      <c r="J279">
        <v>1</v>
      </c>
      <c r="L279">
        <v>1</v>
      </c>
      <c r="M279">
        <v>1</v>
      </c>
      <c r="N279">
        <v>3</v>
      </c>
      <c r="O279">
        <f t="shared" si="31"/>
        <v>2</v>
      </c>
      <c r="P279">
        <f t="shared" si="32"/>
        <v>1</v>
      </c>
    </row>
    <row r="280" spans="1:16" x14ac:dyDescent="0.25">
      <c r="A280" s="87" t="s">
        <v>375</v>
      </c>
      <c r="B280" s="88">
        <v>1</v>
      </c>
      <c r="C280" s="88">
        <v>1</v>
      </c>
      <c r="D280" s="88">
        <v>1</v>
      </c>
      <c r="E280" s="88">
        <v>1</v>
      </c>
      <c r="F280" s="88">
        <v>4</v>
      </c>
      <c r="H280" t="str">
        <f>+INDEX(Table1[Partido],MATCH(Sheet7!I280,Table1[Parlamentar],0))</f>
        <v>PSB</v>
      </c>
      <c r="I280" t="s">
        <v>459</v>
      </c>
      <c r="K280">
        <v>1</v>
      </c>
      <c r="L280">
        <v>1</v>
      </c>
      <c r="N280">
        <v>2</v>
      </c>
      <c r="O280">
        <f t="shared" si="31"/>
        <v>2</v>
      </c>
      <c r="P280">
        <f t="shared" si="32"/>
        <v>0</v>
      </c>
    </row>
    <row r="281" spans="1:16" x14ac:dyDescent="0.25">
      <c r="A281" s="87" t="s">
        <v>496</v>
      </c>
      <c r="B281" s="88">
        <v>1</v>
      </c>
      <c r="C281" s="88">
        <v>1</v>
      </c>
      <c r="D281" s="88">
        <v>1</v>
      </c>
      <c r="E281" s="88">
        <v>1</v>
      </c>
      <c r="F281" s="88">
        <v>4</v>
      </c>
      <c r="H281" t="str">
        <f>+INDEX(Table1[Partido],MATCH(Sheet7!I281,Table1[Parlamentar],0))</f>
        <v>PMDB</v>
      </c>
      <c r="I281" t="s">
        <v>311</v>
      </c>
      <c r="L281">
        <v>1</v>
      </c>
      <c r="M281">
        <v>1</v>
      </c>
      <c r="N281">
        <v>2</v>
      </c>
      <c r="O281">
        <f t="shared" si="31"/>
        <v>1</v>
      </c>
      <c r="P281">
        <f t="shared" si="32"/>
        <v>1</v>
      </c>
    </row>
    <row r="282" spans="1:16" x14ac:dyDescent="0.25">
      <c r="A282" s="87" t="s">
        <v>497</v>
      </c>
      <c r="B282" s="88">
        <v>1</v>
      </c>
      <c r="C282" s="88">
        <v>1</v>
      </c>
      <c r="D282" s="88">
        <v>1</v>
      </c>
      <c r="E282" s="88">
        <v>1</v>
      </c>
      <c r="F282" s="88">
        <v>4</v>
      </c>
      <c r="H282" t="str">
        <f>+INDEX(Table1[Partido],MATCH(Sheet7!I282,Table1[Parlamentar],0))</f>
        <v>PR</v>
      </c>
      <c r="I282" t="s">
        <v>399</v>
      </c>
      <c r="J282">
        <v>1</v>
      </c>
      <c r="K282">
        <v>1</v>
      </c>
      <c r="L282">
        <v>1</v>
      </c>
      <c r="M282">
        <v>1</v>
      </c>
      <c r="N282">
        <v>4</v>
      </c>
      <c r="O282">
        <f t="shared" si="31"/>
        <v>3</v>
      </c>
      <c r="P282">
        <f t="shared" si="32"/>
        <v>1</v>
      </c>
    </row>
    <row r="283" spans="1:16" x14ac:dyDescent="0.25">
      <c r="A283" s="87" t="s">
        <v>238</v>
      </c>
      <c r="B283" s="88">
        <v>1</v>
      </c>
      <c r="C283" s="88"/>
      <c r="D283" s="88">
        <v>1</v>
      </c>
      <c r="E283" s="88">
        <v>1</v>
      </c>
      <c r="F283" s="88">
        <v>3</v>
      </c>
      <c r="H283" t="str">
        <f>+INDEX(Table1[Partido],MATCH(Sheet7!I283,Table1[Parlamentar],0))</f>
        <v>PMDB</v>
      </c>
      <c r="I283" t="s">
        <v>312</v>
      </c>
      <c r="J283">
        <v>1</v>
      </c>
      <c r="L283">
        <v>1</v>
      </c>
      <c r="M283">
        <v>1</v>
      </c>
      <c r="N283">
        <v>3</v>
      </c>
      <c r="O283">
        <f t="shared" si="31"/>
        <v>2</v>
      </c>
      <c r="P283">
        <f t="shared" si="32"/>
        <v>1</v>
      </c>
    </row>
    <row r="284" spans="1:16" x14ac:dyDescent="0.25">
      <c r="A284" s="87" t="s">
        <v>314</v>
      </c>
      <c r="B284" s="88"/>
      <c r="C284" s="88"/>
      <c r="D284" s="88">
        <v>1</v>
      </c>
      <c r="E284" s="88"/>
      <c r="F284" s="88">
        <v>1</v>
      </c>
      <c r="H284" t="str">
        <f>+INDEX(Table1[Partido],MATCH(Sheet7!I284,Table1[Parlamentar],0))</f>
        <v>PP</v>
      </c>
      <c r="I284" t="s">
        <v>356</v>
      </c>
      <c r="J284">
        <v>1</v>
      </c>
      <c r="K284">
        <v>1</v>
      </c>
      <c r="L284">
        <v>1</v>
      </c>
      <c r="M284">
        <v>1</v>
      </c>
      <c r="N284">
        <v>4</v>
      </c>
      <c r="O284">
        <f t="shared" si="31"/>
        <v>3</v>
      </c>
      <c r="P284">
        <f t="shared" si="32"/>
        <v>1</v>
      </c>
    </row>
    <row r="285" spans="1:16" x14ac:dyDescent="0.25">
      <c r="A285" s="87" t="s">
        <v>239</v>
      </c>
      <c r="B285" s="88"/>
      <c r="C285" s="88"/>
      <c r="D285" s="88">
        <v>1</v>
      </c>
      <c r="E285" s="88">
        <v>1</v>
      </c>
      <c r="F285" s="88">
        <v>2</v>
      </c>
      <c r="H285" t="str">
        <f>+INDEX(Table1[Partido],MATCH(Sheet7!I285,Table1[Parlamentar],0))</f>
        <v>PTdoB</v>
      </c>
      <c r="I285" t="s">
        <v>615</v>
      </c>
      <c r="J285">
        <v>1</v>
      </c>
      <c r="K285">
        <v>1</v>
      </c>
      <c r="L285">
        <v>1</v>
      </c>
      <c r="M285">
        <v>1</v>
      </c>
      <c r="N285">
        <v>4</v>
      </c>
      <c r="O285">
        <f t="shared" si="31"/>
        <v>3</v>
      </c>
      <c r="P285">
        <f t="shared" si="32"/>
        <v>1</v>
      </c>
    </row>
    <row r="286" spans="1:16" x14ac:dyDescent="0.25">
      <c r="A286" s="87" t="s">
        <v>119</v>
      </c>
      <c r="B286" s="88">
        <v>1</v>
      </c>
      <c r="C286" s="88">
        <v>1</v>
      </c>
      <c r="D286" s="88">
        <v>1</v>
      </c>
      <c r="E286" s="88">
        <v>1</v>
      </c>
      <c r="F286" s="88">
        <v>4</v>
      </c>
      <c r="H286" t="str">
        <f>+INDEX(Table1[Partido],MATCH(Sheet7!I286,Table1[Parlamentar],0))</f>
        <v>PSDB</v>
      </c>
      <c r="I286" t="s">
        <v>526</v>
      </c>
      <c r="J286">
        <v>1</v>
      </c>
      <c r="K286">
        <v>1</v>
      </c>
      <c r="L286">
        <v>1</v>
      </c>
      <c r="M286">
        <v>1</v>
      </c>
      <c r="N286">
        <v>4</v>
      </c>
      <c r="O286">
        <f t="shared" si="31"/>
        <v>3</v>
      </c>
      <c r="P286">
        <f t="shared" si="32"/>
        <v>1</v>
      </c>
    </row>
    <row r="287" spans="1:16" x14ac:dyDescent="0.25">
      <c r="A287" s="87" t="s">
        <v>120</v>
      </c>
      <c r="B287" s="88">
        <v>1</v>
      </c>
      <c r="C287" s="88">
        <v>1</v>
      </c>
      <c r="D287" s="88">
        <v>1</v>
      </c>
      <c r="E287" s="88">
        <v>1</v>
      </c>
      <c r="F287" s="88">
        <v>4</v>
      </c>
      <c r="H287" t="str">
        <f>+INDEX(Table1[Partido],MATCH(Sheet7!I287,Table1[Parlamentar],0))</f>
        <v>PTN</v>
      </c>
      <c r="I287" t="s">
        <v>624</v>
      </c>
      <c r="L287">
        <v>1</v>
      </c>
      <c r="N287">
        <v>1</v>
      </c>
      <c r="O287">
        <f t="shared" si="31"/>
        <v>1</v>
      </c>
      <c r="P287">
        <f t="shared" si="32"/>
        <v>0</v>
      </c>
    </row>
    <row r="288" spans="1:16" x14ac:dyDescent="0.25">
      <c r="A288" s="87" t="s">
        <v>122</v>
      </c>
      <c r="B288" s="88">
        <v>1</v>
      </c>
      <c r="C288" s="88">
        <v>1</v>
      </c>
      <c r="D288" s="88">
        <v>1</v>
      </c>
      <c r="E288" s="88">
        <v>1</v>
      </c>
      <c r="F288" s="88">
        <v>4</v>
      </c>
      <c r="H288" t="str">
        <f>+INDEX(Table1[Partido],MATCH(Sheet7!I288,Table1[Parlamentar],0))</f>
        <v>PR</v>
      </c>
      <c r="I288" t="s">
        <v>400</v>
      </c>
      <c r="J288">
        <v>1</v>
      </c>
      <c r="L288">
        <v>1</v>
      </c>
      <c r="M288">
        <v>1</v>
      </c>
      <c r="N288">
        <v>3</v>
      </c>
      <c r="O288">
        <f t="shared" si="31"/>
        <v>2</v>
      </c>
      <c r="P288">
        <f t="shared" si="32"/>
        <v>1</v>
      </c>
    </row>
    <row r="289" spans="1:16" x14ac:dyDescent="0.25">
      <c r="A289" s="87" t="s">
        <v>529</v>
      </c>
      <c r="B289" s="88"/>
      <c r="C289" s="88"/>
      <c r="D289" s="88">
        <v>1</v>
      </c>
      <c r="E289" s="88">
        <v>1</v>
      </c>
      <c r="F289" s="88">
        <v>2</v>
      </c>
      <c r="H289" t="str">
        <f>+INDEX(Table1[Partido],MATCH(Sheet7!I289,Table1[Parlamentar],0))</f>
        <v>PP</v>
      </c>
      <c r="I289" t="s">
        <v>357</v>
      </c>
      <c r="J289">
        <v>1</v>
      </c>
      <c r="K289">
        <v>1</v>
      </c>
      <c r="L289">
        <v>1</v>
      </c>
      <c r="M289">
        <v>1</v>
      </c>
      <c r="N289">
        <v>4</v>
      </c>
      <c r="O289">
        <f t="shared" si="31"/>
        <v>3</v>
      </c>
      <c r="P289">
        <f t="shared" si="32"/>
        <v>1</v>
      </c>
    </row>
    <row r="290" spans="1:16" x14ac:dyDescent="0.25">
      <c r="A290" s="87" t="s">
        <v>461</v>
      </c>
      <c r="B290" s="88">
        <v>1</v>
      </c>
      <c r="C290" s="88">
        <v>1</v>
      </c>
      <c r="D290" s="88">
        <v>1</v>
      </c>
      <c r="E290" s="88">
        <v>1</v>
      </c>
      <c r="F290" s="88">
        <v>4</v>
      </c>
      <c r="H290" t="str">
        <f>+INDEX(Table1[Partido],MATCH(Sheet7!I290,Table1[Parlamentar],0))</f>
        <v>PSB</v>
      </c>
      <c r="I290" t="s">
        <v>460</v>
      </c>
      <c r="J290">
        <v>1</v>
      </c>
      <c r="K290">
        <v>1</v>
      </c>
      <c r="L290">
        <v>1</v>
      </c>
      <c r="M290">
        <v>1</v>
      </c>
      <c r="N290">
        <v>4</v>
      </c>
      <c r="O290">
        <f t="shared" si="31"/>
        <v>3</v>
      </c>
      <c r="P290">
        <f t="shared" si="32"/>
        <v>1</v>
      </c>
    </row>
    <row r="291" spans="1:16" x14ac:dyDescent="0.25">
      <c r="A291" s="87" t="s">
        <v>315</v>
      </c>
      <c r="B291" s="88">
        <v>1</v>
      </c>
      <c r="C291" s="88">
        <v>1</v>
      </c>
      <c r="D291" s="88">
        <v>1</v>
      </c>
      <c r="E291" s="88">
        <v>1</v>
      </c>
      <c r="F291" s="88">
        <v>4</v>
      </c>
      <c r="H291" t="str">
        <f>+INDEX(Table1[Partido],MATCH(Sheet7!I291,Table1[Parlamentar],0))</f>
        <v>PR</v>
      </c>
      <c r="I291" t="s">
        <v>401</v>
      </c>
      <c r="K291">
        <v>1</v>
      </c>
      <c r="L291">
        <v>1</v>
      </c>
      <c r="M291">
        <v>1</v>
      </c>
      <c r="N291">
        <v>3</v>
      </c>
      <c r="O291">
        <f t="shared" si="31"/>
        <v>2</v>
      </c>
      <c r="P291">
        <f t="shared" si="32"/>
        <v>1</v>
      </c>
    </row>
    <row r="292" spans="1:16" x14ac:dyDescent="0.25">
      <c r="A292" s="87" t="s">
        <v>263</v>
      </c>
      <c r="B292" s="88"/>
      <c r="C292" s="88"/>
      <c r="D292" s="88">
        <v>1</v>
      </c>
      <c r="E292" s="88"/>
      <c r="F292" s="88">
        <v>1</v>
      </c>
      <c r="H292" t="str">
        <f>+INDEX(Table1[Partido],MATCH(Sheet7!I292,Table1[Parlamentar],0))</f>
        <v>PPS</v>
      </c>
      <c r="I292" t="s">
        <v>844</v>
      </c>
      <c r="M292">
        <v>1</v>
      </c>
      <c r="N292">
        <v>1</v>
      </c>
      <c r="O292">
        <f t="shared" si="31"/>
        <v>0</v>
      </c>
      <c r="P292">
        <f t="shared" si="32"/>
        <v>1</v>
      </c>
    </row>
    <row r="293" spans="1:16" x14ac:dyDescent="0.25">
      <c r="A293" s="87" t="s">
        <v>360</v>
      </c>
      <c r="B293" s="88">
        <v>1</v>
      </c>
      <c r="C293" s="88">
        <v>1</v>
      </c>
      <c r="D293" s="88">
        <v>1</v>
      </c>
      <c r="E293" s="88">
        <v>1</v>
      </c>
      <c r="F293" s="88">
        <v>4</v>
      </c>
      <c r="H293" t="str">
        <f>+INDEX(Table1[Partido],MATCH(Sheet7!I293,Table1[Parlamentar],0))</f>
        <v>PP</v>
      </c>
      <c r="I293" t="s">
        <v>358</v>
      </c>
      <c r="J293">
        <v>1</v>
      </c>
      <c r="L293">
        <v>1</v>
      </c>
      <c r="N293">
        <v>2</v>
      </c>
      <c r="O293">
        <f t="shared" ref="O293:O356" si="33">+SUM(J293:L293)</f>
        <v>2</v>
      </c>
      <c r="P293">
        <f t="shared" ref="P293:P356" si="34">+N293-O293</f>
        <v>0</v>
      </c>
    </row>
    <row r="294" spans="1:16" x14ac:dyDescent="0.25">
      <c r="A294" s="87" t="s">
        <v>316</v>
      </c>
      <c r="B294" s="88"/>
      <c r="C294" s="88"/>
      <c r="D294" s="88">
        <v>1</v>
      </c>
      <c r="E294" s="88"/>
      <c r="F294" s="88">
        <v>1</v>
      </c>
      <c r="H294" t="str">
        <f>+INDEX(Table1[Partido],MATCH(Sheet7!I294,Table1[Parlamentar],0))</f>
        <v>PR</v>
      </c>
      <c r="I294" t="s">
        <v>110</v>
      </c>
      <c r="J294">
        <v>1</v>
      </c>
      <c r="K294">
        <v>1</v>
      </c>
      <c r="L294">
        <v>1</v>
      </c>
      <c r="M294">
        <v>1</v>
      </c>
      <c r="N294">
        <v>4</v>
      </c>
      <c r="O294">
        <f t="shared" si="33"/>
        <v>3</v>
      </c>
      <c r="P294">
        <f t="shared" si="34"/>
        <v>1</v>
      </c>
    </row>
    <row r="295" spans="1:16" x14ac:dyDescent="0.25">
      <c r="A295" s="87" t="s">
        <v>317</v>
      </c>
      <c r="B295" s="88">
        <v>1</v>
      </c>
      <c r="C295" s="88">
        <v>1</v>
      </c>
      <c r="D295" s="88">
        <v>1</v>
      </c>
      <c r="E295" s="88">
        <v>1</v>
      </c>
      <c r="F295" s="88">
        <v>4</v>
      </c>
      <c r="H295" t="str">
        <f>+INDEX(Table1[Partido],MATCH(Sheet7!I295,Table1[Parlamentar],0))</f>
        <v>PP</v>
      </c>
      <c r="I295" t="s">
        <v>111</v>
      </c>
      <c r="J295">
        <v>1</v>
      </c>
      <c r="K295">
        <v>1</v>
      </c>
      <c r="L295">
        <v>1</v>
      </c>
      <c r="M295">
        <v>1</v>
      </c>
      <c r="N295">
        <v>4</v>
      </c>
      <c r="O295">
        <f t="shared" si="33"/>
        <v>3</v>
      </c>
      <c r="P295">
        <f t="shared" si="34"/>
        <v>1</v>
      </c>
    </row>
    <row r="296" spans="1:16" x14ac:dyDescent="0.25">
      <c r="A296" s="87" t="s">
        <v>318</v>
      </c>
      <c r="B296" s="88">
        <v>1</v>
      </c>
      <c r="C296" s="88"/>
      <c r="D296" s="88">
        <v>1</v>
      </c>
      <c r="E296" s="88">
        <v>1</v>
      </c>
      <c r="F296" s="88">
        <v>3</v>
      </c>
      <c r="H296" t="str">
        <f>+INDEX(Table1[Partido],MATCH(Sheet7!I296,Table1[Parlamentar],0))</f>
        <v>Solidaried</v>
      </c>
      <c r="I296" t="s">
        <v>113</v>
      </c>
      <c r="K296">
        <v>1</v>
      </c>
      <c r="N296">
        <v>1</v>
      </c>
      <c r="O296">
        <f t="shared" si="33"/>
        <v>1</v>
      </c>
      <c r="P296">
        <f t="shared" si="34"/>
        <v>0</v>
      </c>
    </row>
    <row r="297" spans="1:16" x14ac:dyDescent="0.25">
      <c r="A297" s="87" t="s">
        <v>124</v>
      </c>
      <c r="B297" s="88">
        <v>1</v>
      </c>
      <c r="C297" s="88">
        <v>1</v>
      </c>
      <c r="D297" s="88">
        <v>1</v>
      </c>
      <c r="E297" s="88">
        <v>1</v>
      </c>
      <c r="F297" s="88">
        <v>4</v>
      </c>
      <c r="H297" t="str">
        <f>+INDEX(Table1[Partido],MATCH(Sheet7!I297,Table1[Parlamentar],0))</f>
        <v>DEM</v>
      </c>
      <c r="I297" t="s">
        <v>236</v>
      </c>
      <c r="J297">
        <v>1</v>
      </c>
      <c r="L297">
        <v>1</v>
      </c>
      <c r="M297">
        <v>1</v>
      </c>
      <c r="N297">
        <v>3</v>
      </c>
      <c r="O297">
        <f t="shared" si="33"/>
        <v>2</v>
      </c>
      <c r="P297">
        <f t="shared" si="34"/>
        <v>1</v>
      </c>
    </row>
    <row r="298" spans="1:16" x14ac:dyDescent="0.25">
      <c r="A298" s="87" t="s">
        <v>840</v>
      </c>
      <c r="B298" s="88"/>
      <c r="C298" s="88"/>
      <c r="D298" s="88"/>
      <c r="E298" s="88">
        <v>1</v>
      </c>
      <c r="F298" s="88">
        <v>1</v>
      </c>
      <c r="H298" t="str">
        <f>+INDEX(Table1[Partido],MATCH(Sheet7!I298,Table1[Parlamentar],0))</f>
        <v>PMDB</v>
      </c>
      <c r="I298" t="s">
        <v>313</v>
      </c>
      <c r="L298">
        <v>1</v>
      </c>
      <c r="N298">
        <v>1</v>
      </c>
      <c r="O298">
        <f t="shared" si="33"/>
        <v>1</v>
      </c>
      <c r="P298">
        <f t="shared" si="34"/>
        <v>0</v>
      </c>
    </row>
    <row r="299" spans="1:16" x14ac:dyDescent="0.25">
      <c r="A299" s="87" t="s">
        <v>530</v>
      </c>
      <c r="B299" s="88">
        <v>1</v>
      </c>
      <c r="C299" s="88">
        <v>1</v>
      </c>
      <c r="D299" s="88">
        <v>1</v>
      </c>
      <c r="E299" s="88">
        <v>1</v>
      </c>
      <c r="F299" s="88">
        <v>4</v>
      </c>
      <c r="H299" t="str">
        <f>+INDEX(Table1[Partido],MATCH(Sheet7!I299,Table1[Parlamentar],0))</f>
        <v>PSDB</v>
      </c>
      <c r="I299" t="s">
        <v>527</v>
      </c>
      <c r="J299">
        <v>1</v>
      </c>
      <c r="L299">
        <v>1</v>
      </c>
      <c r="M299">
        <v>1</v>
      </c>
      <c r="N299">
        <v>3</v>
      </c>
      <c r="O299">
        <f t="shared" si="33"/>
        <v>2</v>
      </c>
      <c r="P299">
        <f t="shared" si="34"/>
        <v>1</v>
      </c>
    </row>
    <row r="300" spans="1:16" x14ac:dyDescent="0.25">
      <c r="A300" s="87" t="s">
        <v>761</v>
      </c>
      <c r="B300" s="88">
        <v>1</v>
      </c>
      <c r="C300" s="88">
        <v>1</v>
      </c>
      <c r="D300" s="88"/>
      <c r="E300" s="88">
        <v>1</v>
      </c>
      <c r="F300" s="88">
        <v>3</v>
      </c>
      <c r="H300" t="str">
        <f>+INDEX(Table1[Partido],MATCH(Sheet7!I300,Table1[Parlamentar],0))</f>
        <v>DEM</v>
      </c>
      <c r="I300" t="s">
        <v>237</v>
      </c>
      <c r="J300">
        <v>1</v>
      </c>
      <c r="L300">
        <v>1</v>
      </c>
      <c r="M300">
        <v>1</v>
      </c>
      <c r="N300">
        <v>3</v>
      </c>
      <c r="O300">
        <f t="shared" si="33"/>
        <v>2</v>
      </c>
      <c r="P300">
        <f t="shared" si="34"/>
        <v>1</v>
      </c>
    </row>
    <row r="301" spans="1:16" x14ac:dyDescent="0.25">
      <c r="A301" s="87" t="s">
        <v>404</v>
      </c>
      <c r="B301" s="88">
        <v>1</v>
      </c>
      <c r="C301" s="88"/>
      <c r="D301" s="88">
        <v>1</v>
      </c>
      <c r="E301" s="88">
        <v>1</v>
      </c>
      <c r="F301" s="88">
        <v>3</v>
      </c>
      <c r="H301" t="str">
        <f>+INDEX(Table1[Partido],MATCH(Sheet7!I301,Table1[Parlamentar],0))</f>
        <v>PR</v>
      </c>
      <c r="I301" t="s">
        <v>402</v>
      </c>
      <c r="K301">
        <v>1</v>
      </c>
      <c r="L301">
        <v>1</v>
      </c>
      <c r="N301">
        <v>2</v>
      </c>
      <c r="O301">
        <f t="shared" si="33"/>
        <v>2</v>
      </c>
      <c r="P301">
        <f t="shared" si="34"/>
        <v>0</v>
      </c>
    </row>
    <row r="302" spans="1:16" x14ac:dyDescent="0.25">
      <c r="A302" s="87" t="s">
        <v>240</v>
      </c>
      <c r="B302" s="88">
        <v>1</v>
      </c>
      <c r="C302" s="88"/>
      <c r="D302" s="88">
        <v>1</v>
      </c>
      <c r="E302" s="88">
        <v>1</v>
      </c>
      <c r="F302" s="88">
        <v>3</v>
      </c>
      <c r="H302" t="str">
        <f>+INDEX(Table1[Partido],MATCH(Sheet7!I302,Table1[Parlamentar],0))</f>
        <v>PHS</v>
      </c>
      <c r="I302" t="s">
        <v>274</v>
      </c>
      <c r="J302">
        <v>1</v>
      </c>
      <c r="L302">
        <v>1</v>
      </c>
      <c r="M302">
        <v>1</v>
      </c>
      <c r="N302">
        <v>3</v>
      </c>
      <c r="O302">
        <f t="shared" si="33"/>
        <v>2</v>
      </c>
      <c r="P302">
        <f t="shared" si="34"/>
        <v>1</v>
      </c>
    </row>
    <row r="303" spans="1:16" x14ac:dyDescent="0.25">
      <c r="A303" s="87" t="s">
        <v>241</v>
      </c>
      <c r="B303" s="88">
        <v>1</v>
      </c>
      <c r="C303" s="88"/>
      <c r="D303" s="88">
        <v>1</v>
      </c>
      <c r="E303" s="88">
        <v>1</v>
      </c>
      <c r="F303" s="88">
        <v>3</v>
      </c>
      <c r="H303" t="str">
        <f>+INDEX(Table1[Partido],MATCH(Sheet7!I303,Table1[Parlamentar],0))</f>
        <v>PMDB</v>
      </c>
      <c r="I303" t="s">
        <v>115</v>
      </c>
      <c r="L303">
        <v>1</v>
      </c>
      <c r="M303">
        <v>1</v>
      </c>
      <c r="N303">
        <v>2</v>
      </c>
      <c r="O303">
        <f t="shared" si="33"/>
        <v>1</v>
      </c>
      <c r="P303">
        <f t="shared" si="34"/>
        <v>1</v>
      </c>
    </row>
    <row r="304" spans="1:16" x14ac:dyDescent="0.25">
      <c r="A304" s="87" t="s">
        <v>319</v>
      </c>
      <c r="B304" s="88">
        <v>1</v>
      </c>
      <c r="C304" s="88"/>
      <c r="D304" s="88">
        <v>1</v>
      </c>
      <c r="E304" s="88">
        <v>1</v>
      </c>
      <c r="F304" s="88">
        <v>3</v>
      </c>
      <c r="H304" t="str">
        <f>+INDEX(Table1[Partido],MATCH(Sheet7!I304,Table1[Parlamentar],0))</f>
        <v>PR</v>
      </c>
      <c r="I304" t="s">
        <v>749</v>
      </c>
      <c r="J304">
        <v>1</v>
      </c>
      <c r="M304">
        <v>1</v>
      </c>
      <c r="N304">
        <v>2</v>
      </c>
      <c r="O304">
        <f t="shared" si="33"/>
        <v>1</v>
      </c>
      <c r="P304">
        <f t="shared" si="34"/>
        <v>1</v>
      </c>
    </row>
    <row r="305" spans="1:16" x14ac:dyDescent="0.25">
      <c r="A305" s="87" t="s">
        <v>531</v>
      </c>
      <c r="B305" s="88"/>
      <c r="C305" s="88"/>
      <c r="D305" s="88">
        <v>1</v>
      </c>
      <c r="E305" s="88"/>
      <c r="F305" s="88">
        <v>1</v>
      </c>
      <c r="H305" t="str">
        <f>+INDEX(Table1[Partido],MATCH(Sheet7!I305,Table1[Parlamentar],0))</f>
        <v>PHS</v>
      </c>
      <c r="I305" t="s">
        <v>117</v>
      </c>
      <c r="J305">
        <v>1</v>
      </c>
      <c r="L305">
        <v>1</v>
      </c>
      <c r="M305">
        <v>1</v>
      </c>
      <c r="N305">
        <v>3</v>
      </c>
      <c r="O305">
        <f t="shared" si="33"/>
        <v>2</v>
      </c>
      <c r="P305">
        <f t="shared" si="34"/>
        <v>1</v>
      </c>
    </row>
    <row r="306" spans="1:16" x14ac:dyDescent="0.25">
      <c r="A306" s="87" t="s">
        <v>607</v>
      </c>
      <c r="B306" s="88">
        <v>1</v>
      </c>
      <c r="C306" s="88">
        <v>1</v>
      </c>
      <c r="D306" s="88">
        <v>1</v>
      </c>
      <c r="E306" s="88">
        <v>1</v>
      </c>
      <c r="F306" s="88">
        <v>4</v>
      </c>
      <c r="H306" t="str">
        <f>+INDEX(Table1[Partido],MATCH(Sheet7!I306,Table1[Parlamentar],0))</f>
        <v>PRB</v>
      </c>
      <c r="I306" t="s">
        <v>423</v>
      </c>
      <c r="J306">
        <v>1</v>
      </c>
      <c r="K306">
        <v>1</v>
      </c>
      <c r="L306">
        <v>1</v>
      </c>
      <c r="M306">
        <v>1</v>
      </c>
      <c r="N306">
        <v>4</v>
      </c>
      <c r="O306">
        <f t="shared" si="33"/>
        <v>3</v>
      </c>
      <c r="P306">
        <f t="shared" si="34"/>
        <v>1</v>
      </c>
    </row>
    <row r="307" spans="1:16" x14ac:dyDescent="0.25">
      <c r="A307" s="87" t="s">
        <v>125</v>
      </c>
      <c r="B307" s="88">
        <v>1</v>
      </c>
      <c r="C307" s="88">
        <v>1</v>
      </c>
      <c r="D307" s="88">
        <v>1</v>
      </c>
      <c r="E307" s="88">
        <v>1</v>
      </c>
      <c r="F307" s="88">
        <v>4</v>
      </c>
      <c r="H307" t="str">
        <f>+INDEX(Table1[Partido],MATCH(Sheet7!I307,Table1[Parlamentar],0))</f>
        <v>PR</v>
      </c>
      <c r="I307" t="s">
        <v>403</v>
      </c>
      <c r="J307">
        <v>1</v>
      </c>
      <c r="K307">
        <v>1</v>
      </c>
      <c r="L307">
        <v>1</v>
      </c>
      <c r="M307">
        <v>1</v>
      </c>
      <c r="N307">
        <v>4</v>
      </c>
      <c r="O307">
        <f t="shared" si="33"/>
        <v>3</v>
      </c>
      <c r="P307">
        <f t="shared" si="34"/>
        <v>1</v>
      </c>
    </row>
    <row r="308" spans="1:16" x14ac:dyDescent="0.25">
      <c r="A308" s="87" t="s">
        <v>532</v>
      </c>
      <c r="B308" s="88">
        <v>1</v>
      </c>
      <c r="C308" s="88">
        <v>1</v>
      </c>
      <c r="D308" s="88">
        <v>1</v>
      </c>
      <c r="E308" s="88">
        <v>1</v>
      </c>
      <c r="F308" s="88">
        <v>4</v>
      </c>
      <c r="H308" t="str">
        <f>+INDEX(Table1[Partido],MATCH(Sheet7!I308,Table1[Parlamentar],0))</f>
        <v>PRB</v>
      </c>
      <c r="I308" t="s">
        <v>424</v>
      </c>
      <c r="J308">
        <v>1</v>
      </c>
      <c r="K308">
        <v>1</v>
      </c>
      <c r="L308">
        <v>1</v>
      </c>
      <c r="M308">
        <v>1</v>
      </c>
      <c r="N308">
        <v>4</v>
      </c>
      <c r="O308">
        <f t="shared" si="33"/>
        <v>3</v>
      </c>
      <c r="P308">
        <f t="shared" si="34"/>
        <v>1</v>
      </c>
    </row>
    <row r="309" spans="1:16" x14ac:dyDescent="0.25">
      <c r="A309" s="87" t="s">
        <v>320</v>
      </c>
      <c r="B309" s="88">
        <v>1</v>
      </c>
      <c r="C309" s="88"/>
      <c r="D309" s="88">
        <v>1</v>
      </c>
      <c r="E309" s="88">
        <v>1</v>
      </c>
      <c r="F309" s="88">
        <v>3</v>
      </c>
      <c r="H309" t="str">
        <f>+INDEX(Table1[Partido],MATCH(Sheet7!I309,Table1[Parlamentar],0))</f>
        <v>PMDB</v>
      </c>
      <c r="I309" t="s">
        <v>750</v>
      </c>
      <c r="J309">
        <v>1</v>
      </c>
      <c r="K309">
        <v>1</v>
      </c>
      <c r="N309">
        <v>2</v>
      </c>
      <c r="O309">
        <f t="shared" si="33"/>
        <v>2</v>
      </c>
      <c r="P309">
        <f t="shared" si="34"/>
        <v>0</v>
      </c>
    </row>
    <row r="310" spans="1:16" x14ac:dyDescent="0.25">
      <c r="A310" s="87" t="s">
        <v>533</v>
      </c>
      <c r="B310" s="88">
        <v>1</v>
      </c>
      <c r="C310" s="88">
        <v>1</v>
      </c>
      <c r="D310" s="88">
        <v>1</v>
      </c>
      <c r="E310" s="88">
        <v>1</v>
      </c>
      <c r="F310" s="88">
        <v>4</v>
      </c>
      <c r="H310" t="str">
        <f>+INDEX(Table1[Partido],MATCH(Sheet7!I310,Table1[Parlamentar],0))</f>
        <v>PSDB</v>
      </c>
      <c r="I310" t="s">
        <v>528</v>
      </c>
      <c r="J310">
        <v>1</v>
      </c>
      <c r="K310">
        <v>1</v>
      </c>
      <c r="L310">
        <v>1</v>
      </c>
      <c r="M310">
        <v>1</v>
      </c>
      <c r="N310">
        <v>4</v>
      </c>
      <c r="O310">
        <f t="shared" si="33"/>
        <v>3</v>
      </c>
      <c r="P310">
        <f t="shared" si="34"/>
        <v>1</v>
      </c>
    </row>
    <row r="311" spans="1:16" x14ac:dyDescent="0.25">
      <c r="A311" s="87" t="s">
        <v>534</v>
      </c>
      <c r="B311" s="88">
        <v>1</v>
      </c>
      <c r="C311" s="88">
        <v>1</v>
      </c>
      <c r="D311" s="88">
        <v>1</v>
      </c>
      <c r="E311" s="88">
        <v>1</v>
      </c>
      <c r="F311" s="88">
        <v>4</v>
      </c>
      <c r="H311" t="str">
        <f>+INDEX(Table1[Partido],MATCH(Sheet7!I311,Table1[Parlamentar],0))</f>
        <v>PPS</v>
      </c>
      <c r="I311" t="s">
        <v>375</v>
      </c>
      <c r="J311">
        <v>1</v>
      </c>
      <c r="K311">
        <v>1</v>
      </c>
      <c r="L311">
        <v>1</v>
      </c>
      <c r="M311">
        <v>1</v>
      </c>
      <c r="N311">
        <v>4</v>
      </c>
      <c r="O311">
        <f t="shared" si="33"/>
        <v>3</v>
      </c>
      <c r="P311">
        <f t="shared" si="34"/>
        <v>1</v>
      </c>
    </row>
    <row r="312" spans="1:16" x14ac:dyDescent="0.25">
      <c r="A312" s="87" t="s">
        <v>608</v>
      </c>
      <c r="B312" s="88">
        <v>1</v>
      </c>
      <c r="C312" s="88">
        <v>1</v>
      </c>
      <c r="D312" s="88">
        <v>1</v>
      </c>
      <c r="E312" s="88">
        <v>1</v>
      </c>
      <c r="F312" s="88">
        <v>4</v>
      </c>
      <c r="H312" t="str">
        <f>+INDEX(Table1[Partido],MATCH(Sheet7!I312,Table1[Parlamentar],0))</f>
        <v>PSD</v>
      </c>
      <c r="I312" t="s">
        <v>496</v>
      </c>
      <c r="J312">
        <v>1</v>
      </c>
      <c r="K312">
        <v>1</v>
      </c>
      <c r="L312">
        <v>1</v>
      </c>
      <c r="M312">
        <v>1</v>
      </c>
      <c r="N312">
        <v>4</v>
      </c>
      <c r="O312">
        <f t="shared" si="33"/>
        <v>3</v>
      </c>
      <c r="P312">
        <f t="shared" si="34"/>
        <v>1</v>
      </c>
    </row>
    <row r="313" spans="1:16" x14ac:dyDescent="0.25">
      <c r="A313" s="87" t="s">
        <v>440</v>
      </c>
      <c r="B313" s="88">
        <v>1</v>
      </c>
      <c r="C313" s="88">
        <v>1</v>
      </c>
      <c r="D313" s="88">
        <v>1</v>
      </c>
      <c r="E313" s="88">
        <v>1</v>
      </c>
      <c r="F313" s="88">
        <v>4</v>
      </c>
      <c r="H313" t="str">
        <f>+INDEX(Table1[Partido],MATCH(Sheet7!I313,Table1[Parlamentar],0))</f>
        <v>PSD</v>
      </c>
      <c r="I313" t="s">
        <v>497</v>
      </c>
      <c r="J313">
        <v>1</v>
      </c>
      <c r="K313">
        <v>1</v>
      </c>
      <c r="L313">
        <v>1</v>
      </c>
      <c r="M313">
        <v>1</v>
      </c>
      <c r="N313">
        <v>4</v>
      </c>
      <c r="O313">
        <f t="shared" si="33"/>
        <v>3</v>
      </c>
      <c r="P313">
        <f t="shared" si="34"/>
        <v>1</v>
      </c>
    </row>
    <row r="314" spans="1:16" x14ac:dyDescent="0.25">
      <c r="A314" s="87" t="s">
        <v>801</v>
      </c>
      <c r="B314" s="88"/>
      <c r="C314" s="88"/>
      <c r="D314" s="88"/>
      <c r="E314" s="88">
        <v>1</v>
      </c>
      <c r="F314" s="88">
        <v>1</v>
      </c>
      <c r="H314" t="str">
        <f>+INDEX(Table1[Partido],MATCH(Sheet7!I314,Table1[Parlamentar],0))</f>
        <v>DEM</v>
      </c>
      <c r="I314" t="s">
        <v>238</v>
      </c>
      <c r="J314">
        <v>1</v>
      </c>
      <c r="L314">
        <v>1</v>
      </c>
      <c r="M314">
        <v>1</v>
      </c>
      <c r="N314">
        <v>3</v>
      </c>
      <c r="O314">
        <f t="shared" si="33"/>
        <v>2</v>
      </c>
      <c r="P314">
        <f t="shared" si="34"/>
        <v>1</v>
      </c>
    </row>
    <row r="315" spans="1:16" x14ac:dyDescent="0.25">
      <c r="A315" s="87" t="s">
        <v>361</v>
      </c>
      <c r="B315" s="88"/>
      <c r="C315" s="88"/>
      <c r="D315" s="88">
        <v>1</v>
      </c>
      <c r="E315" s="88"/>
      <c r="F315" s="88">
        <v>1</v>
      </c>
      <c r="H315" t="str">
        <f>+INDEX(Table1[Partido],MATCH(Sheet7!I315,Table1[Parlamentar],0))</f>
        <v>PMDB</v>
      </c>
      <c r="I315" t="s">
        <v>314</v>
      </c>
      <c r="L315">
        <v>1</v>
      </c>
      <c r="N315">
        <v>1</v>
      </c>
      <c r="O315">
        <f t="shared" si="33"/>
        <v>1</v>
      </c>
      <c r="P315">
        <f t="shared" si="34"/>
        <v>0</v>
      </c>
    </row>
    <row r="316" spans="1:16" x14ac:dyDescent="0.25">
      <c r="A316" s="87" t="s">
        <v>436</v>
      </c>
      <c r="B316" s="88">
        <v>1</v>
      </c>
      <c r="C316" s="88"/>
      <c r="D316" s="88"/>
      <c r="E316" s="88"/>
      <c r="F316" s="88">
        <v>1</v>
      </c>
      <c r="H316" t="str">
        <f>+INDEX(Table1[Partido],MATCH(Sheet7!I316,Table1[Parlamentar],0))</f>
        <v>DEM</v>
      </c>
      <c r="I316" t="s">
        <v>239</v>
      </c>
      <c r="L316">
        <v>1</v>
      </c>
      <c r="M316">
        <v>1</v>
      </c>
      <c r="N316">
        <v>2</v>
      </c>
      <c r="O316">
        <f t="shared" si="33"/>
        <v>1</v>
      </c>
      <c r="P316">
        <f t="shared" si="34"/>
        <v>1</v>
      </c>
    </row>
    <row r="317" spans="1:16" x14ac:dyDescent="0.25">
      <c r="A317" s="87" t="s">
        <v>127</v>
      </c>
      <c r="B317" s="88">
        <v>1</v>
      </c>
      <c r="C317" s="88"/>
      <c r="D317" s="88">
        <v>1</v>
      </c>
      <c r="E317" s="88">
        <v>1</v>
      </c>
      <c r="F317" s="88">
        <v>3</v>
      </c>
      <c r="H317" t="str">
        <f>+INDEX(Table1[Partido],MATCH(Sheet7!I317,Table1[Parlamentar],0))</f>
        <v>PSDB</v>
      </c>
      <c r="I317" t="s">
        <v>119</v>
      </c>
      <c r="J317">
        <v>1</v>
      </c>
      <c r="K317">
        <v>1</v>
      </c>
      <c r="L317">
        <v>1</v>
      </c>
      <c r="M317">
        <v>1</v>
      </c>
      <c r="N317">
        <v>4</v>
      </c>
      <c r="O317">
        <f t="shared" si="33"/>
        <v>3</v>
      </c>
      <c r="P317">
        <f t="shared" si="34"/>
        <v>1</v>
      </c>
    </row>
    <row r="318" spans="1:16" x14ac:dyDescent="0.25">
      <c r="A318" s="87" t="s">
        <v>774</v>
      </c>
      <c r="B318" s="88">
        <v>1</v>
      </c>
      <c r="C318" s="88">
        <v>1</v>
      </c>
      <c r="D318" s="88"/>
      <c r="E318" s="88">
        <v>1</v>
      </c>
      <c r="F318" s="88">
        <v>3</v>
      </c>
      <c r="H318" t="str">
        <f>+INDEX(Table1[Partido],MATCH(Sheet7!I318,Table1[Parlamentar],0))</f>
        <v>PP</v>
      </c>
      <c r="I318" t="s">
        <v>120</v>
      </c>
      <c r="J318">
        <v>1</v>
      </c>
      <c r="K318">
        <v>1</v>
      </c>
      <c r="L318">
        <v>1</v>
      </c>
      <c r="M318">
        <v>1</v>
      </c>
      <c r="N318">
        <v>4</v>
      </c>
      <c r="O318">
        <f t="shared" si="33"/>
        <v>3</v>
      </c>
      <c r="P318">
        <f t="shared" si="34"/>
        <v>1</v>
      </c>
    </row>
    <row r="319" spans="1:16" x14ac:dyDescent="0.25">
      <c r="A319" s="87" t="s">
        <v>321</v>
      </c>
      <c r="B319" s="88"/>
      <c r="C319" s="88"/>
      <c r="D319" s="88">
        <v>1</v>
      </c>
      <c r="E319" s="88"/>
      <c r="F319" s="88">
        <v>1</v>
      </c>
      <c r="H319" t="str">
        <f>+INDEX(Table1[Partido],MATCH(Sheet7!I319,Table1[Parlamentar],0))</f>
        <v>PSB</v>
      </c>
      <c r="I319" t="s">
        <v>122</v>
      </c>
      <c r="J319">
        <v>1</v>
      </c>
      <c r="K319">
        <v>1</v>
      </c>
      <c r="L319">
        <v>1</v>
      </c>
      <c r="M319">
        <v>1</v>
      </c>
      <c r="N319">
        <v>4</v>
      </c>
      <c r="O319">
        <f t="shared" si="33"/>
        <v>3</v>
      </c>
      <c r="P319">
        <f t="shared" si="34"/>
        <v>1</v>
      </c>
    </row>
    <row r="320" spans="1:16" x14ac:dyDescent="0.25">
      <c r="A320" s="87" t="s">
        <v>535</v>
      </c>
      <c r="B320" s="88">
        <v>1</v>
      </c>
      <c r="C320" s="88">
        <v>1</v>
      </c>
      <c r="D320" s="88">
        <v>1</v>
      </c>
      <c r="E320" s="88">
        <v>1</v>
      </c>
      <c r="F320" s="88">
        <v>4</v>
      </c>
      <c r="H320" t="str">
        <f>+INDEX(Table1[Partido],MATCH(Sheet7!I320,Table1[Parlamentar],0))</f>
        <v>PSDB</v>
      </c>
      <c r="I320" t="s">
        <v>529</v>
      </c>
      <c r="L320">
        <v>1</v>
      </c>
      <c r="M320">
        <v>1</v>
      </c>
      <c r="N320">
        <v>2</v>
      </c>
      <c r="O320">
        <f t="shared" si="33"/>
        <v>1</v>
      </c>
      <c r="P320">
        <f t="shared" si="34"/>
        <v>1</v>
      </c>
    </row>
    <row r="321" spans="1:16" x14ac:dyDescent="0.25">
      <c r="A321" s="87" t="s">
        <v>609</v>
      </c>
      <c r="B321" s="88">
        <v>1</v>
      </c>
      <c r="C321" s="88">
        <v>1</v>
      </c>
      <c r="D321" s="88">
        <v>1</v>
      </c>
      <c r="E321" s="88">
        <v>1</v>
      </c>
      <c r="F321" s="88">
        <v>4</v>
      </c>
      <c r="H321" t="str">
        <f>+INDEX(Table1[Partido],MATCH(Sheet7!I321,Table1[Parlamentar],0))</f>
        <v>PSB</v>
      </c>
      <c r="I321" t="s">
        <v>461</v>
      </c>
      <c r="J321">
        <v>1</v>
      </c>
      <c r="K321">
        <v>1</v>
      </c>
      <c r="L321">
        <v>1</v>
      </c>
      <c r="M321">
        <v>1</v>
      </c>
      <c r="N321">
        <v>4</v>
      </c>
      <c r="O321">
        <f t="shared" si="33"/>
        <v>3</v>
      </c>
      <c r="P321">
        <f t="shared" si="34"/>
        <v>1</v>
      </c>
    </row>
    <row r="322" spans="1:16" x14ac:dyDescent="0.25">
      <c r="A322" s="87" t="s">
        <v>275</v>
      </c>
      <c r="B322" s="88"/>
      <c r="C322" s="88">
        <v>1</v>
      </c>
      <c r="D322" s="88">
        <v>1</v>
      </c>
      <c r="E322" s="88"/>
      <c r="F322" s="88">
        <v>2</v>
      </c>
      <c r="H322" t="str">
        <f>+INDEX(Table1[Partido],MATCH(Sheet7!I322,Table1[Parlamentar],0))</f>
        <v>PMDB</v>
      </c>
      <c r="I322" t="s">
        <v>315</v>
      </c>
      <c r="J322">
        <v>1</v>
      </c>
      <c r="K322">
        <v>1</v>
      </c>
      <c r="L322">
        <v>1</v>
      </c>
      <c r="M322">
        <v>1</v>
      </c>
      <c r="N322">
        <v>4</v>
      </c>
      <c r="O322">
        <f t="shared" si="33"/>
        <v>3</v>
      </c>
      <c r="P322">
        <f t="shared" si="34"/>
        <v>1</v>
      </c>
    </row>
    <row r="323" spans="1:16" x14ac:dyDescent="0.25">
      <c r="A323" s="87" t="s">
        <v>276</v>
      </c>
      <c r="B323" s="88"/>
      <c r="C323" s="88"/>
      <c r="D323" s="88">
        <v>1</v>
      </c>
      <c r="E323" s="88">
        <v>1</v>
      </c>
      <c r="F323" s="88">
        <v>2</v>
      </c>
      <c r="H323" t="str">
        <f>+INDEX(Table1[Partido],MATCH(Sheet7!I323,Table1[Parlamentar],0))</f>
        <v>PDT</v>
      </c>
      <c r="I323" t="s">
        <v>263</v>
      </c>
      <c r="L323">
        <v>1</v>
      </c>
      <c r="N323">
        <v>1</v>
      </c>
      <c r="O323">
        <f t="shared" si="33"/>
        <v>1</v>
      </c>
      <c r="P323">
        <f t="shared" si="34"/>
        <v>0</v>
      </c>
    </row>
    <row r="324" spans="1:16" x14ac:dyDescent="0.25">
      <c r="A324" s="87" t="s">
        <v>129</v>
      </c>
      <c r="B324" s="88">
        <v>1</v>
      </c>
      <c r="C324" s="88">
        <v>1</v>
      </c>
      <c r="D324" s="88">
        <v>1</v>
      </c>
      <c r="E324" s="88">
        <v>1</v>
      </c>
      <c r="F324" s="88">
        <v>4</v>
      </c>
      <c r="H324" t="str">
        <f>+INDEX(Table1[Partido],MATCH(Sheet7!I324,Table1[Parlamentar],0))</f>
        <v>PP</v>
      </c>
      <c r="I324" t="s">
        <v>360</v>
      </c>
      <c r="J324">
        <v>1</v>
      </c>
      <c r="K324">
        <v>1</v>
      </c>
      <c r="L324">
        <v>1</v>
      </c>
      <c r="M324">
        <v>1</v>
      </c>
      <c r="N324">
        <v>4</v>
      </c>
      <c r="O324">
        <f t="shared" si="33"/>
        <v>3</v>
      </c>
      <c r="P324">
        <f t="shared" si="34"/>
        <v>1</v>
      </c>
    </row>
    <row r="325" spans="1:16" x14ac:dyDescent="0.25">
      <c r="A325" s="87" t="s">
        <v>536</v>
      </c>
      <c r="B325" s="88">
        <v>1</v>
      </c>
      <c r="C325" s="88">
        <v>1</v>
      </c>
      <c r="D325" s="88">
        <v>1</v>
      </c>
      <c r="E325" s="88">
        <v>1</v>
      </c>
      <c r="F325" s="88">
        <v>4</v>
      </c>
      <c r="H325" t="str">
        <f>+INDEX(Table1[Partido],MATCH(Sheet7!I325,Table1[Parlamentar],0))</f>
        <v>PMDB</v>
      </c>
      <c r="I325" t="s">
        <v>316</v>
      </c>
      <c r="L325">
        <v>1</v>
      </c>
      <c r="N325">
        <v>1</v>
      </c>
      <c r="O325">
        <f t="shared" si="33"/>
        <v>1</v>
      </c>
      <c r="P325">
        <f t="shared" si="34"/>
        <v>0</v>
      </c>
    </row>
    <row r="326" spans="1:16" x14ac:dyDescent="0.25">
      <c r="A326" s="87" t="s">
        <v>242</v>
      </c>
      <c r="B326" s="88">
        <v>1</v>
      </c>
      <c r="C326" s="88">
        <v>1</v>
      </c>
      <c r="D326" s="88">
        <v>1</v>
      </c>
      <c r="E326" s="88">
        <v>1</v>
      </c>
      <c r="F326" s="88">
        <v>4</v>
      </c>
      <c r="H326" t="str">
        <f>+INDEX(Table1[Partido],MATCH(Sheet7!I326,Table1[Parlamentar],0))</f>
        <v>PMDB</v>
      </c>
      <c r="I326" t="s">
        <v>317</v>
      </c>
      <c r="J326">
        <v>1</v>
      </c>
      <c r="K326">
        <v>1</v>
      </c>
      <c r="L326">
        <v>1</v>
      </c>
      <c r="M326">
        <v>1</v>
      </c>
      <c r="N326">
        <v>4</v>
      </c>
      <c r="O326">
        <f t="shared" si="33"/>
        <v>3</v>
      </c>
      <c r="P326">
        <f t="shared" si="34"/>
        <v>1</v>
      </c>
    </row>
    <row r="327" spans="1:16" x14ac:dyDescent="0.25">
      <c r="A327" s="87" t="s">
        <v>405</v>
      </c>
      <c r="B327" s="88">
        <v>1</v>
      </c>
      <c r="C327" s="88">
        <v>1</v>
      </c>
      <c r="D327" s="88">
        <v>1</v>
      </c>
      <c r="E327" s="88">
        <v>1</v>
      </c>
      <c r="F327" s="88">
        <v>4</v>
      </c>
      <c r="H327" t="str">
        <f>+INDEX(Table1[Partido],MATCH(Sheet7!I327,Table1[Parlamentar],0))</f>
        <v>PMDB</v>
      </c>
      <c r="I327" t="s">
        <v>318</v>
      </c>
      <c r="J327">
        <v>1</v>
      </c>
      <c r="L327">
        <v>1</v>
      </c>
      <c r="M327">
        <v>1</v>
      </c>
      <c r="N327">
        <v>3</v>
      </c>
      <c r="O327">
        <f t="shared" si="33"/>
        <v>2</v>
      </c>
      <c r="P327">
        <f t="shared" si="34"/>
        <v>1</v>
      </c>
    </row>
    <row r="328" spans="1:16" x14ac:dyDescent="0.25">
      <c r="A328" s="87" t="s">
        <v>462</v>
      </c>
      <c r="B328" s="88">
        <v>1</v>
      </c>
      <c r="C328" s="88"/>
      <c r="D328" s="88">
        <v>1</v>
      </c>
      <c r="E328" s="88">
        <v>1</v>
      </c>
      <c r="F328" s="88">
        <v>3</v>
      </c>
      <c r="H328" t="str">
        <f>+INDEX(Table1[Partido],MATCH(Sheet7!I328,Table1[Parlamentar],0))</f>
        <v>PMDB</v>
      </c>
      <c r="I328" t="s">
        <v>124</v>
      </c>
      <c r="J328">
        <v>1</v>
      </c>
      <c r="K328">
        <v>1</v>
      </c>
      <c r="L328">
        <v>1</v>
      </c>
      <c r="M328">
        <v>1</v>
      </c>
      <c r="N328">
        <v>4</v>
      </c>
      <c r="O328">
        <f t="shared" si="33"/>
        <v>3</v>
      </c>
      <c r="P328">
        <f t="shared" si="34"/>
        <v>1</v>
      </c>
    </row>
    <row r="329" spans="1:16" x14ac:dyDescent="0.25">
      <c r="A329" s="87" t="s">
        <v>406</v>
      </c>
      <c r="B329" s="88">
        <v>1</v>
      </c>
      <c r="C329" s="88"/>
      <c r="D329" s="88">
        <v>1</v>
      </c>
      <c r="E329" s="88"/>
      <c r="F329" s="88">
        <v>2</v>
      </c>
      <c r="H329" t="str">
        <f>+INDEX(Table1[Partido],MATCH(Sheet7!I329,Table1[Parlamentar],0))</f>
        <v>DEM</v>
      </c>
      <c r="I329" t="s">
        <v>840</v>
      </c>
      <c r="M329">
        <v>1</v>
      </c>
      <c r="N329">
        <v>1</v>
      </c>
      <c r="O329">
        <f t="shared" si="33"/>
        <v>0</v>
      </c>
      <c r="P329">
        <f t="shared" si="34"/>
        <v>1</v>
      </c>
    </row>
    <row r="330" spans="1:16" x14ac:dyDescent="0.25">
      <c r="A330" s="87" t="s">
        <v>721</v>
      </c>
      <c r="B330" s="88">
        <v>1</v>
      </c>
      <c r="C330" s="88">
        <v>1</v>
      </c>
      <c r="D330" s="88"/>
      <c r="E330" s="88"/>
      <c r="F330" s="88">
        <v>2</v>
      </c>
      <c r="H330" t="str">
        <f>+INDEX(Table1[Partido],MATCH(Sheet7!I330,Table1[Parlamentar],0))</f>
        <v>PSDB</v>
      </c>
      <c r="I330" t="s">
        <v>530</v>
      </c>
      <c r="J330">
        <v>1</v>
      </c>
      <c r="K330">
        <v>1</v>
      </c>
      <c r="L330">
        <v>1</v>
      </c>
      <c r="M330">
        <v>1</v>
      </c>
      <c r="N330">
        <v>4</v>
      </c>
      <c r="O330">
        <f t="shared" si="33"/>
        <v>3</v>
      </c>
      <c r="P330">
        <f t="shared" si="34"/>
        <v>1</v>
      </c>
    </row>
    <row r="331" spans="1:16" x14ac:dyDescent="0.25">
      <c r="A331" s="87" t="s">
        <v>498</v>
      </c>
      <c r="B331" s="88">
        <v>1</v>
      </c>
      <c r="C331" s="88">
        <v>1</v>
      </c>
      <c r="D331" s="88">
        <v>1</v>
      </c>
      <c r="E331" s="88">
        <v>1</v>
      </c>
      <c r="F331" s="88">
        <v>4</v>
      </c>
      <c r="H331" t="str">
        <f>+INDEX(Table1[Partido],MATCH(Sheet7!I331,Table1[Parlamentar],0))</f>
        <v>PR</v>
      </c>
      <c r="I331" t="s">
        <v>761</v>
      </c>
      <c r="J331">
        <v>1</v>
      </c>
      <c r="K331">
        <v>1</v>
      </c>
      <c r="M331">
        <v>1</v>
      </c>
      <c r="N331">
        <v>3</v>
      </c>
      <c r="O331">
        <f t="shared" si="33"/>
        <v>2</v>
      </c>
      <c r="P331">
        <f t="shared" si="34"/>
        <v>1</v>
      </c>
    </row>
    <row r="332" spans="1:16" x14ac:dyDescent="0.25">
      <c r="A332" s="87" t="s">
        <v>362</v>
      </c>
      <c r="B332" s="88">
        <v>1</v>
      </c>
      <c r="C332" s="88"/>
      <c r="D332" s="88">
        <v>1</v>
      </c>
      <c r="E332" s="88">
        <v>1</v>
      </c>
      <c r="F332" s="88">
        <v>3</v>
      </c>
      <c r="H332" t="str">
        <f>+INDEX(Table1[Partido],MATCH(Sheet7!I332,Table1[Parlamentar],0))</f>
        <v>PR</v>
      </c>
      <c r="I332" t="s">
        <v>404</v>
      </c>
      <c r="J332">
        <v>1</v>
      </c>
      <c r="L332">
        <v>1</v>
      </c>
      <c r="M332">
        <v>1</v>
      </c>
      <c r="N332">
        <v>3</v>
      </c>
      <c r="O332">
        <f t="shared" si="33"/>
        <v>2</v>
      </c>
      <c r="P332">
        <f t="shared" si="34"/>
        <v>1</v>
      </c>
    </row>
    <row r="333" spans="1:16" x14ac:dyDescent="0.25">
      <c r="A333" s="87" t="s">
        <v>537</v>
      </c>
      <c r="B333" s="88"/>
      <c r="C333" s="88"/>
      <c r="D333" s="88">
        <v>1</v>
      </c>
      <c r="E333" s="88"/>
      <c r="F333" s="88">
        <v>1</v>
      </c>
      <c r="H333" t="str">
        <f>+INDEX(Table1[Partido],MATCH(Sheet7!I333,Table1[Parlamentar],0))</f>
        <v>DEM</v>
      </c>
      <c r="I333" t="s">
        <v>240</v>
      </c>
      <c r="J333">
        <v>1</v>
      </c>
      <c r="L333">
        <v>1</v>
      </c>
      <c r="M333">
        <v>1</v>
      </c>
      <c r="N333">
        <v>3</v>
      </c>
      <c r="O333">
        <f t="shared" si="33"/>
        <v>2</v>
      </c>
      <c r="P333">
        <f t="shared" si="34"/>
        <v>1</v>
      </c>
    </row>
    <row r="334" spans="1:16" x14ac:dyDescent="0.25">
      <c r="A334" s="87" t="s">
        <v>131</v>
      </c>
      <c r="B334" s="88"/>
      <c r="C334" s="88"/>
      <c r="D334" s="88">
        <v>1</v>
      </c>
      <c r="E334" s="88"/>
      <c r="F334" s="88">
        <v>1</v>
      </c>
      <c r="H334" t="str">
        <f>+INDEX(Table1[Partido],MATCH(Sheet7!I334,Table1[Parlamentar],0))</f>
        <v>DEM</v>
      </c>
      <c r="I334" t="s">
        <v>241</v>
      </c>
      <c r="J334">
        <v>1</v>
      </c>
      <c r="L334">
        <v>1</v>
      </c>
      <c r="M334">
        <v>1</v>
      </c>
      <c r="N334">
        <v>3</v>
      </c>
      <c r="O334">
        <f t="shared" si="33"/>
        <v>2</v>
      </c>
      <c r="P334">
        <f t="shared" si="34"/>
        <v>1</v>
      </c>
    </row>
    <row r="335" spans="1:16" x14ac:dyDescent="0.25">
      <c r="A335" s="87" t="s">
        <v>132</v>
      </c>
      <c r="B335" s="88">
        <v>1</v>
      </c>
      <c r="C335" s="88"/>
      <c r="D335" s="88"/>
      <c r="E335" s="88">
        <v>1</v>
      </c>
      <c r="F335" s="88">
        <v>2</v>
      </c>
      <c r="H335" t="str">
        <f>+INDEX(Table1[Partido],MATCH(Sheet7!I335,Table1[Parlamentar],0))</f>
        <v>PMDB</v>
      </c>
      <c r="I335" t="s">
        <v>319</v>
      </c>
      <c r="J335">
        <v>1</v>
      </c>
      <c r="L335">
        <v>1</v>
      </c>
      <c r="M335">
        <v>1</v>
      </c>
      <c r="N335">
        <v>3</v>
      </c>
      <c r="O335">
        <f t="shared" si="33"/>
        <v>2</v>
      </c>
      <c r="P335">
        <f t="shared" si="34"/>
        <v>1</v>
      </c>
    </row>
    <row r="336" spans="1:16" x14ac:dyDescent="0.25">
      <c r="A336" s="87" t="s">
        <v>538</v>
      </c>
      <c r="B336" s="88">
        <v>1</v>
      </c>
      <c r="C336" s="88">
        <v>1</v>
      </c>
      <c r="D336" s="88">
        <v>1</v>
      </c>
      <c r="E336" s="88">
        <v>1</v>
      </c>
      <c r="F336" s="88">
        <v>4</v>
      </c>
      <c r="H336" t="str">
        <f>+INDEX(Table1[Partido],MATCH(Sheet7!I336,Table1[Parlamentar],0))</f>
        <v>PSDB</v>
      </c>
      <c r="I336" t="s">
        <v>531</v>
      </c>
      <c r="L336">
        <v>1</v>
      </c>
      <c r="N336">
        <v>1</v>
      </c>
      <c r="O336">
        <f t="shared" si="33"/>
        <v>1</v>
      </c>
      <c r="P336">
        <f t="shared" si="34"/>
        <v>0</v>
      </c>
    </row>
    <row r="337" spans="1:16" x14ac:dyDescent="0.25">
      <c r="A337" s="87" t="s">
        <v>134</v>
      </c>
      <c r="B337" s="88">
        <v>1</v>
      </c>
      <c r="C337" s="88">
        <v>1</v>
      </c>
      <c r="D337" s="88">
        <v>1</v>
      </c>
      <c r="E337" s="88">
        <v>1</v>
      </c>
      <c r="F337" s="88">
        <v>4</v>
      </c>
      <c r="H337" t="str">
        <f>+INDEX(Table1[Partido],MATCH(Sheet7!I337,Table1[Parlamentar],0))</f>
        <v>PTB</v>
      </c>
      <c r="I337" t="s">
        <v>607</v>
      </c>
      <c r="J337">
        <v>1</v>
      </c>
      <c r="K337">
        <v>1</v>
      </c>
      <c r="L337">
        <v>1</v>
      </c>
      <c r="M337">
        <v>1</v>
      </c>
      <c r="N337">
        <v>4</v>
      </c>
      <c r="O337">
        <f t="shared" si="33"/>
        <v>3</v>
      </c>
      <c r="P337">
        <f t="shared" si="34"/>
        <v>1</v>
      </c>
    </row>
    <row r="338" spans="1:16" x14ac:dyDescent="0.25">
      <c r="A338" s="87" t="s">
        <v>751</v>
      </c>
      <c r="B338" s="88">
        <v>1</v>
      </c>
      <c r="C338" s="88">
        <v>1</v>
      </c>
      <c r="D338" s="88"/>
      <c r="E338" s="88">
        <v>1</v>
      </c>
      <c r="F338" s="88">
        <v>3</v>
      </c>
      <c r="H338" t="str">
        <f>+INDEX(Table1[Partido],MATCH(Sheet7!I338,Table1[Parlamentar],0))</f>
        <v>PP</v>
      </c>
      <c r="I338" t="s">
        <v>125</v>
      </c>
      <c r="J338">
        <v>1</v>
      </c>
      <c r="K338">
        <v>1</v>
      </c>
      <c r="L338">
        <v>1</v>
      </c>
      <c r="M338">
        <v>1</v>
      </c>
      <c r="N338">
        <v>4</v>
      </c>
      <c r="O338">
        <f t="shared" si="33"/>
        <v>3</v>
      </c>
      <c r="P338">
        <f t="shared" si="34"/>
        <v>1</v>
      </c>
    </row>
    <row r="339" spans="1:16" x14ac:dyDescent="0.25">
      <c r="A339" s="87" t="s">
        <v>539</v>
      </c>
      <c r="B339" s="88">
        <v>1</v>
      </c>
      <c r="C339" s="88"/>
      <c r="D339" s="88">
        <v>1</v>
      </c>
      <c r="E339" s="88">
        <v>1</v>
      </c>
      <c r="F339" s="88">
        <v>3</v>
      </c>
      <c r="H339" t="str">
        <f>+INDEX(Table1[Partido],MATCH(Sheet7!I339,Table1[Parlamentar],0))</f>
        <v>PSDB</v>
      </c>
      <c r="I339" t="s">
        <v>532</v>
      </c>
      <c r="J339">
        <v>1</v>
      </c>
      <c r="K339">
        <v>1</v>
      </c>
      <c r="L339">
        <v>1</v>
      </c>
      <c r="M339">
        <v>1</v>
      </c>
      <c r="N339">
        <v>4</v>
      </c>
      <c r="O339">
        <f t="shared" si="33"/>
        <v>3</v>
      </c>
      <c r="P339">
        <f t="shared" si="34"/>
        <v>1</v>
      </c>
    </row>
    <row r="340" spans="1:16" x14ac:dyDescent="0.25">
      <c r="A340" s="87" t="s">
        <v>762</v>
      </c>
      <c r="B340" s="88">
        <v>1</v>
      </c>
      <c r="C340" s="88"/>
      <c r="D340" s="88"/>
      <c r="E340" s="88">
        <v>1</v>
      </c>
      <c r="F340" s="88">
        <v>2</v>
      </c>
      <c r="H340" t="str">
        <f>+INDEX(Table1[Partido],MATCH(Sheet7!I340,Table1[Parlamentar],0))</f>
        <v>PMDB</v>
      </c>
      <c r="I340" t="s">
        <v>320</v>
      </c>
      <c r="J340">
        <v>1</v>
      </c>
      <c r="L340">
        <v>1</v>
      </c>
      <c r="M340">
        <v>1</v>
      </c>
      <c r="N340">
        <v>3</v>
      </c>
      <c r="O340">
        <f t="shared" si="33"/>
        <v>2</v>
      </c>
      <c r="P340">
        <f t="shared" si="34"/>
        <v>1</v>
      </c>
    </row>
    <row r="341" spans="1:16" x14ac:dyDescent="0.25">
      <c r="A341" s="87" t="s">
        <v>740</v>
      </c>
      <c r="B341" s="88">
        <v>1</v>
      </c>
      <c r="C341" s="88"/>
      <c r="D341" s="88"/>
      <c r="E341" s="88"/>
      <c r="F341" s="88">
        <v>1</v>
      </c>
      <c r="H341" t="str">
        <f>+INDEX(Table1[Partido],MATCH(Sheet7!I341,Table1[Parlamentar],0))</f>
        <v>PSDB</v>
      </c>
      <c r="I341" t="s">
        <v>533</v>
      </c>
      <c r="J341">
        <v>1</v>
      </c>
      <c r="K341">
        <v>1</v>
      </c>
      <c r="L341">
        <v>1</v>
      </c>
      <c r="M341">
        <v>1</v>
      </c>
      <c r="N341">
        <v>4</v>
      </c>
      <c r="O341">
        <f t="shared" si="33"/>
        <v>3</v>
      </c>
      <c r="P341">
        <f t="shared" si="34"/>
        <v>1</v>
      </c>
    </row>
    <row r="342" spans="1:16" x14ac:dyDescent="0.25">
      <c r="A342" s="87" t="s">
        <v>472</v>
      </c>
      <c r="B342" s="88"/>
      <c r="C342" s="88"/>
      <c r="D342" s="88">
        <v>1</v>
      </c>
      <c r="E342" s="88">
        <v>1</v>
      </c>
      <c r="F342" s="88">
        <v>2</v>
      </c>
      <c r="H342" t="str">
        <f>+INDEX(Table1[Partido],MATCH(Sheet7!I342,Table1[Parlamentar],0))</f>
        <v>PSDB</v>
      </c>
      <c r="I342" t="s">
        <v>534</v>
      </c>
      <c r="J342">
        <v>1</v>
      </c>
      <c r="K342">
        <v>1</v>
      </c>
      <c r="L342">
        <v>1</v>
      </c>
      <c r="M342">
        <v>1</v>
      </c>
      <c r="N342">
        <v>4</v>
      </c>
      <c r="O342">
        <f t="shared" si="33"/>
        <v>3</v>
      </c>
      <c r="P342">
        <f t="shared" si="34"/>
        <v>1</v>
      </c>
    </row>
    <row r="343" spans="1:16" x14ac:dyDescent="0.25">
      <c r="A343" s="87" t="s">
        <v>140</v>
      </c>
      <c r="B343" s="88">
        <v>1</v>
      </c>
      <c r="C343" s="88">
        <v>1</v>
      </c>
      <c r="D343" s="88"/>
      <c r="E343" s="88">
        <v>1</v>
      </c>
      <c r="F343" s="88">
        <v>3</v>
      </c>
      <c r="H343" t="str">
        <f>+INDEX(Table1[Partido],MATCH(Sheet7!I343,Table1[Parlamentar],0))</f>
        <v>PTB</v>
      </c>
      <c r="I343" t="s">
        <v>608</v>
      </c>
      <c r="J343">
        <v>1</v>
      </c>
      <c r="K343">
        <v>1</v>
      </c>
      <c r="L343">
        <v>1</v>
      </c>
      <c r="M343">
        <v>1</v>
      </c>
      <c r="N343">
        <v>4</v>
      </c>
      <c r="O343">
        <f t="shared" si="33"/>
        <v>3</v>
      </c>
      <c r="P343">
        <f t="shared" si="34"/>
        <v>1</v>
      </c>
    </row>
    <row r="344" spans="1:16" x14ac:dyDescent="0.25">
      <c r="A344" s="87" t="s">
        <v>243</v>
      </c>
      <c r="B344" s="88">
        <v>1</v>
      </c>
      <c r="C344" s="88"/>
      <c r="D344" s="88"/>
      <c r="E344" s="88">
        <v>1</v>
      </c>
      <c r="F344" s="88">
        <v>2</v>
      </c>
      <c r="H344" t="str">
        <f>+INDEX(Table1[Partido],MATCH(Sheet7!I344,Table1[Parlamentar],0))</f>
        <v>PRP</v>
      </c>
      <c r="I344" t="s">
        <v>440</v>
      </c>
      <c r="J344">
        <v>1</v>
      </c>
      <c r="K344">
        <v>1</v>
      </c>
      <c r="L344">
        <v>1</v>
      </c>
      <c r="M344">
        <v>1</v>
      </c>
      <c r="N344">
        <v>4</v>
      </c>
      <c r="O344">
        <f t="shared" si="33"/>
        <v>3</v>
      </c>
      <c r="P344">
        <f t="shared" si="34"/>
        <v>1</v>
      </c>
    </row>
    <row r="345" spans="1:16" x14ac:dyDescent="0.25">
      <c r="A345" s="87" t="s">
        <v>463</v>
      </c>
      <c r="B345" s="88">
        <v>1</v>
      </c>
      <c r="C345" s="88"/>
      <c r="D345" s="88">
        <v>1</v>
      </c>
      <c r="E345" s="88"/>
      <c r="F345" s="88">
        <v>2</v>
      </c>
      <c r="H345" t="str">
        <f>+INDEX(Table1[Partido],MATCH(Sheet7!I345,Table1[Parlamentar],0))</f>
        <v>DEM</v>
      </c>
      <c r="I345" t="s">
        <v>801</v>
      </c>
      <c r="M345">
        <v>1</v>
      </c>
      <c r="N345">
        <v>1</v>
      </c>
      <c r="O345">
        <f t="shared" si="33"/>
        <v>0</v>
      </c>
      <c r="P345">
        <f t="shared" si="34"/>
        <v>1</v>
      </c>
    </row>
    <row r="346" spans="1:16" x14ac:dyDescent="0.25">
      <c r="A346" s="87" t="s">
        <v>540</v>
      </c>
      <c r="B346" s="88">
        <v>1</v>
      </c>
      <c r="C346" s="88"/>
      <c r="D346" s="88">
        <v>1</v>
      </c>
      <c r="E346" s="88">
        <v>1</v>
      </c>
      <c r="F346" s="88">
        <v>3</v>
      </c>
      <c r="H346" t="str">
        <f>+INDEX(Table1[Partido],MATCH(Sheet7!I346,Table1[Parlamentar],0))</f>
        <v>PP</v>
      </c>
      <c r="I346" t="s">
        <v>361</v>
      </c>
      <c r="L346">
        <v>1</v>
      </c>
      <c r="N346">
        <v>1</v>
      </c>
      <c r="O346">
        <f t="shared" si="33"/>
        <v>1</v>
      </c>
      <c r="P346">
        <f t="shared" si="34"/>
        <v>0</v>
      </c>
    </row>
    <row r="347" spans="1:16" x14ac:dyDescent="0.25">
      <c r="A347" s="87" t="s">
        <v>142</v>
      </c>
      <c r="B347" s="88">
        <v>1</v>
      </c>
      <c r="C347" s="88">
        <v>1</v>
      </c>
      <c r="D347" s="88">
        <v>1</v>
      </c>
      <c r="E347" s="88">
        <v>1</v>
      </c>
      <c r="F347" s="88">
        <v>4</v>
      </c>
      <c r="H347" t="str">
        <f>+INDEX(Table1[Partido],MATCH(Sheet7!I347,Table1[Parlamentar],0))</f>
        <v>PROS</v>
      </c>
      <c r="I347" t="s">
        <v>436</v>
      </c>
      <c r="J347">
        <v>1</v>
      </c>
      <c r="N347">
        <v>1</v>
      </c>
      <c r="O347">
        <f t="shared" si="33"/>
        <v>1</v>
      </c>
      <c r="P347">
        <f t="shared" si="34"/>
        <v>0</v>
      </c>
    </row>
    <row r="348" spans="1:16" x14ac:dyDescent="0.25">
      <c r="A348" s="87" t="s">
        <v>144</v>
      </c>
      <c r="B348" s="88">
        <v>1</v>
      </c>
      <c r="C348" s="88">
        <v>1</v>
      </c>
      <c r="D348" s="88"/>
      <c r="E348" s="88">
        <v>1</v>
      </c>
      <c r="F348" s="88">
        <v>3</v>
      </c>
      <c r="H348" t="str">
        <f>+INDEX(Table1[Partido],MATCH(Sheet7!I348,Table1[Parlamentar],0))</f>
        <v>DEM</v>
      </c>
      <c r="I348" t="s">
        <v>127</v>
      </c>
      <c r="J348">
        <v>1</v>
      </c>
      <c r="L348">
        <v>1</v>
      </c>
      <c r="M348">
        <v>1</v>
      </c>
      <c r="N348">
        <v>3</v>
      </c>
      <c r="O348">
        <f t="shared" si="33"/>
        <v>2</v>
      </c>
      <c r="P348">
        <f t="shared" si="34"/>
        <v>1</v>
      </c>
    </row>
    <row r="349" spans="1:16" x14ac:dyDescent="0.25">
      <c r="A349" s="87" t="s">
        <v>407</v>
      </c>
      <c r="B349" s="88">
        <v>1</v>
      </c>
      <c r="C349" s="88">
        <v>1</v>
      </c>
      <c r="D349" s="88">
        <v>1</v>
      </c>
      <c r="E349" s="88">
        <v>1</v>
      </c>
      <c r="F349" s="88">
        <v>4</v>
      </c>
      <c r="H349" t="str">
        <f>+INDEX(Table1[Partido],MATCH(Sheet7!I349,Table1[Parlamentar],0))</f>
        <v>DEM</v>
      </c>
      <c r="I349" t="s">
        <v>774</v>
      </c>
      <c r="J349">
        <v>1</v>
      </c>
      <c r="K349">
        <v>1</v>
      </c>
      <c r="M349">
        <v>1</v>
      </c>
      <c r="N349">
        <v>3</v>
      </c>
      <c r="O349">
        <f t="shared" si="33"/>
        <v>2</v>
      </c>
      <c r="P349">
        <f t="shared" si="34"/>
        <v>1</v>
      </c>
    </row>
    <row r="350" spans="1:16" x14ac:dyDescent="0.25">
      <c r="A350" s="87" t="s">
        <v>625</v>
      </c>
      <c r="B350" s="88">
        <v>1</v>
      </c>
      <c r="C350" s="88">
        <v>1</v>
      </c>
      <c r="D350" s="88">
        <v>1</v>
      </c>
      <c r="E350" s="88">
        <v>1</v>
      </c>
      <c r="F350" s="88">
        <v>4</v>
      </c>
      <c r="H350" t="str">
        <f>+INDEX(Table1[Partido],MATCH(Sheet7!I350,Table1[Parlamentar],0))</f>
        <v>PMDB</v>
      </c>
      <c r="I350" t="s">
        <v>321</v>
      </c>
      <c r="L350">
        <v>1</v>
      </c>
      <c r="N350">
        <v>1</v>
      </c>
      <c r="O350">
        <f t="shared" si="33"/>
        <v>1</v>
      </c>
      <c r="P350">
        <f t="shared" si="34"/>
        <v>0</v>
      </c>
    </row>
    <row r="351" spans="1:16" x14ac:dyDescent="0.25">
      <c r="A351" s="87" t="s">
        <v>744</v>
      </c>
      <c r="B351" s="88"/>
      <c r="C351" s="88">
        <v>1</v>
      </c>
      <c r="D351" s="88"/>
      <c r="E351" s="88"/>
      <c r="F351" s="88">
        <v>1</v>
      </c>
      <c r="H351" t="str">
        <f>+INDEX(Table1[Partido],MATCH(Sheet7!I351,Table1[Parlamentar],0))</f>
        <v>PSDB</v>
      </c>
      <c r="I351" t="s">
        <v>535</v>
      </c>
      <c r="J351">
        <v>1</v>
      </c>
      <c r="K351">
        <v>1</v>
      </c>
      <c r="L351">
        <v>1</v>
      </c>
      <c r="M351">
        <v>1</v>
      </c>
      <c r="N351">
        <v>4</v>
      </c>
      <c r="O351">
        <f t="shared" si="33"/>
        <v>3</v>
      </c>
      <c r="P351">
        <f t="shared" si="34"/>
        <v>1</v>
      </c>
    </row>
    <row r="352" spans="1:16" x14ac:dyDescent="0.25">
      <c r="A352" s="87" t="s">
        <v>363</v>
      </c>
      <c r="B352" s="88">
        <v>1</v>
      </c>
      <c r="C352" s="88">
        <v>1</v>
      </c>
      <c r="D352" s="88">
        <v>1</v>
      </c>
      <c r="E352" s="88">
        <v>1</v>
      </c>
      <c r="F352" s="88">
        <v>4</v>
      </c>
      <c r="H352" t="str">
        <f>+INDEX(Table1[Partido],MATCH(Sheet7!I352,Table1[Parlamentar],0))</f>
        <v>PTB</v>
      </c>
      <c r="I352" t="s">
        <v>609</v>
      </c>
      <c r="J352">
        <v>1</v>
      </c>
      <c r="K352">
        <v>1</v>
      </c>
      <c r="L352">
        <v>1</v>
      </c>
      <c r="M352">
        <v>1</v>
      </c>
      <c r="N352">
        <v>4</v>
      </c>
      <c r="O352">
        <f t="shared" si="33"/>
        <v>3</v>
      </c>
      <c r="P352">
        <f t="shared" si="34"/>
        <v>1</v>
      </c>
    </row>
    <row r="353" spans="1:16" x14ac:dyDescent="0.25">
      <c r="A353" s="87" t="s">
        <v>146</v>
      </c>
      <c r="B353" s="88">
        <v>1</v>
      </c>
      <c r="C353" s="88">
        <v>1</v>
      </c>
      <c r="D353" s="88"/>
      <c r="E353" s="88">
        <v>1</v>
      </c>
      <c r="F353" s="88">
        <v>3</v>
      </c>
      <c r="H353" t="str">
        <f>+INDEX(Table1[Partido],MATCH(Sheet7!I353,Table1[Parlamentar],0))</f>
        <v>PHS</v>
      </c>
      <c r="I353" t="s">
        <v>275</v>
      </c>
      <c r="K353">
        <v>1</v>
      </c>
      <c r="L353">
        <v>1</v>
      </c>
      <c r="N353">
        <v>2</v>
      </c>
      <c r="O353">
        <f t="shared" si="33"/>
        <v>2</v>
      </c>
      <c r="P353">
        <f t="shared" si="34"/>
        <v>0</v>
      </c>
    </row>
    <row r="354" spans="1:16" x14ac:dyDescent="0.25">
      <c r="A354" s="87" t="s">
        <v>425</v>
      </c>
      <c r="B354" s="88"/>
      <c r="C354" s="88"/>
      <c r="D354" s="88">
        <v>1</v>
      </c>
      <c r="E354" s="88"/>
      <c r="F354" s="88">
        <v>1</v>
      </c>
      <c r="H354" t="str">
        <f>+INDEX(Table1[Partido],MATCH(Sheet7!I354,Table1[Parlamentar],0))</f>
        <v>PMB</v>
      </c>
      <c r="I354" t="s">
        <v>276</v>
      </c>
      <c r="L354">
        <v>1</v>
      </c>
      <c r="M354">
        <v>1</v>
      </c>
      <c r="N354">
        <v>2</v>
      </c>
      <c r="O354">
        <f t="shared" si="33"/>
        <v>1</v>
      </c>
      <c r="P354">
        <f t="shared" si="34"/>
        <v>1</v>
      </c>
    </row>
    <row r="355" spans="1:16" x14ac:dyDescent="0.25">
      <c r="A355" s="87" t="s">
        <v>364</v>
      </c>
      <c r="B355" s="88">
        <v>1</v>
      </c>
      <c r="C355" s="88">
        <v>1</v>
      </c>
      <c r="D355" s="88">
        <v>1</v>
      </c>
      <c r="E355" s="88">
        <v>1</v>
      </c>
      <c r="F355" s="88">
        <v>4</v>
      </c>
      <c r="H355" t="str">
        <f>+INDEX(Table1[Partido],MATCH(Sheet7!I355,Table1[Parlamentar],0))</f>
        <v>DEM</v>
      </c>
      <c r="I355" t="s">
        <v>129</v>
      </c>
      <c r="J355">
        <v>1</v>
      </c>
      <c r="K355">
        <v>1</v>
      </c>
      <c r="L355">
        <v>1</v>
      </c>
      <c r="M355">
        <v>1</v>
      </c>
      <c r="N355">
        <v>4</v>
      </c>
      <c r="O355">
        <f t="shared" si="33"/>
        <v>3</v>
      </c>
      <c r="P355">
        <f t="shared" si="34"/>
        <v>1</v>
      </c>
    </row>
    <row r="356" spans="1:16" x14ac:dyDescent="0.25">
      <c r="A356" s="87" t="s">
        <v>626</v>
      </c>
      <c r="B356" s="88">
        <v>1</v>
      </c>
      <c r="C356" s="88">
        <v>1</v>
      </c>
      <c r="D356" s="88">
        <v>1</v>
      </c>
      <c r="E356" s="88">
        <v>1</v>
      </c>
      <c r="F356" s="88">
        <v>4</v>
      </c>
      <c r="H356" t="str">
        <f>+INDEX(Table1[Partido],MATCH(Sheet7!I356,Table1[Parlamentar],0))</f>
        <v>PSDB</v>
      </c>
      <c r="I356" t="s">
        <v>536</v>
      </c>
      <c r="J356">
        <v>1</v>
      </c>
      <c r="K356">
        <v>1</v>
      </c>
      <c r="L356">
        <v>1</v>
      </c>
      <c r="M356">
        <v>1</v>
      </c>
      <c r="N356">
        <v>4</v>
      </c>
      <c r="O356">
        <f t="shared" si="33"/>
        <v>3</v>
      </c>
      <c r="P356">
        <f t="shared" si="34"/>
        <v>1</v>
      </c>
    </row>
    <row r="357" spans="1:16" x14ac:dyDescent="0.25">
      <c r="A357" s="87" t="s">
        <v>541</v>
      </c>
      <c r="B357" s="88">
        <v>1</v>
      </c>
      <c r="C357" s="88">
        <v>1</v>
      </c>
      <c r="D357" s="88">
        <v>1</v>
      </c>
      <c r="E357" s="88">
        <v>1</v>
      </c>
      <c r="F357" s="88">
        <v>4</v>
      </c>
      <c r="H357" t="str">
        <f>+INDEX(Table1[Partido],MATCH(Sheet7!I357,Table1[Parlamentar],0))</f>
        <v>DEM</v>
      </c>
      <c r="I357" t="s">
        <v>242</v>
      </c>
      <c r="J357">
        <v>1</v>
      </c>
      <c r="K357">
        <v>1</v>
      </c>
      <c r="L357">
        <v>1</v>
      </c>
      <c r="M357">
        <v>1</v>
      </c>
      <c r="N357">
        <v>4</v>
      </c>
      <c r="O357">
        <f t="shared" ref="O357:O420" si="35">+SUM(J357:L357)</f>
        <v>3</v>
      </c>
      <c r="P357">
        <f t="shared" ref="P357:P420" si="36">+N357-O357</f>
        <v>1</v>
      </c>
    </row>
    <row r="358" spans="1:16" x14ac:dyDescent="0.25">
      <c r="A358" s="87" t="s">
        <v>426</v>
      </c>
      <c r="B358" s="88">
        <v>1</v>
      </c>
      <c r="C358" s="88">
        <v>1</v>
      </c>
      <c r="D358" s="88">
        <v>1</v>
      </c>
      <c r="E358" s="88">
        <v>1</v>
      </c>
      <c r="F358" s="88">
        <v>4</v>
      </c>
      <c r="H358" t="str">
        <f>+INDEX(Table1[Partido],MATCH(Sheet7!I358,Table1[Parlamentar],0))</f>
        <v>PR</v>
      </c>
      <c r="I358" t="s">
        <v>405</v>
      </c>
      <c r="J358">
        <v>1</v>
      </c>
      <c r="K358">
        <v>1</v>
      </c>
      <c r="L358">
        <v>1</v>
      </c>
      <c r="M358">
        <v>1</v>
      </c>
      <c r="N358">
        <v>4</v>
      </c>
      <c r="O358">
        <f t="shared" si="35"/>
        <v>3</v>
      </c>
      <c r="P358">
        <f t="shared" si="36"/>
        <v>1</v>
      </c>
    </row>
    <row r="359" spans="1:16" x14ac:dyDescent="0.25">
      <c r="A359" s="87" t="s">
        <v>365</v>
      </c>
      <c r="B359" s="88"/>
      <c r="C359" s="88"/>
      <c r="D359" s="88">
        <v>1</v>
      </c>
      <c r="E359" s="88">
        <v>1</v>
      </c>
      <c r="F359" s="88">
        <v>2</v>
      </c>
      <c r="H359" t="str">
        <f>+INDEX(Table1[Partido],MATCH(Sheet7!I359,Table1[Parlamentar],0))</f>
        <v>PSB</v>
      </c>
      <c r="I359" t="s">
        <v>462</v>
      </c>
      <c r="J359">
        <v>1</v>
      </c>
      <c r="L359">
        <v>1</v>
      </c>
      <c r="M359">
        <v>1</v>
      </c>
      <c r="N359">
        <v>3</v>
      </c>
      <c r="O359">
        <f t="shared" si="35"/>
        <v>2</v>
      </c>
      <c r="P359">
        <f t="shared" si="36"/>
        <v>1</v>
      </c>
    </row>
    <row r="360" spans="1:16" x14ac:dyDescent="0.25">
      <c r="A360" s="87" t="s">
        <v>366</v>
      </c>
      <c r="B360" s="88">
        <v>1</v>
      </c>
      <c r="C360" s="88">
        <v>1</v>
      </c>
      <c r="D360" s="88">
        <v>1</v>
      </c>
      <c r="E360" s="88">
        <v>1</v>
      </c>
      <c r="F360" s="88">
        <v>4</v>
      </c>
      <c r="H360" t="str">
        <f>+INDEX(Table1[Partido],MATCH(Sheet7!I360,Table1[Parlamentar],0))</f>
        <v>PR</v>
      </c>
      <c r="I360" t="s">
        <v>406</v>
      </c>
      <c r="J360">
        <v>1</v>
      </c>
      <c r="L360">
        <v>1</v>
      </c>
      <c r="N360">
        <v>2</v>
      </c>
      <c r="O360">
        <f t="shared" si="35"/>
        <v>2</v>
      </c>
      <c r="P360">
        <f t="shared" si="36"/>
        <v>0</v>
      </c>
    </row>
    <row r="361" spans="1:16" x14ac:dyDescent="0.25">
      <c r="A361" s="87" t="s">
        <v>148</v>
      </c>
      <c r="B361" s="88">
        <v>1</v>
      </c>
      <c r="C361" s="88"/>
      <c r="D361" s="88">
        <v>1</v>
      </c>
      <c r="E361" s="88"/>
      <c r="F361" s="88">
        <v>2</v>
      </c>
      <c r="H361" t="str">
        <f>+INDEX(Table1[Partido],MATCH(Sheet7!I361,Table1[Parlamentar],0))</f>
        <v>PP</v>
      </c>
      <c r="I361" t="s">
        <v>721</v>
      </c>
      <c r="J361">
        <v>1</v>
      </c>
      <c r="K361">
        <v>1</v>
      </c>
      <c r="N361">
        <v>2</v>
      </c>
      <c r="O361">
        <f t="shared" si="35"/>
        <v>2</v>
      </c>
      <c r="P361">
        <f t="shared" si="36"/>
        <v>0</v>
      </c>
    </row>
    <row r="362" spans="1:16" x14ac:dyDescent="0.25">
      <c r="A362" s="87" t="s">
        <v>376</v>
      </c>
      <c r="B362" s="88"/>
      <c r="C362" s="88"/>
      <c r="D362" s="88">
        <v>1</v>
      </c>
      <c r="E362" s="88"/>
      <c r="F362" s="88">
        <v>1</v>
      </c>
      <c r="H362" t="str">
        <f>+INDEX(Table1[Partido],MATCH(Sheet7!I362,Table1[Parlamentar],0))</f>
        <v>PSD</v>
      </c>
      <c r="I362" t="s">
        <v>498</v>
      </c>
      <c r="J362">
        <v>1</v>
      </c>
      <c r="K362">
        <v>1</v>
      </c>
      <c r="L362">
        <v>1</v>
      </c>
      <c r="M362">
        <v>1</v>
      </c>
      <c r="N362">
        <v>4</v>
      </c>
      <c r="O362">
        <f t="shared" si="35"/>
        <v>3</v>
      </c>
      <c r="P362">
        <f t="shared" si="36"/>
        <v>1</v>
      </c>
    </row>
    <row r="363" spans="1:16" x14ac:dyDescent="0.25">
      <c r="A363" s="87" t="s">
        <v>264</v>
      </c>
      <c r="B363" s="88">
        <v>1</v>
      </c>
      <c r="C363" s="88"/>
      <c r="D363" s="88">
        <v>1</v>
      </c>
      <c r="E363" s="88"/>
      <c r="F363" s="88">
        <v>2</v>
      </c>
      <c r="H363" t="str">
        <f>+INDEX(Table1[Partido],MATCH(Sheet7!I363,Table1[Parlamentar],0))</f>
        <v>PP</v>
      </c>
      <c r="I363" t="s">
        <v>362</v>
      </c>
      <c r="J363">
        <v>1</v>
      </c>
      <c r="L363">
        <v>1</v>
      </c>
      <c r="M363">
        <v>1</v>
      </c>
      <c r="N363">
        <v>3</v>
      </c>
      <c r="O363">
        <f t="shared" si="35"/>
        <v>2</v>
      </c>
      <c r="P363">
        <f t="shared" si="36"/>
        <v>1</v>
      </c>
    </row>
    <row r="364" spans="1:16" x14ac:dyDescent="0.25">
      <c r="A364" s="87" t="s">
        <v>427</v>
      </c>
      <c r="B364" s="88">
        <v>1</v>
      </c>
      <c r="C364" s="88">
        <v>1</v>
      </c>
      <c r="D364" s="88">
        <v>1</v>
      </c>
      <c r="E364" s="88"/>
      <c r="F364" s="88">
        <v>3</v>
      </c>
      <c r="H364" t="str">
        <f>+INDEX(Table1[Partido],MATCH(Sheet7!I364,Table1[Parlamentar],0))</f>
        <v>PSDB</v>
      </c>
      <c r="I364" t="s">
        <v>537</v>
      </c>
      <c r="L364">
        <v>1</v>
      </c>
      <c r="N364">
        <v>1</v>
      </c>
      <c r="O364">
        <f t="shared" si="35"/>
        <v>1</v>
      </c>
      <c r="P364">
        <f t="shared" si="36"/>
        <v>0</v>
      </c>
    </row>
    <row r="365" spans="1:16" x14ac:dyDescent="0.25">
      <c r="A365" s="87" t="s">
        <v>542</v>
      </c>
      <c r="B365" s="88"/>
      <c r="C365" s="88"/>
      <c r="D365" s="88">
        <v>1</v>
      </c>
      <c r="E365" s="88"/>
      <c r="F365" s="88">
        <v>1</v>
      </c>
      <c r="H365" t="str">
        <f>+INDEX(Table1[Partido],MATCH(Sheet7!I365,Table1[Parlamentar],0))</f>
        <v>Solidaried</v>
      </c>
      <c r="I365" t="s">
        <v>131</v>
      </c>
      <c r="L365">
        <v>1</v>
      </c>
      <c r="N365">
        <v>1</v>
      </c>
      <c r="O365">
        <f t="shared" si="35"/>
        <v>1</v>
      </c>
      <c r="P365">
        <f t="shared" si="36"/>
        <v>0</v>
      </c>
    </row>
    <row r="366" spans="1:16" x14ac:dyDescent="0.25">
      <c r="A366" s="87" t="s">
        <v>807</v>
      </c>
      <c r="B366" s="88">
        <v>1</v>
      </c>
      <c r="C366" s="88"/>
      <c r="D366" s="88"/>
      <c r="E366" s="88">
        <v>1</v>
      </c>
      <c r="F366" s="88">
        <v>2</v>
      </c>
      <c r="H366" t="str">
        <f>+INDEX(Table1[Partido],MATCH(Sheet7!I366,Table1[Parlamentar],0))</f>
        <v>PMDB</v>
      </c>
      <c r="I366" t="s">
        <v>132</v>
      </c>
      <c r="J366">
        <v>1</v>
      </c>
      <c r="M366">
        <v>1</v>
      </c>
      <c r="N366">
        <v>2</v>
      </c>
      <c r="O366">
        <f t="shared" si="35"/>
        <v>1</v>
      </c>
      <c r="P366">
        <f t="shared" si="36"/>
        <v>1</v>
      </c>
    </row>
    <row r="367" spans="1:16" x14ac:dyDescent="0.25">
      <c r="A367" s="87" t="s">
        <v>543</v>
      </c>
      <c r="B367" s="88">
        <v>1</v>
      </c>
      <c r="C367" s="88">
        <v>1</v>
      </c>
      <c r="D367" s="88">
        <v>1</v>
      </c>
      <c r="E367" s="88">
        <v>1</v>
      </c>
      <c r="F367" s="88">
        <v>4</v>
      </c>
      <c r="H367" t="str">
        <f>+INDEX(Table1[Partido],MATCH(Sheet7!I367,Table1[Parlamentar],0))</f>
        <v>PSDB</v>
      </c>
      <c r="I367" t="s">
        <v>538</v>
      </c>
      <c r="J367">
        <v>1</v>
      </c>
      <c r="K367">
        <v>1</v>
      </c>
      <c r="L367">
        <v>1</v>
      </c>
      <c r="M367">
        <v>1</v>
      </c>
      <c r="N367">
        <v>4</v>
      </c>
      <c r="O367">
        <f t="shared" si="35"/>
        <v>3</v>
      </c>
      <c r="P367">
        <f t="shared" si="36"/>
        <v>1</v>
      </c>
    </row>
    <row r="368" spans="1:16" x14ac:dyDescent="0.25">
      <c r="A368" s="87" t="s">
        <v>464</v>
      </c>
      <c r="B368" s="88">
        <v>1</v>
      </c>
      <c r="C368" s="88">
        <v>1</v>
      </c>
      <c r="D368" s="88">
        <v>1</v>
      </c>
      <c r="E368" s="88">
        <v>1</v>
      </c>
      <c r="F368" s="88">
        <v>4</v>
      </c>
      <c r="H368" t="str">
        <f>+INDEX(Table1[Partido],MATCH(Sheet7!I368,Table1[Parlamentar],0))</f>
        <v>PTB</v>
      </c>
      <c r="I368" t="s">
        <v>134</v>
      </c>
      <c r="J368">
        <v>1</v>
      </c>
      <c r="K368">
        <v>1</v>
      </c>
      <c r="L368">
        <v>1</v>
      </c>
      <c r="M368">
        <v>1</v>
      </c>
      <c r="N368">
        <v>4</v>
      </c>
      <c r="O368">
        <f t="shared" si="35"/>
        <v>3</v>
      </c>
      <c r="P368">
        <f t="shared" si="36"/>
        <v>1</v>
      </c>
    </row>
    <row r="369" spans="1:16" x14ac:dyDescent="0.25">
      <c r="A369" s="87" t="s">
        <v>322</v>
      </c>
      <c r="B369" s="88">
        <v>1</v>
      </c>
      <c r="C369" s="88">
        <v>1</v>
      </c>
      <c r="D369" s="88">
        <v>1</v>
      </c>
      <c r="E369" s="88">
        <v>1</v>
      </c>
      <c r="F369" s="88">
        <v>4</v>
      </c>
      <c r="H369" t="str">
        <f>+INDEX(Table1[Partido],MATCH(Sheet7!I369,Table1[Parlamentar],0))</f>
        <v>PMDB</v>
      </c>
      <c r="I369" t="s">
        <v>751</v>
      </c>
      <c r="J369">
        <v>1</v>
      </c>
      <c r="K369">
        <v>1</v>
      </c>
      <c r="M369">
        <v>1</v>
      </c>
      <c r="N369">
        <v>3</v>
      </c>
      <c r="O369">
        <f t="shared" si="35"/>
        <v>2</v>
      </c>
      <c r="P369">
        <f t="shared" si="36"/>
        <v>1</v>
      </c>
    </row>
    <row r="370" spans="1:16" x14ac:dyDescent="0.25">
      <c r="A370" s="87" t="s">
        <v>544</v>
      </c>
      <c r="B370" s="88">
        <v>1</v>
      </c>
      <c r="C370" s="88">
        <v>1</v>
      </c>
      <c r="D370" s="88">
        <v>1</v>
      </c>
      <c r="E370" s="88">
        <v>1</v>
      </c>
      <c r="F370" s="88">
        <v>4</v>
      </c>
      <c r="H370" t="str">
        <f>+INDEX(Table1[Partido],MATCH(Sheet7!I370,Table1[Parlamentar],0))</f>
        <v>PSDB</v>
      </c>
      <c r="I370" t="s">
        <v>539</v>
      </c>
      <c r="J370">
        <v>1</v>
      </c>
      <c r="L370">
        <v>1</v>
      </c>
      <c r="M370">
        <v>1</v>
      </c>
      <c r="N370">
        <v>3</v>
      </c>
      <c r="O370">
        <f t="shared" si="35"/>
        <v>2</v>
      </c>
      <c r="P370">
        <f t="shared" si="36"/>
        <v>1</v>
      </c>
    </row>
    <row r="371" spans="1:16" x14ac:dyDescent="0.25">
      <c r="A371" s="87" t="s">
        <v>323</v>
      </c>
      <c r="B371" s="88">
        <v>1</v>
      </c>
      <c r="C371" s="88">
        <v>1</v>
      </c>
      <c r="D371" s="88">
        <v>1</v>
      </c>
      <c r="E371" s="88">
        <v>1</v>
      </c>
      <c r="F371" s="88">
        <v>4</v>
      </c>
      <c r="H371" t="str">
        <f>+INDEX(Table1[Partido],MATCH(Sheet7!I371,Table1[Parlamentar],0))</f>
        <v>PPS</v>
      </c>
      <c r="I371" t="s">
        <v>762</v>
      </c>
      <c r="J371">
        <v>1</v>
      </c>
      <c r="M371">
        <v>1</v>
      </c>
      <c r="N371">
        <v>2</v>
      </c>
      <c r="O371">
        <f t="shared" si="35"/>
        <v>1</v>
      </c>
      <c r="P371">
        <f t="shared" si="36"/>
        <v>1</v>
      </c>
    </row>
    <row r="372" spans="1:16" x14ac:dyDescent="0.25">
      <c r="A372" s="87" t="s">
        <v>499</v>
      </c>
      <c r="B372" s="88">
        <v>1</v>
      </c>
      <c r="C372" s="88"/>
      <c r="D372" s="88">
        <v>1</v>
      </c>
      <c r="E372" s="88">
        <v>1</v>
      </c>
      <c r="F372" s="88">
        <v>3</v>
      </c>
      <c r="H372" t="str">
        <f>+INDEX(Table1[Partido],MATCH(Sheet7!I372,Table1[Parlamentar],0))</f>
        <v>PRB</v>
      </c>
      <c r="I372" t="s">
        <v>740</v>
      </c>
      <c r="J372">
        <v>1</v>
      </c>
      <c r="N372">
        <v>1</v>
      </c>
      <c r="O372">
        <f t="shared" si="35"/>
        <v>1</v>
      </c>
      <c r="P372">
        <f t="shared" si="36"/>
        <v>0</v>
      </c>
    </row>
    <row r="373" spans="1:16" x14ac:dyDescent="0.25">
      <c r="A373" s="87" t="s">
        <v>500</v>
      </c>
      <c r="B373" s="88">
        <v>1</v>
      </c>
      <c r="C373" s="88">
        <v>1</v>
      </c>
      <c r="D373" s="88">
        <v>1</v>
      </c>
      <c r="E373" s="88">
        <v>1</v>
      </c>
      <c r="F373" s="88">
        <v>4</v>
      </c>
      <c r="H373" t="str">
        <f>+INDEX(Table1[Partido],MATCH(Sheet7!I373,Table1[Parlamentar],0))</f>
        <v>PSC</v>
      </c>
      <c r="I373" t="s">
        <v>472</v>
      </c>
      <c r="L373">
        <v>1</v>
      </c>
      <c r="M373">
        <v>1</v>
      </c>
      <c r="N373">
        <v>2</v>
      </c>
      <c r="O373">
        <f t="shared" si="35"/>
        <v>1</v>
      </c>
      <c r="P373">
        <f t="shared" si="36"/>
        <v>1</v>
      </c>
    </row>
    <row r="374" spans="1:16" x14ac:dyDescent="0.25">
      <c r="A374" s="87" t="s">
        <v>149</v>
      </c>
      <c r="B374" s="88">
        <v>1</v>
      </c>
      <c r="C374" s="88"/>
      <c r="D374" s="88">
        <v>1</v>
      </c>
      <c r="E374" s="88">
        <v>1</v>
      </c>
      <c r="F374" s="88">
        <v>3</v>
      </c>
      <c r="H374" t="str">
        <f>+INDEX(Table1[Partido],MATCH(Sheet7!I374,Table1[Parlamentar],0))</f>
        <v>PSC</v>
      </c>
      <c r="I374" t="s">
        <v>140</v>
      </c>
      <c r="J374">
        <v>1</v>
      </c>
      <c r="K374">
        <v>1</v>
      </c>
      <c r="M374">
        <v>1</v>
      </c>
      <c r="N374">
        <v>3</v>
      </c>
      <c r="O374">
        <f t="shared" si="35"/>
        <v>2</v>
      </c>
      <c r="P374">
        <f t="shared" si="36"/>
        <v>1</v>
      </c>
    </row>
    <row r="375" spans="1:16" x14ac:dyDescent="0.25">
      <c r="A375" s="87" t="s">
        <v>367</v>
      </c>
      <c r="B375" s="88">
        <v>1</v>
      </c>
      <c r="C375" s="88">
        <v>1</v>
      </c>
      <c r="D375" s="88">
        <v>1</v>
      </c>
      <c r="E375" s="88">
        <v>1</v>
      </c>
      <c r="F375" s="88">
        <v>4</v>
      </c>
      <c r="H375" t="str">
        <f>+INDEX(Table1[Partido],MATCH(Sheet7!I375,Table1[Parlamentar],0))</f>
        <v>DEM</v>
      </c>
      <c r="I375" t="s">
        <v>243</v>
      </c>
      <c r="J375">
        <v>1</v>
      </c>
      <c r="M375">
        <v>1</v>
      </c>
      <c r="N375">
        <v>2</v>
      </c>
      <c r="O375">
        <f t="shared" si="35"/>
        <v>1</v>
      </c>
      <c r="P375">
        <f t="shared" si="36"/>
        <v>1</v>
      </c>
    </row>
    <row r="376" spans="1:16" x14ac:dyDescent="0.25">
      <c r="A376" s="87" t="s">
        <v>437</v>
      </c>
      <c r="B376" s="88"/>
      <c r="C376" s="88"/>
      <c r="D376" s="88">
        <v>1</v>
      </c>
      <c r="E376" s="88"/>
      <c r="F376" s="88">
        <v>1</v>
      </c>
      <c r="H376" t="str">
        <f>+INDEX(Table1[Partido],MATCH(Sheet7!I376,Table1[Parlamentar],0))</f>
        <v>PSB</v>
      </c>
      <c r="I376" t="s">
        <v>463</v>
      </c>
      <c r="J376">
        <v>1</v>
      </c>
      <c r="L376">
        <v>1</v>
      </c>
      <c r="N376">
        <v>2</v>
      </c>
      <c r="O376">
        <f t="shared" si="35"/>
        <v>2</v>
      </c>
      <c r="P376">
        <f t="shared" si="36"/>
        <v>0</v>
      </c>
    </row>
    <row r="377" spans="1:16" x14ac:dyDescent="0.25">
      <c r="A377" s="87" t="s">
        <v>428</v>
      </c>
      <c r="B377" s="88"/>
      <c r="C377" s="88"/>
      <c r="D377" s="88">
        <v>1</v>
      </c>
      <c r="E377" s="88"/>
      <c r="F377" s="88">
        <v>1</v>
      </c>
      <c r="H377" t="str">
        <f>+INDEX(Table1[Partido],MATCH(Sheet7!I377,Table1[Parlamentar],0))</f>
        <v>PSDB</v>
      </c>
      <c r="I377" t="s">
        <v>540</v>
      </c>
      <c r="J377">
        <v>1</v>
      </c>
      <c r="L377">
        <v>1</v>
      </c>
      <c r="M377">
        <v>1</v>
      </c>
      <c r="N377">
        <v>3</v>
      </c>
      <c r="O377">
        <f t="shared" si="35"/>
        <v>2</v>
      </c>
      <c r="P377">
        <f t="shared" si="36"/>
        <v>1</v>
      </c>
    </row>
    <row r="378" spans="1:16" x14ac:dyDescent="0.25">
      <c r="A378" s="87" t="s">
        <v>850</v>
      </c>
      <c r="B378" s="88"/>
      <c r="C378" s="88"/>
      <c r="D378" s="88"/>
      <c r="E378" s="88">
        <v>1</v>
      </c>
      <c r="F378" s="88">
        <v>1</v>
      </c>
      <c r="H378" t="str">
        <f>+INDEX(Table1[Partido],MATCH(Sheet7!I378,Table1[Parlamentar],0))</f>
        <v>PSD</v>
      </c>
      <c r="I378" t="s">
        <v>142</v>
      </c>
      <c r="J378">
        <v>1</v>
      </c>
      <c r="K378">
        <v>1</v>
      </c>
      <c r="L378">
        <v>1</v>
      </c>
      <c r="M378">
        <v>1</v>
      </c>
      <c r="N378">
        <v>4</v>
      </c>
      <c r="O378">
        <f t="shared" si="35"/>
        <v>3</v>
      </c>
      <c r="P378">
        <f t="shared" si="36"/>
        <v>1</v>
      </c>
    </row>
    <row r="379" spans="1:16" x14ac:dyDescent="0.25">
      <c r="A379" s="87" t="s">
        <v>429</v>
      </c>
      <c r="B379" s="88">
        <v>1</v>
      </c>
      <c r="C379" s="88"/>
      <c r="D379" s="88">
        <v>1</v>
      </c>
      <c r="E379" s="88">
        <v>1</v>
      </c>
      <c r="F379" s="88">
        <v>3</v>
      </c>
      <c r="H379" t="str">
        <f>+INDEX(Table1[Partido],MATCH(Sheet7!I379,Table1[Parlamentar],0))</f>
        <v>PSD</v>
      </c>
      <c r="I379" t="s">
        <v>144</v>
      </c>
      <c r="J379">
        <v>1</v>
      </c>
      <c r="K379">
        <v>1</v>
      </c>
      <c r="M379">
        <v>1</v>
      </c>
      <c r="N379">
        <v>3</v>
      </c>
      <c r="O379">
        <f t="shared" si="35"/>
        <v>2</v>
      </c>
      <c r="P379">
        <f t="shared" si="36"/>
        <v>1</v>
      </c>
    </row>
    <row r="380" spans="1:16" x14ac:dyDescent="0.25">
      <c r="A380" s="87" t="s">
        <v>733</v>
      </c>
      <c r="B380" s="88">
        <v>1</v>
      </c>
      <c r="C380" s="88">
        <v>1</v>
      </c>
      <c r="D380" s="88"/>
      <c r="E380" s="88"/>
      <c r="F380" s="88">
        <v>2</v>
      </c>
      <c r="H380" t="str">
        <f>+INDEX(Table1[Partido],MATCH(Sheet7!I380,Table1[Parlamentar],0))</f>
        <v>PR</v>
      </c>
      <c r="I380" t="s">
        <v>407</v>
      </c>
      <c r="J380">
        <v>1</v>
      </c>
      <c r="K380">
        <v>1</v>
      </c>
      <c r="L380">
        <v>1</v>
      </c>
      <c r="M380">
        <v>1</v>
      </c>
      <c r="N380">
        <v>4</v>
      </c>
      <c r="O380">
        <f t="shared" si="35"/>
        <v>3</v>
      </c>
      <c r="P380">
        <f t="shared" si="36"/>
        <v>1</v>
      </c>
    </row>
    <row r="381" spans="1:16" x14ac:dyDescent="0.25">
      <c r="A381" s="87" t="s">
        <v>377</v>
      </c>
      <c r="B381" s="88">
        <v>1</v>
      </c>
      <c r="C381" s="88">
        <v>1</v>
      </c>
      <c r="D381" s="88">
        <v>1</v>
      </c>
      <c r="E381" s="88">
        <v>1</v>
      </c>
      <c r="F381" s="88">
        <v>4</v>
      </c>
      <c r="H381" t="str">
        <f>+INDEX(Table1[Partido],MATCH(Sheet7!I381,Table1[Parlamentar],0))</f>
        <v>PTN</v>
      </c>
      <c r="I381" t="s">
        <v>625</v>
      </c>
      <c r="J381">
        <v>1</v>
      </c>
      <c r="K381">
        <v>1</v>
      </c>
      <c r="L381">
        <v>1</v>
      </c>
      <c r="M381">
        <v>1</v>
      </c>
      <c r="N381">
        <v>4</v>
      </c>
      <c r="O381">
        <f t="shared" si="35"/>
        <v>3</v>
      </c>
      <c r="P381">
        <f t="shared" si="36"/>
        <v>1</v>
      </c>
    </row>
    <row r="382" spans="1:16" x14ac:dyDescent="0.25">
      <c r="A382" s="87" t="s">
        <v>711</v>
      </c>
      <c r="B382" s="88">
        <v>1</v>
      </c>
      <c r="C382" s="88">
        <v>1</v>
      </c>
      <c r="D382" s="88"/>
      <c r="E382" s="88"/>
      <c r="F382" s="88">
        <v>2</v>
      </c>
      <c r="H382" t="str">
        <f>+INDEX(Table1[Partido],MATCH(Sheet7!I382,Table1[Parlamentar],0))</f>
        <v>PP</v>
      </c>
      <c r="I382" t="s">
        <v>744</v>
      </c>
      <c r="K382">
        <v>1</v>
      </c>
      <c r="N382">
        <v>1</v>
      </c>
      <c r="O382">
        <f t="shared" si="35"/>
        <v>1</v>
      </c>
      <c r="P382">
        <f t="shared" si="36"/>
        <v>0</v>
      </c>
    </row>
    <row r="383" spans="1:16" x14ac:dyDescent="0.25">
      <c r="A383" s="87" t="s">
        <v>369</v>
      </c>
      <c r="B383" s="88"/>
      <c r="C383" s="88"/>
      <c r="D383" s="88">
        <v>1</v>
      </c>
      <c r="E383" s="88"/>
      <c r="F383" s="88">
        <v>1</v>
      </c>
      <c r="H383" t="str">
        <f>+INDEX(Table1[Partido],MATCH(Sheet7!I383,Table1[Parlamentar],0))</f>
        <v>PP</v>
      </c>
      <c r="I383" t="s">
        <v>363</v>
      </c>
      <c r="J383">
        <v>1</v>
      </c>
      <c r="K383">
        <v>1</v>
      </c>
      <c r="L383">
        <v>1</v>
      </c>
      <c r="M383">
        <v>1</v>
      </c>
      <c r="N383">
        <v>4</v>
      </c>
      <c r="O383">
        <f t="shared" si="35"/>
        <v>3</v>
      </c>
      <c r="P383">
        <f t="shared" si="36"/>
        <v>1</v>
      </c>
    </row>
    <row r="384" spans="1:16" x14ac:dyDescent="0.25">
      <c r="A384" s="87" t="s">
        <v>501</v>
      </c>
      <c r="B384" s="88">
        <v>1</v>
      </c>
      <c r="C384" s="88">
        <v>1</v>
      </c>
      <c r="D384" s="88">
        <v>1</v>
      </c>
      <c r="E384" s="88">
        <v>1</v>
      </c>
      <c r="F384" s="88">
        <v>4</v>
      </c>
      <c r="H384" t="str">
        <f>+INDEX(Table1[Partido],MATCH(Sheet7!I384,Table1[Parlamentar],0))</f>
        <v>PP</v>
      </c>
      <c r="I384" t="s">
        <v>146</v>
      </c>
      <c r="J384">
        <v>1</v>
      </c>
      <c r="K384">
        <v>1</v>
      </c>
      <c r="M384">
        <v>1</v>
      </c>
      <c r="N384">
        <v>3</v>
      </c>
      <c r="O384">
        <f t="shared" si="35"/>
        <v>2</v>
      </c>
      <c r="P384">
        <f t="shared" si="36"/>
        <v>1</v>
      </c>
    </row>
    <row r="385" spans="1:16" x14ac:dyDescent="0.25">
      <c r="A385" s="87" t="s">
        <v>324</v>
      </c>
      <c r="B385" s="88">
        <v>1</v>
      </c>
      <c r="C385" s="88">
        <v>1</v>
      </c>
      <c r="D385" s="88">
        <v>1</v>
      </c>
      <c r="E385" s="88">
        <v>1</v>
      </c>
      <c r="F385" s="88">
        <v>4</v>
      </c>
      <c r="H385" t="str">
        <f>+INDEX(Table1[Partido],MATCH(Sheet7!I385,Table1[Parlamentar],0))</f>
        <v>PRB</v>
      </c>
      <c r="I385" t="s">
        <v>425</v>
      </c>
      <c r="L385">
        <v>1</v>
      </c>
      <c r="N385">
        <v>1</v>
      </c>
      <c r="O385">
        <f t="shared" si="35"/>
        <v>1</v>
      </c>
      <c r="P385">
        <f t="shared" si="36"/>
        <v>0</v>
      </c>
    </row>
    <row r="386" spans="1:16" x14ac:dyDescent="0.25">
      <c r="A386" s="87" t="s">
        <v>502</v>
      </c>
      <c r="B386" s="88"/>
      <c r="C386" s="88">
        <v>1</v>
      </c>
      <c r="D386" s="88">
        <v>1</v>
      </c>
      <c r="E386" s="88"/>
      <c r="F386" s="88">
        <v>2</v>
      </c>
      <c r="H386" t="str">
        <f>+INDEX(Table1[Partido],MATCH(Sheet7!I386,Table1[Parlamentar],0))</f>
        <v>PP</v>
      </c>
      <c r="I386" t="s">
        <v>364</v>
      </c>
      <c r="J386">
        <v>1</v>
      </c>
      <c r="K386">
        <v>1</v>
      </c>
      <c r="L386">
        <v>1</v>
      </c>
      <c r="M386">
        <v>1</v>
      </c>
      <c r="N386">
        <v>4</v>
      </c>
      <c r="O386">
        <f t="shared" si="35"/>
        <v>3</v>
      </c>
      <c r="P386">
        <f t="shared" si="36"/>
        <v>1</v>
      </c>
    </row>
    <row r="387" spans="1:16" x14ac:dyDescent="0.25">
      <c r="A387" s="87" t="s">
        <v>610</v>
      </c>
      <c r="B387" s="88"/>
      <c r="C387" s="88"/>
      <c r="D387" s="88">
        <v>1</v>
      </c>
      <c r="E387" s="88"/>
      <c r="F387" s="88">
        <v>1</v>
      </c>
      <c r="H387" t="str">
        <f>+INDEX(Table1[Partido],MATCH(Sheet7!I387,Table1[Parlamentar],0))</f>
        <v>PTN</v>
      </c>
      <c r="I387" t="s">
        <v>626</v>
      </c>
      <c r="J387">
        <v>1</v>
      </c>
      <c r="K387">
        <v>1</v>
      </c>
      <c r="L387">
        <v>1</v>
      </c>
      <c r="M387">
        <v>1</v>
      </c>
      <c r="N387">
        <v>4</v>
      </c>
      <c r="O387">
        <f t="shared" si="35"/>
        <v>3</v>
      </c>
      <c r="P387">
        <f t="shared" si="36"/>
        <v>1</v>
      </c>
    </row>
    <row r="388" spans="1:16" x14ac:dyDescent="0.25">
      <c r="A388" s="87" t="s">
        <v>763</v>
      </c>
      <c r="B388" s="88"/>
      <c r="C388" s="88">
        <v>1</v>
      </c>
      <c r="D388" s="88"/>
      <c r="E388" s="88"/>
      <c r="F388" s="88">
        <v>1</v>
      </c>
      <c r="H388" t="str">
        <f>+INDEX(Table1[Partido],MATCH(Sheet7!I388,Table1[Parlamentar],0))</f>
        <v>PSDB</v>
      </c>
      <c r="I388" t="s">
        <v>541</v>
      </c>
      <c r="J388">
        <v>1</v>
      </c>
      <c r="K388">
        <v>1</v>
      </c>
      <c r="L388">
        <v>1</v>
      </c>
      <c r="M388">
        <v>1</v>
      </c>
      <c r="N388">
        <v>4</v>
      </c>
      <c r="O388">
        <f t="shared" si="35"/>
        <v>3</v>
      </c>
      <c r="P388">
        <f t="shared" si="36"/>
        <v>1</v>
      </c>
    </row>
    <row r="389" spans="1:16" x14ac:dyDescent="0.25">
      <c r="A389" s="87" t="s">
        <v>325</v>
      </c>
      <c r="B389" s="88">
        <v>1</v>
      </c>
      <c r="C389" s="88">
        <v>1</v>
      </c>
      <c r="D389" s="88">
        <v>1</v>
      </c>
      <c r="E389" s="88">
        <v>1</v>
      </c>
      <c r="F389" s="88">
        <v>4</v>
      </c>
      <c r="H389" t="str">
        <f>+INDEX(Table1[Partido],MATCH(Sheet7!I389,Table1[Parlamentar],0))</f>
        <v>PRB</v>
      </c>
      <c r="I389" t="s">
        <v>426</v>
      </c>
      <c r="J389">
        <v>1</v>
      </c>
      <c r="K389">
        <v>1</v>
      </c>
      <c r="L389">
        <v>1</v>
      </c>
      <c r="M389">
        <v>1</v>
      </c>
      <c r="N389">
        <v>4</v>
      </c>
      <c r="O389">
        <f t="shared" si="35"/>
        <v>3</v>
      </c>
      <c r="P389">
        <f t="shared" si="36"/>
        <v>1</v>
      </c>
    </row>
    <row r="390" spans="1:16" x14ac:dyDescent="0.25">
      <c r="A390" s="87" t="s">
        <v>752</v>
      </c>
      <c r="B390" s="88">
        <v>1</v>
      </c>
      <c r="C390" s="88">
        <v>1</v>
      </c>
      <c r="D390" s="88"/>
      <c r="E390" s="88">
        <v>1</v>
      </c>
      <c r="F390" s="88">
        <v>3</v>
      </c>
      <c r="H390" t="str">
        <f>+INDEX(Table1[Partido],MATCH(Sheet7!I390,Table1[Parlamentar],0))</f>
        <v>PP</v>
      </c>
      <c r="I390" t="s">
        <v>365</v>
      </c>
      <c r="L390">
        <v>1</v>
      </c>
      <c r="M390">
        <v>1</v>
      </c>
      <c r="N390">
        <v>2</v>
      </c>
      <c r="O390">
        <f t="shared" si="35"/>
        <v>1</v>
      </c>
      <c r="P390">
        <f t="shared" si="36"/>
        <v>1</v>
      </c>
    </row>
    <row r="391" spans="1:16" x14ac:dyDescent="0.25">
      <c r="A391" s="87" t="s">
        <v>545</v>
      </c>
      <c r="B391" s="88"/>
      <c r="C391" s="88">
        <v>1</v>
      </c>
      <c r="D391" s="88">
        <v>1</v>
      </c>
      <c r="E391" s="88">
        <v>1</v>
      </c>
      <c r="F391" s="88">
        <v>3</v>
      </c>
      <c r="H391" t="str">
        <f>+INDEX(Table1[Partido],MATCH(Sheet7!I391,Table1[Parlamentar],0))</f>
        <v>PP</v>
      </c>
      <c r="I391" t="s">
        <v>366</v>
      </c>
      <c r="J391">
        <v>1</v>
      </c>
      <c r="K391">
        <v>1</v>
      </c>
      <c r="L391">
        <v>1</v>
      </c>
      <c r="M391">
        <v>1</v>
      </c>
      <c r="N391">
        <v>4</v>
      </c>
      <c r="O391">
        <f t="shared" si="35"/>
        <v>3</v>
      </c>
      <c r="P391">
        <f t="shared" si="36"/>
        <v>1</v>
      </c>
    </row>
    <row r="392" spans="1:16" x14ac:dyDescent="0.25">
      <c r="A392" s="87" t="s">
        <v>430</v>
      </c>
      <c r="B392" s="88"/>
      <c r="C392" s="88">
        <v>1</v>
      </c>
      <c r="D392" s="88">
        <v>1</v>
      </c>
      <c r="E392" s="88">
        <v>1</v>
      </c>
      <c r="F392" s="88">
        <v>3</v>
      </c>
      <c r="H392" t="str">
        <f>+INDEX(Table1[Partido],MATCH(Sheet7!I392,Table1[Parlamentar],0))</f>
        <v>PV</v>
      </c>
      <c r="I392" t="s">
        <v>148</v>
      </c>
      <c r="J392">
        <v>1</v>
      </c>
      <c r="L392">
        <v>1</v>
      </c>
      <c r="N392">
        <v>2</v>
      </c>
      <c r="O392">
        <f t="shared" si="35"/>
        <v>2</v>
      </c>
      <c r="P392">
        <f t="shared" si="36"/>
        <v>0</v>
      </c>
    </row>
    <row r="393" spans="1:16" x14ac:dyDescent="0.25">
      <c r="A393" s="87" t="s">
        <v>153</v>
      </c>
      <c r="B393" s="88">
        <v>1</v>
      </c>
      <c r="C393" s="88">
        <v>1</v>
      </c>
      <c r="D393" s="88"/>
      <c r="E393" s="88">
        <v>1</v>
      </c>
      <c r="F393" s="88">
        <v>3</v>
      </c>
      <c r="H393" t="str">
        <f>+INDEX(Table1[Partido],MATCH(Sheet7!I393,Table1[Parlamentar],0))</f>
        <v>PPS</v>
      </c>
      <c r="I393" t="s">
        <v>376</v>
      </c>
      <c r="L393">
        <v>1</v>
      </c>
      <c r="N393">
        <v>1</v>
      </c>
      <c r="O393">
        <f t="shared" si="35"/>
        <v>1</v>
      </c>
      <c r="P393">
        <f t="shared" si="36"/>
        <v>0</v>
      </c>
    </row>
    <row r="394" spans="1:16" x14ac:dyDescent="0.25">
      <c r="A394" s="87" t="s">
        <v>616</v>
      </c>
      <c r="B394" s="88"/>
      <c r="C394" s="88"/>
      <c r="D394" s="88">
        <v>1</v>
      </c>
      <c r="E394" s="88"/>
      <c r="F394" s="88">
        <v>1</v>
      </c>
      <c r="H394" t="str">
        <f>+INDEX(Table1[Partido],MATCH(Sheet7!I394,Table1[Parlamentar],0))</f>
        <v>PDT</v>
      </c>
      <c r="I394" t="s">
        <v>264</v>
      </c>
      <c r="J394">
        <v>1</v>
      </c>
      <c r="L394">
        <v>1</v>
      </c>
      <c r="N394">
        <v>2</v>
      </c>
      <c r="O394">
        <f t="shared" si="35"/>
        <v>2</v>
      </c>
      <c r="P394">
        <f t="shared" si="36"/>
        <v>0</v>
      </c>
    </row>
    <row r="395" spans="1:16" x14ac:dyDescent="0.25">
      <c r="A395" s="87" t="s">
        <v>546</v>
      </c>
      <c r="B395" s="88">
        <v>1</v>
      </c>
      <c r="C395" s="88">
        <v>1</v>
      </c>
      <c r="D395" s="88">
        <v>1</v>
      </c>
      <c r="E395" s="88">
        <v>1</v>
      </c>
      <c r="F395" s="88">
        <v>4</v>
      </c>
      <c r="H395" t="str">
        <f>+INDEX(Table1[Partido],MATCH(Sheet7!I395,Table1[Parlamentar],0))</f>
        <v>PRB</v>
      </c>
      <c r="I395" t="s">
        <v>427</v>
      </c>
      <c r="J395">
        <v>1</v>
      </c>
      <c r="K395">
        <v>1</v>
      </c>
      <c r="L395">
        <v>1</v>
      </c>
      <c r="N395">
        <v>3</v>
      </c>
      <c r="O395">
        <f t="shared" si="35"/>
        <v>3</v>
      </c>
      <c r="P395">
        <f t="shared" si="36"/>
        <v>0</v>
      </c>
    </row>
    <row r="396" spans="1:16" x14ac:dyDescent="0.25">
      <c r="A396" s="87" t="s">
        <v>370</v>
      </c>
      <c r="B396" s="88">
        <v>1</v>
      </c>
      <c r="C396" s="88">
        <v>1</v>
      </c>
      <c r="D396" s="88">
        <v>1</v>
      </c>
      <c r="E396" s="88">
        <v>1</v>
      </c>
      <c r="F396" s="88">
        <v>4</v>
      </c>
      <c r="H396" t="str">
        <f>+INDEX(Table1[Partido],MATCH(Sheet7!I396,Table1[Parlamentar],0))</f>
        <v>PSDB</v>
      </c>
      <c r="I396" t="s">
        <v>542</v>
      </c>
      <c r="L396">
        <v>1</v>
      </c>
      <c r="N396">
        <v>1</v>
      </c>
      <c r="O396">
        <f t="shared" si="35"/>
        <v>1</v>
      </c>
      <c r="P396">
        <f t="shared" si="36"/>
        <v>0</v>
      </c>
    </row>
    <row r="397" spans="1:16" x14ac:dyDescent="0.25">
      <c r="A397" s="87" t="s">
        <v>326</v>
      </c>
      <c r="B397" s="88">
        <v>1</v>
      </c>
      <c r="C397" s="88"/>
      <c r="D397" s="88">
        <v>1</v>
      </c>
      <c r="E397" s="88"/>
      <c r="F397" s="88">
        <v>2</v>
      </c>
      <c r="H397" t="str">
        <f>+INDEX(Table1[Partido],MATCH(Sheet7!I397,Table1[Parlamentar],0))</f>
        <v>PMDB</v>
      </c>
      <c r="I397" t="s">
        <v>807</v>
      </c>
      <c r="J397">
        <v>1</v>
      </c>
      <c r="M397">
        <v>1</v>
      </c>
      <c r="N397">
        <v>2</v>
      </c>
      <c r="O397">
        <f t="shared" si="35"/>
        <v>1</v>
      </c>
      <c r="P397">
        <f t="shared" si="36"/>
        <v>1</v>
      </c>
    </row>
    <row r="398" spans="1:16" x14ac:dyDescent="0.25">
      <c r="A398" s="87" t="s">
        <v>327</v>
      </c>
      <c r="B398" s="88">
        <v>1</v>
      </c>
      <c r="C398" s="88">
        <v>1</v>
      </c>
      <c r="D398" s="88">
        <v>1</v>
      </c>
      <c r="E398" s="88">
        <v>1</v>
      </c>
      <c r="F398" s="88">
        <v>4</v>
      </c>
      <c r="H398" t="str">
        <f>+INDEX(Table1[Partido],MATCH(Sheet7!I398,Table1[Parlamentar],0))</f>
        <v>PSDB</v>
      </c>
      <c r="I398" t="s">
        <v>543</v>
      </c>
      <c r="J398">
        <v>1</v>
      </c>
      <c r="K398">
        <v>1</v>
      </c>
      <c r="L398">
        <v>1</v>
      </c>
      <c r="M398">
        <v>1</v>
      </c>
      <c r="N398">
        <v>4</v>
      </c>
      <c r="O398">
        <f t="shared" si="35"/>
        <v>3</v>
      </c>
      <c r="P398">
        <f t="shared" si="36"/>
        <v>1</v>
      </c>
    </row>
    <row r="399" spans="1:16" x14ac:dyDescent="0.25">
      <c r="A399" s="87" t="s">
        <v>246</v>
      </c>
      <c r="B399" s="88">
        <v>1</v>
      </c>
      <c r="C399" s="88"/>
      <c r="D399" s="88">
        <v>1</v>
      </c>
      <c r="E399" s="88">
        <v>1</v>
      </c>
      <c r="F399" s="88">
        <v>3</v>
      </c>
      <c r="H399" t="str">
        <f>+INDEX(Table1[Partido],MATCH(Sheet7!I399,Table1[Parlamentar],0))</f>
        <v>PSB</v>
      </c>
      <c r="I399" t="s">
        <v>464</v>
      </c>
      <c r="J399">
        <v>1</v>
      </c>
      <c r="K399">
        <v>1</v>
      </c>
      <c r="L399">
        <v>1</v>
      </c>
      <c r="M399">
        <v>1</v>
      </c>
      <c r="N399">
        <v>4</v>
      </c>
      <c r="O399">
        <f t="shared" si="35"/>
        <v>3</v>
      </c>
      <c r="P399">
        <f t="shared" si="36"/>
        <v>1</v>
      </c>
    </row>
    <row r="400" spans="1:16" x14ac:dyDescent="0.25">
      <c r="A400" s="87" t="s">
        <v>503</v>
      </c>
      <c r="B400" s="88"/>
      <c r="C400" s="88"/>
      <c r="D400" s="88">
        <v>1</v>
      </c>
      <c r="E400" s="88"/>
      <c r="F400" s="88">
        <v>1</v>
      </c>
      <c r="H400" t="str">
        <f>+INDEX(Table1[Partido],MATCH(Sheet7!I400,Table1[Parlamentar],0))</f>
        <v>PMDB</v>
      </c>
      <c r="I400" t="s">
        <v>322</v>
      </c>
      <c r="J400">
        <v>1</v>
      </c>
      <c r="K400">
        <v>1</v>
      </c>
      <c r="L400">
        <v>1</v>
      </c>
      <c r="M400">
        <v>1</v>
      </c>
      <c r="N400">
        <v>4</v>
      </c>
      <c r="O400">
        <f t="shared" si="35"/>
        <v>3</v>
      </c>
      <c r="P400">
        <f t="shared" si="36"/>
        <v>1</v>
      </c>
    </row>
    <row r="401" spans="1:16" x14ac:dyDescent="0.25">
      <c r="A401" s="87" t="s">
        <v>808</v>
      </c>
      <c r="B401" s="88">
        <v>1</v>
      </c>
      <c r="C401" s="88"/>
      <c r="D401" s="88"/>
      <c r="E401" s="88">
        <v>1</v>
      </c>
      <c r="F401" s="88">
        <v>2</v>
      </c>
      <c r="H401" t="str">
        <f>+INDEX(Table1[Partido],MATCH(Sheet7!I401,Table1[Parlamentar],0))</f>
        <v>PSDB</v>
      </c>
      <c r="I401" t="s">
        <v>544</v>
      </c>
      <c r="J401">
        <v>1</v>
      </c>
      <c r="K401">
        <v>1</v>
      </c>
      <c r="L401">
        <v>1</v>
      </c>
      <c r="M401">
        <v>1</v>
      </c>
      <c r="N401">
        <v>4</v>
      </c>
      <c r="O401">
        <f t="shared" si="35"/>
        <v>3</v>
      </c>
      <c r="P401">
        <f t="shared" si="36"/>
        <v>1</v>
      </c>
    </row>
    <row r="402" spans="1:16" x14ac:dyDescent="0.25">
      <c r="A402" s="87" t="s">
        <v>504</v>
      </c>
      <c r="B402" s="88"/>
      <c r="C402" s="88"/>
      <c r="D402" s="88">
        <v>1</v>
      </c>
      <c r="E402" s="88"/>
      <c r="F402" s="88">
        <v>1</v>
      </c>
      <c r="H402" t="str">
        <f>+INDEX(Table1[Partido],MATCH(Sheet7!I402,Table1[Parlamentar],0))</f>
        <v>PMDB</v>
      </c>
      <c r="I402" t="s">
        <v>323</v>
      </c>
      <c r="J402">
        <v>1</v>
      </c>
      <c r="K402">
        <v>1</v>
      </c>
      <c r="L402">
        <v>1</v>
      </c>
      <c r="M402">
        <v>1</v>
      </c>
      <c r="N402">
        <v>4</v>
      </c>
      <c r="O402">
        <f t="shared" si="35"/>
        <v>3</v>
      </c>
      <c r="P402">
        <f t="shared" si="36"/>
        <v>1</v>
      </c>
    </row>
    <row r="403" spans="1:16" x14ac:dyDescent="0.25">
      <c r="A403" s="87" t="s">
        <v>155</v>
      </c>
      <c r="B403" s="88"/>
      <c r="C403" s="88">
        <v>1</v>
      </c>
      <c r="D403" s="88">
        <v>1</v>
      </c>
      <c r="E403" s="88">
        <v>1</v>
      </c>
      <c r="F403" s="88">
        <v>3</v>
      </c>
      <c r="H403" t="str">
        <f>+INDEX(Table1[Partido],MATCH(Sheet7!I403,Table1[Parlamentar],0))</f>
        <v>PSD</v>
      </c>
      <c r="I403" t="s">
        <v>499</v>
      </c>
      <c r="J403">
        <v>1</v>
      </c>
      <c r="L403">
        <v>1</v>
      </c>
      <c r="M403">
        <v>1</v>
      </c>
      <c r="N403">
        <v>3</v>
      </c>
      <c r="O403">
        <f t="shared" si="35"/>
        <v>2</v>
      </c>
      <c r="P403">
        <f t="shared" si="36"/>
        <v>1</v>
      </c>
    </row>
    <row r="404" spans="1:16" x14ac:dyDescent="0.25">
      <c r="A404" s="87" t="s">
        <v>466</v>
      </c>
      <c r="B404" s="88">
        <v>1</v>
      </c>
      <c r="C404" s="88">
        <v>1</v>
      </c>
      <c r="D404" s="88">
        <v>1</v>
      </c>
      <c r="E404" s="88">
        <v>1</v>
      </c>
      <c r="F404" s="88">
        <v>4</v>
      </c>
      <c r="H404" t="str">
        <f>+INDEX(Table1[Partido],MATCH(Sheet7!I404,Table1[Parlamentar],0))</f>
        <v>PSD</v>
      </c>
      <c r="I404" t="s">
        <v>500</v>
      </c>
      <c r="J404">
        <v>1</v>
      </c>
      <c r="K404">
        <v>1</v>
      </c>
      <c r="L404">
        <v>1</v>
      </c>
      <c r="M404">
        <v>1</v>
      </c>
      <c r="N404">
        <v>4</v>
      </c>
      <c r="O404">
        <f t="shared" si="35"/>
        <v>3</v>
      </c>
      <c r="P404">
        <f t="shared" si="36"/>
        <v>1</v>
      </c>
    </row>
    <row r="405" spans="1:16" x14ac:dyDescent="0.25">
      <c r="A405" s="87" t="s">
        <v>157</v>
      </c>
      <c r="B405" s="88">
        <v>1</v>
      </c>
      <c r="C405" s="88">
        <v>1</v>
      </c>
      <c r="D405" s="88">
        <v>1</v>
      </c>
      <c r="E405" s="88">
        <v>1</v>
      </c>
      <c r="F405" s="88">
        <v>4</v>
      </c>
      <c r="H405" t="str">
        <f>+INDEX(Table1[Partido],MATCH(Sheet7!I405,Table1[Parlamentar],0))</f>
        <v>PMDB</v>
      </c>
      <c r="I405" t="s">
        <v>149</v>
      </c>
      <c r="J405">
        <v>1</v>
      </c>
      <c r="L405">
        <v>1</v>
      </c>
      <c r="M405">
        <v>1</v>
      </c>
      <c r="N405">
        <v>3</v>
      </c>
      <c r="O405">
        <f t="shared" si="35"/>
        <v>2</v>
      </c>
      <c r="P405">
        <f t="shared" si="36"/>
        <v>1</v>
      </c>
    </row>
    <row r="406" spans="1:16" x14ac:dyDescent="0.25">
      <c r="A406" s="87" t="s">
        <v>431</v>
      </c>
      <c r="B406" s="88">
        <v>1</v>
      </c>
      <c r="C406" s="88"/>
      <c r="D406" s="88">
        <v>1</v>
      </c>
      <c r="E406" s="88"/>
      <c r="F406" s="88">
        <v>2</v>
      </c>
      <c r="H406" t="str">
        <f>+INDEX(Table1[Partido],MATCH(Sheet7!I406,Table1[Parlamentar],0))</f>
        <v>PP</v>
      </c>
      <c r="I406" t="s">
        <v>367</v>
      </c>
      <c r="J406">
        <v>1</v>
      </c>
      <c r="K406">
        <v>1</v>
      </c>
      <c r="L406">
        <v>1</v>
      </c>
      <c r="M406">
        <v>1</v>
      </c>
      <c r="N406">
        <v>4</v>
      </c>
      <c r="O406">
        <f t="shared" si="35"/>
        <v>3</v>
      </c>
      <c r="P406">
        <f t="shared" si="36"/>
        <v>1</v>
      </c>
    </row>
    <row r="407" spans="1:16" x14ac:dyDescent="0.25">
      <c r="A407" s="87" t="s">
        <v>409</v>
      </c>
      <c r="B407" s="88">
        <v>1</v>
      </c>
      <c r="C407" s="88"/>
      <c r="D407" s="88">
        <v>1</v>
      </c>
      <c r="E407" s="88"/>
      <c r="F407" s="88">
        <v>2</v>
      </c>
      <c r="H407" t="str">
        <f>+INDEX(Table1[Partido],MATCH(Sheet7!I407,Table1[Parlamentar],0))</f>
        <v>PROS</v>
      </c>
      <c r="I407" t="s">
        <v>437</v>
      </c>
      <c r="L407">
        <v>1</v>
      </c>
      <c r="N407">
        <v>1</v>
      </c>
      <c r="O407">
        <f t="shared" si="35"/>
        <v>1</v>
      </c>
      <c r="P407">
        <f t="shared" si="36"/>
        <v>0</v>
      </c>
    </row>
    <row r="408" spans="1:16" x14ac:dyDescent="0.25">
      <c r="A408" s="87" t="s">
        <v>371</v>
      </c>
      <c r="B408" s="88">
        <v>1</v>
      </c>
      <c r="C408" s="88">
        <v>1</v>
      </c>
      <c r="D408" s="88">
        <v>1</v>
      </c>
      <c r="E408" s="88">
        <v>1</v>
      </c>
      <c r="F408" s="88">
        <v>4</v>
      </c>
      <c r="H408" t="str">
        <f>+INDEX(Table1[Partido],MATCH(Sheet7!I408,Table1[Parlamentar],0))</f>
        <v>PRB</v>
      </c>
      <c r="I408" t="s">
        <v>428</v>
      </c>
      <c r="L408">
        <v>1</v>
      </c>
      <c r="N408">
        <v>1</v>
      </c>
      <c r="O408">
        <f t="shared" si="35"/>
        <v>1</v>
      </c>
      <c r="P408">
        <f t="shared" si="36"/>
        <v>0</v>
      </c>
    </row>
    <row r="409" spans="1:16" x14ac:dyDescent="0.25">
      <c r="A409" s="87" t="s">
        <v>438</v>
      </c>
      <c r="B409" s="88"/>
      <c r="C409" s="88">
        <v>1</v>
      </c>
      <c r="D409" s="88">
        <v>1</v>
      </c>
      <c r="E409" s="88">
        <v>1</v>
      </c>
      <c r="F409" s="88">
        <v>3</v>
      </c>
      <c r="H409" t="str">
        <f>+INDEX(Table1[Partido],MATCH(Sheet7!I409,Table1[Parlamentar],0))</f>
        <v>PTB</v>
      </c>
      <c r="I409" t="s">
        <v>850</v>
      </c>
      <c r="M409">
        <v>1</v>
      </c>
      <c r="N409">
        <v>1</v>
      </c>
      <c r="O409">
        <f t="shared" si="35"/>
        <v>0</v>
      </c>
      <c r="P409">
        <f t="shared" si="36"/>
        <v>1</v>
      </c>
    </row>
    <row r="410" spans="1:16" x14ac:dyDescent="0.25">
      <c r="A410" s="87" t="s">
        <v>629</v>
      </c>
      <c r="B410" s="88">
        <v>1</v>
      </c>
      <c r="C410" s="88"/>
      <c r="D410" s="88">
        <v>1</v>
      </c>
      <c r="E410" s="88"/>
      <c r="F410" s="88">
        <v>2</v>
      </c>
      <c r="H410" t="str">
        <f>+INDEX(Table1[Partido],MATCH(Sheet7!I410,Table1[Parlamentar],0))</f>
        <v>PRB</v>
      </c>
      <c r="I410" t="s">
        <v>429</v>
      </c>
      <c r="J410">
        <v>1</v>
      </c>
      <c r="L410">
        <v>1</v>
      </c>
      <c r="M410">
        <v>1</v>
      </c>
      <c r="N410">
        <v>3</v>
      </c>
      <c r="O410">
        <f t="shared" si="35"/>
        <v>2</v>
      </c>
      <c r="P410">
        <f t="shared" si="36"/>
        <v>1</v>
      </c>
    </row>
    <row r="411" spans="1:16" x14ac:dyDescent="0.25">
      <c r="A411" s="87" t="s">
        <v>722</v>
      </c>
      <c r="B411" s="88">
        <v>1</v>
      </c>
      <c r="C411" s="88">
        <v>1</v>
      </c>
      <c r="D411" s="88"/>
      <c r="E411" s="88">
        <v>1</v>
      </c>
      <c r="F411" s="88">
        <v>3</v>
      </c>
      <c r="H411" t="str">
        <f>+INDEX(Table1[Partido],MATCH(Sheet7!I411,Table1[Parlamentar],0))</f>
        <v>PTdoB</v>
      </c>
      <c r="I411" t="s">
        <v>733</v>
      </c>
      <c r="J411">
        <v>1</v>
      </c>
      <c r="K411">
        <v>1</v>
      </c>
      <c r="N411">
        <v>2</v>
      </c>
      <c r="O411">
        <f t="shared" si="35"/>
        <v>2</v>
      </c>
      <c r="P411">
        <f t="shared" si="36"/>
        <v>0</v>
      </c>
    </row>
    <row r="412" spans="1:16" x14ac:dyDescent="0.25">
      <c r="A412" s="87" t="s">
        <v>328</v>
      </c>
      <c r="B412" s="88">
        <v>1</v>
      </c>
      <c r="C412" s="88">
        <v>1</v>
      </c>
      <c r="D412" s="88">
        <v>1</v>
      </c>
      <c r="E412" s="88">
        <v>1</v>
      </c>
      <c r="F412" s="88">
        <v>4</v>
      </c>
      <c r="H412" t="str">
        <f>+INDEX(Table1[Partido],MATCH(Sheet7!I412,Table1[Parlamentar],0))</f>
        <v>PPS</v>
      </c>
      <c r="I412" t="s">
        <v>377</v>
      </c>
      <c r="J412">
        <v>1</v>
      </c>
      <c r="K412">
        <v>1</v>
      </c>
      <c r="L412">
        <v>1</v>
      </c>
      <c r="M412">
        <v>1</v>
      </c>
      <c r="N412">
        <v>4</v>
      </c>
      <c r="O412">
        <f t="shared" si="35"/>
        <v>3</v>
      </c>
      <c r="P412">
        <f t="shared" si="36"/>
        <v>1</v>
      </c>
    </row>
    <row r="413" spans="1:16" x14ac:dyDescent="0.25">
      <c r="A413" s="87" t="s">
        <v>329</v>
      </c>
      <c r="B413" s="88">
        <v>1</v>
      </c>
      <c r="C413" s="88">
        <v>1</v>
      </c>
      <c r="D413" s="88">
        <v>1</v>
      </c>
      <c r="E413" s="88">
        <v>1</v>
      </c>
      <c r="F413" s="88">
        <v>4</v>
      </c>
      <c r="H413" t="str">
        <f>+INDEX(Table1[Partido],MATCH(Sheet7!I413,Table1[Parlamentar],0))</f>
        <v>PTB</v>
      </c>
      <c r="I413" t="s">
        <v>711</v>
      </c>
      <c r="J413">
        <v>1</v>
      </c>
      <c r="K413">
        <v>1</v>
      </c>
      <c r="N413">
        <v>2</v>
      </c>
      <c r="O413">
        <f t="shared" si="35"/>
        <v>2</v>
      </c>
      <c r="P413">
        <f t="shared" si="36"/>
        <v>0</v>
      </c>
    </row>
    <row r="414" spans="1:16" x14ac:dyDescent="0.25">
      <c r="A414" s="87" t="s">
        <v>547</v>
      </c>
      <c r="B414" s="88">
        <v>1</v>
      </c>
      <c r="C414" s="88">
        <v>1</v>
      </c>
      <c r="D414" s="88">
        <v>1</v>
      </c>
      <c r="E414" s="88">
        <v>1</v>
      </c>
      <c r="F414" s="88">
        <v>4</v>
      </c>
      <c r="H414" t="str">
        <f>+INDEX(Table1[Partido],MATCH(Sheet7!I414,Table1[Parlamentar],0))</f>
        <v>PP</v>
      </c>
      <c r="I414" t="s">
        <v>369</v>
      </c>
      <c r="L414">
        <v>1</v>
      </c>
      <c r="N414">
        <v>1</v>
      </c>
      <c r="O414">
        <f t="shared" si="35"/>
        <v>1</v>
      </c>
      <c r="P414">
        <f t="shared" si="36"/>
        <v>0</v>
      </c>
    </row>
    <row r="415" spans="1:16" x14ac:dyDescent="0.25">
      <c r="A415" s="87" t="s">
        <v>726</v>
      </c>
      <c r="B415" s="88">
        <v>1</v>
      </c>
      <c r="C415" s="88"/>
      <c r="D415" s="88"/>
      <c r="E415" s="88"/>
      <c r="F415" s="88">
        <v>1</v>
      </c>
      <c r="H415" t="str">
        <f>+INDEX(Table1[Partido],MATCH(Sheet7!I415,Table1[Parlamentar],0))</f>
        <v>PSD</v>
      </c>
      <c r="I415" t="s">
        <v>501</v>
      </c>
      <c r="J415">
        <v>1</v>
      </c>
      <c r="K415">
        <v>1</v>
      </c>
      <c r="L415">
        <v>1</v>
      </c>
      <c r="M415">
        <v>1</v>
      </c>
      <c r="N415">
        <v>4</v>
      </c>
      <c r="O415">
        <f t="shared" si="35"/>
        <v>3</v>
      </c>
      <c r="P415">
        <f t="shared" si="36"/>
        <v>1</v>
      </c>
    </row>
    <row r="416" spans="1:16" x14ac:dyDescent="0.25">
      <c r="A416" s="87" t="s">
        <v>410</v>
      </c>
      <c r="B416" s="88">
        <v>1</v>
      </c>
      <c r="C416" s="88">
        <v>1</v>
      </c>
      <c r="D416" s="88">
        <v>1</v>
      </c>
      <c r="E416" s="88">
        <v>1</v>
      </c>
      <c r="F416" s="88">
        <v>4</v>
      </c>
      <c r="H416" t="str">
        <f>+INDEX(Table1[Partido],MATCH(Sheet7!I416,Table1[Parlamentar],0))</f>
        <v>PMDB</v>
      </c>
      <c r="I416" t="s">
        <v>324</v>
      </c>
      <c r="J416">
        <v>1</v>
      </c>
      <c r="K416">
        <v>1</v>
      </c>
      <c r="L416">
        <v>1</v>
      </c>
      <c r="M416">
        <v>1</v>
      </c>
      <c r="N416">
        <v>4</v>
      </c>
      <c r="O416">
        <f t="shared" si="35"/>
        <v>3</v>
      </c>
      <c r="P416">
        <f t="shared" si="36"/>
        <v>1</v>
      </c>
    </row>
    <row r="417" spans="1:16" x14ac:dyDescent="0.25">
      <c r="A417" s="87" t="s">
        <v>505</v>
      </c>
      <c r="B417" s="88"/>
      <c r="C417" s="88">
        <v>1</v>
      </c>
      <c r="D417" s="88">
        <v>1</v>
      </c>
      <c r="E417" s="88">
        <v>1</v>
      </c>
      <c r="F417" s="88">
        <v>3</v>
      </c>
      <c r="H417" t="str">
        <f>+INDEX(Table1[Partido],MATCH(Sheet7!I417,Table1[Parlamentar],0))</f>
        <v>PSD</v>
      </c>
      <c r="I417" t="s">
        <v>502</v>
      </c>
      <c r="K417">
        <v>1</v>
      </c>
      <c r="L417">
        <v>1</v>
      </c>
      <c r="N417">
        <v>2</v>
      </c>
      <c r="O417">
        <f t="shared" si="35"/>
        <v>2</v>
      </c>
      <c r="P417">
        <f t="shared" si="36"/>
        <v>0</v>
      </c>
    </row>
    <row r="418" spans="1:16" x14ac:dyDescent="0.25">
      <c r="A418" s="87" t="s">
        <v>160</v>
      </c>
      <c r="B418" s="88">
        <v>1</v>
      </c>
      <c r="C418" s="88">
        <v>1</v>
      </c>
      <c r="D418" s="88">
        <v>1</v>
      </c>
      <c r="E418" s="88">
        <v>1</v>
      </c>
      <c r="F418" s="88">
        <v>4</v>
      </c>
      <c r="H418" t="str">
        <f>+INDEX(Table1[Partido],MATCH(Sheet7!I418,Table1[Parlamentar],0))</f>
        <v>PTB</v>
      </c>
      <c r="I418" t="s">
        <v>610</v>
      </c>
      <c r="L418">
        <v>1</v>
      </c>
      <c r="N418">
        <v>1</v>
      </c>
      <c r="O418">
        <f t="shared" si="35"/>
        <v>1</v>
      </c>
      <c r="P418">
        <f t="shared" si="36"/>
        <v>0</v>
      </c>
    </row>
    <row r="419" spans="1:16" x14ac:dyDescent="0.25">
      <c r="A419" s="87" t="s">
        <v>411</v>
      </c>
      <c r="B419" s="88"/>
      <c r="C419" s="88"/>
      <c r="D419" s="88">
        <v>1</v>
      </c>
      <c r="E419" s="88">
        <v>1</v>
      </c>
      <c r="F419" s="88">
        <v>2</v>
      </c>
      <c r="H419" t="str">
        <f>+INDEX(Table1[Partido],MATCH(Sheet7!I419,Table1[Parlamentar],0))</f>
        <v>PRB</v>
      </c>
      <c r="I419" t="s">
        <v>763</v>
      </c>
      <c r="K419">
        <v>1</v>
      </c>
      <c r="N419">
        <v>1</v>
      </c>
      <c r="O419">
        <f t="shared" si="35"/>
        <v>1</v>
      </c>
      <c r="P419">
        <f t="shared" si="36"/>
        <v>0</v>
      </c>
    </row>
    <row r="420" spans="1:16" x14ac:dyDescent="0.25">
      <c r="A420" s="87" t="s">
        <v>548</v>
      </c>
      <c r="B420" s="88">
        <v>1</v>
      </c>
      <c r="C420" s="88">
        <v>1</v>
      </c>
      <c r="D420" s="88">
        <v>1</v>
      </c>
      <c r="E420" s="88">
        <v>1</v>
      </c>
      <c r="F420" s="88">
        <v>4</v>
      </c>
      <c r="H420" t="str">
        <f>+INDEX(Table1[Partido],MATCH(Sheet7!I420,Table1[Parlamentar],0))</f>
        <v>PMDB</v>
      </c>
      <c r="I420" t="s">
        <v>325</v>
      </c>
      <c r="J420">
        <v>1</v>
      </c>
      <c r="K420">
        <v>1</v>
      </c>
      <c r="L420">
        <v>1</v>
      </c>
      <c r="M420">
        <v>1</v>
      </c>
      <c r="N420">
        <v>4</v>
      </c>
      <c r="O420">
        <f t="shared" si="35"/>
        <v>3</v>
      </c>
      <c r="P420">
        <f t="shared" si="36"/>
        <v>1</v>
      </c>
    </row>
    <row r="421" spans="1:16" x14ac:dyDescent="0.25">
      <c r="A421" s="87" t="s">
        <v>330</v>
      </c>
      <c r="B421" s="88">
        <v>1</v>
      </c>
      <c r="C421" s="88"/>
      <c r="D421" s="88">
        <v>1</v>
      </c>
      <c r="E421" s="88"/>
      <c r="F421" s="88">
        <v>2</v>
      </c>
      <c r="H421" t="str">
        <f>+INDEX(Table1[Partido],MATCH(Sheet7!I421,Table1[Parlamentar],0))</f>
        <v>PMDB</v>
      </c>
      <c r="I421" t="s">
        <v>752</v>
      </c>
      <c r="J421">
        <v>1</v>
      </c>
      <c r="K421">
        <v>1</v>
      </c>
      <c r="M421">
        <v>1</v>
      </c>
      <c r="N421">
        <v>3</v>
      </c>
      <c r="O421">
        <f t="shared" ref="O421:O465" si="37">+SUM(J421:L421)</f>
        <v>2</v>
      </c>
      <c r="P421">
        <f t="shared" ref="P421:P465" si="38">+N421-O421</f>
        <v>1</v>
      </c>
    </row>
    <row r="422" spans="1:16" x14ac:dyDescent="0.25">
      <c r="A422" s="87" t="s">
        <v>718</v>
      </c>
      <c r="B422" s="88"/>
      <c r="C422" s="88"/>
      <c r="D422" s="88"/>
      <c r="E422" s="88">
        <v>1</v>
      </c>
      <c r="F422" s="88">
        <v>1</v>
      </c>
      <c r="H422" t="str">
        <f>+INDEX(Table1[Partido],MATCH(Sheet7!I422,Table1[Parlamentar],0))</f>
        <v>PSDB</v>
      </c>
      <c r="I422" t="s">
        <v>545</v>
      </c>
      <c r="K422">
        <v>1</v>
      </c>
      <c r="L422">
        <v>1</v>
      </c>
      <c r="M422">
        <v>1</v>
      </c>
      <c r="N422">
        <v>3</v>
      </c>
      <c r="O422">
        <f t="shared" si="37"/>
        <v>2</v>
      </c>
      <c r="P422">
        <f t="shared" si="38"/>
        <v>1</v>
      </c>
    </row>
    <row r="423" spans="1:16" x14ac:dyDescent="0.25">
      <c r="A423" s="87" t="s">
        <v>269</v>
      </c>
      <c r="B423" s="88">
        <v>1</v>
      </c>
      <c r="C423" s="88">
        <v>1</v>
      </c>
      <c r="D423" s="88"/>
      <c r="E423" s="88"/>
      <c r="F423" s="88">
        <v>2</v>
      </c>
      <c r="H423" t="str">
        <f>+INDEX(Table1[Partido],MATCH(Sheet7!I423,Table1[Parlamentar],0))</f>
        <v>PRB</v>
      </c>
      <c r="I423" t="s">
        <v>430</v>
      </c>
      <c r="K423">
        <v>1</v>
      </c>
      <c r="L423">
        <v>1</v>
      </c>
      <c r="M423">
        <v>1</v>
      </c>
      <c r="N423">
        <v>3</v>
      </c>
      <c r="O423">
        <f t="shared" si="37"/>
        <v>2</v>
      </c>
      <c r="P423">
        <f t="shared" si="38"/>
        <v>1</v>
      </c>
    </row>
    <row r="424" spans="1:16" x14ac:dyDescent="0.25">
      <c r="A424" s="87" t="s">
        <v>331</v>
      </c>
      <c r="B424" s="88">
        <v>1</v>
      </c>
      <c r="C424" s="88"/>
      <c r="D424" s="88">
        <v>1</v>
      </c>
      <c r="E424" s="88"/>
      <c r="F424" s="88">
        <v>2</v>
      </c>
      <c r="H424" t="str">
        <f>+INDEX(Table1[Partido],MATCH(Sheet7!I424,Table1[Parlamentar],0))</f>
        <v>PR</v>
      </c>
      <c r="I424" t="s">
        <v>153</v>
      </c>
      <c r="J424">
        <v>1</v>
      </c>
      <c r="K424">
        <v>1</v>
      </c>
      <c r="M424">
        <v>1</v>
      </c>
      <c r="N424">
        <v>3</v>
      </c>
      <c r="O424">
        <f t="shared" si="37"/>
        <v>2</v>
      </c>
      <c r="P424">
        <f t="shared" si="38"/>
        <v>1</v>
      </c>
    </row>
    <row r="425" spans="1:16" x14ac:dyDescent="0.25">
      <c r="A425" s="87" t="s">
        <v>804</v>
      </c>
      <c r="B425" s="88">
        <v>1</v>
      </c>
      <c r="C425" s="88"/>
      <c r="D425" s="88"/>
      <c r="E425" s="88">
        <v>1</v>
      </c>
      <c r="F425" s="88">
        <v>2</v>
      </c>
      <c r="H425" t="str">
        <f>+INDEX(Table1[Partido],MATCH(Sheet7!I425,Table1[Parlamentar],0))</f>
        <v>PTdoB</v>
      </c>
      <c r="I425" t="s">
        <v>616</v>
      </c>
      <c r="L425">
        <v>1</v>
      </c>
      <c r="N425">
        <v>1</v>
      </c>
      <c r="O425">
        <f t="shared" si="37"/>
        <v>1</v>
      </c>
      <c r="P425">
        <f t="shared" si="38"/>
        <v>0</v>
      </c>
    </row>
    <row r="426" spans="1:16" x14ac:dyDescent="0.25">
      <c r="A426" s="87" t="s">
        <v>332</v>
      </c>
      <c r="B426" s="88"/>
      <c r="C426" s="88"/>
      <c r="D426" s="88">
        <v>1</v>
      </c>
      <c r="E426" s="88"/>
      <c r="F426" s="88">
        <v>1</v>
      </c>
      <c r="H426" t="str">
        <f>+INDEX(Table1[Partido],MATCH(Sheet7!I426,Table1[Parlamentar],0))</f>
        <v>PSDB</v>
      </c>
      <c r="I426" t="s">
        <v>546</v>
      </c>
      <c r="J426">
        <v>1</v>
      </c>
      <c r="K426">
        <v>1</v>
      </c>
      <c r="L426">
        <v>1</v>
      </c>
      <c r="M426">
        <v>1</v>
      </c>
      <c r="N426">
        <v>4</v>
      </c>
      <c r="O426">
        <f t="shared" si="37"/>
        <v>3</v>
      </c>
      <c r="P426">
        <f t="shared" si="38"/>
        <v>1</v>
      </c>
    </row>
    <row r="427" spans="1:16" x14ac:dyDescent="0.25">
      <c r="A427" s="87" t="s">
        <v>412</v>
      </c>
      <c r="B427" s="88">
        <v>1</v>
      </c>
      <c r="C427" s="88"/>
      <c r="D427" s="88">
        <v>1</v>
      </c>
      <c r="E427" s="88"/>
      <c r="F427" s="88">
        <v>2</v>
      </c>
      <c r="H427" t="str">
        <f>+INDEX(Table1[Partido],MATCH(Sheet7!I427,Table1[Parlamentar],0))</f>
        <v>PP</v>
      </c>
      <c r="I427" t="s">
        <v>370</v>
      </c>
      <c r="J427">
        <v>1</v>
      </c>
      <c r="K427">
        <v>1</v>
      </c>
      <c r="L427">
        <v>1</v>
      </c>
      <c r="M427">
        <v>1</v>
      </c>
      <c r="N427">
        <v>4</v>
      </c>
      <c r="O427">
        <f t="shared" si="37"/>
        <v>3</v>
      </c>
      <c r="P427">
        <f t="shared" si="38"/>
        <v>1</v>
      </c>
    </row>
    <row r="428" spans="1:16" x14ac:dyDescent="0.25">
      <c r="A428" s="87" t="s">
        <v>754</v>
      </c>
      <c r="B428" s="88">
        <v>1</v>
      </c>
      <c r="C428" s="88">
        <v>1</v>
      </c>
      <c r="D428" s="88"/>
      <c r="E428" s="88">
        <v>1</v>
      </c>
      <c r="F428" s="88">
        <v>3</v>
      </c>
      <c r="H428" t="str">
        <f>+INDEX(Table1[Partido],MATCH(Sheet7!I428,Table1[Parlamentar],0))</f>
        <v>PMDB</v>
      </c>
      <c r="I428" t="s">
        <v>326</v>
      </c>
      <c r="J428">
        <v>1</v>
      </c>
      <c r="L428">
        <v>1</v>
      </c>
      <c r="N428">
        <v>2</v>
      </c>
      <c r="O428">
        <f t="shared" si="37"/>
        <v>2</v>
      </c>
      <c r="P428">
        <f t="shared" si="38"/>
        <v>0</v>
      </c>
    </row>
    <row r="429" spans="1:16" x14ac:dyDescent="0.25">
      <c r="A429" s="87" t="s">
        <v>611</v>
      </c>
      <c r="B429" s="88">
        <v>1</v>
      </c>
      <c r="C429" s="88"/>
      <c r="D429" s="88">
        <v>1</v>
      </c>
      <c r="E429" s="88">
        <v>1</v>
      </c>
      <c r="F429" s="88">
        <v>3</v>
      </c>
      <c r="H429" t="str">
        <f>+INDEX(Table1[Partido],MATCH(Sheet7!I429,Table1[Parlamentar],0))</f>
        <v>PMDB</v>
      </c>
      <c r="I429" t="s">
        <v>327</v>
      </c>
      <c r="J429">
        <v>1</v>
      </c>
      <c r="K429">
        <v>1</v>
      </c>
      <c r="L429">
        <v>1</v>
      </c>
      <c r="M429">
        <v>1</v>
      </c>
      <c r="N429">
        <v>4</v>
      </c>
      <c r="O429">
        <f t="shared" si="37"/>
        <v>3</v>
      </c>
      <c r="P429">
        <f t="shared" si="38"/>
        <v>1</v>
      </c>
    </row>
    <row r="430" spans="1:16" x14ac:dyDescent="0.25">
      <c r="A430" s="87" t="s">
        <v>641</v>
      </c>
      <c r="B430" s="88">
        <v>1</v>
      </c>
      <c r="C430" s="88">
        <v>1</v>
      </c>
      <c r="D430" s="88">
        <v>1</v>
      </c>
      <c r="E430" s="88">
        <v>1</v>
      </c>
      <c r="F430" s="88">
        <v>4</v>
      </c>
      <c r="H430" t="str">
        <f>+INDEX(Table1[Partido],MATCH(Sheet7!I430,Table1[Parlamentar],0))</f>
        <v>DEM</v>
      </c>
      <c r="I430" t="s">
        <v>246</v>
      </c>
      <c r="J430">
        <v>1</v>
      </c>
      <c r="L430">
        <v>1</v>
      </c>
      <c r="M430">
        <v>1</v>
      </c>
      <c r="N430">
        <v>3</v>
      </c>
      <c r="O430">
        <f t="shared" si="37"/>
        <v>2</v>
      </c>
      <c r="P430">
        <f t="shared" si="38"/>
        <v>1</v>
      </c>
    </row>
    <row r="431" spans="1:16" x14ac:dyDescent="0.25">
      <c r="A431" s="87" t="s">
        <v>785</v>
      </c>
      <c r="B431" s="88">
        <v>1</v>
      </c>
      <c r="C431" s="88">
        <v>1</v>
      </c>
      <c r="D431" s="88"/>
      <c r="E431" s="88">
        <v>1</v>
      </c>
      <c r="F431" s="88">
        <v>3</v>
      </c>
      <c r="H431" t="str">
        <f>+INDEX(Table1[Partido],MATCH(Sheet7!I431,Table1[Parlamentar],0))</f>
        <v>PSD</v>
      </c>
      <c r="I431" t="s">
        <v>503</v>
      </c>
      <c r="L431">
        <v>1</v>
      </c>
      <c r="N431">
        <v>1</v>
      </c>
      <c r="O431">
        <f t="shared" si="37"/>
        <v>1</v>
      </c>
      <c r="P431">
        <f t="shared" si="38"/>
        <v>0</v>
      </c>
    </row>
    <row r="432" spans="1:16" x14ac:dyDescent="0.25">
      <c r="A432" s="87" t="s">
        <v>333</v>
      </c>
      <c r="B432" s="88"/>
      <c r="C432" s="88">
        <v>1</v>
      </c>
      <c r="D432" s="88">
        <v>1</v>
      </c>
      <c r="E432" s="88"/>
      <c r="F432" s="88">
        <v>2</v>
      </c>
      <c r="H432" t="str">
        <f>+INDEX(Table1[Partido],MATCH(Sheet7!I432,Table1[Parlamentar],0))</f>
        <v>PSC</v>
      </c>
      <c r="I432" t="s">
        <v>808</v>
      </c>
      <c r="J432">
        <v>1</v>
      </c>
      <c r="M432">
        <v>1</v>
      </c>
      <c r="N432">
        <v>2</v>
      </c>
      <c r="O432">
        <f t="shared" si="37"/>
        <v>1</v>
      </c>
      <c r="P432">
        <f t="shared" si="38"/>
        <v>1</v>
      </c>
    </row>
    <row r="433" spans="1:16" x14ac:dyDescent="0.25">
      <c r="A433" s="87" t="s">
        <v>642</v>
      </c>
      <c r="B433" s="88">
        <v>1</v>
      </c>
      <c r="C433" s="88"/>
      <c r="D433" s="88">
        <v>1</v>
      </c>
      <c r="E433" s="88"/>
      <c r="F433" s="88">
        <v>2</v>
      </c>
      <c r="H433" t="str">
        <f>+INDEX(Table1[Partido],MATCH(Sheet7!I433,Table1[Parlamentar],0))</f>
        <v>PSD</v>
      </c>
      <c r="I433" t="s">
        <v>504</v>
      </c>
      <c r="L433">
        <v>1</v>
      </c>
      <c r="N433">
        <v>1</v>
      </c>
      <c r="O433">
        <f t="shared" si="37"/>
        <v>1</v>
      </c>
      <c r="P433">
        <f t="shared" si="38"/>
        <v>0</v>
      </c>
    </row>
    <row r="434" spans="1:16" x14ac:dyDescent="0.25">
      <c r="A434" s="87" t="s">
        <v>612</v>
      </c>
      <c r="B434" s="88">
        <v>1</v>
      </c>
      <c r="C434" s="88">
        <v>1</v>
      </c>
      <c r="D434" s="88">
        <v>1</v>
      </c>
      <c r="E434" s="88"/>
      <c r="F434" s="88">
        <v>3</v>
      </c>
      <c r="H434" t="str">
        <f>+INDEX(Table1[Partido],MATCH(Sheet7!I434,Table1[Parlamentar],0))</f>
        <v>PSB</v>
      </c>
      <c r="I434" t="s">
        <v>155</v>
      </c>
      <c r="K434">
        <v>1</v>
      </c>
      <c r="L434">
        <v>1</v>
      </c>
      <c r="M434">
        <v>1</v>
      </c>
      <c r="N434">
        <v>3</v>
      </c>
      <c r="O434">
        <f t="shared" si="37"/>
        <v>2</v>
      </c>
      <c r="P434">
        <f t="shared" si="38"/>
        <v>1</v>
      </c>
    </row>
    <row r="435" spans="1:16" x14ac:dyDescent="0.25">
      <c r="A435" s="87" t="s">
        <v>858</v>
      </c>
      <c r="B435" s="88">
        <v>301</v>
      </c>
      <c r="C435" s="88">
        <v>232</v>
      </c>
      <c r="D435" s="88">
        <v>366</v>
      </c>
      <c r="E435" s="88">
        <v>296</v>
      </c>
      <c r="F435" s="88">
        <v>1195</v>
      </c>
      <c r="H435" t="str">
        <f>+INDEX(Table1[Partido],MATCH(Sheet7!I435,Table1[Parlamentar],0))</f>
        <v>PSB</v>
      </c>
      <c r="I435" t="s">
        <v>466</v>
      </c>
      <c r="J435">
        <v>1</v>
      </c>
      <c r="K435">
        <v>1</v>
      </c>
      <c r="L435">
        <v>1</v>
      </c>
      <c r="M435">
        <v>1</v>
      </c>
      <c r="N435">
        <v>4</v>
      </c>
      <c r="O435">
        <f t="shared" si="37"/>
        <v>3</v>
      </c>
      <c r="P435">
        <f t="shared" si="38"/>
        <v>1</v>
      </c>
    </row>
    <row r="436" spans="1:16" x14ac:dyDescent="0.25">
      <c r="H436" t="str">
        <f>+INDEX(Table1[Partido],MATCH(Sheet7!I436,Table1[Parlamentar],0))</f>
        <v>PSD</v>
      </c>
      <c r="I436" t="s">
        <v>157</v>
      </c>
      <c r="J436">
        <v>1</v>
      </c>
      <c r="K436">
        <v>1</v>
      </c>
      <c r="L436">
        <v>1</v>
      </c>
      <c r="M436">
        <v>1</v>
      </c>
      <c r="N436">
        <v>4</v>
      </c>
      <c r="O436">
        <f t="shared" si="37"/>
        <v>3</v>
      </c>
      <c r="P436">
        <f t="shared" si="38"/>
        <v>1</v>
      </c>
    </row>
    <row r="437" spans="1:16" x14ac:dyDescent="0.25">
      <c r="H437" t="str">
        <f>+INDEX(Table1[Partido],MATCH(Sheet7!I437,Table1[Parlamentar],0))</f>
        <v>PRB</v>
      </c>
      <c r="I437" t="s">
        <v>431</v>
      </c>
      <c r="J437">
        <v>1</v>
      </c>
      <c r="L437">
        <v>1</v>
      </c>
      <c r="N437">
        <v>2</v>
      </c>
      <c r="O437">
        <f t="shared" si="37"/>
        <v>2</v>
      </c>
      <c r="P437">
        <f t="shared" si="38"/>
        <v>0</v>
      </c>
    </row>
    <row r="438" spans="1:16" x14ac:dyDescent="0.25">
      <c r="H438" t="str">
        <f>+INDEX(Table1[Partido],MATCH(Sheet7!I438,Table1[Parlamentar],0))</f>
        <v>PR</v>
      </c>
      <c r="I438" t="s">
        <v>409</v>
      </c>
      <c r="J438">
        <v>1</v>
      </c>
      <c r="L438">
        <v>1</v>
      </c>
      <c r="N438">
        <v>2</v>
      </c>
      <c r="O438">
        <f t="shared" si="37"/>
        <v>2</v>
      </c>
      <c r="P438">
        <f t="shared" si="38"/>
        <v>0</v>
      </c>
    </row>
    <row r="439" spans="1:16" x14ac:dyDescent="0.25">
      <c r="H439" t="str">
        <f>+INDEX(Table1[Partido],MATCH(Sheet7!I439,Table1[Parlamentar],0))</f>
        <v>PP</v>
      </c>
      <c r="I439" t="s">
        <v>371</v>
      </c>
      <c r="J439">
        <v>1</v>
      </c>
      <c r="K439">
        <v>1</v>
      </c>
      <c r="L439">
        <v>1</v>
      </c>
      <c r="M439">
        <v>1</v>
      </c>
      <c r="N439">
        <v>4</v>
      </c>
      <c r="O439">
        <f t="shared" si="37"/>
        <v>3</v>
      </c>
      <c r="P439">
        <f t="shared" si="38"/>
        <v>1</v>
      </c>
    </row>
    <row r="440" spans="1:16" x14ac:dyDescent="0.25">
      <c r="H440" t="str">
        <f>+INDEX(Table1[Partido],MATCH(Sheet7!I440,Table1[Parlamentar],0))</f>
        <v>PROS</v>
      </c>
      <c r="I440" t="s">
        <v>438</v>
      </c>
      <c r="K440">
        <v>1</v>
      </c>
      <c r="L440">
        <v>1</v>
      </c>
      <c r="M440">
        <v>1</v>
      </c>
      <c r="N440">
        <v>3</v>
      </c>
      <c r="O440">
        <f t="shared" si="37"/>
        <v>2</v>
      </c>
      <c r="P440">
        <f t="shared" si="38"/>
        <v>1</v>
      </c>
    </row>
    <row r="441" spans="1:16" x14ac:dyDescent="0.25">
      <c r="H441" t="str">
        <f>+INDEX(Table1[Partido],MATCH(Sheet7!I441,Table1[Parlamentar],0))</f>
        <v>PV</v>
      </c>
      <c r="I441" t="s">
        <v>629</v>
      </c>
      <c r="J441">
        <v>1</v>
      </c>
      <c r="L441">
        <v>1</v>
      </c>
      <c r="N441">
        <v>2</v>
      </c>
      <c r="O441">
        <f t="shared" si="37"/>
        <v>2</v>
      </c>
      <c r="P441">
        <f t="shared" si="38"/>
        <v>0</v>
      </c>
    </row>
    <row r="442" spans="1:16" x14ac:dyDescent="0.25">
      <c r="H442" t="str">
        <f>+INDEX(Table1[Partido],MATCH(Sheet7!I442,Table1[Parlamentar],0))</f>
        <v>DEM</v>
      </c>
      <c r="I442" t="s">
        <v>722</v>
      </c>
      <c r="J442">
        <v>1</v>
      </c>
      <c r="K442">
        <v>1</v>
      </c>
      <c r="M442">
        <v>1</v>
      </c>
      <c r="N442">
        <v>3</v>
      </c>
      <c r="O442">
        <f t="shared" si="37"/>
        <v>2</v>
      </c>
      <c r="P442">
        <f t="shared" si="38"/>
        <v>1</v>
      </c>
    </row>
    <row r="443" spans="1:16" x14ac:dyDescent="0.25">
      <c r="H443" t="str">
        <f>+INDEX(Table1[Partido],MATCH(Sheet7!I443,Table1[Parlamentar],0))</f>
        <v>PMDB</v>
      </c>
      <c r="I443" t="s">
        <v>328</v>
      </c>
      <c r="J443">
        <v>1</v>
      </c>
      <c r="K443">
        <v>1</v>
      </c>
      <c r="L443">
        <v>1</v>
      </c>
      <c r="M443">
        <v>1</v>
      </c>
      <c r="N443">
        <v>4</v>
      </c>
      <c r="O443">
        <f t="shared" si="37"/>
        <v>3</v>
      </c>
      <c r="P443">
        <f t="shared" si="38"/>
        <v>1</v>
      </c>
    </row>
    <row r="444" spans="1:16" x14ac:dyDescent="0.25">
      <c r="H444" t="str">
        <f>+INDEX(Table1[Partido],MATCH(Sheet7!I444,Table1[Parlamentar],0))</f>
        <v>PMDB</v>
      </c>
      <c r="I444" t="s">
        <v>329</v>
      </c>
      <c r="J444">
        <v>1</v>
      </c>
      <c r="K444">
        <v>1</v>
      </c>
      <c r="L444">
        <v>1</v>
      </c>
      <c r="M444">
        <v>1</v>
      </c>
      <c r="N444">
        <v>4</v>
      </c>
      <c r="O444">
        <f t="shared" si="37"/>
        <v>3</v>
      </c>
      <c r="P444">
        <f t="shared" si="38"/>
        <v>1</v>
      </c>
    </row>
    <row r="445" spans="1:16" x14ac:dyDescent="0.25">
      <c r="H445" t="str">
        <f>+INDEX(Table1[Partido],MATCH(Sheet7!I445,Table1[Parlamentar],0))</f>
        <v>PSDB</v>
      </c>
      <c r="I445" t="s">
        <v>547</v>
      </c>
      <c r="J445">
        <v>1</v>
      </c>
      <c r="K445">
        <v>1</v>
      </c>
      <c r="L445">
        <v>1</v>
      </c>
      <c r="M445">
        <v>1</v>
      </c>
      <c r="N445">
        <v>4</v>
      </c>
      <c r="O445">
        <f t="shared" si="37"/>
        <v>3</v>
      </c>
      <c r="P445">
        <f t="shared" si="38"/>
        <v>1</v>
      </c>
    </row>
    <row r="446" spans="1:16" x14ac:dyDescent="0.25">
      <c r="H446" t="str">
        <f>+INDEX(Table1[Partido],MATCH(Sheet7!I446,Table1[Parlamentar],0))</f>
        <v>PMDB</v>
      </c>
      <c r="I446" t="s">
        <v>726</v>
      </c>
      <c r="J446">
        <v>1</v>
      </c>
      <c r="N446">
        <v>1</v>
      </c>
      <c r="O446">
        <f t="shared" si="37"/>
        <v>1</v>
      </c>
      <c r="P446">
        <f t="shared" si="38"/>
        <v>0</v>
      </c>
    </row>
    <row r="447" spans="1:16" x14ac:dyDescent="0.25">
      <c r="H447" t="str">
        <f>+INDEX(Table1[Partido],MATCH(Sheet7!I447,Table1[Parlamentar],0))</f>
        <v>PR</v>
      </c>
      <c r="I447" t="s">
        <v>410</v>
      </c>
      <c r="J447">
        <v>1</v>
      </c>
      <c r="K447">
        <v>1</v>
      </c>
      <c r="L447">
        <v>1</v>
      </c>
      <c r="M447">
        <v>1</v>
      </c>
      <c r="N447">
        <v>4</v>
      </c>
      <c r="O447">
        <f t="shared" si="37"/>
        <v>3</v>
      </c>
      <c r="P447">
        <f t="shared" si="38"/>
        <v>1</v>
      </c>
    </row>
    <row r="448" spans="1:16" x14ac:dyDescent="0.25">
      <c r="H448" t="str">
        <f>+INDEX(Table1[Partido],MATCH(Sheet7!I448,Table1[Parlamentar],0))</f>
        <v>PSD</v>
      </c>
      <c r="I448" t="s">
        <v>505</v>
      </c>
      <c r="K448">
        <v>1</v>
      </c>
      <c r="L448">
        <v>1</v>
      </c>
      <c r="M448">
        <v>1</v>
      </c>
      <c r="N448">
        <v>3</v>
      </c>
      <c r="O448">
        <f t="shared" si="37"/>
        <v>2</v>
      </c>
      <c r="P448">
        <f t="shared" si="38"/>
        <v>1</v>
      </c>
    </row>
    <row r="449" spans="8:16" x14ac:dyDescent="0.25">
      <c r="H449" t="str">
        <f>+INDEX(Table1[Partido],MATCH(Sheet7!I449,Table1[Parlamentar],0))</f>
        <v>PRB</v>
      </c>
      <c r="I449" t="s">
        <v>160</v>
      </c>
      <c r="J449">
        <v>1</v>
      </c>
      <c r="K449">
        <v>1</v>
      </c>
      <c r="L449">
        <v>1</v>
      </c>
      <c r="M449">
        <v>1</v>
      </c>
      <c r="N449">
        <v>4</v>
      </c>
      <c r="O449">
        <f t="shared" si="37"/>
        <v>3</v>
      </c>
      <c r="P449">
        <f t="shared" si="38"/>
        <v>1</v>
      </c>
    </row>
    <row r="450" spans="8:16" x14ac:dyDescent="0.25">
      <c r="H450" t="str">
        <f>+INDEX(Table1[Partido],MATCH(Sheet7!I450,Table1[Parlamentar],0))</f>
        <v>PR</v>
      </c>
      <c r="I450" t="s">
        <v>411</v>
      </c>
      <c r="L450">
        <v>1</v>
      </c>
      <c r="M450">
        <v>1</v>
      </c>
      <c r="N450">
        <v>2</v>
      </c>
      <c r="O450">
        <f t="shared" si="37"/>
        <v>1</v>
      </c>
      <c r="P450">
        <f t="shared" si="38"/>
        <v>1</v>
      </c>
    </row>
    <row r="451" spans="8:16" x14ac:dyDescent="0.25">
      <c r="H451" t="str">
        <f>+INDEX(Table1[Partido],MATCH(Sheet7!I451,Table1[Parlamentar],0))</f>
        <v>PSDB</v>
      </c>
      <c r="I451" t="s">
        <v>548</v>
      </c>
      <c r="J451">
        <v>1</v>
      </c>
      <c r="K451">
        <v>1</v>
      </c>
      <c r="L451">
        <v>1</v>
      </c>
      <c r="M451">
        <v>1</v>
      </c>
      <c r="N451">
        <v>4</v>
      </c>
      <c r="O451">
        <f t="shared" si="37"/>
        <v>3</v>
      </c>
      <c r="P451">
        <f t="shared" si="38"/>
        <v>1</v>
      </c>
    </row>
    <row r="452" spans="8:16" x14ac:dyDescent="0.25">
      <c r="H452" t="str">
        <f>+INDEX(Table1[Partido],MATCH(Sheet7!I452,Table1[Parlamentar],0))</f>
        <v>PMDB</v>
      </c>
      <c r="I452" t="s">
        <v>330</v>
      </c>
      <c r="J452">
        <v>1</v>
      </c>
      <c r="L452">
        <v>1</v>
      </c>
      <c r="N452">
        <v>2</v>
      </c>
      <c r="O452">
        <f t="shared" si="37"/>
        <v>2</v>
      </c>
      <c r="P452">
        <f t="shared" si="38"/>
        <v>0</v>
      </c>
    </row>
    <row r="453" spans="8:16" x14ac:dyDescent="0.25">
      <c r="H453" t="str">
        <f>+INDEX(Table1[Partido],MATCH(Sheet7!I453,Table1[Parlamentar],0))</f>
        <v>PP</v>
      </c>
      <c r="I453" t="s">
        <v>718</v>
      </c>
      <c r="M453">
        <v>1</v>
      </c>
      <c r="N453">
        <v>1</v>
      </c>
      <c r="O453">
        <f t="shared" si="37"/>
        <v>0</v>
      </c>
      <c r="P453">
        <f t="shared" si="38"/>
        <v>1</v>
      </c>
    </row>
    <row r="454" spans="8:16" x14ac:dyDescent="0.25">
      <c r="H454" t="str">
        <f>+INDEX(Table1[Partido],MATCH(Sheet7!I454,Table1[Parlamentar],0))</f>
        <v>PEN</v>
      </c>
      <c r="I454" t="s">
        <v>269</v>
      </c>
      <c r="J454">
        <v>1</v>
      </c>
      <c r="K454">
        <v>1</v>
      </c>
      <c r="N454">
        <v>2</v>
      </c>
      <c r="O454">
        <f t="shared" si="37"/>
        <v>2</v>
      </c>
      <c r="P454">
        <f t="shared" si="38"/>
        <v>0</v>
      </c>
    </row>
    <row r="455" spans="8:16" x14ac:dyDescent="0.25">
      <c r="H455" t="str">
        <f>+INDEX(Table1[Partido],MATCH(Sheet7!I455,Table1[Parlamentar],0))</f>
        <v>PMDB</v>
      </c>
      <c r="I455" t="s">
        <v>331</v>
      </c>
      <c r="J455">
        <v>1</v>
      </c>
      <c r="L455">
        <v>1</v>
      </c>
      <c r="N455">
        <v>2</v>
      </c>
      <c r="O455">
        <f t="shared" si="37"/>
        <v>2</v>
      </c>
      <c r="P455">
        <f t="shared" si="38"/>
        <v>0</v>
      </c>
    </row>
    <row r="456" spans="8:16" x14ac:dyDescent="0.25">
      <c r="H456" t="str">
        <f>+INDEX(Table1[Partido],MATCH(Sheet7!I456,Table1[Parlamentar],0))</f>
        <v>PSD</v>
      </c>
      <c r="I456" t="s">
        <v>804</v>
      </c>
      <c r="J456">
        <v>1</v>
      </c>
      <c r="M456">
        <v>1</v>
      </c>
      <c r="N456">
        <v>2</v>
      </c>
      <c r="O456">
        <f t="shared" si="37"/>
        <v>1</v>
      </c>
      <c r="P456">
        <f t="shared" si="38"/>
        <v>1</v>
      </c>
    </row>
    <row r="457" spans="8:16" x14ac:dyDescent="0.25">
      <c r="H457" t="str">
        <f>+INDEX(Table1[Partido],MATCH(Sheet7!I457,Table1[Parlamentar],0))</f>
        <v>PMDB</v>
      </c>
      <c r="I457" t="s">
        <v>332</v>
      </c>
      <c r="L457">
        <v>1</v>
      </c>
      <c r="N457">
        <v>1</v>
      </c>
      <c r="O457">
        <f t="shared" si="37"/>
        <v>1</v>
      </c>
      <c r="P457">
        <f t="shared" si="38"/>
        <v>0</v>
      </c>
    </row>
    <row r="458" spans="8:16" x14ac:dyDescent="0.25">
      <c r="H458" t="str">
        <f>+INDEX(Table1[Partido],MATCH(Sheet7!I458,Table1[Parlamentar],0))</f>
        <v>PR</v>
      </c>
      <c r="I458" t="s">
        <v>412</v>
      </c>
      <c r="J458">
        <v>1</v>
      </c>
      <c r="L458">
        <v>1</v>
      </c>
      <c r="N458">
        <v>2</v>
      </c>
      <c r="O458">
        <f t="shared" si="37"/>
        <v>2</v>
      </c>
      <c r="P458">
        <f t="shared" si="38"/>
        <v>0</v>
      </c>
    </row>
    <row r="459" spans="8:16" x14ac:dyDescent="0.25">
      <c r="H459" t="str">
        <f>+INDEX(Table1[Partido],MATCH(Sheet7!I459,Table1[Parlamentar],0))</f>
        <v>PMDB</v>
      </c>
      <c r="I459" t="s">
        <v>754</v>
      </c>
      <c r="J459">
        <v>1</v>
      </c>
      <c r="K459">
        <v>1</v>
      </c>
      <c r="M459">
        <v>1</v>
      </c>
      <c r="N459">
        <v>3</v>
      </c>
      <c r="O459">
        <f t="shared" si="37"/>
        <v>2</v>
      </c>
      <c r="P459">
        <f t="shared" si="38"/>
        <v>1</v>
      </c>
    </row>
    <row r="460" spans="8:16" x14ac:dyDescent="0.25">
      <c r="H460" t="str">
        <f>+INDEX(Table1[Partido],MATCH(Sheet7!I460,Table1[Parlamentar],0))</f>
        <v>PTB</v>
      </c>
      <c r="I460" t="s">
        <v>611</v>
      </c>
      <c r="J460">
        <v>1</v>
      </c>
      <c r="L460">
        <v>1</v>
      </c>
      <c r="M460">
        <v>1</v>
      </c>
      <c r="N460">
        <v>3</v>
      </c>
      <c r="O460">
        <f t="shared" si="37"/>
        <v>2</v>
      </c>
      <c r="P460">
        <f t="shared" si="38"/>
        <v>1</v>
      </c>
    </row>
    <row r="461" spans="8:16" x14ac:dyDescent="0.25">
      <c r="H461" t="str">
        <f>+INDEX(Table1[Partido],MATCH(Sheet7!I461,Table1[Parlamentar],0))</f>
        <v>Solidaried</v>
      </c>
      <c r="I461" t="s">
        <v>641</v>
      </c>
      <c r="J461">
        <v>1</v>
      </c>
      <c r="K461">
        <v>1</v>
      </c>
      <c r="L461">
        <v>1</v>
      </c>
      <c r="M461">
        <v>1</v>
      </c>
      <c r="N461">
        <v>4</v>
      </c>
      <c r="O461">
        <f t="shared" si="37"/>
        <v>3</v>
      </c>
      <c r="P461">
        <f t="shared" si="38"/>
        <v>1</v>
      </c>
    </row>
    <row r="462" spans="8:16" x14ac:dyDescent="0.25">
      <c r="H462" t="str">
        <f>+INDEX(Table1[Partido],MATCH(Sheet7!I462,Table1[Parlamentar],0))</f>
        <v>PSDB</v>
      </c>
      <c r="I462" t="s">
        <v>785</v>
      </c>
      <c r="J462">
        <v>1</v>
      </c>
      <c r="K462">
        <v>1</v>
      </c>
      <c r="M462">
        <v>1</v>
      </c>
      <c r="N462">
        <v>3</v>
      </c>
      <c r="O462">
        <f t="shared" si="37"/>
        <v>2</v>
      </c>
      <c r="P462">
        <f t="shared" si="38"/>
        <v>1</v>
      </c>
    </row>
    <row r="463" spans="8:16" x14ac:dyDescent="0.25">
      <c r="H463" t="str">
        <f>+INDEX(Table1[Partido],MATCH(Sheet7!I463,Table1[Parlamentar],0))</f>
        <v>PMDB</v>
      </c>
      <c r="I463" t="s">
        <v>333</v>
      </c>
      <c r="K463">
        <v>1</v>
      </c>
      <c r="L463">
        <v>1</v>
      </c>
      <c r="N463">
        <v>2</v>
      </c>
      <c r="O463">
        <f t="shared" si="37"/>
        <v>2</v>
      </c>
      <c r="P463">
        <f t="shared" si="38"/>
        <v>0</v>
      </c>
    </row>
    <row r="464" spans="8:16" x14ac:dyDescent="0.25">
      <c r="H464" t="str">
        <f>+INDEX(Table1[Partido],MATCH(Sheet7!I464,Table1[Parlamentar],0))</f>
        <v>Solidaried</v>
      </c>
      <c r="I464" t="s">
        <v>642</v>
      </c>
      <c r="J464">
        <v>1</v>
      </c>
      <c r="L464">
        <v>1</v>
      </c>
      <c r="N464">
        <v>2</v>
      </c>
      <c r="O464">
        <f t="shared" si="37"/>
        <v>2</v>
      </c>
      <c r="P464">
        <f t="shared" si="38"/>
        <v>0</v>
      </c>
    </row>
    <row r="465" spans="8:16" x14ac:dyDescent="0.25">
      <c r="H465" t="str">
        <f>+INDEX(Table1[Partido],MATCH(Sheet7!I465,Table1[Parlamentar],0))</f>
        <v>PTB</v>
      </c>
      <c r="I465" t="s">
        <v>612</v>
      </c>
      <c r="J465">
        <v>1</v>
      </c>
      <c r="K465">
        <v>1</v>
      </c>
      <c r="L465">
        <v>1</v>
      </c>
      <c r="N465">
        <v>3</v>
      </c>
      <c r="O465">
        <f t="shared" si="37"/>
        <v>3</v>
      </c>
      <c r="P465">
        <f t="shared" si="38"/>
        <v>0</v>
      </c>
    </row>
  </sheetData>
  <mergeCells count="4">
    <mergeCell ref="AB44:AF44"/>
    <mergeCell ref="AA45:AA50"/>
    <mergeCell ref="AA36:AA41"/>
    <mergeCell ref="AB35:AF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workbookViewId="0"/>
  </sheetViews>
  <sheetFormatPr defaultRowHeight="15" x14ac:dyDescent="0.25"/>
  <cols>
    <col min="1" max="1" width="22" customWidth="1"/>
    <col min="2" max="2" width="16.42578125" customWidth="1"/>
    <col min="3" max="3" width="15.7109375" customWidth="1"/>
    <col min="4" max="4" width="14.140625" customWidth="1"/>
  </cols>
  <sheetData>
    <row r="1" spans="1:6" ht="26.25" thickBot="1" x14ac:dyDescent="0.3">
      <c r="A1" s="5" t="s">
        <v>11</v>
      </c>
      <c r="B1" s="6" t="s">
        <v>12</v>
      </c>
      <c r="C1" s="7" t="s">
        <v>13</v>
      </c>
      <c r="D1" s="8" t="s">
        <v>14</v>
      </c>
    </row>
    <row r="2" spans="1:6" x14ac:dyDescent="0.25">
      <c r="A2" s="9" t="s">
        <v>15</v>
      </c>
      <c r="B2" s="3" t="s">
        <v>16</v>
      </c>
      <c r="C2" s="3" t="s">
        <v>17</v>
      </c>
      <c r="D2" s="10" t="s">
        <v>18</v>
      </c>
      <c r="F2">
        <f>+COUNTIF(B2:B79,"Titular")</f>
        <v>36</v>
      </c>
    </row>
    <row r="3" spans="1:6" x14ac:dyDescent="0.25">
      <c r="A3" s="11" t="s">
        <v>19</v>
      </c>
      <c r="B3" s="4" t="s">
        <v>20</v>
      </c>
      <c r="C3" s="4" t="s">
        <v>21</v>
      </c>
      <c r="D3" s="12" t="s">
        <v>18</v>
      </c>
      <c r="F3">
        <f>+COUNTIF(B2:B79,"Suplente")</f>
        <v>25</v>
      </c>
    </row>
    <row r="4" spans="1:6" x14ac:dyDescent="0.25">
      <c r="A4" s="9" t="s">
        <v>22</v>
      </c>
      <c r="B4" s="3" t="s">
        <v>20</v>
      </c>
      <c r="C4" s="3" t="s">
        <v>23</v>
      </c>
      <c r="D4" s="10" t="s">
        <v>18</v>
      </c>
      <c r="F4">
        <f>+COUNTIF(B2:B79,"Não membro")</f>
        <v>17</v>
      </c>
    </row>
    <row r="5" spans="1:6" x14ac:dyDescent="0.25">
      <c r="A5" s="11" t="s">
        <v>24</v>
      </c>
      <c r="B5" s="4" t="s">
        <v>20</v>
      </c>
      <c r="C5" s="4" t="s">
        <v>25</v>
      </c>
      <c r="D5" s="12" t="s">
        <v>18</v>
      </c>
    </row>
    <row r="6" spans="1:6" x14ac:dyDescent="0.25">
      <c r="A6" s="9" t="s">
        <v>26</v>
      </c>
      <c r="B6" s="3" t="s">
        <v>16</v>
      </c>
      <c r="C6" s="3" t="s">
        <v>27</v>
      </c>
      <c r="D6" s="10" t="s">
        <v>18</v>
      </c>
    </row>
    <row r="7" spans="1:6" ht="22.5" x14ac:dyDescent="0.25">
      <c r="A7" s="11" t="s">
        <v>28</v>
      </c>
      <c r="B7" s="4" t="s">
        <v>16</v>
      </c>
      <c r="C7" s="4" t="s">
        <v>29</v>
      </c>
      <c r="D7" s="12" t="s">
        <v>30</v>
      </c>
    </row>
    <row r="8" spans="1:6" x14ac:dyDescent="0.25">
      <c r="A8" s="9" t="s">
        <v>31</v>
      </c>
      <c r="B8" s="3" t="s">
        <v>32</v>
      </c>
      <c r="C8" s="3" t="s">
        <v>33</v>
      </c>
      <c r="D8" s="10" t="s">
        <v>18</v>
      </c>
    </row>
    <row r="9" spans="1:6" x14ac:dyDescent="0.25">
      <c r="A9" s="11" t="s">
        <v>34</v>
      </c>
      <c r="B9" s="4" t="s">
        <v>20</v>
      </c>
      <c r="C9" s="4" t="s">
        <v>35</v>
      </c>
      <c r="D9" s="12" t="s">
        <v>18</v>
      </c>
    </row>
    <row r="10" spans="1:6" ht="22.5" x14ac:dyDescent="0.25">
      <c r="A10" s="9" t="s">
        <v>36</v>
      </c>
      <c r="B10" s="3" t="s">
        <v>16</v>
      </c>
      <c r="C10" s="3" t="s">
        <v>33</v>
      </c>
      <c r="D10" s="10" t="s">
        <v>37</v>
      </c>
    </row>
    <row r="11" spans="1:6" x14ac:dyDescent="0.25">
      <c r="A11" s="11" t="s">
        <v>38</v>
      </c>
      <c r="B11" s="4" t="s">
        <v>16</v>
      </c>
      <c r="C11" s="4" t="s">
        <v>39</v>
      </c>
      <c r="D11" s="12" t="s">
        <v>18</v>
      </c>
    </row>
    <row r="12" spans="1:6" x14ac:dyDescent="0.25">
      <c r="A12" s="9" t="s">
        <v>40</v>
      </c>
      <c r="B12" s="3" t="s">
        <v>16</v>
      </c>
      <c r="C12" s="3" t="s">
        <v>41</v>
      </c>
      <c r="D12" s="10" t="s">
        <v>18</v>
      </c>
    </row>
    <row r="13" spans="1:6" x14ac:dyDescent="0.25">
      <c r="A13" s="11" t="s">
        <v>42</v>
      </c>
      <c r="B13" s="4" t="s">
        <v>16</v>
      </c>
      <c r="C13" s="4" t="s">
        <v>43</v>
      </c>
      <c r="D13" s="12" t="s">
        <v>18</v>
      </c>
    </row>
    <row r="14" spans="1:6" ht="22.5" x14ac:dyDescent="0.25">
      <c r="A14" s="9" t="s">
        <v>44</v>
      </c>
      <c r="B14" s="3" t="s">
        <v>16</v>
      </c>
      <c r="C14" s="3" t="s">
        <v>45</v>
      </c>
      <c r="D14" s="10" t="s">
        <v>30</v>
      </c>
    </row>
    <row r="15" spans="1:6" x14ac:dyDescent="0.25">
      <c r="A15" s="11" t="s">
        <v>46</v>
      </c>
      <c r="B15" s="4" t="s">
        <v>16</v>
      </c>
      <c r="C15" s="4" t="s">
        <v>47</v>
      </c>
      <c r="D15" s="12" t="s">
        <v>18</v>
      </c>
    </row>
    <row r="16" spans="1:6" x14ac:dyDescent="0.25">
      <c r="A16" s="9" t="s">
        <v>48</v>
      </c>
      <c r="B16" s="3" t="s">
        <v>20</v>
      </c>
      <c r="C16" s="3" t="s">
        <v>49</v>
      </c>
      <c r="D16" s="10" t="s">
        <v>18</v>
      </c>
    </row>
    <row r="17" spans="1:4" x14ac:dyDescent="0.25">
      <c r="A17" s="11" t="s">
        <v>50</v>
      </c>
      <c r="B17" s="4" t="s">
        <v>16</v>
      </c>
      <c r="C17" s="4" t="s">
        <v>23</v>
      </c>
      <c r="D17" s="12" t="s">
        <v>18</v>
      </c>
    </row>
    <row r="18" spans="1:4" ht="22.5" x14ac:dyDescent="0.25">
      <c r="A18" s="9" t="s">
        <v>51</v>
      </c>
      <c r="B18" s="3" t="s">
        <v>32</v>
      </c>
      <c r="C18" s="3" t="s">
        <v>52</v>
      </c>
      <c r="D18" s="10" t="s">
        <v>18</v>
      </c>
    </row>
    <row r="19" spans="1:4" x14ac:dyDescent="0.25">
      <c r="A19" s="11" t="s">
        <v>53</v>
      </c>
      <c r="B19" s="4" t="s">
        <v>16</v>
      </c>
      <c r="C19" s="4" t="s">
        <v>54</v>
      </c>
      <c r="D19" s="12" t="s">
        <v>18</v>
      </c>
    </row>
    <row r="20" spans="1:4" x14ac:dyDescent="0.25">
      <c r="A20" s="9" t="s">
        <v>55</v>
      </c>
      <c r="B20" s="3" t="s">
        <v>20</v>
      </c>
      <c r="C20" s="3" t="s">
        <v>56</v>
      </c>
      <c r="D20" s="10" t="s">
        <v>18</v>
      </c>
    </row>
    <row r="21" spans="1:4" x14ac:dyDescent="0.25">
      <c r="A21" s="11" t="s">
        <v>57</v>
      </c>
      <c r="B21" s="4" t="s">
        <v>16</v>
      </c>
      <c r="C21" s="4" t="s">
        <v>25</v>
      </c>
      <c r="D21" s="12" t="s">
        <v>18</v>
      </c>
    </row>
    <row r="22" spans="1:4" x14ac:dyDescent="0.25">
      <c r="A22" s="9" t="s">
        <v>58</v>
      </c>
      <c r="B22" s="3" t="s">
        <v>20</v>
      </c>
      <c r="C22" s="3" t="s">
        <v>59</v>
      </c>
      <c r="D22" s="10" t="s">
        <v>18</v>
      </c>
    </row>
    <row r="23" spans="1:4" x14ac:dyDescent="0.25">
      <c r="A23" s="11" t="s">
        <v>60</v>
      </c>
      <c r="B23" s="4" t="s">
        <v>32</v>
      </c>
      <c r="C23" s="4" t="s">
        <v>61</v>
      </c>
      <c r="D23" s="12" t="s">
        <v>18</v>
      </c>
    </row>
    <row r="24" spans="1:4" x14ac:dyDescent="0.25">
      <c r="A24" s="9" t="s">
        <v>62</v>
      </c>
      <c r="B24" s="3" t="s">
        <v>20</v>
      </c>
      <c r="C24" s="3" t="s">
        <v>63</v>
      </c>
      <c r="D24" s="10" t="s">
        <v>18</v>
      </c>
    </row>
    <row r="25" spans="1:4" x14ac:dyDescent="0.25">
      <c r="A25" s="11" t="s">
        <v>64</v>
      </c>
      <c r="B25" s="4" t="s">
        <v>16</v>
      </c>
      <c r="C25" s="4" t="s">
        <v>65</v>
      </c>
      <c r="D25" s="12" t="s">
        <v>18</v>
      </c>
    </row>
    <row r="26" spans="1:4" x14ac:dyDescent="0.25">
      <c r="A26" s="9" t="s">
        <v>66</v>
      </c>
      <c r="B26" s="3" t="s">
        <v>16</v>
      </c>
      <c r="C26" s="3" t="s">
        <v>67</v>
      </c>
      <c r="D26" s="10" t="s">
        <v>18</v>
      </c>
    </row>
    <row r="27" spans="1:4" ht="22.5" x14ac:dyDescent="0.25">
      <c r="A27" s="11" t="s">
        <v>68</v>
      </c>
      <c r="B27" s="4" t="s">
        <v>16</v>
      </c>
      <c r="C27" s="4" t="s">
        <v>69</v>
      </c>
      <c r="D27" s="12" t="s">
        <v>30</v>
      </c>
    </row>
    <row r="28" spans="1:4" x14ac:dyDescent="0.25">
      <c r="A28" s="9" t="s">
        <v>70</v>
      </c>
      <c r="B28" s="3" t="s">
        <v>32</v>
      </c>
      <c r="C28" s="3" t="s">
        <v>71</v>
      </c>
      <c r="D28" s="10" t="s">
        <v>18</v>
      </c>
    </row>
    <row r="29" spans="1:4" x14ac:dyDescent="0.25">
      <c r="A29" s="11" t="s">
        <v>72</v>
      </c>
      <c r="B29" s="4" t="s">
        <v>16</v>
      </c>
      <c r="C29" s="4" t="s">
        <v>73</v>
      </c>
      <c r="D29" s="12" t="s">
        <v>18</v>
      </c>
    </row>
    <row r="30" spans="1:4" x14ac:dyDescent="0.25">
      <c r="A30" s="9" t="s">
        <v>74</v>
      </c>
      <c r="B30" s="3" t="s">
        <v>32</v>
      </c>
      <c r="C30" s="3" t="s">
        <v>75</v>
      </c>
      <c r="D30" s="10" t="s">
        <v>18</v>
      </c>
    </row>
    <row r="31" spans="1:4" x14ac:dyDescent="0.25">
      <c r="A31" s="11" t="s">
        <v>76</v>
      </c>
      <c r="B31" s="4" t="s">
        <v>20</v>
      </c>
      <c r="C31" s="4" t="s">
        <v>77</v>
      </c>
      <c r="D31" s="12" t="s">
        <v>18</v>
      </c>
    </row>
    <row r="32" spans="1:4" x14ac:dyDescent="0.25">
      <c r="A32" s="9" t="s">
        <v>78</v>
      </c>
      <c r="B32" s="3" t="s">
        <v>16</v>
      </c>
      <c r="C32" s="3" t="s">
        <v>79</v>
      </c>
      <c r="D32" s="10" t="s">
        <v>18</v>
      </c>
    </row>
    <row r="33" spans="1:4" x14ac:dyDescent="0.25">
      <c r="A33" s="11" t="s">
        <v>80</v>
      </c>
      <c r="B33" s="4" t="s">
        <v>16</v>
      </c>
      <c r="C33" s="4" t="s">
        <v>81</v>
      </c>
      <c r="D33" s="12" t="s">
        <v>18</v>
      </c>
    </row>
    <row r="34" spans="1:4" x14ac:dyDescent="0.25">
      <c r="A34" s="9" t="s">
        <v>82</v>
      </c>
      <c r="B34" s="3" t="s">
        <v>32</v>
      </c>
      <c r="C34" s="3" t="s">
        <v>83</v>
      </c>
      <c r="D34" s="10" t="s">
        <v>18</v>
      </c>
    </row>
    <row r="35" spans="1:4" x14ac:dyDescent="0.25">
      <c r="A35" s="11" t="s">
        <v>84</v>
      </c>
      <c r="B35" s="4" t="s">
        <v>16</v>
      </c>
      <c r="C35" s="4" t="s">
        <v>85</v>
      </c>
      <c r="D35" s="12" t="s">
        <v>18</v>
      </c>
    </row>
    <row r="36" spans="1:4" x14ac:dyDescent="0.25">
      <c r="A36" s="9" t="s">
        <v>86</v>
      </c>
      <c r="B36" s="3" t="s">
        <v>16</v>
      </c>
      <c r="C36" s="3" t="s">
        <v>87</v>
      </c>
      <c r="D36" s="10" t="s">
        <v>18</v>
      </c>
    </row>
    <row r="37" spans="1:4" x14ac:dyDescent="0.25">
      <c r="A37" s="11" t="s">
        <v>88</v>
      </c>
      <c r="B37" s="4" t="s">
        <v>16</v>
      </c>
      <c r="C37" s="4" t="s">
        <v>89</v>
      </c>
      <c r="D37" s="12" t="s">
        <v>18</v>
      </c>
    </row>
    <row r="38" spans="1:4" x14ac:dyDescent="0.25">
      <c r="A38" s="9" t="s">
        <v>90</v>
      </c>
      <c r="B38" s="3" t="s">
        <v>16</v>
      </c>
      <c r="C38" s="3" t="s">
        <v>91</v>
      </c>
      <c r="D38" s="10" t="s">
        <v>18</v>
      </c>
    </row>
    <row r="39" spans="1:4" x14ac:dyDescent="0.25">
      <c r="A39" s="11" t="s">
        <v>92</v>
      </c>
      <c r="B39" s="4" t="s">
        <v>16</v>
      </c>
      <c r="C39" s="4" t="s">
        <v>33</v>
      </c>
      <c r="D39" s="12" t="s">
        <v>18</v>
      </c>
    </row>
    <row r="40" spans="1:4" x14ac:dyDescent="0.25">
      <c r="A40" s="9" t="s">
        <v>93</v>
      </c>
      <c r="B40" s="3" t="s">
        <v>20</v>
      </c>
      <c r="C40" s="3" t="s">
        <v>94</v>
      </c>
      <c r="D40" s="10" t="s">
        <v>18</v>
      </c>
    </row>
    <row r="41" spans="1:4" x14ac:dyDescent="0.25">
      <c r="A41" s="11" t="s">
        <v>95</v>
      </c>
      <c r="B41" s="4" t="s">
        <v>16</v>
      </c>
      <c r="C41" s="4" t="s">
        <v>96</v>
      </c>
      <c r="D41" s="12" t="s">
        <v>18</v>
      </c>
    </row>
    <row r="42" spans="1:4" x14ac:dyDescent="0.25">
      <c r="A42" s="9" t="s">
        <v>97</v>
      </c>
      <c r="B42" s="3" t="s">
        <v>20</v>
      </c>
      <c r="C42" s="3" t="s">
        <v>98</v>
      </c>
      <c r="D42" s="10" t="s">
        <v>18</v>
      </c>
    </row>
    <row r="43" spans="1:4" x14ac:dyDescent="0.25">
      <c r="A43" s="11" t="s">
        <v>99</v>
      </c>
      <c r="B43" s="4" t="s">
        <v>32</v>
      </c>
      <c r="C43" s="4" t="s">
        <v>100</v>
      </c>
      <c r="D43" s="12" t="s">
        <v>18</v>
      </c>
    </row>
    <row r="44" spans="1:4" x14ac:dyDescent="0.25">
      <c r="A44" s="9" t="s">
        <v>101</v>
      </c>
      <c r="B44" s="3" t="s">
        <v>16</v>
      </c>
      <c r="C44" s="3" t="s">
        <v>102</v>
      </c>
      <c r="D44" s="10" t="s">
        <v>18</v>
      </c>
    </row>
    <row r="45" spans="1:4" x14ac:dyDescent="0.25">
      <c r="A45" s="11" t="s">
        <v>103</v>
      </c>
      <c r="B45" s="4" t="s">
        <v>32</v>
      </c>
      <c r="C45" s="4" t="s">
        <v>104</v>
      </c>
      <c r="D45" s="12" t="s">
        <v>18</v>
      </c>
    </row>
    <row r="46" spans="1:4" x14ac:dyDescent="0.25">
      <c r="A46" s="9" t="s">
        <v>105</v>
      </c>
      <c r="B46" s="3" t="s">
        <v>32</v>
      </c>
      <c r="C46" s="3" t="s">
        <v>35</v>
      </c>
      <c r="D46" s="10" t="s">
        <v>18</v>
      </c>
    </row>
    <row r="47" spans="1:4" x14ac:dyDescent="0.25">
      <c r="A47" s="11" t="s">
        <v>106</v>
      </c>
      <c r="B47" s="4" t="s">
        <v>20</v>
      </c>
      <c r="C47" s="4" t="s">
        <v>107</v>
      </c>
      <c r="D47" s="12" t="s">
        <v>18</v>
      </c>
    </row>
    <row r="48" spans="1:4" x14ac:dyDescent="0.25">
      <c r="A48" s="9" t="s">
        <v>108</v>
      </c>
      <c r="B48" s="3" t="s">
        <v>20</v>
      </c>
      <c r="C48" s="3" t="s">
        <v>109</v>
      </c>
      <c r="D48" s="10" t="s">
        <v>18</v>
      </c>
    </row>
    <row r="49" spans="1:4" x14ac:dyDescent="0.25">
      <c r="A49" s="11" t="s">
        <v>110</v>
      </c>
      <c r="B49" s="4" t="s">
        <v>16</v>
      </c>
      <c r="C49" s="4" t="s">
        <v>61</v>
      </c>
      <c r="D49" s="12" t="s">
        <v>18</v>
      </c>
    </row>
    <row r="50" spans="1:4" x14ac:dyDescent="0.25">
      <c r="A50" s="9" t="s">
        <v>111</v>
      </c>
      <c r="B50" s="3" t="s">
        <v>16</v>
      </c>
      <c r="C50" s="3" t="s">
        <v>112</v>
      </c>
      <c r="D50" s="10" t="s">
        <v>18</v>
      </c>
    </row>
    <row r="51" spans="1:4" x14ac:dyDescent="0.25">
      <c r="A51" s="11" t="s">
        <v>113</v>
      </c>
      <c r="B51" s="4" t="s">
        <v>20</v>
      </c>
      <c r="C51" s="4" t="s">
        <v>114</v>
      </c>
      <c r="D51" s="12" t="s">
        <v>18</v>
      </c>
    </row>
    <row r="52" spans="1:4" x14ac:dyDescent="0.25">
      <c r="A52" s="9" t="s">
        <v>115</v>
      </c>
      <c r="B52" s="3" t="s">
        <v>20</v>
      </c>
      <c r="C52" s="3" t="s">
        <v>116</v>
      </c>
      <c r="D52" s="10" t="s">
        <v>18</v>
      </c>
    </row>
    <row r="53" spans="1:4" x14ac:dyDescent="0.25">
      <c r="A53" s="11" t="s">
        <v>117</v>
      </c>
      <c r="B53" s="4" t="s">
        <v>20</v>
      </c>
      <c r="C53" s="4" t="s">
        <v>118</v>
      </c>
      <c r="D53" s="12" t="s">
        <v>18</v>
      </c>
    </row>
    <row r="54" spans="1:4" x14ac:dyDescent="0.25">
      <c r="A54" s="9" t="s">
        <v>119</v>
      </c>
      <c r="B54" s="3" t="s">
        <v>16</v>
      </c>
      <c r="C54" s="3" t="s">
        <v>65</v>
      </c>
      <c r="D54" s="10" t="s">
        <v>18</v>
      </c>
    </row>
    <row r="55" spans="1:4" x14ac:dyDescent="0.25">
      <c r="A55" s="11" t="s">
        <v>120</v>
      </c>
      <c r="B55" s="4" t="s">
        <v>20</v>
      </c>
      <c r="C55" s="4" t="s">
        <v>121</v>
      </c>
      <c r="D55" s="12" t="s">
        <v>18</v>
      </c>
    </row>
    <row r="56" spans="1:4" x14ac:dyDescent="0.25">
      <c r="A56" s="9" t="s">
        <v>122</v>
      </c>
      <c r="B56" s="3" t="s">
        <v>20</v>
      </c>
      <c r="C56" s="3" t="s">
        <v>123</v>
      </c>
      <c r="D56" s="10" t="s">
        <v>18</v>
      </c>
    </row>
    <row r="57" spans="1:4" x14ac:dyDescent="0.25">
      <c r="A57" s="11" t="s">
        <v>124</v>
      </c>
      <c r="B57" s="4" t="s">
        <v>16</v>
      </c>
      <c r="C57" s="4" t="s">
        <v>25</v>
      </c>
      <c r="D57" s="12" t="s">
        <v>18</v>
      </c>
    </row>
    <row r="58" spans="1:4" x14ac:dyDescent="0.25">
      <c r="A58" s="9" t="s">
        <v>125</v>
      </c>
      <c r="B58" s="3" t="s">
        <v>20</v>
      </c>
      <c r="C58" s="3" t="s">
        <v>126</v>
      </c>
      <c r="D58" s="10" t="s">
        <v>18</v>
      </c>
    </row>
    <row r="59" spans="1:4" x14ac:dyDescent="0.25">
      <c r="A59" s="11" t="s">
        <v>127</v>
      </c>
      <c r="B59" s="4" t="s">
        <v>20</v>
      </c>
      <c r="C59" s="4" t="s">
        <v>128</v>
      </c>
      <c r="D59" s="12" t="s">
        <v>18</v>
      </c>
    </row>
    <row r="60" spans="1:4" x14ac:dyDescent="0.25">
      <c r="A60" s="9" t="s">
        <v>129</v>
      </c>
      <c r="B60" s="3" t="s">
        <v>16</v>
      </c>
      <c r="C60" s="3" t="s">
        <v>130</v>
      </c>
      <c r="D60" s="10" t="s">
        <v>18</v>
      </c>
    </row>
    <row r="61" spans="1:4" x14ac:dyDescent="0.25">
      <c r="A61" s="11" t="s">
        <v>131</v>
      </c>
      <c r="B61" s="4" t="s">
        <v>16</v>
      </c>
      <c r="C61" s="4" t="s">
        <v>114</v>
      </c>
      <c r="D61" s="12" t="s">
        <v>18</v>
      </c>
    </row>
    <row r="62" spans="1:4" x14ac:dyDescent="0.25">
      <c r="A62" s="9" t="s">
        <v>132</v>
      </c>
      <c r="B62" s="3" t="s">
        <v>20</v>
      </c>
      <c r="C62" s="3" t="s">
        <v>133</v>
      </c>
      <c r="D62" s="10" t="s">
        <v>18</v>
      </c>
    </row>
    <row r="63" spans="1:4" x14ac:dyDescent="0.25">
      <c r="A63" s="11" t="s">
        <v>134</v>
      </c>
      <c r="B63" s="4" t="s">
        <v>32</v>
      </c>
      <c r="C63" s="4" t="s">
        <v>135</v>
      </c>
      <c r="D63" s="12" t="s">
        <v>18</v>
      </c>
    </row>
    <row r="64" spans="1:4" x14ac:dyDescent="0.25">
      <c r="A64" s="9" t="s">
        <v>136</v>
      </c>
      <c r="B64" s="3" t="s">
        <v>16</v>
      </c>
      <c r="C64" s="3" t="s">
        <v>137</v>
      </c>
      <c r="D64" s="10" t="s">
        <v>18</v>
      </c>
    </row>
    <row r="65" spans="1:4" x14ac:dyDescent="0.25">
      <c r="A65" s="11" t="s">
        <v>138</v>
      </c>
      <c r="B65" s="4" t="s">
        <v>32</v>
      </c>
      <c r="C65" s="4" t="s">
        <v>139</v>
      </c>
      <c r="D65" s="12" t="s">
        <v>18</v>
      </c>
    </row>
    <row r="66" spans="1:4" x14ac:dyDescent="0.25">
      <c r="A66" s="9" t="s">
        <v>140</v>
      </c>
      <c r="B66" s="3" t="s">
        <v>16</v>
      </c>
      <c r="C66" s="3" t="s">
        <v>141</v>
      </c>
      <c r="D66" s="10" t="s">
        <v>18</v>
      </c>
    </row>
    <row r="67" spans="1:4" x14ac:dyDescent="0.25">
      <c r="A67" s="11" t="s">
        <v>142</v>
      </c>
      <c r="B67" s="4" t="s">
        <v>20</v>
      </c>
      <c r="C67" s="4" t="s">
        <v>143</v>
      </c>
      <c r="D67" s="12" t="s">
        <v>18</v>
      </c>
    </row>
    <row r="68" spans="1:4" x14ac:dyDescent="0.25">
      <c r="A68" s="9" t="s">
        <v>144</v>
      </c>
      <c r="B68" s="3" t="s">
        <v>16</v>
      </c>
      <c r="C68" s="3" t="s">
        <v>145</v>
      </c>
      <c r="D68" s="10" t="s">
        <v>18</v>
      </c>
    </row>
    <row r="69" spans="1:4" x14ac:dyDescent="0.25">
      <c r="A69" s="11" t="s">
        <v>146</v>
      </c>
      <c r="B69" s="4" t="s">
        <v>32</v>
      </c>
      <c r="C69" s="4" t="s">
        <v>147</v>
      </c>
      <c r="D69" s="12" t="s">
        <v>18</v>
      </c>
    </row>
    <row r="70" spans="1:4" x14ac:dyDescent="0.25">
      <c r="A70" s="9" t="s">
        <v>148</v>
      </c>
      <c r="B70" s="3" t="s">
        <v>20</v>
      </c>
      <c r="C70" s="3" t="s">
        <v>73</v>
      </c>
      <c r="D70" s="10" t="s">
        <v>18</v>
      </c>
    </row>
    <row r="71" spans="1:4" x14ac:dyDescent="0.25">
      <c r="A71" s="11" t="s">
        <v>149</v>
      </c>
      <c r="B71" s="4" t="s">
        <v>20</v>
      </c>
      <c r="C71" s="4" t="s">
        <v>150</v>
      </c>
      <c r="D71" s="12" t="s">
        <v>18</v>
      </c>
    </row>
    <row r="72" spans="1:4" x14ac:dyDescent="0.25">
      <c r="A72" s="9" t="s">
        <v>151</v>
      </c>
      <c r="B72" s="3" t="s">
        <v>20</v>
      </c>
      <c r="C72" s="3" t="s">
        <v>152</v>
      </c>
      <c r="D72" s="10" t="s">
        <v>18</v>
      </c>
    </row>
    <row r="73" spans="1:4" x14ac:dyDescent="0.25">
      <c r="A73" s="11" t="s">
        <v>153</v>
      </c>
      <c r="B73" s="4" t="s">
        <v>32</v>
      </c>
      <c r="C73" s="4" t="s">
        <v>154</v>
      </c>
      <c r="D73" s="12" t="s">
        <v>18</v>
      </c>
    </row>
    <row r="74" spans="1:4" x14ac:dyDescent="0.25">
      <c r="A74" s="9" t="s">
        <v>155</v>
      </c>
      <c r="B74" s="3" t="s">
        <v>32</v>
      </c>
      <c r="C74" s="3" t="s">
        <v>156</v>
      </c>
      <c r="D74" s="10" t="s">
        <v>18</v>
      </c>
    </row>
    <row r="75" spans="1:4" x14ac:dyDescent="0.25">
      <c r="A75" s="11" t="s">
        <v>157</v>
      </c>
      <c r="B75" s="4" t="s">
        <v>16</v>
      </c>
      <c r="C75" s="4" t="s">
        <v>158</v>
      </c>
      <c r="D75" s="12" t="s">
        <v>18</v>
      </c>
    </row>
    <row r="76" spans="1:4" x14ac:dyDescent="0.25">
      <c r="A76" s="9" t="s">
        <v>159</v>
      </c>
      <c r="B76" s="3" t="s">
        <v>32</v>
      </c>
      <c r="C76" s="3" t="s">
        <v>33</v>
      </c>
      <c r="D76" s="10" t="s">
        <v>18</v>
      </c>
    </row>
    <row r="77" spans="1:4" x14ac:dyDescent="0.25">
      <c r="A77" s="11" t="s">
        <v>160</v>
      </c>
      <c r="B77" s="4" t="s">
        <v>16</v>
      </c>
      <c r="C77" s="4" t="s">
        <v>161</v>
      </c>
      <c r="D77" s="12" t="s">
        <v>18</v>
      </c>
    </row>
    <row r="78" spans="1:4" x14ac:dyDescent="0.25">
      <c r="A78" s="9" t="s">
        <v>162</v>
      </c>
      <c r="B78" s="3" t="s">
        <v>32</v>
      </c>
      <c r="C78" s="3" t="s">
        <v>163</v>
      </c>
      <c r="D78" s="10" t="s">
        <v>18</v>
      </c>
    </row>
    <row r="79" spans="1:4" ht="15.75" thickBot="1" x14ac:dyDescent="0.3">
      <c r="A79" s="13" t="s">
        <v>164</v>
      </c>
      <c r="B79" s="14" t="s">
        <v>32</v>
      </c>
      <c r="C79" s="14" t="s">
        <v>165</v>
      </c>
      <c r="D79" s="15" t="s">
        <v>18</v>
      </c>
    </row>
  </sheetData>
  <hyperlinks>
    <hyperlink ref="A1" r:id="rId1" display="http://www.camara.leg.br/presReuniaoComissao/consulta?idereuniao=46991&amp;listar=6"/>
    <hyperlink ref="B1" r:id="rId2" display="http://www.camara.leg.br/presReuniaoComissao/consulta?idereuniao=46991&amp;listar=2"/>
    <hyperlink ref="D1" r:id="rId3" display="http://www.camara.leg.br/presReuniaoComissao/consulta?idereuniao=46991&amp;listar=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1" sqref="D1"/>
    </sheetView>
  </sheetViews>
  <sheetFormatPr defaultRowHeight="15" x14ac:dyDescent="0.25"/>
  <cols>
    <col min="1" max="1" width="31.42578125" customWidth="1"/>
    <col min="2" max="2" width="12" bestFit="1" customWidth="1"/>
    <col min="3" max="3" width="12" customWidth="1"/>
    <col min="4" max="4" width="21.140625" customWidth="1"/>
    <col min="5" max="5" width="51.42578125" customWidth="1"/>
  </cols>
  <sheetData>
    <row r="1" spans="1:5" x14ac:dyDescent="0.25">
      <c r="A1" s="25" t="s">
        <v>826</v>
      </c>
      <c r="B1" s="25" t="s">
        <v>827</v>
      </c>
      <c r="C1" s="25" t="s">
        <v>830</v>
      </c>
    </row>
    <row r="2" spans="1:5" x14ac:dyDescent="0.25">
      <c r="A2" s="42" t="s">
        <v>169</v>
      </c>
      <c r="B2" s="43">
        <v>71</v>
      </c>
      <c r="C2" s="44">
        <f>+B2/SUM($B$16,$B$23)</f>
        <v>0.13840155945419103</v>
      </c>
      <c r="D2" s="17" t="s">
        <v>170</v>
      </c>
      <c r="E2" s="3" t="s">
        <v>171</v>
      </c>
    </row>
    <row r="3" spans="1:5" x14ac:dyDescent="0.25">
      <c r="A3" s="42" t="s">
        <v>7</v>
      </c>
      <c r="B3" s="43">
        <v>64</v>
      </c>
      <c r="C3" s="44">
        <f t="shared" ref="C3:C23" si="0">+B3/SUM($B$16,$B$23)</f>
        <v>0.12475633528265107</v>
      </c>
      <c r="D3" s="18" t="s">
        <v>172</v>
      </c>
      <c r="E3" s="4" t="s">
        <v>173</v>
      </c>
    </row>
    <row r="4" spans="1:5" x14ac:dyDescent="0.25">
      <c r="A4" s="42" t="s">
        <v>9</v>
      </c>
      <c r="B4" s="43">
        <v>47</v>
      </c>
      <c r="C4" s="44">
        <f t="shared" si="0"/>
        <v>9.1617933723196876E-2</v>
      </c>
      <c r="D4" s="18" t="s">
        <v>176</v>
      </c>
      <c r="E4" s="4" t="s">
        <v>177</v>
      </c>
    </row>
    <row r="5" spans="1:5" x14ac:dyDescent="0.25">
      <c r="A5" s="42" t="s">
        <v>178</v>
      </c>
      <c r="B5" s="43">
        <v>39</v>
      </c>
      <c r="C5" s="44">
        <f t="shared" si="0"/>
        <v>7.6023391812865493E-2</v>
      </c>
      <c r="D5" s="17" t="s">
        <v>179</v>
      </c>
      <c r="E5" s="3" t="s">
        <v>180</v>
      </c>
    </row>
    <row r="6" spans="1:5" x14ac:dyDescent="0.25">
      <c r="A6" s="42" t="s">
        <v>181</v>
      </c>
      <c r="B6" s="43">
        <v>37</v>
      </c>
      <c r="C6" s="44">
        <f t="shared" si="0"/>
        <v>7.2124756335282647E-2</v>
      </c>
      <c r="D6" s="18" t="s">
        <v>182</v>
      </c>
      <c r="E6" s="4" t="s">
        <v>183</v>
      </c>
    </row>
    <row r="7" spans="1:5" x14ac:dyDescent="0.25">
      <c r="A7" s="42" t="s">
        <v>184</v>
      </c>
      <c r="B7" s="43">
        <v>35</v>
      </c>
      <c r="C7" s="44">
        <f t="shared" si="0"/>
        <v>6.8226120857699801E-2</v>
      </c>
      <c r="D7" s="17" t="s">
        <v>185</v>
      </c>
      <c r="E7" s="3" t="s">
        <v>186</v>
      </c>
    </row>
    <row r="8" spans="1:5" x14ac:dyDescent="0.25">
      <c r="A8" s="42" t="s">
        <v>187</v>
      </c>
      <c r="B8" s="43">
        <v>29</v>
      </c>
      <c r="C8" s="44">
        <f t="shared" si="0"/>
        <v>5.6530214424951264E-2</v>
      </c>
      <c r="D8" s="18" t="s">
        <v>188</v>
      </c>
      <c r="E8" s="4" t="s">
        <v>189</v>
      </c>
    </row>
    <row r="9" spans="1:5" x14ac:dyDescent="0.25">
      <c r="A9" s="42" t="s">
        <v>190</v>
      </c>
      <c r="B9" s="43">
        <v>25</v>
      </c>
      <c r="C9" s="44">
        <f t="shared" si="0"/>
        <v>4.8732943469785572E-2</v>
      </c>
      <c r="D9" s="17" t="s">
        <v>191</v>
      </c>
      <c r="E9" s="3" t="s">
        <v>192</v>
      </c>
    </row>
    <row r="10" spans="1:5" x14ac:dyDescent="0.25">
      <c r="A10" s="42" t="s">
        <v>193</v>
      </c>
      <c r="B10" s="43">
        <v>24</v>
      </c>
      <c r="C10" s="44">
        <f t="shared" si="0"/>
        <v>4.6783625730994149E-2</v>
      </c>
      <c r="D10" s="18" t="s">
        <v>194</v>
      </c>
      <c r="E10" s="4" t="s">
        <v>195</v>
      </c>
    </row>
    <row r="11" spans="1:5" ht="30" x14ac:dyDescent="0.25">
      <c r="A11" s="42" t="s">
        <v>204</v>
      </c>
      <c r="B11" s="43">
        <v>10</v>
      </c>
      <c r="C11" s="44">
        <f t="shared" si="0"/>
        <v>1.9493177387914229E-2</v>
      </c>
      <c r="D11" s="18" t="s">
        <v>205</v>
      </c>
      <c r="E11" s="4" t="s">
        <v>206</v>
      </c>
    </row>
    <row r="12" spans="1:5" x14ac:dyDescent="0.25">
      <c r="A12" s="42" t="s">
        <v>207</v>
      </c>
      <c r="B12" s="43">
        <v>8</v>
      </c>
      <c r="C12" s="44">
        <f t="shared" si="0"/>
        <v>1.5594541910331383E-2</v>
      </c>
      <c r="D12" s="17" t="s">
        <v>208</v>
      </c>
      <c r="E12" s="3" t="s">
        <v>209</v>
      </c>
    </row>
    <row r="13" spans="1:5" x14ac:dyDescent="0.25">
      <c r="A13" s="42" t="s">
        <v>212</v>
      </c>
      <c r="B13" s="43">
        <v>6</v>
      </c>
      <c r="C13" s="44">
        <f t="shared" si="0"/>
        <v>1.1695906432748537E-2</v>
      </c>
      <c r="D13" s="17" t="s">
        <v>213</v>
      </c>
      <c r="E13" s="3" t="s">
        <v>214</v>
      </c>
    </row>
    <row r="14" spans="1:5" x14ac:dyDescent="0.25">
      <c r="A14" s="42" t="s">
        <v>217</v>
      </c>
      <c r="B14" s="43">
        <v>3</v>
      </c>
      <c r="C14" s="44">
        <f t="shared" si="0"/>
        <v>5.8479532163742687E-3</v>
      </c>
      <c r="D14" s="17" t="s">
        <v>218</v>
      </c>
      <c r="E14" s="3" t="s">
        <v>219</v>
      </c>
    </row>
    <row r="15" spans="1:5" x14ac:dyDescent="0.25">
      <c r="A15" s="45" t="s">
        <v>0</v>
      </c>
      <c r="B15" s="46">
        <v>1</v>
      </c>
      <c r="C15" s="47">
        <f t="shared" si="0"/>
        <v>1.9493177387914229E-3</v>
      </c>
      <c r="D15" s="18" t="s">
        <v>220</v>
      </c>
      <c r="E15" s="4" t="s">
        <v>221</v>
      </c>
    </row>
    <row r="16" spans="1:5" x14ac:dyDescent="0.25">
      <c r="A16" s="34" t="s">
        <v>828</v>
      </c>
      <c r="B16" s="35">
        <f>+SUM(B2:B15)</f>
        <v>399</v>
      </c>
      <c r="C16" s="37">
        <f t="shared" si="0"/>
        <v>0.77777777777777779</v>
      </c>
      <c r="D16" s="18"/>
      <c r="E16" s="4"/>
    </row>
    <row r="17" spans="1:6" x14ac:dyDescent="0.25">
      <c r="A17" s="39" t="s">
        <v>8</v>
      </c>
      <c r="B17" s="40">
        <v>58</v>
      </c>
      <c r="C17" s="41">
        <f t="shared" si="0"/>
        <v>0.11306042884990253</v>
      </c>
      <c r="D17" s="17" t="s">
        <v>174</v>
      </c>
      <c r="E17" s="3" t="s">
        <v>175</v>
      </c>
      <c r="F17">
        <v>1</v>
      </c>
    </row>
    <row r="18" spans="1:6" x14ac:dyDescent="0.25">
      <c r="A18" s="39" t="s">
        <v>1</v>
      </c>
      <c r="B18" s="40">
        <v>20</v>
      </c>
      <c r="C18" s="41">
        <f t="shared" si="0"/>
        <v>3.8986354775828458E-2</v>
      </c>
      <c r="D18" s="17" t="s">
        <v>196</v>
      </c>
      <c r="E18" s="3" t="s">
        <v>197</v>
      </c>
      <c r="F18">
        <v>1</v>
      </c>
    </row>
    <row r="19" spans="1:6" x14ac:dyDescent="0.25">
      <c r="A19" s="39" t="s">
        <v>198</v>
      </c>
      <c r="B19" s="40">
        <v>14</v>
      </c>
      <c r="C19" s="41">
        <f t="shared" si="0"/>
        <v>2.7290448343079921E-2</v>
      </c>
      <c r="D19" s="18" t="s">
        <v>199</v>
      </c>
      <c r="E19" s="4" t="s">
        <v>200</v>
      </c>
      <c r="F19">
        <v>1</v>
      </c>
    </row>
    <row r="20" spans="1:6" x14ac:dyDescent="0.25">
      <c r="A20" s="39" t="s">
        <v>201</v>
      </c>
      <c r="B20" s="40">
        <v>12</v>
      </c>
      <c r="C20" s="41">
        <f t="shared" si="0"/>
        <v>2.3391812865497075E-2</v>
      </c>
      <c r="D20" s="17" t="s">
        <v>202</v>
      </c>
      <c r="E20" s="3" t="s">
        <v>203</v>
      </c>
      <c r="F20">
        <v>1</v>
      </c>
    </row>
    <row r="21" spans="1:6" x14ac:dyDescent="0.25">
      <c r="A21" s="39" t="s">
        <v>6</v>
      </c>
      <c r="B21" s="40">
        <v>6</v>
      </c>
      <c r="C21" s="41">
        <f t="shared" si="0"/>
        <v>1.1695906432748537E-2</v>
      </c>
      <c r="D21" s="18" t="s">
        <v>210</v>
      </c>
      <c r="E21" s="4" t="s">
        <v>211</v>
      </c>
      <c r="F21">
        <v>1</v>
      </c>
    </row>
    <row r="22" spans="1:6" x14ac:dyDescent="0.25">
      <c r="A22" s="39" t="s">
        <v>2</v>
      </c>
      <c r="B22" s="40">
        <v>4</v>
      </c>
      <c r="C22" s="41">
        <f t="shared" si="0"/>
        <v>7.7972709551656916E-3</v>
      </c>
      <c r="D22" s="18" t="s">
        <v>215</v>
      </c>
      <c r="E22" s="4" t="s">
        <v>216</v>
      </c>
      <c r="F22">
        <v>1</v>
      </c>
    </row>
    <row r="23" spans="1:6" x14ac:dyDescent="0.25">
      <c r="A23" s="36" t="s">
        <v>829</v>
      </c>
      <c r="B23" s="36">
        <f>+SUM(B17:B22)</f>
        <v>114</v>
      </c>
      <c r="C23" s="38">
        <f t="shared" si="0"/>
        <v>0.22222222222222221</v>
      </c>
    </row>
    <row r="24" spans="1:6" x14ac:dyDescent="0.25">
      <c r="B24">
        <f>+SUMPRODUCT(B2:B15,F2:F15)</f>
        <v>0</v>
      </c>
      <c r="D24" s="16">
        <f>+B24/SUM(B24:B25)</f>
        <v>0</v>
      </c>
    </row>
    <row r="25" spans="1:6" x14ac:dyDescent="0.25">
      <c r="B25">
        <f>+SUM(B2:B15)-B24</f>
        <v>399</v>
      </c>
      <c r="D25" s="16">
        <f>1-D24</f>
        <v>1</v>
      </c>
    </row>
  </sheetData>
  <hyperlinks>
    <hyperlink ref="A2" r:id="rId1" display="http://www.camara.leg.br/internet/deputado/dep_Lista.asp?Partido=Bloco%20PP,%20PTN,%20PHS,%20PTdoB&amp;UF=QQ&amp;Nome=&amp;Todos=QQ&amp;SX=QQ&amp;condic=QQ&amp;Ordem=QQ&amp;Forma=QQ"/>
    <hyperlink ref="D2" r:id="rId2" tooltip="Ver detalhes sobre o Líder: ARTHUR LIRA" display="http://www.camara.leg.br/Internet/deputado/Dep_Detalhe.asp?id=5830321"/>
    <hyperlink ref="A3" r:id="rId3" display="http://www.camara.leg.br/internet/deputado/dep_Lista.asp?Partido=PMDB&amp;UF=QQ&amp;Nome=&amp;Todos=QQ&amp;SX=QQ&amp;condic=QQ&amp;Ordem=QQ&amp;Forma=QQ"/>
    <hyperlink ref="D3" r:id="rId4" tooltip="Ver detalhes sobre o Líder: BALEIA ROSSI" display="http://www.camara.leg.br/Internet/deputado/Dep_Detalhe.asp?id=5830607"/>
    <hyperlink ref="A17" r:id="rId5" display="http://www.camara.leg.br/internet/deputado/dep_Lista.asp?Partido=PT&amp;UF=QQ&amp;Nome=&amp;Todos=QQ&amp;SX=QQ&amp;condic=QQ&amp;Ordem=QQ&amp;Forma=QQ"/>
    <hyperlink ref="D17" r:id="rId6" tooltip="Ver detalhes sobre o Líder: CARLOS ZARATTINI" display="http://www.camara.leg.br/Internet/deputado/Dep_Detalhe.asp?id=5830561"/>
    <hyperlink ref="A4" r:id="rId7" display="http://www.camara.leg.br/internet/deputado/dep_Lista.asp?Partido=PSDB&amp;UF=QQ&amp;Nome=&amp;Todos=QQ&amp;SX=QQ&amp;condic=QQ&amp;Ordem=QQ&amp;Forma=QQ"/>
    <hyperlink ref="D4" r:id="rId8" tooltip="Ver detalhes sobre o Líder: RICARDO TRIPOLI" display="http://www.camara.leg.br/Internet/deputado/Dep_Detalhe.asp?id=5830307"/>
    <hyperlink ref="A5" r:id="rId9" display="http://www.camara.leg.br/internet/deputado/dep_Lista.asp?Partido=PR&amp;UF=QQ&amp;Nome=&amp;Todos=QQ&amp;SX=QQ&amp;condic=QQ&amp;Ordem=QQ&amp;Forma=QQ"/>
    <hyperlink ref="D5" r:id="rId10" tooltip="Ver detalhes sobre o Líder: AELTON FREITAS" display="http://www.camara.leg.br/Internet/deputado/Dep_Detalhe.asp?id=5830322"/>
    <hyperlink ref="A6" r:id="rId11" display="http://www.camara.leg.br/internet/deputado/dep_Lista.asp?Partido=PSD&amp;UF=QQ&amp;Nome=&amp;Todos=QQ&amp;SX=QQ&amp;condic=QQ&amp;Ordem=QQ&amp;Forma=QQ"/>
    <hyperlink ref="D6" r:id="rId12" tooltip="Ver detalhes sobre o Líder: MARCOS MONTES" display="http://www.camara.leg.br/Internet/deputado/Dep_Detalhe.asp?id=5830537"/>
    <hyperlink ref="A7" r:id="rId13" display="http://www.camara.leg.br/internet/deputado/dep_Lista.asp?Partido=PSB&amp;UF=QQ&amp;Nome=&amp;Todos=QQ&amp;SX=QQ&amp;condic=QQ&amp;Ordem=QQ&amp;Forma=QQ"/>
    <hyperlink ref="D7" r:id="rId14" tooltip="Ver detalhes sobre o Líder: TEREZA CRISTINA" display="http://www.camara.leg.br/Internet/deputado/Dep_Detalhe.asp?id=5830732"/>
    <hyperlink ref="A8" r:id="rId15" display="http://www.camara.leg.br/internet/deputado/dep_Lista.asp?Partido=DEM&amp;UF=QQ&amp;Nome=&amp;Todos=QQ&amp;SX=QQ&amp;condic=QQ&amp;Ordem=QQ&amp;Forma=QQ"/>
    <hyperlink ref="D8" r:id="rId16" tooltip="Ver detalhes sobre o Líder: EFRAIM FILHO" display="http://www.camara.leg.br/Internet/deputado/Dep_Detalhe.asp?id=5830519"/>
    <hyperlink ref="A9" r:id="rId17" display="http://www.camara.leg.br/internet/deputado/dep_Lista.asp?Partido=Bloco%20PTB,%20PROS,%20PSL,%20PRP&amp;UF=QQ&amp;Nome=&amp;Todos=QQ&amp;SX=QQ&amp;condic=QQ&amp;Ordem=QQ&amp;Forma=QQ"/>
    <hyperlink ref="D9" r:id="rId18" tooltip="Ver detalhes sobre o Líder: JOVAIR ARANTES" display="http://www.camara.leg.br/Internet/deputado/Dep_Detalhe.asp?id=5830361"/>
    <hyperlink ref="A10" r:id="rId19" display="http://www.camara.leg.br/internet/deputado/dep_Lista.asp?Partido=PRB&amp;UF=QQ&amp;Nome=&amp;Todos=QQ&amp;SX=QQ&amp;condic=QQ&amp;Ordem=QQ&amp;Forma=QQ"/>
    <hyperlink ref="D10" r:id="rId20" tooltip="Ver detalhes sobre o Líder: CLEBER VERDE" display="http://www.camara.leg.br/Internet/deputado/Dep_Detalhe.asp?id=5830455"/>
    <hyperlink ref="A18" r:id="rId21" display="http://www.camara.leg.br/internet/deputado/dep_Lista.asp?Partido=PDT&amp;UF=QQ&amp;Nome=&amp;Todos=QQ&amp;SX=QQ&amp;condic=QQ&amp;Ordem=QQ&amp;Forma=QQ"/>
    <hyperlink ref="D18" r:id="rId22" tooltip="Ver detalhes sobre o Líder: WEVERTON ROCHA" display="http://www.camara.leg.br/Internet/deputado/Dep_Detalhe.asp?id=5830409"/>
    <hyperlink ref="A19" r:id="rId23" display="http://www.camara.leg.br/internet/deputado/dep_Lista.asp?Partido=SD&amp;UF=QQ&amp;Nome=&amp;Todos=QQ&amp;SX=QQ&amp;condic=QQ&amp;Ordem=QQ&amp;Forma=QQ"/>
    <hyperlink ref="D19" r:id="rId24" tooltip="Ver detalhes sobre o Líder: AUREO" display="http://www.camara.leg.br/Internet/deputado/Dep_Detalhe.asp?id=5830465"/>
    <hyperlink ref="A20" r:id="rId25" display="http://www.camara.leg.br/internet/deputado/dep_Lista.asp?Partido=PCdoB&amp;UF=QQ&amp;Nome=&amp;Todos=QQ&amp;SX=QQ&amp;condic=QQ&amp;Ordem=QQ&amp;Forma=QQ"/>
    <hyperlink ref="D20" r:id="rId26" tooltip="Ver detalhes sobre o Líder: ALICE PORTUGAL" display="http://www.camara.leg.br/Internet/deputado/Dep_Detalhe.asp?id=5830470"/>
    <hyperlink ref="A11" r:id="rId27" display="http://www.camara.leg.br/internet/deputado/dep_Lista.asp?Partido=PSC&amp;UF=QQ&amp;Nome=&amp;Todos=QQ&amp;SX=QQ&amp;condic=QQ&amp;Ordem=QQ&amp;Forma=QQ"/>
    <hyperlink ref="D11" r:id="rId28" tooltip="Ver detalhes sobre o Líder: PROFESSOR VICTÓRIO GALLI" display="http://www.camara.leg.br/Internet/deputado/Dep_Detalhe.asp?id=5830388"/>
    <hyperlink ref="A12" r:id="rId29" display="http://www.camara.leg.br/internet/deputado/dep_Lista.asp?Partido=PPS&amp;UF=QQ&amp;Nome=&amp;Todos=QQ&amp;SX=QQ&amp;condic=QQ&amp;Ordem=QQ&amp;Forma=QQ"/>
    <hyperlink ref="D12" r:id="rId30" tooltip="Ver detalhes sobre o Líder: ARNALDO JORDY" display="http://www.camara.leg.br/Internet/deputado/Dep_Detalhe.asp?id=5830744"/>
    <hyperlink ref="A21" r:id="rId31" display="http://www.camara.leg.br/internet/deputado/dep_Lista.asp?Partido=PSOL&amp;UF=QQ&amp;Nome=&amp;Todos=QQ&amp;SX=QQ&amp;condic=QQ&amp;Ordem=QQ&amp;Forma=QQ"/>
    <hyperlink ref="D21" r:id="rId32" tooltip="Ver detalhes sobre o Líder: GLAUBER BRAGA" display="http://www.camara.leg.br/Internet/deputado/Dep_Detalhe.asp?id=5830397"/>
    <hyperlink ref="A13" r:id="rId33" display="http://www.camara.leg.br/internet/deputado/dep_Lista.asp?Partido=PV&amp;UF=QQ&amp;Nome=&amp;Todos=QQ&amp;SX=QQ&amp;condic=QQ&amp;Ordem=QQ&amp;Forma=QQ"/>
    <hyperlink ref="D13" r:id="rId34" tooltip="Ver detalhes sobre o Líder: LEANDRE" display="http://www.camara.leg.br/Internet/deputado/Dep_Detalhe.asp?id=5830676"/>
    <hyperlink ref="A22" r:id="rId35" display="http://www.camara.leg.br/internet/deputado/dep_Lista.asp?Partido=REDE&amp;UF=QQ&amp;Nome=&amp;Todos=QQ&amp;SX=QQ&amp;condic=QQ&amp;Ordem=QQ&amp;Forma=QQ"/>
    <hyperlink ref="D22" r:id="rId36" tooltip="Ver detalhes sobre o Líder: JOÃO DERLY" display="http://www.camara.leg.br/Internet/deputado/Dep_Detalhe.asp?id=5830412"/>
    <hyperlink ref="A14" r:id="rId37" display="http://www.camara.leg.br/internet/deputado/dep_Lista.asp?Partido=PEN&amp;UF=QQ&amp;Nome=&amp;Todos=QQ&amp;SX=QQ&amp;condic=QQ&amp;Ordem=QQ&amp;Forma=QQ"/>
    <hyperlink ref="D14" r:id="rId38" tooltip="Ver detalhes sobre o Líder: JUNIOR MARRECA" display="http://www.camara.leg.br/Internet/deputado/Dep_Detalhe.asp?id=5830432"/>
    <hyperlink ref="A15" r:id="rId39" display="http://www.camara.leg.br/internet/deputado/dep_Lista.asp?Partido=PMB&amp;UF=QQ&amp;Nome=&amp;Todos=QQ&amp;SX=QQ&amp;condic=QQ&amp;Ordem=QQ&amp;Forma=QQ"/>
    <hyperlink ref="D15" r:id="rId40" tooltip="Ver detalhes sobre o Líder: WELITON PRADO" display="http://www.camara.leg.br/Internet/deputado/Dep_Detalhe.asp?id=583038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6" sqref="F16"/>
    </sheetView>
  </sheetViews>
  <sheetFormatPr defaultRowHeight="15" x14ac:dyDescent="0.25"/>
  <cols>
    <col min="1" max="1" width="23.42578125" bestFit="1" customWidth="1"/>
    <col min="6" max="6" width="9.140625" style="27"/>
  </cols>
  <sheetData>
    <row r="1" spans="1:5" s="27" customFormat="1" x14ac:dyDescent="0.25"/>
    <row r="2" spans="1:5" x14ac:dyDescent="0.25">
      <c r="A2" s="25" t="s">
        <v>814</v>
      </c>
      <c r="B2" s="25" t="s">
        <v>702</v>
      </c>
      <c r="C2" s="25" t="s">
        <v>167</v>
      </c>
      <c r="D2" s="25" t="s">
        <v>815</v>
      </c>
      <c r="E2" s="25" t="s">
        <v>816</v>
      </c>
    </row>
    <row r="3" spans="1:5" x14ac:dyDescent="0.25">
      <c r="A3" s="33" t="s">
        <v>817</v>
      </c>
      <c r="B3" s="31"/>
      <c r="C3" s="31"/>
      <c r="D3" s="31"/>
      <c r="E3" s="31"/>
    </row>
    <row r="4" spans="1:5" x14ac:dyDescent="0.25">
      <c r="A4" s="27" t="s">
        <v>811</v>
      </c>
      <c r="B4" s="27">
        <v>366</v>
      </c>
      <c r="C4" s="27">
        <v>111</v>
      </c>
      <c r="D4" s="29">
        <v>0.76729559748427678</v>
      </c>
      <c r="E4" s="29">
        <v>0.23270440251572327</v>
      </c>
    </row>
    <row r="5" spans="1:5" x14ac:dyDescent="0.25">
      <c r="A5" s="27" t="s">
        <v>812</v>
      </c>
      <c r="B5" s="27">
        <v>232</v>
      </c>
      <c r="C5" s="27">
        <v>188</v>
      </c>
      <c r="D5" s="29">
        <v>0.55238095238095242</v>
      </c>
      <c r="E5" s="29">
        <v>0.44761904761904764</v>
      </c>
    </row>
    <row r="6" spans="1:5" x14ac:dyDescent="0.25">
      <c r="A6" s="27" t="s">
        <v>813</v>
      </c>
      <c r="B6" s="27">
        <v>301</v>
      </c>
      <c r="C6" s="27">
        <v>127</v>
      </c>
      <c r="D6" s="29">
        <v>0.70327102803738317</v>
      </c>
      <c r="E6" s="29">
        <v>0.29672897196261683</v>
      </c>
    </row>
    <row r="7" spans="1:5" x14ac:dyDescent="0.25">
      <c r="A7" s="33" t="s">
        <v>824</v>
      </c>
      <c r="B7" s="31"/>
      <c r="C7" s="31"/>
      <c r="D7" s="31"/>
      <c r="E7" s="31"/>
    </row>
    <row r="8" spans="1:5" x14ac:dyDescent="0.25">
      <c r="A8" s="27" t="s">
        <v>811</v>
      </c>
      <c r="B8" s="27">
        <v>358</v>
      </c>
      <c r="C8" s="27">
        <v>26</v>
      </c>
      <c r="D8" s="29">
        <v>0.93229166666666663</v>
      </c>
      <c r="E8" s="29">
        <v>6.7708333333333329E-2</v>
      </c>
    </row>
    <row r="9" spans="1:5" x14ac:dyDescent="0.25">
      <c r="A9" s="27" t="s">
        <v>812</v>
      </c>
      <c r="B9" s="27">
        <v>229</v>
      </c>
      <c r="C9" s="27">
        <v>94</v>
      </c>
      <c r="D9" s="29">
        <v>0.70897832817337458</v>
      </c>
      <c r="E9" s="29">
        <v>0.29102167182662536</v>
      </c>
    </row>
    <row r="10" spans="1:5" x14ac:dyDescent="0.25">
      <c r="A10" s="28" t="s">
        <v>813</v>
      </c>
      <c r="B10" s="28">
        <v>297</v>
      </c>
      <c r="C10" s="28">
        <v>63</v>
      </c>
      <c r="D10" s="30">
        <v>0.82499999999999996</v>
      </c>
      <c r="E10" s="30">
        <v>0.17499999999999999</v>
      </c>
    </row>
    <row r="11" spans="1:5" s="27" customForma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7"/>
  <sheetViews>
    <sheetView workbookViewId="0">
      <selection activeCell="G4" sqref="G4:G29"/>
    </sheetView>
  </sheetViews>
  <sheetFormatPr defaultRowHeight="15" x14ac:dyDescent="0.25"/>
  <cols>
    <col min="1" max="1" width="46.7109375" customWidth="1"/>
    <col min="5" max="5" width="10" bestFit="1" customWidth="1"/>
    <col min="10" max="10" width="12.85546875" bestFit="1" customWidth="1"/>
  </cols>
  <sheetData>
    <row r="1" spans="1:20" x14ac:dyDescent="0.25">
      <c r="A1" t="s">
        <v>222</v>
      </c>
    </row>
    <row r="2" spans="1:20" ht="15.75" thickBot="1" x14ac:dyDescent="0.3"/>
    <row r="3" spans="1:20" ht="15.75" thickBot="1" x14ac:dyDescent="0.3">
      <c r="A3" s="19" t="s">
        <v>11</v>
      </c>
      <c r="B3" s="20" t="s">
        <v>643</v>
      </c>
      <c r="C3" s="20" t="s">
        <v>644</v>
      </c>
      <c r="D3" s="21" t="s">
        <v>223</v>
      </c>
      <c r="E3" s="22"/>
      <c r="F3" s="23" t="s">
        <v>702</v>
      </c>
      <c r="G3" s="23" t="s">
        <v>167</v>
      </c>
      <c r="H3" s="23" t="s">
        <v>703</v>
      </c>
    </row>
    <row r="4" spans="1:20" ht="15.75" thickBot="1" x14ac:dyDescent="0.3">
      <c r="A4" s="200" t="s">
        <v>645</v>
      </c>
      <c r="B4" s="201"/>
      <c r="C4" s="201"/>
      <c r="D4" s="202"/>
      <c r="E4" t="s">
        <v>187</v>
      </c>
      <c r="F4">
        <f>+COUNTIFS($D$5:$D$537,"SIM",$B$5:$B$537,E4)</f>
        <v>23</v>
      </c>
      <c r="G4">
        <f>+COUNTIFS($D$5:$D$537,"Não",$B$5:$B$537,E4)</f>
        <v>1</v>
      </c>
      <c r="H4" s="22">
        <v>1</v>
      </c>
      <c r="J4" t="s">
        <v>704</v>
      </c>
      <c r="K4">
        <f>+SUMPRODUCT(F4:F29,H4:H29)</f>
        <v>358</v>
      </c>
      <c r="L4">
        <f>+SUMPRODUCT(G4:G29,H4:H29)</f>
        <v>26</v>
      </c>
      <c r="M4" s="24">
        <f>1-N4</f>
        <v>0.93229166666666663</v>
      </c>
      <c r="N4" s="24">
        <f>+L4/SUM(K4:L4)</f>
        <v>6.7708333333333329E-2</v>
      </c>
    </row>
    <row r="5" spans="1:20" ht="33.75" x14ac:dyDescent="0.25">
      <c r="A5" s="11" t="s">
        <v>224</v>
      </c>
      <c r="B5" s="4" t="s">
        <v>187</v>
      </c>
      <c r="C5" s="4"/>
      <c r="D5" s="12" t="s">
        <v>166</v>
      </c>
      <c r="E5" t="s">
        <v>201</v>
      </c>
      <c r="F5">
        <f>+COUNTIFS($D$5:$D$537,"SIM",$B$5:$B$537,E5)</f>
        <v>0</v>
      </c>
      <c r="G5">
        <f t="shared" ref="G5:G27" si="0">+COUNTIFS($D$5:$D$537,"Não",$B$5:$B$537,E5)</f>
        <v>10</v>
      </c>
      <c r="H5" s="22">
        <v>0</v>
      </c>
      <c r="K5">
        <f>+SUM(F4:F29)</f>
        <v>366</v>
      </c>
      <c r="L5">
        <f>+SUM(G4:G29)</f>
        <v>111</v>
      </c>
      <c r="M5" s="24">
        <f>1-N5</f>
        <v>0.76729559748427678</v>
      </c>
      <c r="N5" s="24">
        <f>+L5/SUM(K5:L5)</f>
        <v>0.23270440251572327</v>
      </c>
      <c r="Q5" s="11" t="s">
        <v>224</v>
      </c>
      <c r="R5" s="4" t="s">
        <v>187</v>
      </c>
      <c r="S5" s="4"/>
      <c r="T5" s="12" t="s">
        <v>166</v>
      </c>
    </row>
    <row r="6" spans="1:20" ht="25.5" x14ac:dyDescent="0.25">
      <c r="A6" s="11" t="s">
        <v>271</v>
      </c>
      <c r="B6" s="4" t="s">
        <v>270</v>
      </c>
      <c r="C6" s="4"/>
      <c r="D6" s="12" t="s">
        <v>166</v>
      </c>
      <c r="E6" t="s">
        <v>1</v>
      </c>
      <c r="F6">
        <f t="shared" ref="F6:F29" si="1">+COUNTIFS($D$5:$D$537,"SIM",$B$5:$B$537,E6)</f>
        <v>6</v>
      </c>
      <c r="G6">
        <f t="shared" si="0"/>
        <v>11</v>
      </c>
      <c r="H6" s="22">
        <v>0</v>
      </c>
      <c r="Q6" s="67" t="s">
        <v>658</v>
      </c>
      <c r="R6" s="73"/>
      <c r="S6" s="73"/>
      <c r="T6" s="77"/>
    </row>
    <row r="7" spans="1:20" ht="22.5" x14ac:dyDescent="0.25">
      <c r="A7" s="11" t="s">
        <v>390</v>
      </c>
      <c r="B7" s="4" t="s">
        <v>178</v>
      </c>
      <c r="C7" s="4"/>
      <c r="D7" s="12" t="s">
        <v>166</v>
      </c>
      <c r="E7" t="s">
        <v>217</v>
      </c>
      <c r="F7">
        <f t="shared" si="1"/>
        <v>2</v>
      </c>
      <c r="G7">
        <f t="shared" si="0"/>
        <v>1</v>
      </c>
      <c r="H7" s="22">
        <v>1</v>
      </c>
      <c r="Q7" s="11" t="s">
        <v>15</v>
      </c>
      <c r="R7" s="4" t="s">
        <v>334</v>
      </c>
      <c r="S7" s="4" t="s">
        <v>646</v>
      </c>
      <c r="T7" s="12" t="s">
        <v>166</v>
      </c>
    </row>
    <row r="8" spans="1:20" ht="45" x14ac:dyDescent="0.25">
      <c r="A8" s="11" t="s">
        <v>351</v>
      </c>
      <c r="B8" s="4" t="s">
        <v>334</v>
      </c>
      <c r="C8" s="4" t="s">
        <v>646</v>
      </c>
      <c r="D8" s="12" t="s">
        <v>166</v>
      </c>
      <c r="E8" t="s">
        <v>270</v>
      </c>
      <c r="F8">
        <f t="shared" si="1"/>
        <v>7</v>
      </c>
      <c r="G8">
        <f t="shared" si="0"/>
        <v>0</v>
      </c>
      <c r="H8" s="22">
        <v>1</v>
      </c>
      <c r="Q8" s="11" t="s">
        <v>600</v>
      </c>
      <c r="R8" s="4" t="s">
        <v>599</v>
      </c>
      <c r="S8" s="4" t="s">
        <v>646</v>
      </c>
      <c r="T8" s="12" t="s">
        <v>166</v>
      </c>
    </row>
    <row r="9" spans="1:20" ht="33.75" x14ac:dyDescent="0.25">
      <c r="A9" s="11" t="s">
        <v>421</v>
      </c>
      <c r="B9" s="4" t="s">
        <v>193</v>
      </c>
      <c r="C9" s="4"/>
      <c r="D9" s="12" t="s">
        <v>166</v>
      </c>
      <c r="E9" t="s">
        <v>0</v>
      </c>
      <c r="F9">
        <f t="shared" si="1"/>
        <v>1</v>
      </c>
      <c r="G9">
        <f t="shared" si="0"/>
        <v>1</v>
      </c>
      <c r="H9" s="22">
        <v>1</v>
      </c>
      <c r="Q9" s="11" t="s">
        <v>554</v>
      </c>
      <c r="R9" s="4" t="s">
        <v>8</v>
      </c>
      <c r="S9" s="4"/>
      <c r="T9" s="12" t="s">
        <v>167</v>
      </c>
    </row>
    <row r="10" spans="1:20" ht="22.5" x14ac:dyDescent="0.25">
      <c r="A10" s="11" t="s">
        <v>122</v>
      </c>
      <c r="B10" s="4" t="s">
        <v>184</v>
      </c>
      <c r="C10" s="4"/>
      <c r="D10" s="12" t="s">
        <v>166</v>
      </c>
      <c r="E10" t="s">
        <v>7</v>
      </c>
      <c r="F10">
        <f t="shared" si="1"/>
        <v>64</v>
      </c>
      <c r="G10">
        <f t="shared" si="0"/>
        <v>0</v>
      </c>
      <c r="H10" s="22">
        <v>1</v>
      </c>
      <c r="Q10" s="11" t="s">
        <v>378</v>
      </c>
      <c r="R10" s="4" t="s">
        <v>178</v>
      </c>
      <c r="S10" s="4"/>
      <c r="T10" s="12" t="s">
        <v>166</v>
      </c>
    </row>
    <row r="11" spans="1:20" ht="22.5" x14ac:dyDescent="0.25">
      <c r="A11" s="11" t="s">
        <v>407</v>
      </c>
      <c r="B11" s="4" t="s">
        <v>178</v>
      </c>
      <c r="C11" s="4"/>
      <c r="D11" s="12" t="s">
        <v>166</v>
      </c>
      <c r="E11" t="s">
        <v>334</v>
      </c>
      <c r="F11">
        <f t="shared" si="1"/>
        <v>41</v>
      </c>
      <c r="G11">
        <f t="shared" si="0"/>
        <v>2</v>
      </c>
      <c r="H11" s="22">
        <v>1</v>
      </c>
      <c r="Q11" s="11" t="s">
        <v>618</v>
      </c>
      <c r="R11" s="4" t="s">
        <v>617</v>
      </c>
      <c r="S11" s="4" t="s">
        <v>650</v>
      </c>
      <c r="T11" s="12" t="s">
        <v>166</v>
      </c>
    </row>
    <row r="12" spans="1:20" ht="22.5" x14ac:dyDescent="0.25">
      <c r="A12" s="11" t="s">
        <v>545</v>
      </c>
      <c r="B12" s="4" t="s">
        <v>9</v>
      </c>
      <c r="C12" s="4"/>
      <c r="D12" s="12" t="s">
        <v>166</v>
      </c>
      <c r="E12" t="s">
        <v>207</v>
      </c>
      <c r="F12">
        <f t="shared" si="1"/>
        <v>4</v>
      </c>
      <c r="G12">
        <f t="shared" si="0"/>
        <v>3</v>
      </c>
      <c r="H12" s="22">
        <v>1</v>
      </c>
      <c r="Q12" s="11" t="s">
        <v>19</v>
      </c>
      <c r="R12" s="4" t="s">
        <v>184</v>
      </c>
      <c r="S12" s="4"/>
      <c r="T12" s="12" t="s">
        <v>166</v>
      </c>
    </row>
    <row r="13" spans="1:20" ht="15.75" customHeight="1" thickBot="1" x14ac:dyDescent="0.3">
      <c r="A13" s="203" t="s">
        <v>647</v>
      </c>
      <c r="B13" s="204"/>
      <c r="C13" s="204"/>
      <c r="D13" s="205"/>
      <c r="E13" t="s">
        <v>178</v>
      </c>
      <c r="F13">
        <f t="shared" si="1"/>
        <v>37</v>
      </c>
      <c r="G13">
        <f t="shared" si="0"/>
        <v>2</v>
      </c>
      <c r="H13" s="22">
        <v>1</v>
      </c>
      <c r="Q13" s="66" t="s">
        <v>22</v>
      </c>
      <c r="R13" s="72" t="s">
        <v>178</v>
      </c>
      <c r="S13" s="72"/>
      <c r="T13" s="80" t="s">
        <v>166</v>
      </c>
    </row>
    <row r="14" spans="1:20" ht="15.75" customHeight="1" thickBot="1" x14ac:dyDescent="0.3">
      <c r="A14" s="200" t="s">
        <v>648</v>
      </c>
      <c r="B14" s="201"/>
      <c r="C14" s="201"/>
      <c r="D14" s="202"/>
      <c r="E14" t="s">
        <v>193</v>
      </c>
      <c r="F14">
        <f t="shared" si="1"/>
        <v>20</v>
      </c>
      <c r="G14">
        <f t="shared" si="0"/>
        <v>0</v>
      </c>
      <c r="H14" s="22">
        <v>1</v>
      </c>
      <c r="Q14" s="68" t="s">
        <v>555</v>
      </c>
      <c r="R14" s="74" t="s">
        <v>8</v>
      </c>
      <c r="S14" s="74"/>
      <c r="T14" s="78" t="s">
        <v>167</v>
      </c>
    </row>
    <row r="15" spans="1:20" ht="22.5" x14ac:dyDescent="0.25">
      <c r="A15" s="11" t="s">
        <v>337</v>
      </c>
      <c r="B15" s="4" t="s">
        <v>334</v>
      </c>
      <c r="C15" s="4" t="s">
        <v>646</v>
      </c>
      <c r="D15" s="12" t="s">
        <v>166</v>
      </c>
      <c r="E15" t="s">
        <v>432</v>
      </c>
      <c r="F15">
        <f t="shared" si="1"/>
        <v>4</v>
      </c>
      <c r="G15">
        <f t="shared" si="0"/>
        <v>3</v>
      </c>
      <c r="H15" s="22">
        <v>1</v>
      </c>
      <c r="Q15" s="11" t="s">
        <v>335</v>
      </c>
      <c r="R15" s="4" t="s">
        <v>334</v>
      </c>
      <c r="S15" s="4" t="s">
        <v>646</v>
      </c>
      <c r="T15" s="12" t="s">
        <v>166</v>
      </c>
    </row>
    <row r="16" spans="1:20" ht="22.5" x14ac:dyDescent="0.25">
      <c r="A16" s="11" t="s">
        <v>283</v>
      </c>
      <c r="B16" s="4" t="s">
        <v>7</v>
      </c>
      <c r="C16" s="4" t="s">
        <v>649</v>
      </c>
      <c r="D16" s="12" t="s">
        <v>166</v>
      </c>
      <c r="E16" t="s">
        <v>439</v>
      </c>
      <c r="F16">
        <f t="shared" si="1"/>
        <v>1</v>
      </c>
      <c r="G16">
        <f t="shared" si="0"/>
        <v>0</v>
      </c>
      <c r="H16" s="22">
        <v>1</v>
      </c>
      <c r="Q16" s="11" t="s">
        <v>256</v>
      </c>
      <c r="R16" s="4" t="s">
        <v>1</v>
      </c>
      <c r="S16" s="4"/>
      <c r="T16" s="12" t="s">
        <v>167</v>
      </c>
    </row>
    <row r="17" spans="1:20" ht="22.5" x14ac:dyDescent="0.25">
      <c r="A17" s="11" t="s">
        <v>451</v>
      </c>
      <c r="B17" s="4" t="s">
        <v>184</v>
      </c>
      <c r="C17" s="4"/>
      <c r="D17" s="12" t="s">
        <v>167</v>
      </c>
      <c r="E17" t="s">
        <v>184</v>
      </c>
      <c r="F17">
        <f t="shared" si="1"/>
        <v>22</v>
      </c>
      <c r="G17">
        <f t="shared" si="0"/>
        <v>10</v>
      </c>
      <c r="H17" s="22">
        <v>1</v>
      </c>
      <c r="Q17" s="11" t="s">
        <v>336</v>
      </c>
      <c r="R17" s="4" t="s">
        <v>334</v>
      </c>
      <c r="S17" s="4" t="s">
        <v>646</v>
      </c>
      <c r="T17" s="12" t="s">
        <v>166</v>
      </c>
    </row>
    <row r="18" spans="1:20" ht="25.5" x14ac:dyDescent="0.25">
      <c r="A18" s="11" t="s">
        <v>623</v>
      </c>
      <c r="B18" s="4" t="s">
        <v>617</v>
      </c>
      <c r="C18" s="4" t="s">
        <v>650</v>
      </c>
      <c r="D18" s="12" t="s">
        <v>166</v>
      </c>
      <c r="E18" t="s">
        <v>204</v>
      </c>
      <c r="F18">
        <f t="shared" si="1"/>
        <v>6</v>
      </c>
      <c r="G18">
        <f t="shared" si="0"/>
        <v>0</v>
      </c>
      <c r="H18" s="22">
        <v>1</v>
      </c>
      <c r="Q18" s="67" t="s">
        <v>674</v>
      </c>
      <c r="R18" s="73"/>
      <c r="S18" s="73"/>
      <c r="T18" s="77"/>
    </row>
    <row r="19" spans="1:20" x14ac:dyDescent="0.25">
      <c r="A19" s="11" t="s">
        <v>497</v>
      </c>
      <c r="B19" s="4" t="s">
        <v>181</v>
      </c>
      <c r="C19" s="4"/>
      <c r="D19" s="12" t="s">
        <v>166</v>
      </c>
      <c r="E19" t="s">
        <v>181</v>
      </c>
      <c r="F19">
        <f t="shared" si="1"/>
        <v>34</v>
      </c>
      <c r="G19">
        <f t="shared" si="0"/>
        <v>1</v>
      </c>
      <c r="H19" s="22">
        <v>1</v>
      </c>
      <c r="Q19" s="11" t="s">
        <v>414</v>
      </c>
      <c r="R19" s="4" t="s">
        <v>193</v>
      </c>
      <c r="S19" s="4"/>
      <c r="T19" s="12" t="s">
        <v>166</v>
      </c>
    </row>
    <row r="20" spans="1:20" ht="22.5" x14ac:dyDescent="0.25">
      <c r="A20" s="11" t="s">
        <v>254</v>
      </c>
      <c r="B20" s="4" t="s">
        <v>201</v>
      </c>
      <c r="C20" s="4"/>
      <c r="D20" s="12" t="s">
        <v>167</v>
      </c>
      <c r="E20" t="s">
        <v>9</v>
      </c>
      <c r="F20">
        <f t="shared" si="1"/>
        <v>47</v>
      </c>
      <c r="G20">
        <f t="shared" si="0"/>
        <v>0</v>
      </c>
      <c r="H20" s="22">
        <v>1</v>
      </c>
      <c r="Q20" s="11" t="s">
        <v>277</v>
      </c>
      <c r="R20" s="4" t="s">
        <v>7</v>
      </c>
      <c r="S20" s="4" t="s">
        <v>649</v>
      </c>
      <c r="T20" s="12" t="s">
        <v>166</v>
      </c>
    </row>
    <row r="21" spans="1:20" ht="22.5" x14ac:dyDescent="0.25">
      <c r="A21" s="11" t="s">
        <v>264</v>
      </c>
      <c r="B21" s="4" t="s">
        <v>1</v>
      </c>
      <c r="C21" s="4"/>
      <c r="D21" s="12" t="s">
        <v>166</v>
      </c>
      <c r="E21" t="s">
        <v>3</v>
      </c>
      <c r="F21">
        <f t="shared" si="1"/>
        <v>2</v>
      </c>
      <c r="G21">
        <f t="shared" si="0"/>
        <v>0</v>
      </c>
      <c r="H21" s="22">
        <v>1</v>
      </c>
      <c r="Q21" s="11" t="s">
        <v>225</v>
      </c>
      <c r="R21" s="4" t="s">
        <v>187</v>
      </c>
      <c r="S21" s="4"/>
      <c r="T21" s="12" t="s">
        <v>166</v>
      </c>
    </row>
    <row r="22" spans="1:20" ht="22.5" x14ac:dyDescent="0.25">
      <c r="A22" s="11" t="s">
        <v>411</v>
      </c>
      <c r="B22" s="4" t="s">
        <v>178</v>
      </c>
      <c r="C22" s="4"/>
      <c r="D22" s="12" t="s">
        <v>166</v>
      </c>
      <c r="E22" t="s">
        <v>6</v>
      </c>
      <c r="F22">
        <f t="shared" si="1"/>
        <v>0</v>
      </c>
      <c r="G22">
        <f t="shared" si="0"/>
        <v>6</v>
      </c>
      <c r="H22" s="22">
        <v>0</v>
      </c>
      <c r="Q22" s="11" t="s">
        <v>24</v>
      </c>
      <c r="R22" s="4" t="s">
        <v>7</v>
      </c>
      <c r="S22" s="4" t="s">
        <v>649</v>
      </c>
      <c r="T22" s="12" t="s">
        <v>166</v>
      </c>
    </row>
    <row r="23" spans="1:20" ht="15.75" customHeight="1" thickBot="1" x14ac:dyDescent="0.3">
      <c r="A23" s="203" t="s">
        <v>651</v>
      </c>
      <c r="B23" s="204"/>
      <c r="C23" s="204"/>
      <c r="D23" s="205"/>
      <c r="E23" t="s">
        <v>8</v>
      </c>
      <c r="F23">
        <f t="shared" si="1"/>
        <v>0</v>
      </c>
      <c r="G23">
        <f t="shared" si="0"/>
        <v>54</v>
      </c>
      <c r="H23" s="22">
        <v>0</v>
      </c>
      <c r="Q23" s="66" t="s">
        <v>26</v>
      </c>
      <c r="R23" s="72" t="s">
        <v>2</v>
      </c>
      <c r="S23" s="72"/>
      <c r="T23" s="80" t="s">
        <v>167</v>
      </c>
    </row>
    <row r="24" spans="1:20" ht="15.75" customHeight="1" thickBot="1" x14ac:dyDescent="0.3">
      <c r="A24" s="200" t="s">
        <v>652</v>
      </c>
      <c r="B24" s="201"/>
      <c r="C24" s="201"/>
      <c r="D24" s="202"/>
      <c r="E24" t="s">
        <v>599</v>
      </c>
      <c r="F24">
        <f t="shared" si="1"/>
        <v>14</v>
      </c>
      <c r="G24">
        <f t="shared" si="0"/>
        <v>1</v>
      </c>
      <c r="H24" s="22">
        <v>1</v>
      </c>
      <c r="Q24" s="68" t="s">
        <v>601</v>
      </c>
      <c r="R24" s="74" t="s">
        <v>599</v>
      </c>
      <c r="S24" s="74" t="s">
        <v>646</v>
      </c>
      <c r="T24" s="78" t="s">
        <v>166</v>
      </c>
    </row>
    <row r="25" spans="1:20" ht="22.5" x14ac:dyDescent="0.25">
      <c r="A25" s="11" t="s">
        <v>372</v>
      </c>
      <c r="B25" s="4" t="s">
        <v>207</v>
      </c>
      <c r="C25" s="4"/>
      <c r="D25" s="12" t="s">
        <v>167</v>
      </c>
      <c r="E25" t="s">
        <v>613</v>
      </c>
      <c r="F25">
        <f t="shared" si="1"/>
        <v>2</v>
      </c>
      <c r="G25">
        <f t="shared" si="0"/>
        <v>1</v>
      </c>
      <c r="H25" s="22">
        <v>0</v>
      </c>
      <c r="Q25" s="11" t="s">
        <v>28</v>
      </c>
      <c r="R25" s="4" t="s">
        <v>617</v>
      </c>
      <c r="S25" s="4" t="s">
        <v>650</v>
      </c>
      <c r="T25" s="12" t="s">
        <v>166</v>
      </c>
    </row>
    <row r="26" spans="1:20" ht="22.5" x14ac:dyDescent="0.25">
      <c r="A26" s="11" t="s">
        <v>559</v>
      </c>
      <c r="B26" s="4" t="s">
        <v>8</v>
      </c>
      <c r="C26" s="4"/>
      <c r="D26" s="12" t="s">
        <v>167</v>
      </c>
      <c r="E26" t="s">
        <v>617</v>
      </c>
      <c r="F26">
        <f t="shared" si="1"/>
        <v>11</v>
      </c>
      <c r="G26">
        <f t="shared" si="0"/>
        <v>0</v>
      </c>
      <c r="H26" s="22">
        <v>1</v>
      </c>
      <c r="Q26" s="11" t="s">
        <v>226</v>
      </c>
      <c r="R26" s="4" t="s">
        <v>187</v>
      </c>
      <c r="S26" s="4"/>
      <c r="T26" s="12" t="s">
        <v>166</v>
      </c>
    </row>
    <row r="27" spans="1:20" ht="33.75" x14ac:dyDescent="0.25">
      <c r="A27" s="11" t="s">
        <v>48</v>
      </c>
      <c r="B27" s="4" t="s">
        <v>334</v>
      </c>
      <c r="C27" s="4" t="s">
        <v>646</v>
      </c>
      <c r="D27" s="12" t="s">
        <v>166</v>
      </c>
      <c r="E27" t="s">
        <v>212</v>
      </c>
      <c r="F27">
        <f t="shared" si="1"/>
        <v>6</v>
      </c>
      <c r="G27">
        <f t="shared" si="0"/>
        <v>0</v>
      </c>
      <c r="H27" s="22">
        <v>1</v>
      </c>
      <c r="Q27" s="11" t="s">
        <v>278</v>
      </c>
      <c r="R27" s="4" t="s">
        <v>7</v>
      </c>
      <c r="S27" s="4" t="s">
        <v>649</v>
      </c>
      <c r="T27" s="12" t="s">
        <v>166</v>
      </c>
    </row>
    <row r="28" spans="1:20" ht="22.5" x14ac:dyDescent="0.25">
      <c r="A28" s="11" t="s">
        <v>477</v>
      </c>
      <c r="B28" s="4" t="s">
        <v>181</v>
      </c>
      <c r="C28" s="4"/>
      <c r="D28" s="12" t="s">
        <v>166</v>
      </c>
      <c r="E28" t="s">
        <v>2</v>
      </c>
      <c r="F28">
        <f t="shared" si="1"/>
        <v>0</v>
      </c>
      <c r="G28">
        <f t="shared" ref="G28:G29" si="2">+COUNTIFS($D$5:$D$537,"Não",$B$5:$B$537,E28)</f>
        <v>3</v>
      </c>
      <c r="H28" s="22">
        <v>0</v>
      </c>
      <c r="Q28" s="11" t="s">
        <v>379</v>
      </c>
      <c r="R28" s="4" t="s">
        <v>178</v>
      </c>
      <c r="S28" s="4"/>
      <c r="T28" s="12" t="s">
        <v>166</v>
      </c>
    </row>
    <row r="29" spans="1:20" ht="22.5" x14ac:dyDescent="0.25">
      <c r="A29" s="11" t="s">
        <v>62</v>
      </c>
      <c r="B29" s="4" t="s">
        <v>6</v>
      </c>
      <c r="C29" s="4"/>
      <c r="D29" s="12" t="s">
        <v>167</v>
      </c>
      <c r="E29" t="s">
        <v>632</v>
      </c>
      <c r="F29">
        <f t="shared" si="1"/>
        <v>12</v>
      </c>
      <c r="G29">
        <f t="shared" si="2"/>
        <v>1</v>
      </c>
      <c r="H29" s="22">
        <v>1</v>
      </c>
      <c r="Q29" s="11" t="s">
        <v>549</v>
      </c>
      <c r="R29" s="4" t="s">
        <v>3</v>
      </c>
      <c r="S29" s="4" t="s">
        <v>650</v>
      </c>
      <c r="T29" s="12" t="s">
        <v>166</v>
      </c>
    </row>
    <row r="30" spans="1:20" ht="33.75" x14ac:dyDescent="0.25">
      <c r="A30" s="11" t="s">
        <v>292</v>
      </c>
      <c r="B30" s="4" t="s">
        <v>7</v>
      </c>
      <c r="C30" s="4" t="s">
        <v>649</v>
      </c>
      <c r="D30" s="12" t="s">
        <v>166</v>
      </c>
      <c r="Q30" s="11" t="s">
        <v>380</v>
      </c>
      <c r="R30" s="4" t="s">
        <v>178</v>
      </c>
      <c r="S30" s="4"/>
      <c r="T30" s="12" t="s">
        <v>166</v>
      </c>
    </row>
    <row r="31" spans="1:20" ht="22.5" x14ac:dyDescent="0.25">
      <c r="A31" s="11" t="s">
        <v>622</v>
      </c>
      <c r="B31" s="4" t="s">
        <v>617</v>
      </c>
      <c r="C31" s="4" t="s">
        <v>650</v>
      </c>
      <c r="D31" s="12" t="s">
        <v>166</v>
      </c>
      <c r="Q31" s="11" t="s">
        <v>247</v>
      </c>
      <c r="R31" s="4" t="s">
        <v>201</v>
      </c>
      <c r="S31" s="4"/>
      <c r="T31" s="12" t="s">
        <v>167</v>
      </c>
    </row>
    <row r="32" spans="1:20" ht="22.5" x14ac:dyDescent="0.25">
      <c r="A32" s="11" t="s">
        <v>233</v>
      </c>
      <c r="B32" s="4" t="s">
        <v>187</v>
      </c>
      <c r="C32" s="4"/>
      <c r="D32" s="12" t="s">
        <v>166</v>
      </c>
      <c r="Q32" s="11" t="s">
        <v>630</v>
      </c>
      <c r="R32" s="4" t="s">
        <v>2</v>
      </c>
      <c r="S32" s="4"/>
      <c r="T32" s="12" t="s">
        <v>167</v>
      </c>
    </row>
    <row r="33" spans="1:20" ht="22.5" x14ac:dyDescent="0.25">
      <c r="A33" s="11" t="s">
        <v>493</v>
      </c>
      <c r="B33" s="4" t="s">
        <v>181</v>
      </c>
      <c r="C33" s="4"/>
      <c r="D33" s="12" t="s">
        <v>166</v>
      </c>
      <c r="Q33" s="11" t="s">
        <v>279</v>
      </c>
      <c r="R33" s="4" t="s">
        <v>7</v>
      </c>
      <c r="S33" s="4" t="s">
        <v>649</v>
      </c>
      <c r="T33" s="12" t="s">
        <v>166</v>
      </c>
    </row>
    <row r="34" spans="1:20" ht="22.5" x14ac:dyDescent="0.25">
      <c r="A34" s="11" t="s">
        <v>306</v>
      </c>
      <c r="B34" s="4" t="s">
        <v>7</v>
      </c>
      <c r="C34" s="4" t="s">
        <v>649</v>
      </c>
      <c r="D34" s="12" t="s">
        <v>166</v>
      </c>
      <c r="Q34" s="11" t="s">
        <v>619</v>
      </c>
      <c r="R34" s="4" t="s">
        <v>617</v>
      </c>
      <c r="S34" s="4" t="s">
        <v>650</v>
      </c>
      <c r="T34" s="12" t="s">
        <v>166</v>
      </c>
    </row>
    <row r="35" spans="1:20" ht="25.5" x14ac:dyDescent="0.25">
      <c r="A35" s="11" t="s">
        <v>605</v>
      </c>
      <c r="B35" s="4" t="s">
        <v>599</v>
      </c>
      <c r="C35" s="4" t="s">
        <v>646</v>
      </c>
      <c r="D35" s="12" t="s">
        <v>166</v>
      </c>
      <c r="Q35" s="67" t="s">
        <v>648</v>
      </c>
      <c r="R35" s="73"/>
      <c r="S35" s="73"/>
      <c r="T35" s="77"/>
    </row>
    <row r="36" spans="1:20" ht="38.25" x14ac:dyDescent="0.25">
      <c r="A36" s="11" t="s">
        <v>471</v>
      </c>
      <c r="B36" s="4" t="s">
        <v>204</v>
      </c>
      <c r="C36" s="4" t="s">
        <v>646</v>
      </c>
      <c r="D36" s="12" t="s">
        <v>166</v>
      </c>
      <c r="Q36" s="67" t="s">
        <v>654</v>
      </c>
      <c r="R36" s="73"/>
      <c r="S36" s="73"/>
      <c r="T36" s="77"/>
    </row>
    <row r="37" spans="1:20" ht="22.5" x14ac:dyDescent="0.25">
      <c r="A37" s="11" t="s">
        <v>399</v>
      </c>
      <c r="B37" s="4" t="s">
        <v>178</v>
      </c>
      <c r="C37" s="4"/>
      <c r="D37" s="12" t="s">
        <v>166</v>
      </c>
      <c r="Q37" s="11" t="s">
        <v>556</v>
      </c>
      <c r="R37" s="4" t="s">
        <v>8</v>
      </c>
      <c r="S37" s="4"/>
      <c r="T37" s="12" t="s">
        <v>167</v>
      </c>
    </row>
    <row r="38" spans="1:20" ht="33.75" x14ac:dyDescent="0.25">
      <c r="A38" s="11" t="s">
        <v>534</v>
      </c>
      <c r="B38" s="4" t="s">
        <v>9</v>
      </c>
      <c r="C38" s="4"/>
      <c r="D38" s="12" t="s">
        <v>166</v>
      </c>
      <c r="Q38" s="11" t="s">
        <v>381</v>
      </c>
      <c r="R38" s="4" t="s">
        <v>178</v>
      </c>
      <c r="S38" s="4"/>
      <c r="T38" s="12" t="s">
        <v>166</v>
      </c>
    </row>
    <row r="39" spans="1:20" ht="22.5" x14ac:dyDescent="0.25">
      <c r="A39" s="11" t="s">
        <v>326</v>
      </c>
      <c r="B39" s="4" t="s">
        <v>7</v>
      </c>
      <c r="C39" s="4" t="s">
        <v>649</v>
      </c>
      <c r="D39" s="12" t="s">
        <v>166</v>
      </c>
      <c r="Q39" s="11" t="s">
        <v>337</v>
      </c>
      <c r="R39" s="4" t="s">
        <v>334</v>
      </c>
      <c r="S39" s="4" t="s">
        <v>646</v>
      </c>
      <c r="T39" s="12" t="s">
        <v>166</v>
      </c>
    </row>
    <row r="40" spans="1:20" ht="22.5" x14ac:dyDescent="0.25">
      <c r="A40" s="11" t="s">
        <v>641</v>
      </c>
      <c r="B40" s="4" t="s">
        <v>632</v>
      </c>
      <c r="C40" s="4"/>
      <c r="D40" s="12" t="s">
        <v>166</v>
      </c>
      <c r="Q40" s="11" t="s">
        <v>280</v>
      </c>
      <c r="R40" s="4" t="s">
        <v>7</v>
      </c>
      <c r="S40" s="4" t="s">
        <v>649</v>
      </c>
      <c r="T40" s="12" t="s">
        <v>166</v>
      </c>
    </row>
    <row r="41" spans="1:20" ht="22.5" x14ac:dyDescent="0.25">
      <c r="A41" s="11" t="s">
        <v>597</v>
      </c>
      <c r="B41" s="4" t="s">
        <v>8</v>
      </c>
      <c r="C41" s="4"/>
      <c r="D41" s="12" t="s">
        <v>167</v>
      </c>
      <c r="Q41" s="11" t="s">
        <v>473</v>
      </c>
      <c r="R41" s="4" t="s">
        <v>181</v>
      </c>
      <c r="S41" s="4"/>
      <c r="T41" s="12" t="s">
        <v>166</v>
      </c>
    </row>
    <row r="42" spans="1:20" ht="15.75" customHeight="1" thickBot="1" x14ac:dyDescent="0.3">
      <c r="A42" s="203" t="s">
        <v>653</v>
      </c>
      <c r="B42" s="204"/>
      <c r="C42" s="204"/>
      <c r="D42" s="205"/>
      <c r="Q42" s="66" t="s">
        <v>34</v>
      </c>
      <c r="R42" s="72" t="s">
        <v>1</v>
      </c>
      <c r="S42" s="72"/>
      <c r="T42" s="80" t="s">
        <v>167</v>
      </c>
    </row>
    <row r="43" spans="1:20" ht="15.75" customHeight="1" thickBot="1" x14ac:dyDescent="0.3">
      <c r="A43" s="200" t="s">
        <v>654</v>
      </c>
      <c r="B43" s="201"/>
      <c r="C43" s="201"/>
      <c r="D43" s="202"/>
      <c r="Q43" s="68" t="s">
        <v>467</v>
      </c>
      <c r="R43" s="74" t="s">
        <v>204</v>
      </c>
      <c r="S43" s="74" t="s">
        <v>646</v>
      </c>
      <c r="T43" s="78" t="s">
        <v>166</v>
      </c>
    </row>
    <row r="44" spans="1:20" ht="22.5" x14ac:dyDescent="0.25">
      <c r="A44" s="11" t="s">
        <v>380</v>
      </c>
      <c r="B44" s="4" t="s">
        <v>178</v>
      </c>
      <c r="C44" s="4"/>
      <c r="D44" s="12" t="s">
        <v>166</v>
      </c>
      <c r="Q44" s="11" t="s">
        <v>31</v>
      </c>
      <c r="R44" s="4" t="s">
        <v>8</v>
      </c>
      <c r="S44" s="4"/>
      <c r="T44" s="12" t="s">
        <v>167</v>
      </c>
    </row>
    <row r="45" spans="1:20" ht="22.5" x14ac:dyDescent="0.25">
      <c r="A45" s="11" t="s">
        <v>475</v>
      </c>
      <c r="B45" s="4" t="s">
        <v>181</v>
      </c>
      <c r="C45" s="4"/>
      <c r="D45" s="12" t="s">
        <v>166</v>
      </c>
      <c r="Q45" s="11" t="s">
        <v>248</v>
      </c>
      <c r="R45" s="4" t="s">
        <v>201</v>
      </c>
      <c r="S45" s="4"/>
      <c r="T45" s="12" t="s">
        <v>167</v>
      </c>
    </row>
    <row r="46" spans="1:20" ht="22.5" x14ac:dyDescent="0.25">
      <c r="A46" s="11" t="s">
        <v>341</v>
      </c>
      <c r="B46" s="4" t="s">
        <v>334</v>
      </c>
      <c r="C46" s="4" t="s">
        <v>646</v>
      </c>
      <c r="D46" s="12" t="s">
        <v>166</v>
      </c>
      <c r="Q46" s="11" t="s">
        <v>557</v>
      </c>
      <c r="R46" s="4" t="s">
        <v>8</v>
      </c>
      <c r="S46" s="4"/>
      <c r="T46" s="12" t="s">
        <v>167</v>
      </c>
    </row>
    <row r="47" spans="1:20" ht="22.5" x14ac:dyDescent="0.25">
      <c r="A47" s="11" t="s">
        <v>262</v>
      </c>
      <c r="B47" s="4" t="s">
        <v>1</v>
      </c>
      <c r="C47" s="4"/>
      <c r="D47" s="12" t="s">
        <v>166</v>
      </c>
      <c r="Q47" s="11" t="s">
        <v>281</v>
      </c>
      <c r="R47" s="4" t="s">
        <v>7</v>
      </c>
      <c r="S47" s="4" t="s">
        <v>649</v>
      </c>
      <c r="T47" s="12" t="s">
        <v>166</v>
      </c>
    </row>
    <row r="48" spans="1:20" ht="22.5" x14ac:dyDescent="0.25">
      <c r="A48" s="11" t="s">
        <v>314</v>
      </c>
      <c r="B48" s="4" t="s">
        <v>7</v>
      </c>
      <c r="C48" s="4" t="s">
        <v>649</v>
      </c>
      <c r="D48" s="12" t="s">
        <v>166</v>
      </c>
      <c r="Q48" s="11" t="s">
        <v>474</v>
      </c>
      <c r="R48" s="4" t="s">
        <v>181</v>
      </c>
      <c r="S48" s="4"/>
      <c r="T48" s="12" t="s">
        <v>166</v>
      </c>
    </row>
    <row r="49" spans="1:20" ht="22.5" x14ac:dyDescent="0.25">
      <c r="A49" s="11" t="s">
        <v>129</v>
      </c>
      <c r="B49" s="4" t="s">
        <v>187</v>
      </c>
      <c r="C49" s="4"/>
      <c r="D49" s="12" t="s">
        <v>166</v>
      </c>
      <c r="Q49" s="11" t="s">
        <v>415</v>
      </c>
      <c r="R49" s="4" t="s">
        <v>193</v>
      </c>
      <c r="S49" s="4"/>
      <c r="T49" s="12" t="s">
        <v>166</v>
      </c>
    </row>
    <row r="50" spans="1:20" ht="45" x14ac:dyDescent="0.25">
      <c r="A50" s="11" t="s">
        <v>430</v>
      </c>
      <c r="B50" s="4" t="s">
        <v>193</v>
      </c>
      <c r="C50" s="4"/>
      <c r="D50" s="12" t="s">
        <v>166</v>
      </c>
      <c r="Q50" s="11" t="s">
        <v>627</v>
      </c>
      <c r="R50" s="4" t="s">
        <v>212</v>
      </c>
      <c r="S50" s="4"/>
      <c r="T50" s="12" t="s">
        <v>166</v>
      </c>
    </row>
    <row r="51" spans="1:20" ht="15.75" customHeight="1" thickBot="1" x14ac:dyDescent="0.3">
      <c r="A51" s="203" t="s">
        <v>655</v>
      </c>
      <c r="B51" s="204"/>
      <c r="C51" s="204"/>
      <c r="D51" s="205"/>
      <c r="Q51" s="66" t="s">
        <v>506</v>
      </c>
      <c r="R51" s="72" t="s">
        <v>9</v>
      </c>
      <c r="S51" s="72"/>
      <c r="T51" s="80" t="s">
        <v>166</v>
      </c>
    </row>
    <row r="52" spans="1:20" ht="15.75" customHeight="1" thickBot="1" x14ac:dyDescent="0.3">
      <c r="A52" s="200" t="s">
        <v>656</v>
      </c>
      <c r="B52" s="201"/>
      <c r="C52" s="201"/>
      <c r="D52" s="202"/>
      <c r="Q52" s="68" t="s">
        <v>620</v>
      </c>
      <c r="R52" s="74" t="s">
        <v>617</v>
      </c>
      <c r="S52" s="74" t="s">
        <v>650</v>
      </c>
      <c r="T52" s="78" t="s">
        <v>166</v>
      </c>
    </row>
    <row r="53" spans="1:20" ht="33.75" x14ac:dyDescent="0.25">
      <c r="A53" s="11" t="s">
        <v>482</v>
      </c>
      <c r="B53" s="4" t="s">
        <v>181</v>
      </c>
      <c r="C53" s="4"/>
      <c r="D53" s="12" t="s">
        <v>167</v>
      </c>
      <c r="Q53" s="11" t="s">
        <v>36</v>
      </c>
      <c r="R53" s="4" t="s">
        <v>8</v>
      </c>
      <c r="S53" s="4"/>
      <c r="T53" s="12" t="s">
        <v>167</v>
      </c>
    </row>
    <row r="54" spans="1:20" ht="33.75" x14ac:dyDescent="0.25">
      <c r="A54" s="11" t="s">
        <v>422</v>
      </c>
      <c r="B54" s="4" t="s">
        <v>193</v>
      </c>
      <c r="C54" s="4"/>
      <c r="D54" s="12" t="s">
        <v>166</v>
      </c>
      <c r="Q54" s="11" t="s">
        <v>38</v>
      </c>
      <c r="R54" s="4" t="s">
        <v>599</v>
      </c>
      <c r="S54" s="4" t="s">
        <v>646</v>
      </c>
      <c r="T54" s="12" t="s">
        <v>167</v>
      </c>
    </row>
    <row r="55" spans="1:20" ht="22.5" x14ac:dyDescent="0.25">
      <c r="A55" s="11" t="s">
        <v>311</v>
      </c>
      <c r="B55" s="4" t="s">
        <v>7</v>
      </c>
      <c r="C55" s="4" t="s">
        <v>649</v>
      </c>
      <c r="D55" s="12" t="s">
        <v>166</v>
      </c>
      <c r="Q55" s="11" t="s">
        <v>372</v>
      </c>
      <c r="R55" s="4" t="s">
        <v>207</v>
      </c>
      <c r="S55" s="4"/>
      <c r="T55" s="12" t="s">
        <v>167</v>
      </c>
    </row>
    <row r="56" spans="1:20" ht="22.5" x14ac:dyDescent="0.25">
      <c r="A56" s="11" t="s">
        <v>400</v>
      </c>
      <c r="B56" s="4" t="s">
        <v>178</v>
      </c>
      <c r="C56" s="4"/>
      <c r="D56" s="12" t="s">
        <v>166</v>
      </c>
      <c r="Q56" s="11" t="s">
        <v>338</v>
      </c>
      <c r="R56" s="4" t="s">
        <v>334</v>
      </c>
      <c r="S56" s="4" t="s">
        <v>646</v>
      </c>
      <c r="T56" s="12" t="s">
        <v>166</v>
      </c>
    </row>
    <row r="57" spans="1:20" ht="33.75" x14ac:dyDescent="0.25">
      <c r="A57" s="11" t="s">
        <v>238</v>
      </c>
      <c r="B57" s="4" t="s">
        <v>187</v>
      </c>
      <c r="C57" s="4"/>
      <c r="D57" s="12" t="s">
        <v>166</v>
      </c>
      <c r="Q57" s="11" t="s">
        <v>40</v>
      </c>
      <c r="R57" s="4" t="s">
        <v>207</v>
      </c>
      <c r="S57" s="4"/>
      <c r="T57" s="12" t="s">
        <v>166</v>
      </c>
    </row>
    <row r="58" spans="1:20" ht="22.5" x14ac:dyDescent="0.25">
      <c r="A58" s="11" t="s">
        <v>529</v>
      </c>
      <c r="B58" s="4" t="s">
        <v>9</v>
      </c>
      <c r="C58" s="4"/>
      <c r="D58" s="12" t="s">
        <v>166</v>
      </c>
      <c r="Q58" s="11" t="s">
        <v>42</v>
      </c>
      <c r="R58" s="4" t="s">
        <v>8</v>
      </c>
      <c r="S58" s="4"/>
      <c r="T58" s="12" t="s">
        <v>167</v>
      </c>
    </row>
    <row r="59" spans="1:20" ht="22.5" x14ac:dyDescent="0.25">
      <c r="A59" s="11" t="s">
        <v>315</v>
      </c>
      <c r="B59" s="4" t="s">
        <v>7</v>
      </c>
      <c r="C59" s="4" t="s">
        <v>649</v>
      </c>
      <c r="D59" s="12" t="s">
        <v>166</v>
      </c>
      <c r="Q59" s="11" t="s">
        <v>44</v>
      </c>
      <c r="R59" s="4" t="s">
        <v>1</v>
      </c>
      <c r="S59" s="4"/>
      <c r="T59" s="12" t="s">
        <v>167</v>
      </c>
    </row>
    <row r="60" spans="1:20" ht="22.5" x14ac:dyDescent="0.25">
      <c r="A60" s="11" t="s">
        <v>608</v>
      </c>
      <c r="B60" s="4" t="s">
        <v>599</v>
      </c>
      <c r="C60" s="4" t="s">
        <v>646</v>
      </c>
      <c r="D60" s="12" t="s">
        <v>166</v>
      </c>
      <c r="Q60" s="11" t="s">
        <v>475</v>
      </c>
      <c r="R60" s="4" t="s">
        <v>181</v>
      </c>
      <c r="S60" s="4"/>
      <c r="T60" s="12" t="s">
        <v>166</v>
      </c>
    </row>
    <row r="61" spans="1:20" ht="15.75" customHeight="1" thickBot="1" x14ac:dyDescent="0.3">
      <c r="A61" s="203" t="s">
        <v>657</v>
      </c>
      <c r="B61" s="204"/>
      <c r="C61" s="204"/>
      <c r="D61" s="205"/>
      <c r="Q61" s="66" t="s">
        <v>441</v>
      </c>
      <c r="R61" s="72" t="s">
        <v>184</v>
      </c>
      <c r="S61" s="72"/>
      <c r="T61" s="80" t="s">
        <v>166</v>
      </c>
    </row>
    <row r="62" spans="1:20" ht="15.75" customHeight="1" thickBot="1" x14ac:dyDescent="0.3">
      <c r="A62" s="200" t="s">
        <v>658</v>
      </c>
      <c r="B62" s="201"/>
      <c r="C62" s="201"/>
      <c r="D62" s="202"/>
      <c r="Q62" s="68" t="s">
        <v>633</v>
      </c>
      <c r="R62" s="74" t="s">
        <v>632</v>
      </c>
      <c r="S62" s="74"/>
      <c r="T62" s="78" t="s">
        <v>166</v>
      </c>
    </row>
    <row r="63" spans="1:20" ht="22.5" x14ac:dyDescent="0.25">
      <c r="A63" s="11" t="s">
        <v>414</v>
      </c>
      <c r="B63" s="4" t="s">
        <v>193</v>
      </c>
      <c r="C63" s="4"/>
      <c r="D63" s="12" t="s">
        <v>166</v>
      </c>
      <c r="Q63" s="11" t="s">
        <v>634</v>
      </c>
      <c r="R63" s="4" t="s">
        <v>632</v>
      </c>
      <c r="S63" s="4"/>
      <c r="T63" s="12" t="s">
        <v>166</v>
      </c>
    </row>
    <row r="64" spans="1:20" ht="22.5" x14ac:dyDescent="0.25">
      <c r="A64" s="11" t="s">
        <v>557</v>
      </c>
      <c r="B64" s="4" t="s">
        <v>8</v>
      </c>
      <c r="C64" s="4"/>
      <c r="D64" s="12" t="s">
        <v>167</v>
      </c>
      <c r="Q64" s="11" t="s">
        <v>635</v>
      </c>
      <c r="R64" s="4" t="s">
        <v>632</v>
      </c>
      <c r="S64" s="4"/>
      <c r="T64" s="12" t="s">
        <v>166</v>
      </c>
    </row>
    <row r="65" spans="1:20" ht="25.5" x14ac:dyDescent="0.25">
      <c r="A65" s="11" t="s">
        <v>442</v>
      </c>
      <c r="B65" s="4" t="s">
        <v>184</v>
      </c>
      <c r="C65" s="4"/>
      <c r="D65" s="12" t="s">
        <v>167</v>
      </c>
      <c r="Q65" s="67" t="s">
        <v>678</v>
      </c>
      <c r="R65" s="73"/>
      <c r="S65" s="73"/>
      <c r="T65" s="77"/>
    </row>
    <row r="66" spans="1:20" ht="22.5" x14ac:dyDescent="0.25">
      <c r="A66" s="11" t="s">
        <v>296</v>
      </c>
      <c r="B66" s="4" t="s">
        <v>7</v>
      </c>
      <c r="C66" s="4" t="s">
        <v>649</v>
      </c>
      <c r="D66" s="12" t="s">
        <v>166</v>
      </c>
      <c r="Q66" s="11" t="s">
        <v>282</v>
      </c>
      <c r="R66" s="4" t="s">
        <v>7</v>
      </c>
      <c r="S66" s="4" t="s">
        <v>649</v>
      </c>
      <c r="T66" s="12" t="s">
        <v>166</v>
      </c>
    </row>
    <row r="67" spans="1:20" ht="22.5" x14ac:dyDescent="0.25">
      <c r="A67" s="11" t="s">
        <v>301</v>
      </c>
      <c r="B67" s="4" t="s">
        <v>7</v>
      </c>
      <c r="C67" s="4" t="s">
        <v>649</v>
      </c>
      <c r="D67" s="12" t="s">
        <v>166</v>
      </c>
      <c r="Q67" s="11" t="s">
        <v>46</v>
      </c>
      <c r="R67" s="4" t="s">
        <v>184</v>
      </c>
      <c r="S67" s="4"/>
      <c r="T67" s="12" t="s">
        <v>166</v>
      </c>
    </row>
    <row r="68" spans="1:20" ht="22.5" x14ac:dyDescent="0.25">
      <c r="A68" s="11" t="s">
        <v>576</v>
      </c>
      <c r="B68" s="4" t="s">
        <v>8</v>
      </c>
      <c r="C68" s="4"/>
      <c r="D68" s="12" t="s">
        <v>167</v>
      </c>
      <c r="Q68" s="11" t="s">
        <v>558</v>
      </c>
      <c r="R68" s="4" t="s">
        <v>8</v>
      </c>
      <c r="S68" s="4"/>
      <c r="T68" s="12" t="s">
        <v>167</v>
      </c>
    </row>
    <row r="69" spans="1:20" ht="22.5" x14ac:dyDescent="0.25">
      <c r="A69" s="11" t="s">
        <v>542</v>
      </c>
      <c r="B69" s="4" t="s">
        <v>9</v>
      </c>
      <c r="C69" s="4"/>
      <c r="D69" s="12" t="s">
        <v>166</v>
      </c>
      <c r="Q69" s="11" t="s">
        <v>602</v>
      </c>
      <c r="R69" s="4" t="s">
        <v>599</v>
      </c>
      <c r="S69" s="4" t="s">
        <v>646</v>
      </c>
      <c r="T69" s="12" t="s">
        <v>166</v>
      </c>
    </row>
    <row r="70" spans="1:20" ht="15.75" customHeight="1" thickBot="1" x14ac:dyDescent="0.3">
      <c r="A70" s="203" t="s">
        <v>659</v>
      </c>
      <c r="B70" s="204"/>
      <c r="C70" s="204"/>
      <c r="D70" s="205"/>
      <c r="Q70" s="66" t="s">
        <v>636</v>
      </c>
      <c r="R70" s="72" t="s">
        <v>632</v>
      </c>
      <c r="S70" s="72"/>
      <c r="T70" s="80" t="s">
        <v>166</v>
      </c>
    </row>
    <row r="71" spans="1:20" ht="15.75" customHeight="1" thickBot="1" x14ac:dyDescent="0.3">
      <c r="A71" s="200" t="s">
        <v>660</v>
      </c>
      <c r="B71" s="201"/>
      <c r="C71" s="201"/>
      <c r="D71" s="202"/>
      <c r="Q71" s="68" t="s">
        <v>507</v>
      </c>
      <c r="R71" s="74" t="s">
        <v>9</v>
      </c>
      <c r="S71" s="74"/>
      <c r="T71" s="78" t="s">
        <v>166</v>
      </c>
    </row>
    <row r="72" spans="1:20" ht="22.5" x14ac:dyDescent="0.25">
      <c r="A72" s="11" t="s">
        <v>51</v>
      </c>
      <c r="B72" s="4" t="s">
        <v>617</v>
      </c>
      <c r="C72" s="4" t="s">
        <v>650</v>
      </c>
      <c r="D72" s="12" t="s">
        <v>166</v>
      </c>
      <c r="Q72" s="11" t="s">
        <v>559</v>
      </c>
      <c r="R72" s="4" t="s">
        <v>8</v>
      </c>
      <c r="S72" s="4"/>
      <c r="T72" s="12" t="s">
        <v>167</v>
      </c>
    </row>
    <row r="73" spans="1:20" ht="22.5" x14ac:dyDescent="0.25">
      <c r="A73" s="11" t="s">
        <v>419</v>
      </c>
      <c r="B73" s="4" t="s">
        <v>193</v>
      </c>
      <c r="C73" s="4"/>
      <c r="D73" s="12" t="s">
        <v>166</v>
      </c>
      <c r="Q73" s="11" t="s">
        <v>416</v>
      </c>
      <c r="R73" s="4" t="s">
        <v>193</v>
      </c>
      <c r="S73" s="4"/>
      <c r="T73" s="12" t="s">
        <v>166</v>
      </c>
    </row>
    <row r="74" spans="1:20" ht="22.5" x14ac:dyDescent="0.25">
      <c r="A74" s="11" t="s">
        <v>289</v>
      </c>
      <c r="B74" s="4" t="s">
        <v>7</v>
      </c>
      <c r="C74" s="4" t="s">
        <v>649</v>
      </c>
      <c r="D74" s="12" t="s">
        <v>166</v>
      </c>
      <c r="Q74" s="11" t="s">
        <v>339</v>
      </c>
      <c r="R74" s="4" t="s">
        <v>334</v>
      </c>
      <c r="S74" s="4" t="s">
        <v>646</v>
      </c>
      <c r="T74" s="12" t="s">
        <v>166</v>
      </c>
    </row>
    <row r="75" spans="1:20" ht="22.5" x14ac:dyDescent="0.25">
      <c r="A75" s="11" t="s">
        <v>489</v>
      </c>
      <c r="B75" s="4" t="s">
        <v>181</v>
      </c>
      <c r="C75" s="4"/>
      <c r="D75" s="12" t="s">
        <v>166</v>
      </c>
      <c r="Q75" s="11" t="s">
        <v>48</v>
      </c>
      <c r="R75" s="4" t="s">
        <v>334</v>
      </c>
      <c r="S75" s="4" t="s">
        <v>646</v>
      </c>
      <c r="T75" s="12" t="s">
        <v>166</v>
      </c>
    </row>
    <row r="76" spans="1:20" ht="22.5" x14ac:dyDescent="0.25">
      <c r="A76" s="11" t="s">
        <v>307</v>
      </c>
      <c r="B76" s="4" t="s">
        <v>7</v>
      </c>
      <c r="C76" s="4" t="s">
        <v>649</v>
      </c>
      <c r="D76" s="12" t="s">
        <v>166</v>
      </c>
      <c r="Q76" s="11" t="s">
        <v>50</v>
      </c>
      <c r="R76" s="4" t="s">
        <v>178</v>
      </c>
      <c r="S76" s="4"/>
      <c r="T76" s="12" t="s">
        <v>166</v>
      </c>
    </row>
    <row r="77" spans="1:20" ht="22.5" x14ac:dyDescent="0.25">
      <c r="A77" s="11" t="s">
        <v>355</v>
      </c>
      <c r="B77" s="4" t="s">
        <v>334</v>
      </c>
      <c r="C77" s="4" t="s">
        <v>646</v>
      </c>
      <c r="D77" s="12" t="s">
        <v>166</v>
      </c>
      <c r="Q77" s="11" t="s">
        <v>560</v>
      </c>
      <c r="R77" s="4" t="s">
        <v>8</v>
      </c>
      <c r="S77" s="4"/>
      <c r="T77" s="12" t="s">
        <v>167</v>
      </c>
    </row>
    <row r="78" spans="1:20" ht="33.75" x14ac:dyDescent="0.25">
      <c r="A78" s="11" t="s">
        <v>243</v>
      </c>
      <c r="B78" s="4" t="s">
        <v>187</v>
      </c>
      <c r="C78" s="4"/>
      <c r="D78" s="12" t="s">
        <v>167</v>
      </c>
      <c r="Q78" s="11" t="s">
        <v>508</v>
      </c>
      <c r="R78" s="4" t="s">
        <v>9</v>
      </c>
      <c r="S78" s="4"/>
      <c r="T78" s="12" t="s">
        <v>166</v>
      </c>
    </row>
    <row r="79" spans="1:20" ht="22.5" x14ac:dyDescent="0.25">
      <c r="A79" s="11" t="s">
        <v>410</v>
      </c>
      <c r="B79" s="4" t="s">
        <v>178</v>
      </c>
      <c r="C79" s="4"/>
      <c r="D79" s="12" t="s">
        <v>166</v>
      </c>
      <c r="Q79" s="11" t="s">
        <v>433</v>
      </c>
      <c r="R79" s="4" t="s">
        <v>432</v>
      </c>
      <c r="S79" s="4"/>
      <c r="T79" s="12" t="s">
        <v>167</v>
      </c>
    </row>
    <row r="80" spans="1:20" ht="15.75" customHeight="1" thickBot="1" x14ac:dyDescent="0.3">
      <c r="A80" s="203" t="s">
        <v>661</v>
      </c>
      <c r="B80" s="204"/>
      <c r="C80" s="204"/>
      <c r="D80" s="205"/>
      <c r="Q80" s="66" t="s">
        <v>382</v>
      </c>
      <c r="R80" s="72" t="s">
        <v>178</v>
      </c>
      <c r="S80" s="72"/>
      <c r="T80" s="80" t="s">
        <v>166</v>
      </c>
    </row>
    <row r="81" spans="1:20" ht="15.75" customHeight="1" thickBot="1" x14ac:dyDescent="0.3">
      <c r="A81" s="200" t="s">
        <v>662</v>
      </c>
      <c r="B81" s="201"/>
      <c r="C81" s="201"/>
      <c r="D81" s="202"/>
      <c r="Q81" s="68" t="s">
        <v>509</v>
      </c>
      <c r="R81" s="74" t="s">
        <v>9</v>
      </c>
      <c r="S81" s="74"/>
      <c r="T81" s="78" t="s">
        <v>166</v>
      </c>
    </row>
    <row r="82" spans="1:20" ht="22.5" x14ac:dyDescent="0.25">
      <c r="A82" s="11" t="s">
        <v>277</v>
      </c>
      <c r="B82" s="4" t="s">
        <v>7</v>
      </c>
      <c r="C82" s="4" t="s">
        <v>649</v>
      </c>
      <c r="D82" s="12" t="s">
        <v>166</v>
      </c>
      <c r="Q82" s="11" t="s">
        <v>510</v>
      </c>
      <c r="R82" s="4" t="s">
        <v>9</v>
      </c>
      <c r="S82" s="4"/>
      <c r="T82" s="12" t="s">
        <v>166</v>
      </c>
    </row>
    <row r="83" spans="1:20" ht="22.5" x14ac:dyDescent="0.25">
      <c r="A83" s="11" t="s">
        <v>619</v>
      </c>
      <c r="B83" s="4" t="s">
        <v>617</v>
      </c>
      <c r="C83" s="4" t="s">
        <v>650</v>
      </c>
      <c r="D83" s="12" t="s">
        <v>166</v>
      </c>
      <c r="Q83" s="11" t="s">
        <v>614</v>
      </c>
      <c r="R83" s="4" t="s">
        <v>613</v>
      </c>
      <c r="S83" s="4" t="s">
        <v>650</v>
      </c>
      <c r="T83" s="12" t="s">
        <v>167</v>
      </c>
    </row>
    <row r="84" spans="1:20" ht="22.5" x14ac:dyDescent="0.25">
      <c r="A84" s="11" t="s">
        <v>420</v>
      </c>
      <c r="B84" s="4" t="s">
        <v>193</v>
      </c>
      <c r="C84" s="4"/>
      <c r="D84" s="12" t="s">
        <v>166</v>
      </c>
      <c r="Q84" s="11" t="s">
        <v>383</v>
      </c>
      <c r="R84" s="4" t="s">
        <v>178</v>
      </c>
      <c r="S84" s="4"/>
      <c r="T84" s="12" t="s">
        <v>166</v>
      </c>
    </row>
    <row r="85" spans="1:20" ht="22.5" x14ac:dyDescent="0.25">
      <c r="A85" s="11" t="s">
        <v>387</v>
      </c>
      <c r="B85" s="4" t="s">
        <v>178</v>
      </c>
      <c r="C85" s="4"/>
      <c r="D85" s="12" t="s">
        <v>166</v>
      </c>
      <c r="Q85" s="11" t="s">
        <v>283</v>
      </c>
      <c r="R85" s="4" t="s">
        <v>7</v>
      </c>
      <c r="S85" s="4" t="s">
        <v>649</v>
      </c>
      <c r="T85" s="12" t="s">
        <v>166</v>
      </c>
    </row>
    <row r="86" spans="1:20" ht="22.5" x14ac:dyDescent="0.25">
      <c r="A86" s="11" t="s">
        <v>374</v>
      </c>
      <c r="B86" s="4" t="s">
        <v>207</v>
      </c>
      <c r="C86" s="4"/>
      <c r="D86" s="12" t="s">
        <v>167</v>
      </c>
      <c r="Q86" s="11" t="s">
        <v>340</v>
      </c>
      <c r="R86" s="4" t="s">
        <v>334</v>
      </c>
      <c r="S86" s="4" t="s">
        <v>646</v>
      </c>
      <c r="T86" s="12" t="s">
        <v>166</v>
      </c>
    </row>
    <row r="87" spans="1:20" ht="22.5" x14ac:dyDescent="0.25">
      <c r="A87" s="11" t="s">
        <v>298</v>
      </c>
      <c r="B87" s="4" t="s">
        <v>7</v>
      </c>
      <c r="C87" s="4" t="s">
        <v>649</v>
      </c>
      <c r="D87" s="12" t="s">
        <v>166</v>
      </c>
      <c r="Q87" s="11" t="s">
        <v>561</v>
      </c>
      <c r="R87" s="4" t="s">
        <v>8</v>
      </c>
      <c r="S87" s="4"/>
      <c r="T87" s="12" t="s">
        <v>167</v>
      </c>
    </row>
    <row r="88" spans="1:20" ht="22.5" x14ac:dyDescent="0.25">
      <c r="A88" s="11" t="s">
        <v>450</v>
      </c>
      <c r="B88" s="4" t="s">
        <v>184</v>
      </c>
      <c r="C88" s="4"/>
      <c r="D88" s="12" t="s">
        <v>166</v>
      </c>
      <c r="Q88" s="11" t="s">
        <v>511</v>
      </c>
      <c r="R88" s="4" t="s">
        <v>9</v>
      </c>
      <c r="S88" s="4"/>
      <c r="T88" s="12" t="s">
        <v>166</v>
      </c>
    </row>
    <row r="89" spans="1:20" ht="22.5" x14ac:dyDescent="0.25">
      <c r="A89" s="11" t="s">
        <v>522</v>
      </c>
      <c r="B89" s="4" t="s">
        <v>9</v>
      </c>
      <c r="C89" s="4"/>
      <c r="D89" s="12" t="s">
        <v>166</v>
      </c>
      <c r="Q89" s="11" t="s">
        <v>384</v>
      </c>
      <c r="R89" s="4" t="s">
        <v>178</v>
      </c>
      <c r="S89" s="4"/>
      <c r="T89" s="12" t="s">
        <v>166</v>
      </c>
    </row>
    <row r="90" spans="1:20" ht="22.5" x14ac:dyDescent="0.25">
      <c r="A90" s="11" t="s">
        <v>303</v>
      </c>
      <c r="B90" s="4" t="s">
        <v>7</v>
      </c>
      <c r="C90" s="4" t="s">
        <v>649</v>
      </c>
      <c r="D90" s="12" t="s">
        <v>166</v>
      </c>
      <c r="Q90" s="11" t="s">
        <v>385</v>
      </c>
      <c r="R90" s="4" t="s">
        <v>178</v>
      </c>
      <c r="S90" s="4"/>
      <c r="T90" s="12" t="s">
        <v>166</v>
      </c>
    </row>
    <row r="91" spans="1:20" ht="22.5" x14ac:dyDescent="0.25">
      <c r="A91" s="11" t="s">
        <v>454</v>
      </c>
      <c r="B91" s="4" t="s">
        <v>184</v>
      </c>
      <c r="C91" s="4"/>
      <c r="D91" s="12" t="s">
        <v>166</v>
      </c>
      <c r="Q91" s="11" t="s">
        <v>271</v>
      </c>
      <c r="R91" s="4" t="s">
        <v>270</v>
      </c>
      <c r="S91" s="4"/>
      <c r="T91" s="12" t="s">
        <v>166</v>
      </c>
    </row>
    <row r="92" spans="1:20" ht="22.5" x14ac:dyDescent="0.25">
      <c r="A92" s="11" t="s">
        <v>97</v>
      </c>
      <c r="B92" s="4" t="s">
        <v>217</v>
      </c>
      <c r="C92" s="4" t="s">
        <v>649</v>
      </c>
      <c r="D92" s="12" t="s">
        <v>166</v>
      </c>
      <c r="Q92" s="11" t="s">
        <v>284</v>
      </c>
      <c r="R92" s="4" t="s">
        <v>7</v>
      </c>
      <c r="S92" s="4" t="s">
        <v>649</v>
      </c>
      <c r="T92" s="12" t="s">
        <v>166</v>
      </c>
    </row>
    <row r="93" spans="1:20" ht="33.75" x14ac:dyDescent="0.25">
      <c r="A93" s="11" t="s">
        <v>235</v>
      </c>
      <c r="B93" s="4" t="s">
        <v>187</v>
      </c>
      <c r="C93" s="4"/>
      <c r="D93" s="12" t="s">
        <v>166</v>
      </c>
      <c r="Q93" s="11" t="s">
        <v>257</v>
      </c>
      <c r="R93" s="4" t="s">
        <v>1</v>
      </c>
      <c r="S93" s="4"/>
      <c r="T93" s="12" t="s">
        <v>166</v>
      </c>
    </row>
    <row r="94" spans="1:20" ht="22.5" x14ac:dyDescent="0.25">
      <c r="A94" s="11" t="s">
        <v>134</v>
      </c>
      <c r="B94" s="4" t="s">
        <v>599</v>
      </c>
      <c r="C94" s="4" t="s">
        <v>646</v>
      </c>
      <c r="D94" s="12" t="s">
        <v>166</v>
      </c>
      <c r="Q94" s="11" t="s">
        <v>417</v>
      </c>
      <c r="R94" s="4" t="s">
        <v>193</v>
      </c>
      <c r="S94" s="4"/>
      <c r="T94" s="12" t="s">
        <v>166</v>
      </c>
    </row>
    <row r="95" spans="1:20" ht="33.75" x14ac:dyDescent="0.25">
      <c r="A95" s="11" t="s">
        <v>255</v>
      </c>
      <c r="B95" s="4" t="s">
        <v>201</v>
      </c>
      <c r="C95" s="4"/>
      <c r="D95" s="12" t="s">
        <v>167</v>
      </c>
      <c r="Q95" s="11" t="s">
        <v>51</v>
      </c>
      <c r="R95" s="4" t="s">
        <v>617</v>
      </c>
      <c r="S95" s="4" t="s">
        <v>650</v>
      </c>
      <c r="T95" s="12" t="s">
        <v>166</v>
      </c>
    </row>
    <row r="96" spans="1:20" ht="22.5" x14ac:dyDescent="0.25">
      <c r="A96" s="11" t="s">
        <v>505</v>
      </c>
      <c r="B96" s="4" t="s">
        <v>181</v>
      </c>
      <c r="C96" s="4"/>
      <c r="D96" s="12" t="s">
        <v>166</v>
      </c>
      <c r="Q96" s="11" t="s">
        <v>637</v>
      </c>
      <c r="R96" s="4" t="s">
        <v>632</v>
      </c>
      <c r="S96" s="4"/>
      <c r="T96" s="12" t="s">
        <v>166</v>
      </c>
    </row>
    <row r="97" spans="1:20" ht="22.5" x14ac:dyDescent="0.25">
      <c r="A97" s="11" t="s">
        <v>164</v>
      </c>
      <c r="B97" s="4" t="s">
        <v>1</v>
      </c>
      <c r="C97" s="4"/>
      <c r="D97" s="12" t="s">
        <v>167</v>
      </c>
      <c r="Q97" s="11" t="s">
        <v>53</v>
      </c>
      <c r="R97" s="4" t="s">
        <v>7</v>
      </c>
      <c r="S97" s="4" t="s">
        <v>649</v>
      </c>
      <c r="T97" s="12" t="s">
        <v>166</v>
      </c>
    </row>
    <row r="98" spans="1:20" ht="22.5" x14ac:dyDescent="0.25">
      <c r="A98" s="11" t="s">
        <v>596</v>
      </c>
      <c r="B98" s="4" t="s">
        <v>8</v>
      </c>
      <c r="C98" s="4"/>
      <c r="D98" s="12" t="s">
        <v>167</v>
      </c>
      <c r="Q98" s="11" t="s">
        <v>227</v>
      </c>
      <c r="R98" s="4" t="s">
        <v>187</v>
      </c>
      <c r="S98" s="4"/>
      <c r="T98" s="12" t="s">
        <v>166</v>
      </c>
    </row>
    <row r="99" spans="1:20" ht="15.75" customHeight="1" thickBot="1" x14ac:dyDescent="0.3">
      <c r="A99" s="203" t="s">
        <v>663</v>
      </c>
      <c r="B99" s="204"/>
      <c r="C99" s="204"/>
      <c r="D99" s="205"/>
      <c r="Q99" s="66" t="s">
        <v>512</v>
      </c>
      <c r="R99" s="72" t="s">
        <v>9</v>
      </c>
      <c r="S99" s="72"/>
      <c r="T99" s="80" t="s">
        <v>166</v>
      </c>
    </row>
    <row r="100" spans="1:20" ht="15.75" customHeight="1" thickBot="1" x14ac:dyDescent="0.3">
      <c r="A100" s="200" t="s">
        <v>664</v>
      </c>
      <c r="B100" s="201"/>
      <c r="C100" s="201"/>
      <c r="D100" s="202"/>
      <c r="Q100" s="68" t="s">
        <v>562</v>
      </c>
      <c r="R100" s="74" t="s">
        <v>8</v>
      </c>
      <c r="S100" s="74"/>
      <c r="T100" s="78" t="s">
        <v>167</v>
      </c>
    </row>
    <row r="101" spans="1:20" ht="22.5" x14ac:dyDescent="0.25">
      <c r="A101" s="11" t="s">
        <v>15</v>
      </c>
      <c r="B101" s="4" t="s">
        <v>334</v>
      </c>
      <c r="C101" s="4" t="s">
        <v>646</v>
      </c>
      <c r="D101" s="12" t="s">
        <v>166</v>
      </c>
      <c r="Q101" s="11" t="s">
        <v>373</v>
      </c>
      <c r="R101" s="4" t="s">
        <v>207</v>
      </c>
      <c r="S101" s="4"/>
      <c r="T101" s="12" t="s">
        <v>167</v>
      </c>
    </row>
    <row r="102" spans="1:20" ht="25.5" x14ac:dyDescent="0.25">
      <c r="A102" s="11" t="s">
        <v>34</v>
      </c>
      <c r="B102" s="4" t="s">
        <v>1</v>
      </c>
      <c r="C102" s="4"/>
      <c r="D102" s="12" t="s">
        <v>167</v>
      </c>
      <c r="Q102" s="67" t="s">
        <v>664</v>
      </c>
      <c r="R102" s="73"/>
      <c r="S102" s="73"/>
      <c r="T102" s="77"/>
    </row>
    <row r="103" spans="1:20" ht="22.5" x14ac:dyDescent="0.25">
      <c r="A103" s="11" t="s">
        <v>281</v>
      </c>
      <c r="B103" s="4" t="s">
        <v>7</v>
      </c>
      <c r="C103" s="4" t="s">
        <v>649</v>
      </c>
      <c r="D103" s="12" t="s">
        <v>166</v>
      </c>
      <c r="Q103" s="11" t="s">
        <v>513</v>
      </c>
      <c r="R103" s="4" t="s">
        <v>9</v>
      </c>
      <c r="S103" s="4"/>
      <c r="T103" s="12" t="s">
        <v>166</v>
      </c>
    </row>
    <row r="104" spans="1:20" ht="22.5" x14ac:dyDescent="0.25">
      <c r="A104" s="11" t="s">
        <v>383</v>
      </c>
      <c r="B104" s="4" t="s">
        <v>178</v>
      </c>
      <c r="C104" s="4"/>
      <c r="D104" s="12" t="s">
        <v>166</v>
      </c>
      <c r="Q104" s="11" t="s">
        <v>285</v>
      </c>
      <c r="R104" s="4" t="s">
        <v>7</v>
      </c>
      <c r="S104" s="4" t="s">
        <v>649</v>
      </c>
      <c r="T104" s="12" t="s">
        <v>166</v>
      </c>
    </row>
    <row r="105" spans="1:20" ht="33.75" x14ac:dyDescent="0.25">
      <c r="A105" s="11" t="s">
        <v>249</v>
      </c>
      <c r="B105" s="4" t="s">
        <v>201</v>
      </c>
      <c r="C105" s="4"/>
      <c r="D105" s="12" t="s">
        <v>167</v>
      </c>
      <c r="Q105" s="11" t="s">
        <v>286</v>
      </c>
      <c r="R105" s="4" t="s">
        <v>7</v>
      </c>
      <c r="S105" s="4" t="s">
        <v>649</v>
      </c>
      <c r="T105" s="12" t="s">
        <v>166</v>
      </c>
    </row>
    <row r="106" spans="1:20" ht="22.5" x14ac:dyDescent="0.25">
      <c r="A106" s="11" t="s">
        <v>444</v>
      </c>
      <c r="B106" s="4" t="s">
        <v>184</v>
      </c>
      <c r="C106" s="4"/>
      <c r="D106" s="12" t="s">
        <v>166</v>
      </c>
      <c r="Q106" s="11" t="s">
        <v>287</v>
      </c>
      <c r="R106" s="4" t="s">
        <v>7</v>
      </c>
      <c r="S106" s="4" t="s">
        <v>649</v>
      </c>
      <c r="T106" s="12" t="s">
        <v>166</v>
      </c>
    </row>
    <row r="107" spans="1:20" ht="33.75" x14ac:dyDescent="0.25">
      <c r="A107" s="11" t="s">
        <v>479</v>
      </c>
      <c r="B107" s="4" t="s">
        <v>181</v>
      </c>
      <c r="C107" s="4"/>
      <c r="D107" s="12" t="s">
        <v>166</v>
      </c>
      <c r="Q107" s="11" t="s">
        <v>418</v>
      </c>
      <c r="R107" s="4" t="s">
        <v>193</v>
      </c>
      <c r="S107" s="4"/>
      <c r="T107" s="12" t="s">
        <v>166</v>
      </c>
    </row>
    <row r="108" spans="1:20" ht="22.5" x14ac:dyDescent="0.25">
      <c r="A108" s="11" t="s">
        <v>393</v>
      </c>
      <c r="B108" s="4" t="s">
        <v>178</v>
      </c>
      <c r="C108" s="4"/>
      <c r="D108" s="12" t="s">
        <v>166</v>
      </c>
      <c r="Q108" s="11" t="s">
        <v>419</v>
      </c>
      <c r="R108" s="4" t="s">
        <v>193</v>
      </c>
      <c r="S108" s="4"/>
      <c r="T108" s="12" t="s">
        <v>166</v>
      </c>
    </row>
    <row r="109" spans="1:20" ht="22.5" x14ac:dyDescent="0.25">
      <c r="A109" s="11" t="s">
        <v>574</v>
      </c>
      <c r="B109" s="4" t="s">
        <v>8</v>
      </c>
      <c r="C109" s="4"/>
      <c r="D109" s="12" t="s">
        <v>167</v>
      </c>
      <c r="Q109" s="11" t="s">
        <v>442</v>
      </c>
      <c r="R109" s="4" t="s">
        <v>184</v>
      </c>
      <c r="S109" s="4"/>
      <c r="T109" s="12" t="s">
        <v>167</v>
      </c>
    </row>
    <row r="110" spans="1:20" ht="22.5" x14ac:dyDescent="0.25">
      <c r="A110" s="11" t="s">
        <v>575</v>
      </c>
      <c r="B110" s="4" t="s">
        <v>8</v>
      </c>
      <c r="C110" s="4"/>
      <c r="D110" s="12" t="s">
        <v>167</v>
      </c>
      <c r="Q110" s="11" t="s">
        <v>551</v>
      </c>
      <c r="R110" s="4" t="s">
        <v>6</v>
      </c>
      <c r="S110" s="4"/>
      <c r="T110" s="12" t="s">
        <v>167</v>
      </c>
    </row>
    <row r="111" spans="1:20" ht="22.5" x14ac:dyDescent="0.25">
      <c r="A111" s="11" t="s">
        <v>105</v>
      </c>
      <c r="B111" s="4" t="s">
        <v>1</v>
      </c>
      <c r="C111" s="4"/>
      <c r="D111" s="12" t="s">
        <v>167</v>
      </c>
      <c r="Q111" s="11" t="s">
        <v>563</v>
      </c>
      <c r="R111" s="4" t="s">
        <v>8</v>
      </c>
      <c r="S111" s="4"/>
      <c r="T111" s="12" t="s">
        <v>167</v>
      </c>
    </row>
    <row r="112" spans="1:20" ht="22.5" x14ac:dyDescent="0.25">
      <c r="A112" s="11" t="s">
        <v>108</v>
      </c>
      <c r="B112" s="4" t="s">
        <v>8</v>
      </c>
      <c r="C112" s="4"/>
      <c r="D112" s="12" t="s">
        <v>167</v>
      </c>
      <c r="Q112" s="11" t="s">
        <v>249</v>
      </c>
      <c r="R112" s="4" t="s">
        <v>201</v>
      </c>
      <c r="S112" s="4"/>
      <c r="T112" s="12" t="s">
        <v>167</v>
      </c>
    </row>
    <row r="113" spans="1:20" ht="33.75" x14ac:dyDescent="0.25">
      <c r="A113" s="11" t="s">
        <v>358</v>
      </c>
      <c r="B113" s="4" t="s">
        <v>334</v>
      </c>
      <c r="C113" s="4" t="s">
        <v>646</v>
      </c>
      <c r="D113" s="12" t="s">
        <v>166</v>
      </c>
      <c r="Q113" s="11" t="s">
        <v>386</v>
      </c>
      <c r="R113" s="4" t="s">
        <v>178</v>
      </c>
      <c r="S113" s="4"/>
      <c r="T113" s="12" t="s">
        <v>167</v>
      </c>
    </row>
    <row r="114" spans="1:20" ht="22.5" x14ac:dyDescent="0.25">
      <c r="A114" s="11" t="s">
        <v>319</v>
      </c>
      <c r="B114" s="4" t="s">
        <v>7</v>
      </c>
      <c r="C114" s="4" t="s">
        <v>649</v>
      </c>
      <c r="D114" s="12" t="s">
        <v>166</v>
      </c>
      <c r="Q114" s="11" t="s">
        <v>228</v>
      </c>
      <c r="R114" s="4" t="s">
        <v>187</v>
      </c>
      <c r="S114" s="4"/>
      <c r="T114" s="12" t="s">
        <v>166</v>
      </c>
    </row>
    <row r="115" spans="1:20" ht="22.5" x14ac:dyDescent="0.25">
      <c r="A115" s="11" t="s">
        <v>436</v>
      </c>
      <c r="B115" s="4" t="s">
        <v>432</v>
      </c>
      <c r="C115" s="4"/>
      <c r="D115" s="12" t="s">
        <v>167</v>
      </c>
      <c r="Q115" s="11" t="s">
        <v>420</v>
      </c>
      <c r="R115" s="4" t="s">
        <v>193</v>
      </c>
      <c r="S115" s="4"/>
      <c r="T115" s="12" t="s">
        <v>166</v>
      </c>
    </row>
    <row r="116" spans="1:20" ht="33.75" x14ac:dyDescent="0.25">
      <c r="A116" s="11" t="s">
        <v>540</v>
      </c>
      <c r="B116" s="4" t="s">
        <v>9</v>
      </c>
      <c r="C116" s="4"/>
      <c r="D116" s="12" t="s">
        <v>166</v>
      </c>
      <c r="Q116" s="11" t="s">
        <v>341</v>
      </c>
      <c r="R116" s="4" t="s">
        <v>334</v>
      </c>
      <c r="S116" s="4" t="s">
        <v>646</v>
      </c>
      <c r="T116" s="12" t="s">
        <v>166</v>
      </c>
    </row>
    <row r="117" spans="1:20" ht="22.5" x14ac:dyDescent="0.25">
      <c r="A117" s="11" t="s">
        <v>428</v>
      </c>
      <c r="B117" s="4" t="s">
        <v>193</v>
      </c>
      <c r="C117" s="4"/>
      <c r="D117" s="12" t="s">
        <v>166</v>
      </c>
      <c r="Q117" s="11" t="s">
        <v>342</v>
      </c>
      <c r="R117" s="4" t="s">
        <v>334</v>
      </c>
      <c r="S117" s="4" t="s">
        <v>646</v>
      </c>
      <c r="T117" s="12" t="s">
        <v>166</v>
      </c>
    </row>
    <row r="118" spans="1:20" ht="22.5" x14ac:dyDescent="0.25">
      <c r="A118" s="11" t="s">
        <v>267</v>
      </c>
      <c r="B118" s="4" t="s">
        <v>1</v>
      </c>
      <c r="C118" s="4"/>
      <c r="D118" s="12" t="s">
        <v>167</v>
      </c>
      <c r="Q118" s="11" t="s">
        <v>258</v>
      </c>
      <c r="R118" s="4" t="s">
        <v>1</v>
      </c>
      <c r="S118" s="4"/>
      <c r="T118" s="12" t="s">
        <v>167</v>
      </c>
    </row>
    <row r="119" spans="1:20" ht="22.5" x14ac:dyDescent="0.25">
      <c r="A119" s="11" t="s">
        <v>330</v>
      </c>
      <c r="B119" s="4" t="s">
        <v>7</v>
      </c>
      <c r="C119" s="4" t="s">
        <v>649</v>
      </c>
      <c r="D119" s="12" t="s">
        <v>166</v>
      </c>
      <c r="Q119" s="11" t="s">
        <v>259</v>
      </c>
      <c r="R119" s="4" t="s">
        <v>1</v>
      </c>
      <c r="S119" s="4"/>
      <c r="T119" s="12" t="s">
        <v>166</v>
      </c>
    </row>
    <row r="120" spans="1:20" ht="15.75" customHeight="1" thickBot="1" x14ac:dyDescent="0.3">
      <c r="A120" s="203" t="s">
        <v>665</v>
      </c>
      <c r="B120" s="204"/>
      <c r="C120" s="204"/>
      <c r="D120" s="205"/>
      <c r="Q120" s="66" t="s">
        <v>550</v>
      </c>
      <c r="R120" s="72" t="s">
        <v>3</v>
      </c>
      <c r="S120" s="72" t="s">
        <v>650</v>
      </c>
      <c r="T120" s="80" t="s">
        <v>166</v>
      </c>
    </row>
    <row r="121" spans="1:20" ht="15.75" customHeight="1" thickBot="1" x14ac:dyDescent="0.3">
      <c r="A121" s="200" t="s">
        <v>666</v>
      </c>
      <c r="B121" s="201"/>
      <c r="C121" s="201"/>
      <c r="D121" s="202"/>
      <c r="Q121" s="68" t="s">
        <v>250</v>
      </c>
      <c r="R121" s="74" t="s">
        <v>201</v>
      </c>
      <c r="S121" s="74"/>
      <c r="T121" s="78" t="s">
        <v>167</v>
      </c>
    </row>
    <row r="122" spans="1:20" ht="22.5" x14ac:dyDescent="0.25">
      <c r="A122" s="11" t="s">
        <v>42</v>
      </c>
      <c r="B122" s="4" t="s">
        <v>8</v>
      </c>
      <c r="C122" s="4"/>
      <c r="D122" s="12" t="s">
        <v>167</v>
      </c>
      <c r="Q122" s="11" t="s">
        <v>514</v>
      </c>
      <c r="R122" s="4" t="s">
        <v>9</v>
      </c>
      <c r="S122" s="4"/>
      <c r="T122" s="12" t="s">
        <v>166</v>
      </c>
    </row>
    <row r="123" spans="1:20" ht="22.5" x14ac:dyDescent="0.25">
      <c r="A123" s="11" t="s">
        <v>441</v>
      </c>
      <c r="B123" s="4" t="s">
        <v>184</v>
      </c>
      <c r="C123" s="4"/>
      <c r="D123" s="12" t="s">
        <v>166</v>
      </c>
      <c r="Q123" s="11" t="s">
        <v>288</v>
      </c>
      <c r="R123" s="4" t="s">
        <v>7</v>
      </c>
      <c r="S123" s="4" t="s">
        <v>649</v>
      </c>
      <c r="T123" s="12" t="s">
        <v>166</v>
      </c>
    </row>
    <row r="124" spans="1:20" ht="22.5" x14ac:dyDescent="0.25">
      <c r="A124" s="11" t="s">
        <v>448</v>
      </c>
      <c r="B124" s="4" t="s">
        <v>184</v>
      </c>
      <c r="C124" s="4"/>
      <c r="D124" s="12" t="s">
        <v>166</v>
      </c>
      <c r="Q124" s="11" t="s">
        <v>443</v>
      </c>
      <c r="R124" s="4" t="s">
        <v>184</v>
      </c>
      <c r="S124" s="4"/>
      <c r="T124" s="12" t="s">
        <v>167</v>
      </c>
    </row>
    <row r="125" spans="1:20" ht="22.5" x14ac:dyDescent="0.25">
      <c r="A125" s="11" t="s">
        <v>352</v>
      </c>
      <c r="B125" s="4" t="s">
        <v>334</v>
      </c>
      <c r="C125" s="4" t="s">
        <v>646</v>
      </c>
      <c r="D125" s="12" t="s">
        <v>166</v>
      </c>
      <c r="Q125" s="11" t="s">
        <v>444</v>
      </c>
      <c r="R125" s="4" t="s">
        <v>184</v>
      </c>
      <c r="S125" s="4"/>
      <c r="T125" s="12" t="s">
        <v>166</v>
      </c>
    </row>
    <row r="126" spans="1:20" ht="45" x14ac:dyDescent="0.25">
      <c r="A126" s="11" t="s">
        <v>495</v>
      </c>
      <c r="B126" s="4" t="s">
        <v>181</v>
      </c>
      <c r="C126" s="4"/>
      <c r="D126" s="12" t="s">
        <v>166</v>
      </c>
      <c r="Q126" s="11" t="s">
        <v>476</v>
      </c>
      <c r="R126" s="4" t="s">
        <v>181</v>
      </c>
      <c r="S126" s="4"/>
      <c r="T126" s="12" t="s">
        <v>166</v>
      </c>
    </row>
    <row r="127" spans="1:20" ht="22.5" x14ac:dyDescent="0.25">
      <c r="A127" s="11" t="s">
        <v>111</v>
      </c>
      <c r="B127" s="4" t="s">
        <v>334</v>
      </c>
      <c r="C127" s="4" t="s">
        <v>646</v>
      </c>
      <c r="D127" s="12" t="s">
        <v>166</v>
      </c>
      <c r="Q127" s="11" t="s">
        <v>57</v>
      </c>
      <c r="R127" s="4" t="s">
        <v>7</v>
      </c>
      <c r="S127" s="4" t="s">
        <v>649</v>
      </c>
      <c r="T127" s="12" t="s">
        <v>166</v>
      </c>
    </row>
    <row r="128" spans="1:20" ht="45" x14ac:dyDescent="0.25">
      <c r="A128" s="11" t="s">
        <v>115</v>
      </c>
      <c r="B128" s="4" t="s">
        <v>7</v>
      </c>
      <c r="C128" s="4" t="s">
        <v>649</v>
      </c>
      <c r="D128" s="12" t="s">
        <v>166</v>
      </c>
      <c r="Q128" s="11" t="s">
        <v>387</v>
      </c>
      <c r="R128" s="4" t="s">
        <v>178</v>
      </c>
      <c r="S128" s="4"/>
      <c r="T128" s="12" t="s">
        <v>166</v>
      </c>
    </row>
    <row r="129" spans="1:20" ht="22.5" x14ac:dyDescent="0.25">
      <c r="A129" s="11" t="s">
        <v>609</v>
      </c>
      <c r="B129" s="4" t="s">
        <v>599</v>
      </c>
      <c r="C129" s="4" t="s">
        <v>646</v>
      </c>
      <c r="D129" s="12" t="s">
        <v>166</v>
      </c>
      <c r="Q129" s="11" t="s">
        <v>564</v>
      </c>
      <c r="R129" s="4" t="s">
        <v>8</v>
      </c>
      <c r="S129" s="4"/>
      <c r="T129" s="12" t="s">
        <v>167</v>
      </c>
    </row>
    <row r="130" spans="1:20" ht="33.75" x14ac:dyDescent="0.25">
      <c r="A130" s="11" t="s">
        <v>464</v>
      </c>
      <c r="B130" s="4" t="s">
        <v>184</v>
      </c>
      <c r="C130" s="4"/>
      <c r="D130" s="12" t="s">
        <v>166</v>
      </c>
      <c r="Q130" s="11" t="s">
        <v>477</v>
      </c>
      <c r="R130" s="4" t="s">
        <v>181</v>
      </c>
      <c r="S130" s="4"/>
      <c r="T130" s="12" t="s">
        <v>166</v>
      </c>
    </row>
    <row r="131" spans="1:20" ht="33.75" x14ac:dyDescent="0.25">
      <c r="A131" s="11" t="s">
        <v>153</v>
      </c>
      <c r="B131" s="4" t="s">
        <v>178</v>
      </c>
      <c r="C131" s="4"/>
      <c r="D131" s="12" t="s">
        <v>408</v>
      </c>
      <c r="Q131" s="11" t="s">
        <v>388</v>
      </c>
      <c r="R131" s="4" t="s">
        <v>178</v>
      </c>
      <c r="S131" s="4"/>
      <c r="T131" s="12" t="s">
        <v>166</v>
      </c>
    </row>
    <row r="132" spans="1:20" ht="15.75" customHeight="1" thickBot="1" x14ac:dyDescent="0.3">
      <c r="A132" s="203" t="s">
        <v>667</v>
      </c>
      <c r="B132" s="204"/>
      <c r="C132" s="204"/>
      <c r="D132" s="205"/>
      <c r="Q132" s="66" t="s">
        <v>60</v>
      </c>
      <c r="R132" s="72" t="s">
        <v>178</v>
      </c>
      <c r="S132" s="72"/>
      <c r="T132" s="80" t="s">
        <v>166</v>
      </c>
    </row>
    <row r="133" spans="1:20" ht="15.75" customHeight="1" thickBot="1" x14ac:dyDescent="0.3">
      <c r="A133" s="200" t="s">
        <v>668</v>
      </c>
      <c r="B133" s="201"/>
      <c r="C133" s="201"/>
      <c r="D133" s="202"/>
      <c r="Q133" s="68" t="s">
        <v>603</v>
      </c>
      <c r="R133" s="74" t="s">
        <v>599</v>
      </c>
      <c r="S133" s="74" t="s">
        <v>646</v>
      </c>
      <c r="T133" s="78" t="s">
        <v>166</v>
      </c>
    </row>
    <row r="134" spans="1:20" ht="22.5" x14ac:dyDescent="0.25">
      <c r="A134" s="11" t="s">
        <v>620</v>
      </c>
      <c r="B134" s="4" t="s">
        <v>617</v>
      </c>
      <c r="C134" s="4" t="s">
        <v>650</v>
      </c>
      <c r="D134" s="12" t="s">
        <v>166</v>
      </c>
      <c r="Q134" s="11" t="s">
        <v>478</v>
      </c>
      <c r="R134" s="4" t="s">
        <v>181</v>
      </c>
      <c r="S134" s="4"/>
      <c r="T134" s="12" t="s">
        <v>166</v>
      </c>
    </row>
    <row r="135" spans="1:20" ht="22.5" x14ac:dyDescent="0.25">
      <c r="A135" s="11" t="s">
        <v>339</v>
      </c>
      <c r="B135" s="4" t="s">
        <v>334</v>
      </c>
      <c r="C135" s="4" t="s">
        <v>646</v>
      </c>
      <c r="D135" s="12" t="s">
        <v>166</v>
      </c>
      <c r="Q135" s="11" t="s">
        <v>272</v>
      </c>
      <c r="R135" s="4" t="s">
        <v>270</v>
      </c>
      <c r="S135" s="4"/>
      <c r="T135" s="12" t="s">
        <v>166</v>
      </c>
    </row>
    <row r="136" spans="1:20" ht="22.5" x14ac:dyDescent="0.25">
      <c r="A136" s="11" t="s">
        <v>483</v>
      </c>
      <c r="B136" s="4" t="s">
        <v>181</v>
      </c>
      <c r="C136" s="4"/>
      <c r="D136" s="12" t="s">
        <v>166</v>
      </c>
      <c r="Q136" s="11" t="s">
        <v>343</v>
      </c>
      <c r="R136" s="4" t="s">
        <v>334</v>
      </c>
      <c r="S136" s="4" t="s">
        <v>646</v>
      </c>
      <c r="T136" s="12" t="s">
        <v>166</v>
      </c>
    </row>
    <row r="137" spans="1:20" ht="38.25" x14ac:dyDescent="0.25">
      <c r="A137" s="11" t="s">
        <v>231</v>
      </c>
      <c r="B137" s="4" t="s">
        <v>187</v>
      </c>
      <c r="C137" s="4"/>
      <c r="D137" s="12" t="s">
        <v>166</v>
      </c>
      <c r="Q137" s="67" t="s">
        <v>690</v>
      </c>
      <c r="R137" s="73"/>
      <c r="S137" s="73"/>
      <c r="T137" s="77"/>
    </row>
    <row r="138" spans="1:20" ht="22.5" x14ac:dyDescent="0.25">
      <c r="A138" s="11" t="s">
        <v>463</v>
      </c>
      <c r="B138" s="4" t="s">
        <v>184</v>
      </c>
      <c r="C138" s="4"/>
      <c r="D138" s="12" t="s">
        <v>166</v>
      </c>
      <c r="Q138" s="11" t="s">
        <v>479</v>
      </c>
      <c r="R138" s="4" t="s">
        <v>181</v>
      </c>
      <c r="S138" s="4"/>
      <c r="T138" s="12" t="s">
        <v>166</v>
      </c>
    </row>
    <row r="139" spans="1:20" ht="22.5" x14ac:dyDescent="0.25">
      <c r="A139" s="11" t="s">
        <v>544</v>
      </c>
      <c r="B139" s="4" t="s">
        <v>9</v>
      </c>
      <c r="C139" s="4"/>
      <c r="D139" s="12" t="s">
        <v>166</v>
      </c>
      <c r="Q139" s="11" t="s">
        <v>515</v>
      </c>
      <c r="R139" s="4" t="s">
        <v>9</v>
      </c>
      <c r="S139" s="4"/>
      <c r="T139" s="12" t="s">
        <v>166</v>
      </c>
    </row>
    <row r="140" spans="1:20" ht="22.5" x14ac:dyDescent="0.25">
      <c r="A140" s="11" t="s">
        <v>331</v>
      </c>
      <c r="B140" s="4" t="s">
        <v>7</v>
      </c>
      <c r="C140" s="4" t="s">
        <v>649</v>
      </c>
      <c r="D140" s="12" t="s">
        <v>166</v>
      </c>
      <c r="Q140" s="11" t="s">
        <v>389</v>
      </c>
      <c r="R140" s="4" t="s">
        <v>178</v>
      </c>
      <c r="S140" s="4"/>
      <c r="T140" s="12" t="s">
        <v>166</v>
      </c>
    </row>
    <row r="141" spans="1:20" ht="22.5" x14ac:dyDescent="0.25">
      <c r="A141" s="11" t="s">
        <v>413</v>
      </c>
      <c r="B141" s="4" t="s">
        <v>178</v>
      </c>
      <c r="C141" s="4"/>
      <c r="D141" s="12" t="s">
        <v>167</v>
      </c>
      <c r="Q141" s="11" t="s">
        <v>273</v>
      </c>
      <c r="R141" s="4" t="s">
        <v>270</v>
      </c>
      <c r="S141" s="4"/>
      <c r="T141" s="12" t="s">
        <v>166</v>
      </c>
    </row>
    <row r="142" spans="1:20" ht="15.75" customHeight="1" thickBot="1" x14ac:dyDescent="0.3">
      <c r="A142" s="203" t="s">
        <v>669</v>
      </c>
      <c r="B142" s="204"/>
      <c r="C142" s="204"/>
      <c r="D142" s="205"/>
      <c r="Q142" s="66" t="s">
        <v>621</v>
      </c>
      <c r="R142" s="72" t="s">
        <v>617</v>
      </c>
      <c r="S142" s="72" t="s">
        <v>650</v>
      </c>
      <c r="T142" s="80" t="s">
        <v>166</v>
      </c>
    </row>
    <row r="143" spans="1:20" ht="15.75" customHeight="1" thickBot="1" x14ac:dyDescent="0.3">
      <c r="A143" s="200" t="s">
        <v>670</v>
      </c>
      <c r="B143" s="201"/>
      <c r="C143" s="201"/>
      <c r="D143" s="202"/>
      <c r="Q143" s="68" t="s">
        <v>516</v>
      </c>
      <c r="R143" s="74" t="s">
        <v>9</v>
      </c>
      <c r="S143" s="74"/>
      <c r="T143" s="78" t="s">
        <v>166</v>
      </c>
    </row>
    <row r="144" spans="1:20" ht="22.5" x14ac:dyDescent="0.25">
      <c r="A144" s="11" t="s">
        <v>336</v>
      </c>
      <c r="B144" s="4" t="s">
        <v>334</v>
      </c>
      <c r="C144" s="4" t="s">
        <v>646</v>
      </c>
      <c r="D144" s="12" t="s">
        <v>166</v>
      </c>
      <c r="Q144" s="11" t="s">
        <v>289</v>
      </c>
      <c r="R144" s="4" t="s">
        <v>7</v>
      </c>
      <c r="S144" s="4" t="s">
        <v>649</v>
      </c>
      <c r="T144" s="12" t="s">
        <v>166</v>
      </c>
    </row>
    <row r="145" spans="1:20" ht="22.5" x14ac:dyDescent="0.25">
      <c r="A145" s="11" t="s">
        <v>280</v>
      </c>
      <c r="B145" s="4" t="s">
        <v>7</v>
      </c>
      <c r="C145" s="4" t="s">
        <v>649</v>
      </c>
      <c r="D145" s="12" t="s">
        <v>166</v>
      </c>
      <c r="Q145" s="11" t="s">
        <v>290</v>
      </c>
      <c r="R145" s="4" t="s">
        <v>7</v>
      </c>
      <c r="S145" s="4" t="s">
        <v>649</v>
      </c>
      <c r="T145" s="12" t="s">
        <v>166</v>
      </c>
    </row>
    <row r="146" spans="1:20" ht="22.5" x14ac:dyDescent="0.25">
      <c r="A146" s="11" t="s">
        <v>636</v>
      </c>
      <c r="B146" s="4" t="s">
        <v>632</v>
      </c>
      <c r="C146" s="4"/>
      <c r="D146" s="12" t="s">
        <v>166</v>
      </c>
      <c r="Q146" s="11" t="s">
        <v>291</v>
      </c>
      <c r="R146" s="4" t="s">
        <v>7</v>
      </c>
      <c r="S146" s="4" t="s">
        <v>649</v>
      </c>
      <c r="T146" s="12" t="s">
        <v>166</v>
      </c>
    </row>
    <row r="147" spans="1:20" ht="22.5" x14ac:dyDescent="0.25">
      <c r="A147" s="11" t="s">
        <v>259</v>
      </c>
      <c r="B147" s="4" t="s">
        <v>1</v>
      </c>
      <c r="C147" s="4"/>
      <c r="D147" s="12" t="s">
        <v>166</v>
      </c>
      <c r="Q147" s="11" t="s">
        <v>390</v>
      </c>
      <c r="R147" s="4" t="s">
        <v>178</v>
      </c>
      <c r="S147" s="4"/>
      <c r="T147" s="12" t="s">
        <v>166</v>
      </c>
    </row>
    <row r="148" spans="1:20" ht="22.5" x14ac:dyDescent="0.25">
      <c r="A148" s="11" t="s">
        <v>229</v>
      </c>
      <c r="B148" s="4" t="s">
        <v>187</v>
      </c>
      <c r="C148" s="4"/>
      <c r="D148" s="12" t="s">
        <v>166</v>
      </c>
      <c r="Q148" s="11" t="s">
        <v>480</v>
      </c>
      <c r="R148" s="4" t="s">
        <v>181</v>
      </c>
      <c r="S148" s="4"/>
      <c r="T148" s="12" t="s">
        <v>166</v>
      </c>
    </row>
    <row r="149" spans="1:20" ht="33.75" x14ac:dyDescent="0.25">
      <c r="A149" s="11" t="s">
        <v>299</v>
      </c>
      <c r="B149" s="4" t="s">
        <v>7</v>
      </c>
      <c r="C149" s="4" t="s">
        <v>649</v>
      </c>
      <c r="D149" s="12" t="s">
        <v>166</v>
      </c>
      <c r="Q149" s="11" t="s">
        <v>62</v>
      </c>
      <c r="R149" s="4" t="s">
        <v>6</v>
      </c>
      <c r="S149" s="4"/>
      <c r="T149" s="12" t="s">
        <v>167</v>
      </c>
    </row>
    <row r="150" spans="1:20" ht="22.5" x14ac:dyDescent="0.25">
      <c r="A150" s="11" t="s">
        <v>577</v>
      </c>
      <c r="B150" s="4" t="s">
        <v>8</v>
      </c>
      <c r="C150" s="4"/>
      <c r="D150" s="12" t="s">
        <v>167</v>
      </c>
      <c r="Q150" s="11" t="s">
        <v>64</v>
      </c>
      <c r="R150" s="4" t="s">
        <v>9</v>
      </c>
      <c r="S150" s="4"/>
      <c r="T150" s="12" t="s">
        <v>166</v>
      </c>
    </row>
    <row r="151" spans="1:20" ht="33.75" x14ac:dyDescent="0.25">
      <c r="A151" s="11" t="s">
        <v>313</v>
      </c>
      <c r="B151" s="4" t="s">
        <v>7</v>
      </c>
      <c r="C151" s="4" t="s">
        <v>649</v>
      </c>
      <c r="D151" s="12" t="s">
        <v>166</v>
      </c>
      <c r="Q151" s="11" t="s">
        <v>468</v>
      </c>
      <c r="R151" s="4" t="s">
        <v>204</v>
      </c>
      <c r="S151" s="4" t="s">
        <v>646</v>
      </c>
      <c r="T151" s="12" t="s">
        <v>166</v>
      </c>
    </row>
    <row r="152" spans="1:20" ht="22.5" x14ac:dyDescent="0.25">
      <c r="A152" s="11" t="s">
        <v>538</v>
      </c>
      <c r="B152" s="4" t="s">
        <v>9</v>
      </c>
      <c r="C152" s="4"/>
      <c r="D152" s="12" t="s">
        <v>166</v>
      </c>
      <c r="Q152" s="11" t="s">
        <v>517</v>
      </c>
      <c r="R152" s="4" t="s">
        <v>9</v>
      </c>
      <c r="S152" s="4"/>
      <c r="T152" s="12" t="s">
        <v>166</v>
      </c>
    </row>
    <row r="153" spans="1:20" ht="22.5" x14ac:dyDescent="0.25">
      <c r="A153" s="11" t="s">
        <v>500</v>
      </c>
      <c r="B153" s="4" t="s">
        <v>181</v>
      </c>
      <c r="C153" s="4"/>
      <c r="D153" s="12" t="s">
        <v>166</v>
      </c>
      <c r="Q153" s="11" t="s">
        <v>344</v>
      </c>
      <c r="R153" s="4" t="s">
        <v>334</v>
      </c>
      <c r="S153" s="4" t="s">
        <v>646</v>
      </c>
      <c r="T153" s="12" t="s">
        <v>166</v>
      </c>
    </row>
    <row r="154" spans="1:20" ht="22.5" x14ac:dyDescent="0.25">
      <c r="A154" s="11" t="s">
        <v>412</v>
      </c>
      <c r="B154" s="4" t="s">
        <v>178</v>
      </c>
      <c r="C154" s="4"/>
      <c r="D154" s="12" t="s">
        <v>166</v>
      </c>
      <c r="Q154" s="11" t="s">
        <v>229</v>
      </c>
      <c r="R154" s="4" t="s">
        <v>187</v>
      </c>
      <c r="S154" s="4"/>
      <c r="T154" s="12" t="s">
        <v>166</v>
      </c>
    </row>
    <row r="155" spans="1:20" ht="22.5" x14ac:dyDescent="0.25">
      <c r="A155" s="11" t="s">
        <v>611</v>
      </c>
      <c r="B155" s="4" t="s">
        <v>599</v>
      </c>
      <c r="C155" s="4" t="s">
        <v>646</v>
      </c>
      <c r="D155" s="12" t="s">
        <v>166</v>
      </c>
      <c r="Q155" s="11" t="s">
        <v>292</v>
      </c>
      <c r="R155" s="4" t="s">
        <v>7</v>
      </c>
      <c r="S155" s="4" t="s">
        <v>649</v>
      </c>
      <c r="T155" s="12" t="s">
        <v>166</v>
      </c>
    </row>
    <row r="156" spans="1:20" ht="15.75" customHeight="1" thickBot="1" x14ac:dyDescent="0.3">
      <c r="A156" s="203" t="s">
        <v>671</v>
      </c>
      <c r="B156" s="204"/>
      <c r="C156" s="204"/>
      <c r="D156" s="205"/>
      <c r="Q156" s="66" t="s">
        <v>230</v>
      </c>
      <c r="R156" s="72" t="s">
        <v>187</v>
      </c>
      <c r="S156" s="72"/>
      <c r="T156" s="80" t="s">
        <v>166</v>
      </c>
    </row>
    <row r="157" spans="1:20" ht="15.75" customHeight="1" thickBot="1" x14ac:dyDescent="0.3">
      <c r="A157" s="200" t="s">
        <v>672</v>
      </c>
      <c r="B157" s="201"/>
      <c r="C157" s="201"/>
      <c r="D157" s="202"/>
      <c r="Q157" s="68" t="s">
        <v>518</v>
      </c>
      <c r="R157" s="74" t="s">
        <v>9</v>
      </c>
      <c r="S157" s="74"/>
      <c r="T157" s="78" t="s">
        <v>166</v>
      </c>
    </row>
    <row r="158" spans="1:20" ht="22.5" x14ac:dyDescent="0.25">
      <c r="A158" s="11" t="s">
        <v>600</v>
      </c>
      <c r="B158" s="4" t="s">
        <v>599</v>
      </c>
      <c r="C158" s="4" t="s">
        <v>646</v>
      </c>
      <c r="D158" s="12" t="s">
        <v>166</v>
      </c>
      <c r="Q158" s="11" t="s">
        <v>374</v>
      </c>
      <c r="R158" s="4" t="s">
        <v>207</v>
      </c>
      <c r="S158" s="4"/>
      <c r="T158" s="12" t="s">
        <v>167</v>
      </c>
    </row>
    <row r="159" spans="1:20" ht="22.5" x14ac:dyDescent="0.25">
      <c r="A159" s="11" t="s">
        <v>381</v>
      </c>
      <c r="B159" s="4" t="s">
        <v>178</v>
      </c>
      <c r="C159" s="4"/>
      <c r="D159" s="12" t="s">
        <v>166</v>
      </c>
      <c r="Q159" s="11" t="s">
        <v>565</v>
      </c>
      <c r="R159" s="4" t="s">
        <v>8</v>
      </c>
      <c r="S159" s="4"/>
      <c r="T159" s="12" t="s">
        <v>167</v>
      </c>
    </row>
    <row r="160" spans="1:20" ht="22.5" x14ac:dyDescent="0.25">
      <c r="A160" s="11" t="s">
        <v>473</v>
      </c>
      <c r="B160" s="4" t="s">
        <v>181</v>
      </c>
      <c r="C160" s="4"/>
      <c r="D160" s="12" t="s">
        <v>166</v>
      </c>
      <c r="Q160" s="11" t="s">
        <v>566</v>
      </c>
      <c r="R160" s="4" t="s">
        <v>8</v>
      </c>
      <c r="S160" s="4"/>
      <c r="T160" s="12" t="s">
        <v>167</v>
      </c>
    </row>
    <row r="161" spans="1:20" ht="22.5" x14ac:dyDescent="0.25">
      <c r="A161" s="11" t="s">
        <v>634</v>
      </c>
      <c r="B161" s="4" t="s">
        <v>632</v>
      </c>
      <c r="C161" s="4"/>
      <c r="D161" s="12" t="s">
        <v>166</v>
      </c>
      <c r="Q161" s="11" t="s">
        <v>66</v>
      </c>
      <c r="R161" s="4" t="s">
        <v>217</v>
      </c>
      <c r="S161" s="4" t="s">
        <v>649</v>
      </c>
      <c r="T161" s="12" t="s">
        <v>166</v>
      </c>
    </row>
    <row r="162" spans="1:20" ht="22.5" x14ac:dyDescent="0.25">
      <c r="A162" s="11" t="s">
        <v>507</v>
      </c>
      <c r="B162" s="4" t="s">
        <v>9</v>
      </c>
      <c r="C162" s="4"/>
      <c r="D162" s="12" t="s">
        <v>166</v>
      </c>
      <c r="Q162" s="11" t="s">
        <v>68</v>
      </c>
      <c r="R162" s="4" t="s">
        <v>432</v>
      </c>
      <c r="S162" s="4"/>
      <c r="T162" s="12" t="s">
        <v>166</v>
      </c>
    </row>
    <row r="163" spans="1:20" ht="22.5" x14ac:dyDescent="0.25">
      <c r="A163" s="11" t="s">
        <v>509</v>
      </c>
      <c r="B163" s="4" t="s">
        <v>9</v>
      </c>
      <c r="C163" s="4"/>
      <c r="D163" s="12" t="s">
        <v>166</v>
      </c>
      <c r="Q163" s="11" t="s">
        <v>345</v>
      </c>
      <c r="R163" s="4" t="s">
        <v>334</v>
      </c>
      <c r="S163" s="4" t="s">
        <v>646</v>
      </c>
      <c r="T163" s="12" t="s">
        <v>166</v>
      </c>
    </row>
    <row r="164" spans="1:20" ht="38.25" x14ac:dyDescent="0.25">
      <c r="A164" s="11" t="s">
        <v>257</v>
      </c>
      <c r="B164" s="4" t="s">
        <v>1</v>
      </c>
      <c r="C164" s="4"/>
      <c r="D164" s="12" t="s">
        <v>166</v>
      </c>
      <c r="Q164" s="67" t="s">
        <v>682</v>
      </c>
      <c r="R164" s="73"/>
      <c r="S164" s="73"/>
      <c r="T164" s="77"/>
    </row>
    <row r="165" spans="1:20" ht="33.75" x14ac:dyDescent="0.25">
      <c r="A165" s="11" t="s">
        <v>514</v>
      </c>
      <c r="B165" s="4" t="s">
        <v>9</v>
      </c>
      <c r="C165" s="4"/>
      <c r="D165" s="12" t="s">
        <v>166</v>
      </c>
      <c r="Q165" s="11" t="s">
        <v>70</v>
      </c>
      <c r="R165" s="4" t="s">
        <v>212</v>
      </c>
      <c r="S165" s="4"/>
      <c r="T165" s="12" t="s">
        <v>166</v>
      </c>
    </row>
    <row r="166" spans="1:20" ht="22.5" x14ac:dyDescent="0.25">
      <c r="A166" s="11" t="s">
        <v>443</v>
      </c>
      <c r="B166" s="4" t="s">
        <v>184</v>
      </c>
      <c r="C166" s="4"/>
      <c r="D166" s="12" t="s">
        <v>167</v>
      </c>
      <c r="Q166" s="11" t="s">
        <v>72</v>
      </c>
      <c r="R166" s="4" t="s">
        <v>212</v>
      </c>
      <c r="S166" s="4"/>
      <c r="T166" s="12" t="s">
        <v>166</v>
      </c>
    </row>
    <row r="167" spans="1:20" ht="22.5" x14ac:dyDescent="0.25">
      <c r="A167" s="11" t="s">
        <v>344</v>
      </c>
      <c r="B167" s="4" t="s">
        <v>334</v>
      </c>
      <c r="C167" s="4" t="s">
        <v>646</v>
      </c>
      <c r="D167" s="12" t="s">
        <v>166</v>
      </c>
      <c r="Q167" s="11" t="s">
        <v>481</v>
      </c>
      <c r="R167" s="4" t="s">
        <v>181</v>
      </c>
      <c r="S167" s="4"/>
      <c r="T167" s="12" t="s">
        <v>166</v>
      </c>
    </row>
    <row r="168" spans="1:20" ht="22.5" x14ac:dyDescent="0.25">
      <c r="A168" s="11" t="s">
        <v>446</v>
      </c>
      <c r="B168" s="4" t="s">
        <v>184</v>
      </c>
      <c r="C168" s="4"/>
      <c r="D168" s="12" t="s">
        <v>166</v>
      </c>
      <c r="Q168" s="11" t="s">
        <v>482</v>
      </c>
      <c r="R168" s="4" t="s">
        <v>181</v>
      </c>
      <c r="S168" s="4"/>
      <c r="T168" s="12" t="s">
        <v>167</v>
      </c>
    </row>
    <row r="169" spans="1:20" ht="22.5" x14ac:dyDescent="0.25">
      <c r="A169" s="11" t="s">
        <v>348</v>
      </c>
      <c r="B169" s="4" t="s">
        <v>334</v>
      </c>
      <c r="C169" s="4" t="s">
        <v>646</v>
      </c>
      <c r="D169" s="12" t="s">
        <v>166</v>
      </c>
      <c r="Q169" s="11" t="s">
        <v>346</v>
      </c>
      <c r="R169" s="4" t="s">
        <v>334</v>
      </c>
      <c r="S169" s="4" t="s">
        <v>646</v>
      </c>
      <c r="T169" s="12" t="s">
        <v>166</v>
      </c>
    </row>
    <row r="170" spans="1:20" ht="22.5" x14ac:dyDescent="0.25">
      <c r="A170" s="11" t="s">
        <v>447</v>
      </c>
      <c r="B170" s="4" t="s">
        <v>184</v>
      </c>
      <c r="C170" s="4"/>
      <c r="D170" s="12" t="s">
        <v>167</v>
      </c>
      <c r="Q170" s="11" t="s">
        <v>567</v>
      </c>
      <c r="R170" s="4" t="s">
        <v>8</v>
      </c>
      <c r="S170" s="4"/>
      <c r="T170" s="12" t="s">
        <v>167</v>
      </c>
    </row>
    <row r="171" spans="1:20" ht="22.5" x14ac:dyDescent="0.25">
      <c r="A171" s="11" t="s">
        <v>300</v>
      </c>
      <c r="B171" s="4" t="s">
        <v>7</v>
      </c>
      <c r="C171" s="4" t="s">
        <v>649</v>
      </c>
      <c r="D171" s="12" t="s">
        <v>166</v>
      </c>
      <c r="Q171" s="11" t="s">
        <v>483</v>
      </c>
      <c r="R171" s="4" t="s">
        <v>181</v>
      </c>
      <c r="S171" s="4"/>
      <c r="T171" s="12" t="s">
        <v>166</v>
      </c>
    </row>
    <row r="172" spans="1:20" ht="22.5" x14ac:dyDescent="0.25">
      <c r="A172" s="11" t="s">
        <v>453</v>
      </c>
      <c r="B172" s="4" t="s">
        <v>184</v>
      </c>
      <c r="C172" s="4"/>
      <c r="D172" s="12" t="s">
        <v>167</v>
      </c>
      <c r="Q172" s="11" t="s">
        <v>445</v>
      </c>
      <c r="R172" s="4" t="s">
        <v>184</v>
      </c>
      <c r="S172" s="4"/>
      <c r="T172" s="12" t="s">
        <v>166</v>
      </c>
    </row>
    <row r="173" spans="1:20" ht="22.5" x14ac:dyDescent="0.25">
      <c r="A173" s="11" t="s">
        <v>604</v>
      </c>
      <c r="B173" s="4" t="s">
        <v>599</v>
      </c>
      <c r="C173" s="4" t="s">
        <v>646</v>
      </c>
      <c r="D173" s="12" t="s">
        <v>166</v>
      </c>
      <c r="Q173" s="11" t="s">
        <v>484</v>
      </c>
      <c r="R173" s="4" t="s">
        <v>181</v>
      </c>
      <c r="S173" s="4"/>
      <c r="T173" s="12" t="s">
        <v>166</v>
      </c>
    </row>
    <row r="174" spans="1:20" ht="22.5" x14ac:dyDescent="0.25">
      <c r="A174" s="11" t="s">
        <v>308</v>
      </c>
      <c r="B174" s="4" t="s">
        <v>7</v>
      </c>
      <c r="C174" s="4" t="s">
        <v>649</v>
      </c>
      <c r="D174" s="12" t="s">
        <v>166</v>
      </c>
      <c r="Q174" s="11" t="s">
        <v>293</v>
      </c>
      <c r="R174" s="4" t="s">
        <v>7</v>
      </c>
      <c r="S174" s="4" t="s">
        <v>649</v>
      </c>
      <c r="T174" s="12" t="s">
        <v>166</v>
      </c>
    </row>
    <row r="175" spans="1:20" ht="22.5" x14ac:dyDescent="0.25">
      <c r="A175" s="11" t="s">
        <v>252</v>
      </c>
      <c r="B175" s="4" t="s">
        <v>201</v>
      </c>
      <c r="C175" s="4"/>
      <c r="D175" s="12" t="s">
        <v>167</v>
      </c>
      <c r="Q175" s="11" t="s">
        <v>294</v>
      </c>
      <c r="R175" s="4" t="s">
        <v>7</v>
      </c>
      <c r="S175" s="4" t="s">
        <v>649</v>
      </c>
      <c r="T175" s="12" t="s">
        <v>166</v>
      </c>
    </row>
    <row r="176" spans="1:20" ht="22.5" x14ac:dyDescent="0.25">
      <c r="A176" s="11" t="s">
        <v>461</v>
      </c>
      <c r="B176" s="4" t="s">
        <v>184</v>
      </c>
      <c r="C176" s="4"/>
      <c r="D176" s="12" t="s">
        <v>166</v>
      </c>
      <c r="Q176" s="11" t="s">
        <v>519</v>
      </c>
      <c r="R176" s="4" t="s">
        <v>9</v>
      </c>
      <c r="S176" s="4"/>
      <c r="T176" s="12" t="s">
        <v>166</v>
      </c>
    </row>
    <row r="177" spans="1:20" ht="22.5" x14ac:dyDescent="0.25">
      <c r="A177" s="11" t="s">
        <v>275</v>
      </c>
      <c r="B177" s="4" t="s">
        <v>270</v>
      </c>
      <c r="C177" s="4"/>
      <c r="D177" s="12" t="s">
        <v>166</v>
      </c>
      <c r="Q177" s="11" t="s">
        <v>347</v>
      </c>
      <c r="R177" s="4" t="s">
        <v>334</v>
      </c>
      <c r="S177" s="4" t="s">
        <v>646</v>
      </c>
      <c r="T177" s="12" t="s">
        <v>166</v>
      </c>
    </row>
    <row r="178" spans="1:20" ht="22.5" x14ac:dyDescent="0.25">
      <c r="A178" s="11" t="s">
        <v>626</v>
      </c>
      <c r="B178" s="4" t="s">
        <v>617</v>
      </c>
      <c r="C178" s="4" t="s">
        <v>650</v>
      </c>
      <c r="D178" s="12" t="s">
        <v>166</v>
      </c>
      <c r="Q178" s="11" t="s">
        <v>434</v>
      </c>
      <c r="R178" s="4" t="s">
        <v>432</v>
      </c>
      <c r="S178" s="4"/>
      <c r="T178" s="12" t="s">
        <v>166</v>
      </c>
    </row>
    <row r="179" spans="1:20" ht="22.5" x14ac:dyDescent="0.25">
      <c r="A179" s="11" t="s">
        <v>616</v>
      </c>
      <c r="B179" s="4" t="s">
        <v>613</v>
      </c>
      <c r="C179" s="4" t="s">
        <v>650</v>
      </c>
      <c r="D179" s="12" t="s">
        <v>166</v>
      </c>
      <c r="Q179" s="11" t="s">
        <v>231</v>
      </c>
      <c r="R179" s="4" t="s">
        <v>187</v>
      </c>
      <c r="S179" s="4"/>
      <c r="T179" s="12" t="s">
        <v>166</v>
      </c>
    </row>
    <row r="180" spans="1:20" ht="33.75" x14ac:dyDescent="0.25">
      <c r="A180" s="11" t="s">
        <v>465</v>
      </c>
      <c r="B180" s="4" t="s">
        <v>184</v>
      </c>
      <c r="C180" s="4"/>
      <c r="D180" s="12" t="s">
        <v>167</v>
      </c>
      <c r="Q180" s="11" t="s">
        <v>260</v>
      </c>
      <c r="R180" s="4" t="s">
        <v>1</v>
      </c>
      <c r="S180" s="4"/>
      <c r="T180" s="12" t="s">
        <v>167</v>
      </c>
    </row>
    <row r="181" spans="1:20" ht="33.75" x14ac:dyDescent="0.25">
      <c r="A181" s="11" t="s">
        <v>268</v>
      </c>
      <c r="B181" s="4" t="s">
        <v>1</v>
      </c>
      <c r="C181" s="4"/>
      <c r="D181" s="12" t="s">
        <v>167</v>
      </c>
      <c r="Q181" s="11" t="s">
        <v>446</v>
      </c>
      <c r="R181" s="4" t="s">
        <v>184</v>
      </c>
      <c r="S181" s="4"/>
      <c r="T181" s="12" t="s">
        <v>166</v>
      </c>
    </row>
    <row r="182" spans="1:20" ht="45" x14ac:dyDescent="0.25">
      <c r="A182" s="11" t="s">
        <v>612</v>
      </c>
      <c r="B182" s="4" t="s">
        <v>599</v>
      </c>
      <c r="C182" s="4" t="s">
        <v>646</v>
      </c>
      <c r="D182" s="12" t="s">
        <v>166</v>
      </c>
      <c r="Q182" s="11" t="s">
        <v>638</v>
      </c>
      <c r="R182" s="4" t="s">
        <v>632</v>
      </c>
      <c r="S182" s="4"/>
      <c r="T182" s="12" t="s">
        <v>166</v>
      </c>
    </row>
    <row r="183" spans="1:20" ht="15.75" customHeight="1" thickBot="1" x14ac:dyDescent="0.3">
      <c r="A183" s="203" t="s">
        <v>673</v>
      </c>
      <c r="B183" s="204"/>
      <c r="C183" s="204"/>
      <c r="D183" s="205"/>
      <c r="Q183" s="66" t="s">
        <v>295</v>
      </c>
      <c r="R183" s="72" t="s">
        <v>7</v>
      </c>
      <c r="S183" s="72" t="s">
        <v>649</v>
      </c>
      <c r="T183" s="80" t="s">
        <v>166</v>
      </c>
    </row>
    <row r="184" spans="1:20" ht="15.75" customHeight="1" thickBot="1" x14ac:dyDescent="0.3">
      <c r="A184" s="200" t="s">
        <v>674</v>
      </c>
      <c r="B184" s="201"/>
      <c r="C184" s="201"/>
      <c r="D184" s="202"/>
      <c r="Q184" s="68" t="s">
        <v>348</v>
      </c>
      <c r="R184" s="74" t="s">
        <v>334</v>
      </c>
      <c r="S184" s="74" t="s">
        <v>646</v>
      </c>
      <c r="T184" s="78" t="s">
        <v>166</v>
      </c>
    </row>
    <row r="185" spans="1:20" ht="22.5" x14ac:dyDescent="0.25">
      <c r="A185" s="11" t="s">
        <v>338</v>
      </c>
      <c r="B185" s="4" t="s">
        <v>334</v>
      </c>
      <c r="C185" s="4" t="s">
        <v>646</v>
      </c>
      <c r="D185" s="12" t="s">
        <v>166</v>
      </c>
      <c r="Q185" s="11" t="s">
        <v>485</v>
      </c>
      <c r="R185" s="4" t="s">
        <v>181</v>
      </c>
      <c r="S185" s="4"/>
      <c r="T185" s="12" t="s">
        <v>166</v>
      </c>
    </row>
    <row r="186" spans="1:20" ht="22.5" x14ac:dyDescent="0.25">
      <c r="A186" s="11" t="s">
        <v>80</v>
      </c>
      <c r="B186" s="4" t="s">
        <v>270</v>
      </c>
      <c r="C186" s="4"/>
      <c r="D186" s="12" t="s">
        <v>166</v>
      </c>
      <c r="Q186" s="11" t="s">
        <v>261</v>
      </c>
      <c r="R186" s="4" t="s">
        <v>1</v>
      </c>
      <c r="S186" s="4"/>
      <c r="T186" s="12" t="s">
        <v>166</v>
      </c>
    </row>
    <row r="187" spans="1:20" ht="22.5" x14ac:dyDescent="0.25">
      <c r="A187" s="11" t="s">
        <v>452</v>
      </c>
      <c r="B187" s="4" t="s">
        <v>184</v>
      </c>
      <c r="C187" s="4"/>
      <c r="D187" s="12" t="s">
        <v>167</v>
      </c>
      <c r="Q187" s="11" t="s">
        <v>296</v>
      </c>
      <c r="R187" s="4" t="s">
        <v>7</v>
      </c>
      <c r="S187" s="4" t="s">
        <v>649</v>
      </c>
      <c r="T187" s="12" t="s">
        <v>166</v>
      </c>
    </row>
    <row r="188" spans="1:20" ht="22.5" x14ac:dyDescent="0.25">
      <c r="A188" s="11" t="s">
        <v>316</v>
      </c>
      <c r="B188" s="4" t="s">
        <v>7</v>
      </c>
      <c r="C188" s="4" t="s">
        <v>649</v>
      </c>
      <c r="D188" s="12" t="s">
        <v>166</v>
      </c>
      <c r="Q188" s="11" t="s">
        <v>74</v>
      </c>
      <c r="R188" s="4" t="s">
        <v>184</v>
      </c>
      <c r="S188" s="4"/>
      <c r="T188" s="12" t="s">
        <v>166</v>
      </c>
    </row>
    <row r="189" spans="1:20" ht="45" x14ac:dyDescent="0.25">
      <c r="A189" s="11" t="s">
        <v>440</v>
      </c>
      <c r="B189" s="4" t="s">
        <v>439</v>
      </c>
      <c r="C189" s="4"/>
      <c r="D189" s="12" t="s">
        <v>166</v>
      </c>
      <c r="Q189" s="11" t="s">
        <v>622</v>
      </c>
      <c r="R189" s="4" t="s">
        <v>617</v>
      </c>
      <c r="S189" s="4" t="s">
        <v>650</v>
      </c>
      <c r="T189" s="12" t="s">
        <v>166</v>
      </c>
    </row>
    <row r="190" spans="1:20" ht="33.75" x14ac:dyDescent="0.25">
      <c r="A190" s="11" t="s">
        <v>586</v>
      </c>
      <c r="B190" s="4" t="s">
        <v>8</v>
      </c>
      <c r="C190" s="4"/>
      <c r="D190" s="12" t="s">
        <v>167</v>
      </c>
      <c r="Q190" s="11" t="s">
        <v>232</v>
      </c>
      <c r="R190" s="4" t="s">
        <v>187</v>
      </c>
      <c r="S190" s="4"/>
      <c r="T190" s="12" t="s">
        <v>166</v>
      </c>
    </row>
    <row r="191" spans="1:20" ht="22.5" x14ac:dyDescent="0.25">
      <c r="A191" s="11" t="s">
        <v>539</v>
      </c>
      <c r="B191" s="4" t="s">
        <v>9</v>
      </c>
      <c r="C191" s="4"/>
      <c r="D191" s="12" t="s">
        <v>166</v>
      </c>
      <c r="Q191" s="11" t="s">
        <v>349</v>
      </c>
      <c r="R191" s="4" t="s">
        <v>334</v>
      </c>
      <c r="S191" s="4" t="s">
        <v>646</v>
      </c>
      <c r="T191" s="12" t="s">
        <v>166</v>
      </c>
    </row>
    <row r="192" spans="1:20" ht="33.75" x14ac:dyDescent="0.25">
      <c r="A192" s="11" t="s">
        <v>265</v>
      </c>
      <c r="B192" s="4" t="s">
        <v>1</v>
      </c>
      <c r="C192" s="4"/>
      <c r="D192" s="12" t="s">
        <v>167</v>
      </c>
      <c r="Q192" s="11" t="s">
        <v>568</v>
      </c>
      <c r="R192" s="4" t="s">
        <v>8</v>
      </c>
      <c r="S192" s="4"/>
      <c r="T192" s="12" t="s">
        <v>408</v>
      </c>
    </row>
    <row r="193" spans="1:20" ht="15.75" customHeight="1" thickBot="1" x14ac:dyDescent="0.3">
      <c r="A193" s="203" t="s">
        <v>675</v>
      </c>
      <c r="B193" s="204"/>
      <c r="C193" s="204"/>
      <c r="D193" s="205"/>
      <c r="Q193" s="66" t="s">
        <v>435</v>
      </c>
      <c r="R193" s="72" t="s">
        <v>432</v>
      </c>
      <c r="S193" s="72"/>
      <c r="T193" s="80" t="s">
        <v>167</v>
      </c>
    </row>
    <row r="194" spans="1:20" ht="15.75" customHeight="1" thickBot="1" x14ac:dyDescent="0.3">
      <c r="A194" s="200" t="s">
        <v>676</v>
      </c>
      <c r="B194" s="201"/>
      <c r="C194" s="201"/>
      <c r="D194" s="202"/>
      <c r="Q194" s="68" t="s">
        <v>76</v>
      </c>
      <c r="R194" s="74" t="s">
        <v>9</v>
      </c>
      <c r="S194" s="74"/>
      <c r="T194" s="78" t="s">
        <v>166</v>
      </c>
    </row>
    <row r="195" spans="1:20" ht="22.5" x14ac:dyDescent="0.25">
      <c r="A195" s="11" t="s">
        <v>378</v>
      </c>
      <c r="B195" s="4" t="s">
        <v>178</v>
      </c>
      <c r="C195" s="4"/>
      <c r="D195" s="12" t="s">
        <v>166</v>
      </c>
      <c r="Q195" s="11" t="s">
        <v>520</v>
      </c>
      <c r="R195" s="4" t="s">
        <v>9</v>
      </c>
      <c r="S195" s="4"/>
      <c r="T195" s="12" t="s">
        <v>166</v>
      </c>
    </row>
    <row r="196" spans="1:20" ht="22.5" x14ac:dyDescent="0.25">
      <c r="A196" s="11" t="s">
        <v>467</v>
      </c>
      <c r="B196" s="4" t="s">
        <v>204</v>
      </c>
      <c r="C196" s="4" t="s">
        <v>646</v>
      </c>
      <c r="D196" s="12" t="s">
        <v>166</v>
      </c>
      <c r="Q196" s="11" t="s">
        <v>391</v>
      </c>
      <c r="R196" s="4" t="s">
        <v>178</v>
      </c>
      <c r="S196" s="4"/>
      <c r="T196" s="12" t="s">
        <v>166</v>
      </c>
    </row>
    <row r="197" spans="1:20" ht="33.75" x14ac:dyDescent="0.25">
      <c r="A197" s="11" t="s">
        <v>433</v>
      </c>
      <c r="B197" s="4" t="s">
        <v>432</v>
      </c>
      <c r="C197" s="4"/>
      <c r="D197" s="12" t="s">
        <v>167</v>
      </c>
      <c r="Q197" s="11" t="s">
        <v>469</v>
      </c>
      <c r="R197" s="4" t="s">
        <v>204</v>
      </c>
      <c r="S197" s="4" t="s">
        <v>646</v>
      </c>
      <c r="T197" s="12" t="s">
        <v>166</v>
      </c>
    </row>
    <row r="198" spans="1:20" ht="22.5" x14ac:dyDescent="0.25">
      <c r="A198" s="11" t="s">
        <v>484</v>
      </c>
      <c r="B198" s="4" t="s">
        <v>181</v>
      </c>
      <c r="C198" s="4"/>
      <c r="D198" s="12" t="s">
        <v>166</v>
      </c>
      <c r="Q198" s="11" t="s">
        <v>392</v>
      </c>
      <c r="R198" s="4" t="s">
        <v>178</v>
      </c>
      <c r="S198" s="4"/>
      <c r="T198" s="12" t="s">
        <v>166</v>
      </c>
    </row>
    <row r="199" spans="1:20" ht="22.5" x14ac:dyDescent="0.25">
      <c r="A199" s="11" t="s">
        <v>294</v>
      </c>
      <c r="B199" s="4" t="s">
        <v>7</v>
      </c>
      <c r="C199" s="4" t="s">
        <v>649</v>
      </c>
      <c r="D199" s="12" t="s">
        <v>166</v>
      </c>
      <c r="Q199" s="11" t="s">
        <v>78</v>
      </c>
      <c r="R199" s="4" t="s">
        <v>9</v>
      </c>
      <c r="S199" s="4"/>
      <c r="T199" s="12" t="s">
        <v>166</v>
      </c>
    </row>
    <row r="200" spans="1:20" ht="33.75" x14ac:dyDescent="0.25">
      <c r="A200" s="11" t="s">
        <v>572</v>
      </c>
      <c r="B200" s="4" t="s">
        <v>8</v>
      </c>
      <c r="C200" s="4"/>
      <c r="D200" s="12" t="s">
        <v>167</v>
      </c>
      <c r="Q200" s="11" t="s">
        <v>80</v>
      </c>
      <c r="R200" s="4" t="s">
        <v>270</v>
      </c>
      <c r="S200" s="4"/>
      <c r="T200" s="12" t="s">
        <v>166</v>
      </c>
    </row>
    <row r="201" spans="1:20" ht="22.5" x14ac:dyDescent="0.25">
      <c r="A201" s="11" t="s">
        <v>639</v>
      </c>
      <c r="B201" s="4" t="s">
        <v>632</v>
      </c>
      <c r="C201" s="4"/>
      <c r="D201" s="12" t="s">
        <v>166</v>
      </c>
      <c r="Q201" s="11" t="s">
        <v>569</v>
      </c>
      <c r="R201" s="4" t="s">
        <v>8</v>
      </c>
      <c r="S201" s="4"/>
      <c r="T201" s="12" t="s">
        <v>167</v>
      </c>
    </row>
    <row r="202" spans="1:20" ht="15.75" customHeight="1" thickBot="1" x14ac:dyDescent="0.3">
      <c r="A202" s="203" t="s">
        <v>677</v>
      </c>
      <c r="B202" s="204"/>
      <c r="C202" s="204"/>
      <c r="D202" s="205"/>
      <c r="Q202" s="66" t="s">
        <v>82</v>
      </c>
      <c r="R202" s="72" t="s">
        <v>6</v>
      </c>
      <c r="S202" s="72"/>
      <c r="T202" s="80" t="s">
        <v>167</v>
      </c>
    </row>
    <row r="203" spans="1:20" ht="15.75" customHeight="1" thickBot="1" x14ac:dyDescent="0.3">
      <c r="A203" s="200" t="s">
        <v>678</v>
      </c>
      <c r="B203" s="201"/>
      <c r="C203" s="201"/>
      <c r="D203" s="202"/>
      <c r="Q203" s="54" t="s">
        <v>692</v>
      </c>
      <c r="R203" s="55"/>
      <c r="S203" s="55"/>
      <c r="T203" s="56"/>
    </row>
    <row r="204" spans="1:20" ht="22.5" x14ac:dyDescent="0.25">
      <c r="A204" s="11" t="s">
        <v>555</v>
      </c>
      <c r="B204" s="4" t="s">
        <v>8</v>
      </c>
      <c r="C204" s="4"/>
      <c r="D204" s="12" t="s">
        <v>167</v>
      </c>
      <c r="Q204" s="11" t="s">
        <v>447</v>
      </c>
      <c r="R204" s="4" t="s">
        <v>184</v>
      </c>
      <c r="S204" s="4"/>
      <c r="T204" s="12" t="s">
        <v>167</v>
      </c>
    </row>
    <row r="205" spans="1:20" ht="22.5" x14ac:dyDescent="0.25">
      <c r="A205" s="11" t="s">
        <v>247</v>
      </c>
      <c r="B205" s="4" t="s">
        <v>201</v>
      </c>
      <c r="C205" s="4"/>
      <c r="D205" s="12" t="s">
        <v>167</v>
      </c>
      <c r="Q205" s="11" t="s">
        <v>393</v>
      </c>
      <c r="R205" s="4" t="s">
        <v>178</v>
      </c>
      <c r="S205" s="4"/>
      <c r="T205" s="12" t="s">
        <v>166</v>
      </c>
    </row>
    <row r="206" spans="1:20" x14ac:dyDescent="0.25">
      <c r="A206" s="11" t="s">
        <v>474</v>
      </c>
      <c r="B206" s="4" t="s">
        <v>181</v>
      </c>
      <c r="C206" s="4"/>
      <c r="D206" s="12" t="s">
        <v>166</v>
      </c>
      <c r="Q206" s="11" t="s">
        <v>486</v>
      </c>
      <c r="R206" s="4" t="s">
        <v>181</v>
      </c>
      <c r="S206" s="4"/>
      <c r="T206" s="12" t="s">
        <v>166</v>
      </c>
    </row>
    <row r="207" spans="1:20" ht="22.5" x14ac:dyDescent="0.25">
      <c r="A207" s="11" t="s">
        <v>506</v>
      </c>
      <c r="B207" s="4" t="s">
        <v>9</v>
      </c>
      <c r="C207" s="4"/>
      <c r="D207" s="12" t="s">
        <v>166</v>
      </c>
      <c r="Q207" s="11" t="s">
        <v>350</v>
      </c>
      <c r="R207" s="4" t="s">
        <v>334</v>
      </c>
      <c r="S207" s="4" t="s">
        <v>646</v>
      </c>
      <c r="T207" s="12" t="s">
        <v>166</v>
      </c>
    </row>
    <row r="208" spans="1:20" ht="22.5" x14ac:dyDescent="0.25">
      <c r="A208" s="11" t="s">
        <v>40</v>
      </c>
      <c r="B208" s="4" t="s">
        <v>207</v>
      </c>
      <c r="C208" s="4"/>
      <c r="D208" s="12" t="s">
        <v>166</v>
      </c>
      <c r="Q208" s="11" t="s">
        <v>84</v>
      </c>
      <c r="R208" s="4" t="s">
        <v>184</v>
      </c>
      <c r="S208" s="4"/>
      <c r="T208" s="12" t="s">
        <v>167</v>
      </c>
    </row>
    <row r="209" spans="1:20" ht="22.5" x14ac:dyDescent="0.25">
      <c r="A209" s="11" t="s">
        <v>46</v>
      </c>
      <c r="B209" s="4" t="s">
        <v>184</v>
      </c>
      <c r="C209" s="4"/>
      <c r="D209" s="12" t="s">
        <v>166</v>
      </c>
      <c r="Q209" s="11" t="s">
        <v>570</v>
      </c>
      <c r="R209" s="4" t="s">
        <v>8</v>
      </c>
      <c r="S209" s="4"/>
      <c r="T209" s="12" t="s">
        <v>167</v>
      </c>
    </row>
    <row r="210" spans="1:20" ht="22.5" x14ac:dyDescent="0.25">
      <c r="A210" s="11" t="s">
        <v>602</v>
      </c>
      <c r="B210" s="4" t="s">
        <v>599</v>
      </c>
      <c r="C210" s="4" t="s">
        <v>646</v>
      </c>
      <c r="D210" s="12" t="s">
        <v>166</v>
      </c>
      <c r="Q210" s="11" t="s">
        <v>233</v>
      </c>
      <c r="R210" s="4" t="s">
        <v>187</v>
      </c>
      <c r="S210" s="4"/>
      <c r="T210" s="12" t="s">
        <v>166</v>
      </c>
    </row>
    <row r="211" spans="1:20" ht="22.5" x14ac:dyDescent="0.25">
      <c r="A211" s="11" t="s">
        <v>340</v>
      </c>
      <c r="B211" s="4" t="s">
        <v>334</v>
      </c>
      <c r="C211" s="4" t="s">
        <v>646</v>
      </c>
      <c r="D211" s="12" t="s">
        <v>166</v>
      </c>
      <c r="Q211" s="11" t="s">
        <v>571</v>
      </c>
      <c r="R211" s="4" t="s">
        <v>8</v>
      </c>
      <c r="S211" s="4"/>
      <c r="T211" s="12" t="s">
        <v>167</v>
      </c>
    </row>
    <row r="212" spans="1:20" ht="22.5" x14ac:dyDescent="0.25">
      <c r="A212" s="11" t="s">
        <v>561</v>
      </c>
      <c r="B212" s="4" t="s">
        <v>8</v>
      </c>
      <c r="C212" s="4"/>
      <c r="D212" s="12" t="s">
        <v>167</v>
      </c>
      <c r="Q212" s="11" t="s">
        <v>448</v>
      </c>
      <c r="R212" s="4" t="s">
        <v>184</v>
      </c>
      <c r="S212" s="4"/>
      <c r="T212" s="12" t="s">
        <v>166</v>
      </c>
    </row>
    <row r="213" spans="1:20" ht="22.5" x14ac:dyDescent="0.25">
      <c r="A213" s="11" t="s">
        <v>228</v>
      </c>
      <c r="B213" s="4" t="s">
        <v>187</v>
      </c>
      <c r="C213" s="4"/>
      <c r="D213" s="12" t="s">
        <v>166</v>
      </c>
      <c r="Q213" s="11" t="s">
        <v>487</v>
      </c>
      <c r="R213" s="4" t="s">
        <v>181</v>
      </c>
      <c r="S213" s="4"/>
      <c r="T213" s="12" t="s">
        <v>166</v>
      </c>
    </row>
    <row r="214" spans="1:20" ht="33.75" x14ac:dyDescent="0.25">
      <c r="A214" s="11" t="s">
        <v>250</v>
      </c>
      <c r="B214" s="4" t="s">
        <v>201</v>
      </c>
      <c r="C214" s="4"/>
      <c r="D214" s="12" t="s">
        <v>167</v>
      </c>
      <c r="Q214" s="11" t="s">
        <v>297</v>
      </c>
      <c r="R214" s="4" t="s">
        <v>7</v>
      </c>
      <c r="S214" s="4" t="s">
        <v>649</v>
      </c>
      <c r="T214" s="12" t="s">
        <v>166</v>
      </c>
    </row>
    <row r="215" spans="1:20" ht="22.5" x14ac:dyDescent="0.25">
      <c r="A215" s="11" t="s">
        <v>66</v>
      </c>
      <c r="B215" s="4" t="s">
        <v>217</v>
      </c>
      <c r="C215" s="4" t="s">
        <v>649</v>
      </c>
      <c r="D215" s="12" t="s">
        <v>166</v>
      </c>
      <c r="Q215" s="11" t="s">
        <v>298</v>
      </c>
      <c r="R215" s="4" t="s">
        <v>7</v>
      </c>
      <c r="S215" s="4" t="s">
        <v>649</v>
      </c>
      <c r="T215" s="12" t="s">
        <v>166</v>
      </c>
    </row>
    <row r="216" spans="1:20" ht="33.75" x14ac:dyDescent="0.25">
      <c r="A216" s="11" t="s">
        <v>260</v>
      </c>
      <c r="B216" s="4" t="s">
        <v>1</v>
      </c>
      <c r="C216" s="4"/>
      <c r="D216" s="12" t="s">
        <v>167</v>
      </c>
      <c r="Q216" s="11" t="s">
        <v>351</v>
      </c>
      <c r="R216" s="4" t="s">
        <v>334</v>
      </c>
      <c r="S216" s="4" t="s">
        <v>646</v>
      </c>
      <c r="T216" s="12" t="s">
        <v>166</v>
      </c>
    </row>
    <row r="217" spans="1:20" ht="22.5" x14ac:dyDescent="0.25">
      <c r="A217" s="11" t="s">
        <v>485</v>
      </c>
      <c r="B217" s="4" t="s">
        <v>181</v>
      </c>
      <c r="C217" s="4"/>
      <c r="D217" s="12" t="s">
        <v>166</v>
      </c>
      <c r="Q217" s="11" t="s">
        <v>262</v>
      </c>
      <c r="R217" s="4" t="s">
        <v>1</v>
      </c>
      <c r="S217" s="4"/>
      <c r="T217" s="12" t="s">
        <v>166</v>
      </c>
    </row>
    <row r="218" spans="1:20" ht="22.5" x14ac:dyDescent="0.25">
      <c r="A218" s="11" t="s">
        <v>394</v>
      </c>
      <c r="B218" s="4" t="s">
        <v>178</v>
      </c>
      <c r="C218" s="4"/>
      <c r="D218" s="12" t="s">
        <v>166</v>
      </c>
      <c r="Q218" s="11" t="s">
        <v>449</v>
      </c>
      <c r="R218" s="4" t="s">
        <v>184</v>
      </c>
      <c r="S218" s="4"/>
      <c r="T218" s="12" t="s">
        <v>166</v>
      </c>
    </row>
    <row r="219" spans="1:20" ht="22.5" x14ac:dyDescent="0.25">
      <c r="A219" s="11" t="s">
        <v>573</v>
      </c>
      <c r="B219" s="4" t="s">
        <v>8</v>
      </c>
      <c r="C219" s="4"/>
      <c r="D219" s="12" t="s">
        <v>167</v>
      </c>
      <c r="Q219" s="11" t="s">
        <v>299</v>
      </c>
      <c r="R219" s="4" t="s">
        <v>7</v>
      </c>
      <c r="S219" s="4" t="s">
        <v>649</v>
      </c>
      <c r="T219" s="12" t="s">
        <v>166</v>
      </c>
    </row>
    <row r="220" spans="1:20" ht="22.5" x14ac:dyDescent="0.25">
      <c r="A220" s="11" t="s">
        <v>90</v>
      </c>
      <c r="B220" s="4" t="s">
        <v>187</v>
      </c>
      <c r="C220" s="4"/>
      <c r="D220" s="12" t="s">
        <v>166</v>
      </c>
      <c r="Q220" s="11" t="s">
        <v>450</v>
      </c>
      <c r="R220" s="4" t="s">
        <v>184</v>
      </c>
      <c r="S220" s="4"/>
      <c r="T220" s="12" t="s">
        <v>166</v>
      </c>
    </row>
    <row r="221" spans="1:20" ht="22.5" x14ac:dyDescent="0.25">
      <c r="A221" s="11" t="s">
        <v>396</v>
      </c>
      <c r="B221" s="4" t="s">
        <v>178</v>
      </c>
      <c r="C221" s="4"/>
      <c r="D221" s="12" t="s">
        <v>166</v>
      </c>
      <c r="Q221" s="11" t="s">
        <v>488</v>
      </c>
      <c r="R221" s="4" t="s">
        <v>181</v>
      </c>
      <c r="S221" s="4"/>
      <c r="T221" s="12" t="s">
        <v>166</v>
      </c>
    </row>
    <row r="222" spans="1:20" ht="22.5" x14ac:dyDescent="0.25">
      <c r="A222" s="11" t="s">
        <v>494</v>
      </c>
      <c r="B222" s="4" t="s">
        <v>181</v>
      </c>
      <c r="C222" s="4"/>
      <c r="D222" s="12" t="s">
        <v>166</v>
      </c>
      <c r="Q222" s="11" t="s">
        <v>352</v>
      </c>
      <c r="R222" s="4" t="s">
        <v>334</v>
      </c>
      <c r="S222" s="4" t="s">
        <v>646</v>
      </c>
      <c r="T222" s="12" t="s">
        <v>166</v>
      </c>
    </row>
    <row r="223" spans="1:20" ht="22.5" x14ac:dyDescent="0.25">
      <c r="A223" s="11" t="s">
        <v>397</v>
      </c>
      <c r="B223" s="4" t="s">
        <v>178</v>
      </c>
      <c r="C223" s="4"/>
      <c r="D223" s="12" t="s">
        <v>166</v>
      </c>
      <c r="Q223" s="11" t="s">
        <v>489</v>
      </c>
      <c r="R223" s="4" t="s">
        <v>181</v>
      </c>
      <c r="S223" s="4"/>
      <c r="T223" s="12" t="s">
        <v>166</v>
      </c>
    </row>
    <row r="224" spans="1:20" ht="22.5" x14ac:dyDescent="0.25">
      <c r="A224" s="11" t="s">
        <v>524</v>
      </c>
      <c r="B224" s="4" t="s">
        <v>9</v>
      </c>
      <c r="C224" s="4"/>
      <c r="D224" s="12" t="s">
        <v>166</v>
      </c>
      <c r="Q224" s="11" t="s">
        <v>86</v>
      </c>
      <c r="R224" s="4" t="s">
        <v>6</v>
      </c>
      <c r="S224" s="4"/>
      <c r="T224" s="12" t="s">
        <v>167</v>
      </c>
    </row>
    <row r="225" spans="1:20" ht="22.5" x14ac:dyDescent="0.25">
      <c r="A225" s="11" t="s">
        <v>312</v>
      </c>
      <c r="B225" s="4" t="s">
        <v>7</v>
      </c>
      <c r="C225" s="4" t="s">
        <v>649</v>
      </c>
      <c r="D225" s="12" t="s">
        <v>166</v>
      </c>
      <c r="Q225" s="11" t="s">
        <v>521</v>
      </c>
      <c r="R225" s="4" t="s">
        <v>9</v>
      </c>
      <c r="S225" s="4"/>
      <c r="T225" s="12" t="s">
        <v>166</v>
      </c>
    </row>
    <row r="226" spans="1:20" ht="22.5" x14ac:dyDescent="0.25">
      <c r="A226" s="11" t="s">
        <v>424</v>
      </c>
      <c r="B226" s="4" t="s">
        <v>193</v>
      </c>
      <c r="C226" s="4"/>
      <c r="D226" s="12" t="s">
        <v>166</v>
      </c>
      <c r="Q226" s="11" t="s">
        <v>490</v>
      </c>
      <c r="R226" s="4" t="s">
        <v>181</v>
      </c>
      <c r="S226" s="4"/>
      <c r="T226" s="12" t="s">
        <v>166</v>
      </c>
    </row>
    <row r="227" spans="1:20" ht="33.75" x14ac:dyDescent="0.25">
      <c r="A227" s="11" t="s">
        <v>360</v>
      </c>
      <c r="B227" s="4" t="s">
        <v>334</v>
      </c>
      <c r="C227" s="4" t="s">
        <v>646</v>
      </c>
      <c r="D227" s="12" t="s">
        <v>166</v>
      </c>
      <c r="Q227" s="11" t="s">
        <v>470</v>
      </c>
      <c r="R227" s="4" t="s">
        <v>204</v>
      </c>
      <c r="S227" s="4" t="s">
        <v>646</v>
      </c>
      <c r="T227" s="12" t="s">
        <v>166</v>
      </c>
    </row>
    <row r="228" spans="1:20" ht="22.5" x14ac:dyDescent="0.25">
      <c r="A228" s="11" t="s">
        <v>581</v>
      </c>
      <c r="B228" s="4" t="s">
        <v>8</v>
      </c>
      <c r="C228" s="4"/>
      <c r="D228" s="12" t="s">
        <v>167</v>
      </c>
      <c r="Q228" s="11" t="s">
        <v>88</v>
      </c>
      <c r="R228" s="4" t="s">
        <v>201</v>
      </c>
      <c r="S228" s="4"/>
      <c r="T228" s="12" t="s">
        <v>167</v>
      </c>
    </row>
    <row r="229" spans="1:20" ht="33.75" x14ac:dyDescent="0.25">
      <c r="A229" s="11" t="s">
        <v>582</v>
      </c>
      <c r="B229" s="4" t="s">
        <v>8</v>
      </c>
      <c r="C229" s="4"/>
      <c r="D229" s="12" t="s">
        <v>167</v>
      </c>
      <c r="Q229" s="11" t="s">
        <v>451</v>
      </c>
      <c r="R229" s="4" t="s">
        <v>184</v>
      </c>
      <c r="S229" s="4"/>
      <c r="T229" s="12" t="s">
        <v>167</v>
      </c>
    </row>
    <row r="230" spans="1:20" ht="33.75" x14ac:dyDescent="0.25">
      <c r="A230" s="11" t="s">
        <v>276</v>
      </c>
      <c r="B230" s="4" t="s">
        <v>0</v>
      </c>
      <c r="C230" s="4"/>
      <c r="D230" s="12" t="s">
        <v>166</v>
      </c>
      <c r="Q230" s="11" t="s">
        <v>300</v>
      </c>
      <c r="R230" s="4" t="s">
        <v>7</v>
      </c>
      <c r="S230" s="4" t="s">
        <v>649</v>
      </c>
      <c r="T230" s="12" t="s">
        <v>166</v>
      </c>
    </row>
    <row r="231" spans="1:20" ht="22.5" x14ac:dyDescent="0.25">
      <c r="A231" s="11" t="s">
        <v>242</v>
      </c>
      <c r="B231" s="4" t="s">
        <v>187</v>
      </c>
      <c r="C231" s="4"/>
      <c r="D231" s="12" t="s">
        <v>166</v>
      </c>
      <c r="Q231" s="11" t="s">
        <v>552</v>
      </c>
      <c r="R231" s="4" t="s">
        <v>6</v>
      </c>
      <c r="S231" s="4"/>
      <c r="T231" s="12" t="s">
        <v>167</v>
      </c>
    </row>
    <row r="232" spans="1:20" ht="22.5" x14ac:dyDescent="0.25">
      <c r="A232" s="11" t="s">
        <v>498</v>
      </c>
      <c r="B232" s="4" t="s">
        <v>181</v>
      </c>
      <c r="C232" s="4"/>
      <c r="D232" s="12" t="s">
        <v>166</v>
      </c>
      <c r="Q232" s="11" t="s">
        <v>491</v>
      </c>
      <c r="R232" s="4" t="s">
        <v>181</v>
      </c>
      <c r="S232" s="4"/>
      <c r="T232" s="12" t="s">
        <v>166</v>
      </c>
    </row>
    <row r="233" spans="1:20" ht="22.5" x14ac:dyDescent="0.25">
      <c r="A233" s="11" t="s">
        <v>366</v>
      </c>
      <c r="B233" s="4" t="s">
        <v>334</v>
      </c>
      <c r="C233" s="4" t="s">
        <v>646</v>
      </c>
      <c r="D233" s="12" t="s">
        <v>166</v>
      </c>
      <c r="Q233" s="11" t="s">
        <v>353</v>
      </c>
      <c r="R233" s="4" t="s">
        <v>334</v>
      </c>
      <c r="S233" s="4" t="s">
        <v>646</v>
      </c>
      <c r="T233" s="12" t="s">
        <v>166</v>
      </c>
    </row>
    <row r="234" spans="1:20" ht="22.5" x14ac:dyDescent="0.25">
      <c r="A234" s="11" t="s">
        <v>367</v>
      </c>
      <c r="B234" s="4" t="s">
        <v>334</v>
      </c>
      <c r="C234" s="4" t="s">
        <v>646</v>
      </c>
      <c r="D234" s="12" t="s">
        <v>166</v>
      </c>
      <c r="Q234" s="11" t="s">
        <v>301</v>
      </c>
      <c r="R234" s="4" t="s">
        <v>7</v>
      </c>
      <c r="S234" s="4" t="s">
        <v>649</v>
      </c>
      <c r="T234" s="12" t="s">
        <v>166</v>
      </c>
    </row>
    <row r="235" spans="1:20" x14ac:dyDescent="0.25">
      <c r="A235" s="11" t="s">
        <v>502</v>
      </c>
      <c r="B235" s="4" t="s">
        <v>181</v>
      </c>
      <c r="C235" s="4"/>
      <c r="D235" s="12" t="s">
        <v>166</v>
      </c>
      <c r="Q235" s="11" t="s">
        <v>452</v>
      </c>
      <c r="R235" s="4" t="s">
        <v>184</v>
      </c>
      <c r="S235" s="4"/>
      <c r="T235" s="12" t="s">
        <v>167</v>
      </c>
    </row>
    <row r="236" spans="1:20" ht="33.75" x14ac:dyDescent="0.25">
      <c r="A236" s="11" t="s">
        <v>431</v>
      </c>
      <c r="B236" s="4" t="s">
        <v>193</v>
      </c>
      <c r="C236" s="4"/>
      <c r="D236" s="12" t="s">
        <v>166</v>
      </c>
      <c r="Q236" s="11" t="s">
        <v>421</v>
      </c>
      <c r="R236" s="4" t="s">
        <v>193</v>
      </c>
      <c r="S236" s="4"/>
      <c r="T236" s="12" t="s">
        <v>166</v>
      </c>
    </row>
    <row r="237" spans="1:20" ht="22.5" x14ac:dyDescent="0.25">
      <c r="A237" s="11" t="s">
        <v>629</v>
      </c>
      <c r="B237" s="4" t="s">
        <v>212</v>
      </c>
      <c r="C237" s="4"/>
      <c r="D237" s="12" t="s">
        <v>166</v>
      </c>
      <c r="Q237" s="11" t="s">
        <v>251</v>
      </c>
      <c r="R237" s="4" t="s">
        <v>201</v>
      </c>
      <c r="S237" s="4"/>
      <c r="T237" s="12" t="s">
        <v>167</v>
      </c>
    </row>
    <row r="238" spans="1:20" ht="22.5" x14ac:dyDescent="0.25">
      <c r="A238" s="11" t="s">
        <v>591</v>
      </c>
      <c r="B238" s="4" t="s">
        <v>8</v>
      </c>
      <c r="C238" s="4"/>
      <c r="D238" s="12" t="s">
        <v>167</v>
      </c>
      <c r="Q238" s="11" t="s">
        <v>302</v>
      </c>
      <c r="R238" s="4" t="s">
        <v>7</v>
      </c>
      <c r="S238" s="4" t="s">
        <v>649</v>
      </c>
      <c r="T238" s="12" t="s">
        <v>166</v>
      </c>
    </row>
    <row r="239" spans="1:20" ht="22.5" x14ac:dyDescent="0.25">
      <c r="A239" s="11" t="s">
        <v>595</v>
      </c>
      <c r="B239" s="4" t="s">
        <v>8</v>
      </c>
      <c r="C239" s="4"/>
      <c r="D239" s="12" t="s">
        <v>167</v>
      </c>
      <c r="Q239" s="11" t="s">
        <v>93</v>
      </c>
      <c r="R239" s="4" t="s">
        <v>193</v>
      </c>
      <c r="S239" s="4"/>
      <c r="T239" s="12" t="s">
        <v>166</v>
      </c>
    </row>
    <row r="240" spans="1:20" ht="15.75" customHeight="1" thickBot="1" x14ac:dyDescent="0.3">
      <c r="A240" s="203" t="s">
        <v>679</v>
      </c>
      <c r="B240" s="204"/>
      <c r="C240" s="204"/>
      <c r="D240" s="205"/>
      <c r="Q240" s="66" t="s">
        <v>394</v>
      </c>
      <c r="R240" s="72" t="s">
        <v>178</v>
      </c>
      <c r="S240" s="72"/>
      <c r="T240" s="80" t="s">
        <v>166</v>
      </c>
    </row>
    <row r="241" spans="1:20" ht="15.75" customHeight="1" thickBot="1" x14ac:dyDescent="0.3">
      <c r="A241" s="200" t="s">
        <v>680</v>
      </c>
      <c r="B241" s="201"/>
      <c r="C241" s="201"/>
      <c r="D241" s="202"/>
      <c r="Q241" s="68" t="s">
        <v>522</v>
      </c>
      <c r="R241" s="74" t="s">
        <v>9</v>
      </c>
      <c r="S241" s="74"/>
      <c r="T241" s="78" t="s">
        <v>166</v>
      </c>
    </row>
    <row r="242" spans="1:20" ht="22.5" x14ac:dyDescent="0.25">
      <c r="A242" s="11" t="s">
        <v>554</v>
      </c>
      <c r="B242" s="4" t="s">
        <v>8</v>
      </c>
      <c r="C242" s="4"/>
      <c r="D242" s="12" t="s">
        <v>167</v>
      </c>
      <c r="Q242" s="11" t="s">
        <v>572</v>
      </c>
      <c r="R242" s="4" t="s">
        <v>8</v>
      </c>
      <c r="S242" s="4"/>
      <c r="T242" s="12" t="s">
        <v>167</v>
      </c>
    </row>
    <row r="243" spans="1:20" ht="45" x14ac:dyDescent="0.25">
      <c r="A243" s="11" t="s">
        <v>618</v>
      </c>
      <c r="B243" s="4" t="s">
        <v>617</v>
      </c>
      <c r="C243" s="4" t="s">
        <v>650</v>
      </c>
      <c r="D243" s="12" t="s">
        <v>166</v>
      </c>
      <c r="Q243" s="11" t="s">
        <v>453</v>
      </c>
      <c r="R243" s="4" t="s">
        <v>184</v>
      </c>
      <c r="S243" s="4"/>
      <c r="T243" s="12" t="s">
        <v>167</v>
      </c>
    </row>
    <row r="244" spans="1:20" ht="33.75" x14ac:dyDescent="0.25">
      <c r="A244" s="11" t="s">
        <v>22</v>
      </c>
      <c r="B244" s="4" t="s">
        <v>178</v>
      </c>
      <c r="C244" s="4"/>
      <c r="D244" s="12" t="s">
        <v>166</v>
      </c>
      <c r="Q244" s="11" t="s">
        <v>303</v>
      </c>
      <c r="R244" s="4" t="s">
        <v>7</v>
      </c>
      <c r="S244" s="4" t="s">
        <v>649</v>
      </c>
      <c r="T244" s="12" t="s">
        <v>166</v>
      </c>
    </row>
    <row r="245" spans="1:20" ht="33.75" x14ac:dyDescent="0.25">
      <c r="A245" s="11" t="s">
        <v>50</v>
      </c>
      <c r="B245" s="4" t="s">
        <v>178</v>
      </c>
      <c r="C245" s="4"/>
      <c r="D245" s="12" t="s">
        <v>166</v>
      </c>
      <c r="Q245" s="11" t="s">
        <v>523</v>
      </c>
      <c r="R245" s="4" t="s">
        <v>9</v>
      </c>
      <c r="S245" s="4"/>
      <c r="T245" s="12" t="s">
        <v>166</v>
      </c>
    </row>
    <row r="246" spans="1:20" ht="33.75" x14ac:dyDescent="0.25">
      <c r="A246" s="11" t="s">
        <v>508</v>
      </c>
      <c r="B246" s="4" t="s">
        <v>9</v>
      </c>
      <c r="C246" s="4"/>
      <c r="D246" s="12" t="s">
        <v>166</v>
      </c>
      <c r="Q246" s="11" t="s">
        <v>492</v>
      </c>
      <c r="R246" s="4" t="s">
        <v>181</v>
      </c>
      <c r="S246" s="4"/>
      <c r="T246" s="12" t="s">
        <v>166</v>
      </c>
    </row>
    <row r="247" spans="1:20" ht="33.75" x14ac:dyDescent="0.25">
      <c r="A247" s="11" t="s">
        <v>382</v>
      </c>
      <c r="B247" s="4" t="s">
        <v>178</v>
      </c>
      <c r="C247" s="4"/>
      <c r="D247" s="12" t="s">
        <v>166</v>
      </c>
      <c r="Q247" s="11" t="s">
        <v>493</v>
      </c>
      <c r="R247" s="4" t="s">
        <v>181</v>
      </c>
      <c r="S247" s="4"/>
      <c r="T247" s="12" t="s">
        <v>166</v>
      </c>
    </row>
    <row r="248" spans="1:20" ht="22.5" x14ac:dyDescent="0.25">
      <c r="A248" s="11" t="s">
        <v>511</v>
      </c>
      <c r="B248" s="4" t="s">
        <v>9</v>
      </c>
      <c r="C248" s="4"/>
      <c r="D248" s="12" t="s">
        <v>166</v>
      </c>
      <c r="Q248" s="11" t="s">
        <v>304</v>
      </c>
      <c r="R248" s="4" t="s">
        <v>7</v>
      </c>
      <c r="S248" s="4" t="s">
        <v>649</v>
      </c>
      <c r="T248" s="12" t="s">
        <v>166</v>
      </c>
    </row>
    <row r="249" spans="1:20" ht="33.75" x14ac:dyDescent="0.25">
      <c r="A249" s="11" t="s">
        <v>227</v>
      </c>
      <c r="B249" s="4" t="s">
        <v>187</v>
      </c>
      <c r="C249" s="4"/>
      <c r="D249" s="12" t="s">
        <v>166</v>
      </c>
      <c r="Q249" s="11" t="s">
        <v>604</v>
      </c>
      <c r="R249" s="4" t="s">
        <v>599</v>
      </c>
      <c r="S249" s="4" t="s">
        <v>646</v>
      </c>
      <c r="T249" s="12" t="s">
        <v>166</v>
      </c>
    </row>
    <row r="250" spans="1:20" ht="22.5" x14ac:dyDescent="0.25">
      <c r="A250" s="11" t="s">
        <v>550</v>
      </c>
      <c r="B250" s="4" t="s">
        <v>3</v>
      </c>
      <c r="C250" s="4" t="s">
        <v>650</v>
      </c>
      <c r="D250" s="12" t="s">
        <v>166</v>
      </c>
      <c r="Q250" s="11" t="s">
        <v>573</v>
      </c>
      <c r="R250" s="4" t="s">
        <v>8</v>
      </c>
      <c r="S250" s="4"/>
      <c r="T250" s="12" t="s">
        <v>167</v>
      </c>
    </row>
    <row r="251" spans="1:20" ht="33.75" x14ac:dyDescent="0.25">
      <c r="A251" s="11" t="s">
        <v>388</v>
      </c>
      <c r="B251" s="4" t="s">
        <v>178</v>
      </c>
      <c r="C251" s="4"/>
      <c r="D251" s="12" t="s">
        <v>166</v>
      </c>
      <c r="Q251" s="11" t="s">
        <v>234</v>
      </c>
      <c r="R251" s="4" t="s">
        <v>187</v>
      </c>
      <c r="S251" s="4"/>
      <c r="T251" s="12" t="s">
        <v>166</v>
      </c>
    </row>
    <row r="252" spans="1:20" ht="22.5" x14ac:dyDescent="0.25">
      <c r="A252" s="11" t="s">
        <v>478</v>
      </c>
      <c r="B252" s="4" t="s">
        <v>181</v>
      </c>
      <c r="C252" s="4"/>
      <c r="D252" s="12" t="s">
        <v>166</v>
      </c>
      <c r="Q252" s="11" t="s">
        <v>395</v>
      </c>
      <c r="R252" s="4" t="s">
        <v>178</v>
      </c>
      <c r="S252" s="4"/>
      <c r="T252" s="12" t="s">
        <v>166</v>
      </c>
    </row>
    <row r="253" spans="1:20" ht="33.75" x14ac:dyDescent="0.25">
      <c r="A253" s="11" t="s">
        <v>343</v>
      </c>
      <c r="B253" s="4" t="s">
        <v>334</v>
      </c>
      <c r="C253" s="4" t="s">
        <v>646</v>
      </c>
      <c r="D253" s="12" t="s">
        <v>166</v>
      </c>
      <c r="Q253" s="11" t="s">
        <v>574</v>
      </c>
      <c r="R253" s="4" t="s">
        <v>8</v>
      </c>
      <c r="S253" s="4"/>
      <c r="T253" s="12" t="s">
        <v>167</v>
      </c>
    </row>
    <row r="254" spans="1:20" ht="33.75" x14ac:dyDescent="0.25">
      <c r="A254" s="11" t="s">
        <v>515</v>
      </c>
      <c r="B254" s="4" t="s">
        <v>9</v>
      </c>
      <c r="C254" s="4"/>
      <c r="D254" s="12" t="s">
        <v>166</v>
      </c>
      <c r="Q254" s="11" t="s">
        <v>90</v>
      </c>
      <c r="R254" s="4" t="s">
        <v>187</v>
      </c>
      <c r="S254" s="4"/>
      <c r="T254" s="12" t="s">
        <v>166</v>
      </c>
    </row>
    <row r="255" spans="1:20" ht="33.75" x14ac:dyDescent="0.25">
      <c r="A255" s="11" t="s">
        <v>64</v>
      </c>
      <c r="B255" s="4" t="s">
        <v>9</v>
      </c>
      <c r="C255" s="4"/>
      <c r="D255" s="12" t="s">
        <v>166</v>
      </c>
      <c r="Q255" s="11" t="s">
        <v>396</v>
      </c>
      <c r="R255" s="4" t="s">
        <v>178</v>
      </c>
      <c r="S255" s="4"/>
      <c r="T255" s="12" t="s">
        <v>166</v>
      </c>
    </row>
    <row r="256" spans="1:20" ht="22.5" x14ac:dyDescent="0.25">
      <c r="A256" s="11" t="s">
        <v>68</v>
      </c>
      <c r="B256" s="4" t="s">
        <v>432</v>
      </c>
      <c r="C256" s="4"/>
      <c r="D256" s="12" t="s">
        <v>166</v>
      </c>
      <c r="Q256" s="11" t="s">
        <v>305</v>
      </c>
      <c r="R256" s="4" t="s">
        <v>7</v>
      </c>
      <c r="S256" s="4" t="s">
        <v>649</v>
      </c>
      <c r="T256" s="12" t="s">
        <v>166</v>
      </c>
    </row>
    <row r="257" spans="1:20" ht="33.75" x14ac:dyDescent="0.25">
      <c r="A257" s="11" t="s">
        <v>293</v>
      </c>
      <c r="B257" s="4" t="s">
        <v>7</v>
      </c>
      <c r="C257" s="4" t="s">
        <v>649</v>
      </c>
      <c r="D257" s="12" t="s">
        <v>166</v>
      </c>
      <c r="Q257" s="11" t="s">
        <v>575</v>
      </c>
      <c r="R257" s="4" t="s">
        <v>8</v>
      </c>
      <c r="S257" s="4"/>
      <c r="T257" s="12" t="s">
        <v>167</v>
      </c>
    </row>
    <row r="258" spans="1:20" ht="22.5" x14ac:dyDescent="0.25">
      <c r="A258" s="11" t="s">
        <v>349</v>
      </c>
      <c r="B258" s="4" t="s">
        <v>334</v>
      </c>
      <c r="C258" s="4" t="s">
        <v>646</v>
      </c>
      <c r="D258" s="12" t="s">
        <v>166</v>
      </c>
      <c r="Q258" s="11" t="s">
        <v>92</v>
      </c>
      <c r="R258" s="4" t="s">
        <v>8</v>
      </c>
      <c r="S258" s="4"/>
      <c r="T258" s="12" t="s">
        <v>167</v>
      </c>
    </row>
    <row r="259" spans="1:20" ht="22.5" x14ac:dyDescent="0.25">
      <c r="A259" s="11" t="s">
        <v>568</v>
      </c>
      <c r="B259" s="4" t="s">
        <v>8</v>
      </c>
      <c r="C259" s="4"/>
      <c r="D259" s="12" t="s">
        <v>408</v>
      </c>
      <c r="Q259" s="11" t="s">
        <v>494</v>
      </c>
      <c r="R259" s="4" t="s">
        <v>181</v>
      </c>
      <c r="S259" s="4"/>
      <c r="T259" s="12" t="s">
        <v>166</v>
      </c>
    </row>
    <row r="260" spans="1:20" ht="33.75" x14ac:dyDescent="0.25">
      <c r="A260" s="11" t="s">
        <v>435</v>
      </c>
      <c r="B260" s="4" t="s">
        <v>432</v>
      </c>
      <c r="C260" s="4"/>
      <c r="D260" s="12" t="s">
        <v>167</v>
      </c>
      <c r="Q260" s="11" t="s">
        <v>354</v>
      </c>
      <c r="R260" s="4" t="s">
        <v>334</v>
      </c>
      <c r="S260" s="4" t="s">
        <v>646</v>
      </c>
      <c r="T260" s="12" t="s">
        <v>166</v>
      </c>
    </row>
    <row r="261" spans="1:20" ht="22.5" x14ac:dyDescent="0.25">
      <c r="A261" s="11" t="s">
        <v>490</v>
      </c>
      <c r="B261" s="4" t="s">
        <v>181</v>
      </c>
      <c r="C261" s="4"/>
      <c r="D261" s="12" t="s">
        <v>166</v>
      </c>
      <c r="Q261" s="11" t="s">
        <v>306</v>
      </c>
      <c r="R261" s="4" t="s">
        <v>7</v>
      </c>
      <c r="S261" s="4" t="s">
        <v>649</v>
      </c>
      <c r="T261" s="12" t="s">
        <v>166</v>
      </c>
    </row>
    <row r="262" spans="1:20" ht="22.5" x14ac:dyDescent="0.25">
      <c r="A262" s="11" t="s">
        <v>251</v>
      </c>
      <c r="B262" s="4" t="s">
        <v>201</v>
      </c>
      <c r="C262" s="4"/>
      <c r="D262" s="12" t="s">
        <v>167</v>
      </c>
      <c r="Q262" s="11" t="s">
        <v>454</v>
      </c>
      <c r="R262" s="4" t="s">
        <v>184</v>
      </c>
      <c r="S262" s="4"/>
      <c r="T262" s="12" t="s">
        <v>166</v>
      </c>
    </row>
    <row r="263" spans="1:20" ht="22.5" x14ac:dyDescent="0.25">
      <c r="A263" s="11" t="s">
        <v>456</v>
      </c>
      <c r="B263" s="4" t="s">
        <v>184</v>
      </c>
      <c r="C263" s="4"/>
      <c r="D263" s="12" t="s">
        <v>167</v>
      </c>
      <c r="Q263" s="11" t="s">
        <v>397</v>
      </c>
      <c r="R263" s="4" t="s">
        <v>178</v>
      </c>
      <c r="S263" s="4"/>
      <c r="T263" s="12" t="s">
        <v>166</v>
      </c>
    </row>
    <row r="264" spans="1:20" ht="22.5" x14ac:dyDescent="0.25">
      <c r="A264" s="11" t="s">
        <v>99</v>
      </c>
      <c r="B264" s="4" t="s">
        <v>632</v>
      </c>
      <c r="C264" s="4"/>
      <c r="D264" s="12" t="s">
        <v>166</v>
      </c>
      <c r="Q264" s="11" t="s">
        <v>455</v>
      </c>
      <c r="R264" s="4" t="s">
        <v>184</v>
      </c>
      <c r="S264" s="4"/>
      <c r="T264" s="12" t="s">
        <v>167</v>
      </c>
    </row>
    <row r="265" spans="1:20" ht="22.5" x14ac:dyDescent="0.25">
      <c r="A265" s="11" t="s">
        <v>103</v>
      </c>
      <c r="B265" s="4" t="s">
        <v>8</v>
      </c>
      <c r="C265" s="4"/>
      <c r="D265" s="12" t="s">
        <v>167</v>
      </c>
      <c r="Q265" s="11" t="s">
        <v>307</v>
      </c>
      <c r="R265" s="4" t="s">
        <v>7</v>
      </c>
      <c r="S265" s="4" t="s">
        <v>649</v>
      </c>
      <c r="T265" s="12" t="s">
        <v>166</v>
      </c>
    </row>
    <row r="266" spans="1:20" ht="33.75" x14ac:dyDescent="0.25">
      <c r="A266" s="11" t="s">
        <v>310</v>
      </c>
      <c r="B266" s="4" t="s">
        <v>7</v>
      </c>
      <c r="C266" s="4" t="s">
        <v>649</v>
      </c>
      <c r="D266" s="12" t="s">
        <v>166</v>
      </c>
      <c r="Q266" s="11" t="s">
        <v>605</v>
      </c>
      <c r="R266" s="4" t="s">
        <v>599</v>
      </c>
      <c r="S266" s="4" t="s">
        <v>646</v>
      </c>
      <c r="T266" s="12" t="s">
        <v>166</v>
      </c>
    </row>
    <row r="267" spans="1:20" ht="22.5" x14ac:dyDescent="0.25">
      <c r="A267" s="11" t="s">
        <v>615</v>
      </c>
      <c r="B267" s="4" t="s">
        <v>613</v>
      </c>
      <c r="C267" s="4" t="s">
        <v>650</v>
      </c>
      <c r="D267" s="12" t="s">
        <v>166</v>
      </c>
      <c r="Q267" s="11" t="s">
        <v>606</v>
      </c>
      <c r="R267" s="4" t="s">
        <v>599</v>
      </c>
      <c r="S267" s="4" t="s">
        <v>646</v>
      </c>
      <c r="T267" s="12" t="s">
        <v>166</v>
      </c>
    </row>
    <row r="268" spans="1:20" ht="22.5" x14ac:dyDescent="0.25">
      <c r="A268" s="11" t="s">
        <v>357</v>
      </c>
      <c r="B268" s="4" t="s">
        <v>334</v>
      </c>
      <c r="C268" s="4" t="s">
        <v>646</v>
      </c>
      <c r="D268" s="12" t="s">
        <v>166</v>
      </c>
      <c r="Q268" s="11" t="s">
        <v>623</v>
      </c>
      <c r="R268" s="4" t="s">
        <v>617</v>
      </c>
      <c r="S268" s="4" t="s">
        <v>650</v>
      </c>
      <c r="T268" s="12" t="s">
        <v>166</v>
      </c>
    </row>
    <row r="269" spans="1:20" ht="22.5" x14ac:dyDescent="0.25">
      <c r="A269" s="11" t="s">
        <v>402</v>
      </c>
      <c r="B269" s="4" t="s">
        <v>178</v>
      </c>
      <c r="C269" s="4"/>
      <c r="D269" s="12" t="s">
        <v>166</v>
      </c>
      <c r="Q269" s="11" t="s">
        <v>471</v>
      </c>
      <c r="R269" s="4" t="s">
        <v>204</v>
      </c>
      <c r="S269" s="4" t="s">
        <v>646</v>
      </c>
      <c r="T269" s="12" t="s">
        <v>166</v>
      </c>
    </row>
    <row r="270" spans="1:20" ht="22.5" x14ac:dyDescent="0.25">
      <c r="A270" s="11" t="s">
        <v>274</v>
      </c>
      <c r="B270" s="4" t="s">
        <v>270</v>
      </c>
      <c r="C270" s="4"/>
      <c r="D270" s="12" t="s">
        <v>166</v>
      </c>
      <c r="Q270" s="11" t="s">
        <v>495</v>
      </c>
      <c r="R270" s="4" t="s">
        <v>181</v>
      </c>
      <c r="S270" s="4"/>
      <c r="T270" s="12" t="s">
        <v>166</v>
      </c>
    </row>
    <row r="271" spans="1:20" ht="22.5" x14ac:dyDescent="0.25">
      <c r="A271" s="11" t="s">
        <v>496</v>
      </c>
      <c r="B271" s="4" t="s">
        <v>181</v>
      </c>
      <c r="C271" s="4"/>
      <c r="D271" s="12" t="s">
        <v>166</v>
      </c>
      <c r="Q271" s="11" t="s">
        <v>456</v>
      </c>
      <c r="R271" s="4" t="s">
        <v>184</v>
      </c>
      <c r="S271" s="4"/>
      <c r="T271" s="12" t="s">
        <v>167</v>
      </c>
    </row>
    <row r="272" spans="1:20" ht="22.5" x14ac:dyDescent="0.25">
      <c r="A272" s="11" t="s">
        <v>119</v>
      </c>
      <c r="B272" s="4" t="s">
        <v>9</v>
      </c>
      <c r="C272" s="4"/>
      <c r="D272" s="12" t="s">
        <v>166</v>
      </c>
      <c r="Q272" s="11" t="s">
        <v>95</v>
      </c>
      <c r="R272" s="4" t="s">
        <v>334</v>
      </c>
      <c r="S272" s="4" t="s">
        <v>646</v>
      </c>
      <c r="T272" s="12" t="s">
        <v>166</v>
      </c>
    </row>
    <row r="273" spans="1:20" ht="22.5" x14ac:dyDescent="0.25">
      <c r="A273" s="11" t="s">
        <v>580</v>
      </c>
      <c r="B273" s="4" t="s">
        <v>8</v>
      </c>
      <c r="C273" s="4"/>
      <c r="D273" s="12" t="s">
        <v>167</v>
      </c>
      <c r="Q273" s="11" t="s">
        <v>97</v>
      </c>
      <c r="R273" s="4" t="s">
        <v>217</v>
      </c>
      <c r="S273" s="4" t="s">
        <v>649</v>
      </c>
      <c r="T273" s="12" t="s">
        <v>166</v>
      </c>
    </row>
    <row r="274" spans="1:20" ht="22.5" x14ac:dyDescent="0.25">
      <c r="A274" s="11" t="s">
        <v>263</v>
      </c>
      <c r="B274" s="4" t="s">
        <v>1</v>
      </c>
      <c r="C274" s="4"/>
      <c r="D274" s="12" t="s">
        <v>166</v>
      </c>
      <c r="Q274" s="11" t="s">
        <v>235</v>
      </c>
      <c r="R274" s="4" t="s">
        <v>187</v>
      </c>
      <c r="S274" s="4"/>
      <c r="T274" s="12" t="s">
        <v>166</v>
      </c>
    </row>
    <row r="275" spans="1:20" ht="22.5" x14ac:dyDescent="0.25">
      <c r="A275" s="11" t="s">
        <v>317</v>
      </c>
      <c r="B275" s="4" t="s">
        <v>7</v>
      </c>
      <c r="C275" s="4" t="s">
        <v>649</v>
      </c>
      <c r="D275" s="12" t="s">
        <v>166</v>
      </c>
      <c r="Q275" s="11" t="s">
        <v>524</v>
      </c>
      <c r="R275" s="4" t="s">
        <v>9</v>
      </c>
      <c r="S275" s="4"/>
      <c r="T275" s="12" t="s">
        <v>166</v>
      </c>
    </row>
    <row r="276" spans="1:20" ht="33.75" x14ac:dyDescent="0.25">
      <c r="A276" s="11" t="s">
        <v>240</v>
      </c>
      <c r="B276" s="4" t="s">
        <v>187</v>
      </c>
      <c r="C276" s="4"/>
      <c r="D276" s="12" t="s">
        <v>166</v>
      </c>
      <c r="Q276" s="11" t="s">
        <v>308</v>
      </c>
      <c r="R276" s="4" t="s">
        <v>7</v>
      </c>
      <c r="S276" s="4" t="s">
        <v>649</v>
      </c>
      <c r="T276" s="12" t="s">
        <v>166</v>
      </c>
    </row>
    <row r="277" spans="1:20" ht="22.5" x14ac:dyDescent="0.25">
      <c r="A277" s="11" t="s">
        <v>320</v>
      </c>
      <c r="B277" s="4" t="s">
        <v>7</v>
      </c>
      <c r="C277" s="4" t="s">
        <v>649</v>
      </c>
      <c r="D277" s="12" t="s">
        <v>166</v>
      </c>
      <c r="Q277" s="11" t="s">
        <v>457</v>
      </c>
      <c r="R277" s="4" t="s">
        <v>184</v>
      </c>
      <c r="S277" s="4"/>
      <c r="T277" s="12" t="s">
        <v>166</v>
      </c>
    </row>
    <row r="278" spans="1:20" ht="22.5" x14ac:dyDescent="0.25">
      <c r="A278" s="11" t="s">
        <v>361</v>
      </c>
      <c r="B278" s="4" t="s">
        <v>334</v>
      </c>
      <c r="C278" s="4" t="s">
        <v>646</v>
      </c>
      <c r="D278" s="12" t="s">
        <v>166</v>
      </c>
      <c r="Q278" s="11" t="s">
        <v>639</v>
      </c>
      <c r="R278" s="4" t="s">
        <v>632</v>
      </c>
      <c r="S278" s="4"/>
      <c r="T278" s="12" t="s">
        <v>166</v>
      </c>
    </row>
    <row r="279" spans="1:20" ht="22.5" x14ac:dyDescent="0.25">
      <c r="A279" s="11" t="s">
        <v>584</v>
      </c>
      <c r="B279" s="4" t="s">
        <v>8</v>
      </c>
      <c r="C279" s="4"/>
      <c r="D279" s="12" t="s">
        <v>167</v>
      </c>
      <c r="Q279" s="11" t="s">
        <v>398</v>
      </c>
      <c r="R279" s="4" t="s">
        <v>178</v>
      </c>
      <c r="S279" s="4"/>
      <c r="T279" s="12" t="s">
        <v>166</v>
      </c>
    </row>
    <row r="280" spans="1:20" ht="22.5" x14ac:dyDescent="0.25">
      <c r="A280" s="11" t="s">
        <v>585</v>
      </c>
      <c r="B280" s="4" t="s">
        <v>8</v>
      </c>
      <c r="C280" s="4"/>
      <c r="D280" s="12" t="s">
        <v>167</v>
      </c>
      <c r="Q280" s="11" t="s">
        <v>99</v>
      </c>
      <c r="R280" s="4" t="s">
        <v>632</v>
      </c>
      <c r="S280" s="4"/>
      <c r="T280" s="12" t="s">
        <v>166</v>
      </c>
    </row>
    <row r="281" spans="1:20" ht="22.5" x14ac:dyDescent="0.25">
      <c r="A281" s="11" t="s">
        <v>536</v>
      </c>
      <c r="B281" s="4" t="s">
        <v>9</v>
      </c>
      <c r="C281" s="4"/>
      <c r="D281" s="12" t="s">
        <v>166</v>
      </c>
      <c r="Q281" s="11" t="s">
        <v>309</v>
      </c>
      <c r="R281" s="4" t="s">
        <v>7</v>
      </c>
      <c r="S281" s="4" t="s">
        <v>649</v>
      </c>
      <c r="T281" s="12" t="s">
        <v>166</v>
      </c>
    </row>
    <row r="282" spans="1:20" ht="22.5" x14ac:dyDescent="0.25">
      <c r="A282" s="11" t="s">
        <v>142</v>
      </c>
      <c r="B282" s="4" t="s">
        <v>181</v>
      </c>
      <c r="C282" s="4"/>
      <c r="D282" s="12" t="s">
        <v>166</v>
      </c>
      <c r="Q282" s="11" t="s">
        <v>355</v>
      </c>
      <c r="R282" s="4" t="s">
        <v>334</v>
      </c>
      <c r="S282" s="4" t="s">
        <v>646</v>
      </c>
      <c r="T282" s="12" t="s">
        <v>166</v>
      </c>
    </row>
    <row r="283" spans="1:20" x14ac:dyDescent="0.25">
      <c r="A283" s="11" t="s">
        <v>589</v>
      </c>
      <c r="B283" s="4" t="s">
        <v>8</v>
      </c>
      <c r="C283" s="4"/>
      <c r="D283" s="12" t="s">
        <v>167</v>
      </c>
      <c r="Q283" s="11" t="s">
        <v>628</v>
      </c>
      <c r="R283" s="4" t="s">
        <v>212</v>
      </c>
      <c r="S283" s="4"/>
      <c r="T283" s="12" t="s">
        <v>166</v>
      </c>
    </row>
    <row r="284" spans="1:20" ht="22.5" x14ac:dyDescent="0.25">
      <c r="A284" s="11" t="s">
        <v>543</v>
      </c>
      <c r="B284" s="4" t="s">
        <v>9</v>
      </c>
      <c r="C284" s="4"/>
      <c r="D284" s="12" t="s">
        <v>166</v>
      </c>
      <c r="Q284" s="11" t="s">
        <v>101</v>
      </c>
      <c r="R284" s="4" t="s">
        <v>7</v>
      </c>
      <c r="S284" s="4" t="s">
        <v>649</v>
      </c>
      <c r="T284" s="12" t="s">
        <v>166</v>
      </c>
    </row>
    <row r="285" spans="1:20" ht="22.5" x14ac:dyDescent="0.25">
      <c r="A285" s="11" t="s">
        <v>322</v>
      </c>
      <c r="B285" s="4" t="s">
        <v>7</v>
      </c>
      <c r="C285" s="4" t="s">
        <v>649</v>
      </c>
      <c r="D285" s="12" t="s">
        <v>166</v>
      </c>
      <c r="Q285" s="11" t="s">
        <v>576</v>
      </c>
      <c r="R285" s="4" t="s">
        <v>8</v>
      </c>
      <c r="S285" s="4"/>
      <c r="T285" s="12" t="s">
        <v>167</v>
      </c>
    </row>
    <row r="286" spans="1:20" ht="33.75" x14ac:dyDescent="0.25">
      <c r="A286" s="11" t="s">
        <v>324</v>
      </c>
      <c r="B286" s="4" t="s">
        <v>7</v>
      </c>
      <c r="C286" s="4" t="s">
        <v>649</v>
      </c>
      <c r="D286" s="12" t="s">
        <v>166</v>
      </c>
      <c r="Q286" s="11" t="s">
        <v>103</v>
      </c>
      <c r="R286" s="4" t="s">
        <v>8</v>
      </c>
      <c r="S286" s="4"/>
      <c r="T286" s="12" t="s">
        <v>167</v>
      </c>
    </row>
    <row r="287" spans="1:20" ht="33.75" x14ac:dyDescent="0.25">
      <c r="A287" s="11" t="s">
        <v>503</v>
      </c>
      <c r="B287" s="4" t="s">
        <v>181</v>
      </c>
      <c r="C287" s="4"/>
      <c r="D287" s="12" t="s">
        <v>166</v>
      </c>
      <c r="Q287" s="11" t="s">
        <v>310</v>
      </c>
      <c r="R287" s="4" t="s">
        <v>7</v>
      </c>
      <c r="S287" s="4" t="s">
        <v>649</v>
      </c>
      <c r="T287" s="12" t="s">
        <v>166</v>
      </c>
    </row>
    <row r="288" spans="1:20" ht="22.5" x14ac:dyDescent="0.25">
      <c r="A288" s="11" t="s">
        <v>266</v>
      </c>
      <c r="B288" s="4" t="s">
        <v>1</v>
      </c>
      <c r="C288" s="4"/>
      <c r="D288" s="12" t="s">
        <v>167</v>
      </c>
      <c r="Q288" s="11" t="s">
        <v>105</v>
      </c>
      <c r="R288" s="4" t="s">
        <v>1</v>
      </c>
      <c r="S288" s="4"/>
      <c r="T288" s="12" t="s">
        <v>167</v>
      </c>
    </row>
    <row r="289" spans="1:20" ht="22.5" x14ac:dyDescent="0.25">
      <c r="A289" s="11" t="s">
        <v>155</v>
      </c>
      <c r="B289" s="4" t="s">
        <v>184</v>
      </c>
      <c r="C289" s="4"/>
      <c r="D289" s="12" t="s">
        <v>166</v>
      </c>
      <c r="Q289" s="11" t="s">
        <v>458</v>
      </c>
      <c r="R289" s="4" t="s">
        <v>184</v>
      </c>
      <c r="S289" s="4"/>
      <c r="T289" s="12" t="s">
        <v>166</v>
      </c>
    </row>
    <row r="290" spans="1:20" ht="22.5" x14ac:dyDescent="0.25">
      <c r="A290" s="11" t="s">
        <v>371</v>
      </c>
      <c r="B290" s="4" t="s">
        <v>334</v>
      </c>
      <c r="C290" s="4" t="s">
        <v>646</v>
      </c>
      <c r="D290" s="12" t="s">
        <v>166</v>
      </c>
      <c r="Q290" s="11" t="s">
        <v>422</v>
      </c>
      <c r="R290" s="4" t="s">
        <v>193</v>
      </c>
      <c r="S290" s="4"/>
      <c r="T290" s="12" t="s">
        <v>166</v>
      </c>
    </row>
    <row r="291" spans="1:20" ht="22.5" x14ac:dyDescent="0.25">
      <c r="A291" s="11" t="s">
        <v>162</v>
      </c>
      <c r="B291" s="4" t="s">
        <v>0</v>
      </c>
      <c r="C291" s="4"/>
      <c r="D291" s="12" t="s">
        <v>167</v>
      </c>
      <c r="Q291" s="11" t="s">
        <v>525</v>
      </c>
      <c r="R291" s="4" t="s">
        <v>9</v>
      </c>
      <c r="S291" s="4"/>
      <c r="T291" s="12" t="s">
        <v>166</v>
      </c>
    </row>
    <row r="292" spans="1:20" ht="22.5" x14ac:dyDescent="0.25">
      <c r="A292" s="11" t="s">
        <v>642</v>
      </c>
      <c r="B292" s="4" t="s">
        <v>632</v>
      </c>
      <c r="C292" s="4"/>
      <c r="D292" s="12" t="s">
        <v>166</v>
      </c>
      <c r="Q292" s="11" t="s">
        <v>640</v>
      </c>
      <c r="R292" s="4" t="s">
        <v>632</v>
      </c>
      <c r="S292" s="4"/>
      <c r="T292" s="12" t="s">
        <v>166</v>
      </c>
    </row>
    <row r="293" spans="1:20" ht="15.75" customHeight="1" thickBot="1" x14ac:dyDescent="0.3">
      <c r="A293" s="203" t="s">
        <v>681</v>
      </c>
      <c r="B293" s="204"/>
      <c r="C293" s="204"/>
      <c r="D293" s="205"/>
      <c r="Q293" s="66" t="s">
        <v>252</v>
      </c>
      <c r="R293" s="72" t="s">
        <v>201</v>
      </c>
      <c r="S293" s="72"/>
      <c r="T293" s="80" t="s">
        <v>167</v>
      </c>
    </row>
    <row r="294" spans="1:20" ht="15.75" customHeight="1" thickBot="1" x14ac:dyDescent="0.3">
      <c r="A294" s="200" t="s">
        <v>682</v>
      </c>
      <c r="B294" s="201"/>
      <c r="C294" s="201"/>
      <c r="D294" s="202"/>
      <c r="Q294" s="68" t="s">
        <v>459</v>
      </c>
      <c r="R294" s="74" t="s">
        <v>184</v>
      </c>
      <c r="S294" s="74"/>
      <c r="T294" s="78" t="s">
        <v>166</v>
      </c>
    </row>
    <row r="295" spans="1:20" ht="22.5" x14ac:dyDescent="0.25">
      <c r="A295" s="11" t="s">
        <v>637</v>
      </c>
      <c r="B295" s="4" t="s">
        <v>632</v>
      </c>
      <c r="C295" s="4"/>
      <c r="D295" s="12" t="s">
        <v>166</v>
      </c>
      <c r="Q295" s="11" t="s">
        <v>311</v>
      </c>
      <c r="R295" s="4" t="s">
        <v>7</v>
      </c>
      <c r="S295" s="4" t="s">
        <v>649</v>
      </c>
      <c r="T295" s="12" t="s">
        <v>166</v>
      </c>
    </row>
    <row r="296" spans="1:20" ht="22.5" x14ac:dyDescent="0.25">
      <c r="A296" s="11" t="s">
        <v>273</v>
      </c>
      <c r="B296" s="4" t="s">
        <v>270</v>
      </c>
      <c r="C296" s="4"/>
      <c r="D296" s="12" t="s">
        <v>166</v>
      </c>
      <c r="Q296" s="11" t="s">
        <v>399</v>
      </c>
      <c r="R296" s="4" t="s">
        <v>178</v>
      </c>
      <c r="S296" s="4"/>
      <c r="T296" s="12" t="s">
        <v>166</v>
      </c>
    </row>
    <row r="297" spans="1:20" ht="33.75" x14ac:dyDescent="0.25">
      <c r="A297" s="11" t="s">
        <v>70</v>
      </c>
      <c r="B297" s="4" t="s">
        <v>212</v>
      </c>
      <c r="C297" s="4"/>
      <c r="D297" s="12" t="s">
        <v>166</v>
      </c>
      <c r="Q297" s="11" t="s">
        <v>312</v>
      </c>
      <c r="R297" s="4" t="s">
        <v>7</v>
      </c>
      <c r="S297" s="4" t="s">
        <v>649</v>
      </c>
      <c r="T297" s="12" t="s">
        <v>166</v>
      </c>
    </row>
    <row r="298" spans="1:20" ht="33.75" x14ac:dyDescent="0.25">
      <c r="A298" s="11" t="s">
        <v>569</v>
      </c>
      <c r="B298" s="4" t="s">
        <v>8</v>
      </c>
      <c r="C298" s="4"/>
      <c r="D298" s="12" t="s">
        <v>167</v>
      </c>
      <c r="Q298" s="11" t="s">
        <v>356</v>
      </c>
      <c r="R298" s="4" t="s">
        <v>334</v>
      </c>
      <c r="S298" s="4" t="s">
        <v>646</v>
      </c>
      <c r="T298" s="12" t="s">
        <v>166</v>
      </c>
    </row>
    <row r="299" spans="1:20" ht="22.5" x14ac:dyDescent="0.25">
      <c r="A299" s="11" t="s">
        <v>570</v>
      </c>
      <c r="B299" s="4" t="s">
        <v>8</v>
      </c>
      <c r="C299" s="4"/>
      <c r="D299" s="12" t="s">
        <v>167</v>
      </c>
      <c r="Q299" s="11" t="s">
        <v>615</v>
      </c>
      <c r="R299" s="4" t="s">
        <v>613</v>
      </c>
      <c r="S299" s="4" t="s">
        <v>650</v>
      </c>
      <c r="T299" s="12" t="s">
        <v>166</v>
      </c>
    </row>
    <row r="300" spans="1:20" ht="33.75" x14ac:dyDescent="0.25">
      <c r="A300" s="11" t="s">
        <v>101</v>
      </c>
      <c r="B300" s="4" t="s">
        <v>7</v>
      </c>
      <c r="C300" s="4" t="s">
        <v>649</v>
      </c>
      <c r="D300" s="12" t="s">
        <v>166</v>
      </c>
      <c r="Q300" s="11" t="s">
        <v>526</v>
      </c>
      <c r="R300" s="4" t="s">
        <v>9</v>
      </c>
      <c r="S300" s="4"/>
      <c r="T300" s="12" t="s">
        <v>166</v>
      </c>
    </row>
    <row r="301" spans="1:20" ht="33.75" x14ac:dyDescent="0.25">
      <c r="A301" s="11" t="s">
        <v>120</v>
      </c>
      <c r="B301" s="4" t="s">
        <v>334</v>
      </c>
      <c r="C301" s="4" t="s">
        <v>646</v>
      </c>
      <c r="D301" s="12" t="s">
        <v>166</v>
      </c>
      <c r="Q301" s="11" t="s">
        <v>624</v>
      </c>
      <c r="R301" s="4" t="s">
        <v>617</v>
      </c>
      <c r="S301" s="4" t="s">
        <v>650</v>
      </c>
      <c r="T301" s="12" t="s">
        <v>166</v>
      </c>
    </row>
    <row r="302" spans="1:20" ht="22.5" x14ac:dyDescent="0.25">
      <c r="A302" s="11" t="s">
        <v>462</v>
      </c>
      <c r="B302" s="4" t="s">
        <v>184</v>
      </c>
      <c r="C302" s="4"/>
      <c r="D302" s="12" t="s">
        <v>166</v>
      </c>
      <c r="Q302" s="11" t="s">
        <v>400</v>
      </c>
      <c r="R302" s="4" t="s">
        <v>178</v>
      </c>
      <c r="S302" s="4"/>
      <c r="T302" s="12" t="s">
        <v>166</v>
      </c>
    </row>
    <row r="303" spans="1:20" ht="15.75" customHeight="1" thickBot="1" x14ac:dyDescent="0.3">
      <c r="A303" s="203" t="s">
        <v>683</v>
      </c>
      <c r="B303" s="204"/>
      <c r="C303" s="204"/>
      <c r="D303" s="205"/>
      <c r="Q303" s="66" t="s">
        <v>577</v>
      </c>
      <c r="R303" s="72" t="s">
        <v>8</v>
      </c>
      <c r="S303" s="72"/>
      <c r="T303" s="80" t="s">
        <v>167</v>
      </c>
    </row>
    <row r="304" spans="1:20" ht="15.75" customHeight="1" thickBot="1" x14ac:dyDescent="0.3">
      <c r="A304" s="200" t="s">
        <v>684</v>
      </c>
      <c r="B304" s="201"/>
      <c r="C304" s="201"/>
      <c r="D304" s="202"/>
      <c r="Q304" s="68" t="s">
        <v>357</v>
      </c>
      <c r="R304" s="74" t="s">
        <v>334</v>
      </c>
      <c r="S304" s="74" t="s">
        <v>646</v>
      </c>
      <c r="T304" s="78" t="s">
        <v>166</v>
      </c>
    </row>
    <row r="305" spans="1:20" ht="33.75" x14ac:dyDescent="0.25">
      <c r="A305" s="11" t="s">
        <v>26</v>
      </c>
      <c r="B305" s="4" t="s">
        <v>2</v>
      </c>
      <c r="C305" s="4"/>
      <c r="D305" s="12" t="s">
        <v>167</v>
      </c>
      <c r="Q305" s="11" t="s">
        <v>460</v>
      </c>
      <c r="R305" s="4" t="s">
        <v>184</v>
      </c>
      <c r="S305" s="4"/>
      <c r="T305" s="12" t="s">
        <v>166</v>
      </c>
    </row>
    <row r="306" spans="1:20" ht="22.5" x14ac:dyDescent="0.25">
      <c r="A306" s="11" t="s">
        <v>278</v>
      </c>
      <c r="B306" s="4" t="s">
        <v>7</v>
      </c>
      <c r="C306" s="4" t="s">
        <v>649</v>
      </c>
      <c r="D306" s="12" t="s">
        <v>166</v>
      </c>
      <c r="Q306" s="11" t="s">
        <v>401</v>
      </c>
      <c r="R306" s="4" t="s">
        <v>178</v>
      </c>
      <c r="S306" s="4"/>
      <c r="T306" s="12" t="s">
        <v>166</v>
      </c>
    </row>
    <row r="307" spans="1:20" ht="22.5" x14ac:dyDescent="0.25">
      <c r="A307" s="11" t="s">
        <v>379</v>
      </c>
      <c r="B307" s="4" t="s">
        <v>178</v>
      </c>
      <c r="C307" s="4"/>
      <c r="D307" s="12" t="s">
        <v>166</v>
      </c>
      <c r="Q307" s="11" t="s">
        <v>106</v>
      </c>
      <c r="R307" s="4" t="s">
        <v>8</v>
      </c>
      <c r="S307" s="4"/>
      <c r="T307" s="12" t="s">
        <v>167</v>
      </c>
    </row>
    <row r="308" spans="1:20" ht="22.5" x14ac:dyDescent="0.25">
      <c r="A308" s="11" t="s">
        <v>279</v>
      </c>
      <c r="B308" s="4" t="s">
        <v>7</v>
      </c>
      <c r="C308" s="4" t="s">
        <v>649</v>
      </c>
      <c r="D308" s="12" t="s">
        <v>166</v>
      </c>
      <c r="Q308" s="11" t="s">
        <v>553</v>
      </c>
      <c r="R308" s="4" t="s">
        <v>6</v>
      </c>
      <c r="S308" s="4"/>
      <c r="T308" s="12" t="s">
        <v>167</v>
      </c>
    </row>
    <row r="309" spans="1:20" ht="22.5" x14ac:dyDescent="0.25">
      <c r="A309" s="11" t="s">
        <v>635</v>
      </c>
      <c r="B309" s="4" t="s">
        <v>632</v>
      </c>
      <c r="C309" s="4"/>
      <c r="D309" s="12" t="s">
        <v>166</v>
      </c>
      <c r="Q309" s="11" t="s">
        <v>108</v>
      </c>
      <c r="R309" s="4" t="s">
        <v>8</v>
      </c>
      <c r="S309" s="4"/>
      <c r="T309" s="12" t="s">
        <v>167</v>
      </c>
    </row>
    <row r="310" spans="1:20" ht="22.5" x14ac:dyDescent="0.25">
      <c r="A310" s="11" t="s">
        <v>558</v>
      </c>
      <c r="B310" s="4" t="s">
        <v>8</v>
      </c>
      <c r="C310" s="4"/>
      <c r="D310" s="12" t="s">
        <v>167</v>
      </c>
      <c r="Q310" s="11" t="s">
        <v>358</v>
      </c>
      <c r="R310" s="4" t="s">
        <v>334</v>
      </c>
      <c r="S310" s="4" t="s">
        <v>646</v>
      </c>
      <c r="T310" s="12" t="s">
        <v>166</v>
      </c>
    </row>
    <row r="311" spans="1:20" ht="22.5" x14ac:dyDescent="0.25">
      <c r="A311" s="11" t="s">
        <v>614</v>
      </c>
      <c r="B311" s="4" t="s">
        <v>613</v>
      </c>
      <c r="C311" s="4" t="s">
        <v>650</v>
      </c>
      <c r="D311" s="12" t="s">
        <v>167</v>
      </c>
      <c r="Q311" s="11" t="s">
        <v>110</v>
      </c>
      <c r="R311" s="4" t="s">
        <v>178</v>
      </c>
      <c r="S311" s="4"/>
      <c r="T311" s="12" t="s">
        <v>166</v>
      </c>
    </row>
    <row r="312" spans="1:20" ht="22.5" x14ac:dyDescent="0.25">
      <c r="A312" s="11" t="s">
        <v>285</v>
      </c>
      <c r="B312" s="4" t="s">
        <v>7</v>
      </c>
      <c r="C312" s="4" t="s">
        <v>649</v>
      </c>
      <c r="D312" s="12" t="s">
        <v>166</v>
      </c>
      <c r="Q312" s="11" t="s">
        <v>111</v>
      </c>
      <c r="R312" s="4" t="s">
        <v>334</v>
      </c>
      <c r="S312" s="4" t="s">
        <v>646</v>
      </c>
      <c r="T312" s="12" t="s">
        <v>166</v>
      </c>
    </row>
    <row r="313" spans="1:20" ht="22.5" x14ac:dyDescent="0.25">
      <c r="A313" s="11" t="s">
        <v>287</v>
      </c>
      <c r="B313" s="4" t="s">
        <v>7</v>
      </c>
      <c r="C313" s="4" t="s">
        <v>649</v>
      </c>
      <c r="D313" s="12" t="s">
        <v>166</v>
      </c>
      <c r="Q313" s="11" t="s">
        <v>113</v>
      </c>
      <c r="R313" s="4" t="s">
        <v>632</v>
      </c>
      <c r="S313" s="4"/>
      <c r="T313" s="12" t="s">
        <v>167</v>
      </c>
    </row>
    <row r="314" spans="1:20" ht="22.5" x14ac:dyDescent="0.25">
      <c r="A314" s="11" t="s">
        <v>551</v>
      </c>
      <c r="B314" s="4" t="s">
        <v>6</v>
      </c>
      <c r="C314" s="4"/>
      <c r="D314" s="12" t="s">
        <v>167</v>
      </c>
      <c r="Q314" s="11" t="s">
        <v>236</v>
      </c>
      <c r="R314" s="4" t="s">
        <v>187</v>
      </c>
      <c r="S314" s="4"/>
      <c r="T314" s="12" t="s">
        <v>166</v>
      </c>
    </row>
    <row r="315" spans="1:20" ht="22.5" x14ac:dyDescent="0.25">
      <c r="A315" s="11" t="s">
        <v>563</v>
      </c>
      <c r="B315" s="4" t="s">
        <v>8</v>
      </c>
      <c r="C315" s="4"/>
      <c r="D315" s="12" t="s">
        <v>167</v>
      </c>
      <c r="Q315" s="11" t="s">
        <v>313</v>
      </c>
      <c r="R315" s="4" t="s">
        <v>7</v>
      </c>
      <c r="S315" s="4" t="s">
        <v>649</v>
      </c>
      <c r="T315" s="12" t="s">
        <v>166</v>
      </c>
    </row>
    <row r="316" spans="1:20" ht="22.5" x14ac:dyDescent="0.25">
      <c r="A316" s="11" t="s">
        <v>386</v>
      </c>
      <c r="B316" s="4" t="s">
        <v>178</v>
      </c>
      <c r="C316" s="4"/>
      <c r="D316" s="12" t="s">
        <v>167</v>
      </c>
      <c r="Q316" s="11" t="s">
        <v>527</v>
      </c>
      <c r="R316" s="4" t="s">
        <v>9</v>
      </c>
      <c r="S316" s="4"/>
      <c r="T316" s="12" t="s">
        <v>166</v>
      </c>
    </row>
    <row r="317" spans="1:20" ht="38.25" x14ac:dyDescent="0.25">
      <c r="A317" s="11" t="s">
        <v>603</v>
      </c>
      <c r="B317" s="4" t="s">
        <v>599</v>
      </c>
      <c r="C317" s="4" t="s">
        <v>646</v>
      </c>
      <c r="D317" s="12" t="s">
        <v>166</v>
      </c>
      <c r="Q317" s="67" t="s">
        <v>662</v>
      </c>
      <c r="R317" s="73"/>
      <c r="S317" s="73"/>
      <c r="T317" s="77"/>
    </row>
    <row r="318" spans="1:20" ht="22.5" x14ac:dyDescent="0.25">
      <c r="A318" s="11" t="s">
        <v>389</v>
      </c>
      <c r="B318" s="4" t="s">
        <v>178</v>
      </c>
      <c r="C318" s="4"/>
      <c r="D318" s="12" t="s">
        <v>166</v>
      </c>
      <c r="Q318" s="11" t="s">
        <v>237</v>
      </c>
      <c r="R318" s="4" t="s">
        <v>187</v>
      </c>
      <c r="S318" s="4"/>
      <c r="T318" s="12" t="s">
        <v>166</v>
      </c>
    </row>
    <row r="319" spans="1:20" ht="33.75" x14ac:dyDescent="0.25">
      <c r="A319" s="11" t="s">
        <v>567</v>
      </c>
      <c r="B319" s="4" t="s">
        <v>8</v>
      </c>
      <c r="C319" s="4"/>
      <c r="D319" s="12" t="s">
        <v>167</v>
      </c>
      <c r="Q319" s="11" t="s">
        <v>402</v>
      </c>
      <c r="R319" s="4" t="s">
        <v>178</v>
      </c>
      <c r="S319" s="4"/>
      <c r="T319" s="12" t="s">
        <v>166</v>
      </c>
    </row>
    <row r="320" spans="1:20" ht="22.5" x14ac:dyDescent="0.25">
      <c r="A320" s="11" t="s">
        <v>434</v>
      </c>
      <c r="B320" s="4" t="s">
        <v>432</v>
      </c>
      <c r="C320" s="4"/>
      <c r="D320" s="12" t="s">
        <v>166</v>
      </c>
      <c r="Q320" s="11" t="s">
        <v>274</v>
      </c>
      <c r="R320" s="4" t="s">
        <v>270</v>
      </c>
      <c r="S320" s="4"/>
      <c r="T320" s="12" t="s">
        <v>166</v>
      </c>
    </row>
    <row r="321" spans="1:20" ht="22.5" x14ac:dyDescent="0.25">
      <c r="A321" s="11" t="s">
        <v>295</v>
      </c>
      <c r="B321" s="4" t="s">
        <v>7</v>
      </c>
      <c r="C321" s="4" t="s">
        <v>649</v>
      </c>
      <c r="D321" s="12" t="s">
        <v>166</v>
      </c>
      <c r="Q321" s="11" t="s">
        <v>359</v>
      </c>
      <c r="R321" s="4" t="s">
        <v>334</v>
      </c>
      <c r="S321" s="4" t="s">
        <v>646</v>
      </c>
      <c r="T321" s="12" t="s">
        <v>167</v>
      </c>
    </row>
    <row r="322" spans="1:20" ht="22.5" x14ac:dyDescent="0.25">
      <c r="A322" s="11" t="s">
        <v>232</v>
      </c>
      <c r="B322" s="4" t="s">
        <v>187</v>
      </c>
      <c r="C322" s="4"/>
      <c r="D322" s="12" t="s">
        <v>166</v>
      </c>
      <c r="Q322" s="11" t="s">
        <v>115</v>
      </c>
      <c r="R322" s="4" t="s">
        <v>7</v>
      </c>
      <c r="S322" s="4" t="s">
        <v>649</v>
      </c>
      <c r="T322" s="12" t="s">
        <v>166</v>
      </c>
    </row>
    <row r="323" spans="1:20" ht="22.5" x14ac:dyDescent="0.25">
      <c r="A323" s="11" t="s">
        <v>82</v>
      </c>
      <c r="B323" s="4" t="s">
        <v>6</v>
      </c>
      <c r="C323" s="4"/>
      <c r="D323" s="12" t="s">
        <v>167</v>
      </c>
      <c r="Q323" s="11" t="s">
        <v>117</v>
      </c>
      <c r="R323" s="4" t="s">
        <v>270</v>
      </c>
      <c r="S323" s="4"/>
      <c r="T323" s="12" t="s">
        <v>166</v>
      </c>
    </row>
    <row r="324" spans="1:20" ht="33.75" x14ac:dyDescent="0.25">
      <c r="A324" s="11" t="s">
        <v>449</v>
      </c>
      <c r="B324" s="4" t="s">
        <v>184</v>
      </c>
      <c r="C324" s="4"/>
      <c r="D324" s="12" t="s">
        <v>166</v>
      </c>
      <c r="Q324" s="11" t="s">
        <v>423</v>
      </c>
      <c r="R324" s="4" t="s">
        <v>193</v>
      </c>
      <c r="S324" s="4"/>
      <c r="T324" s="12" t="s">
        <v>166</v>
      </c>
    </row>
    <row r="325" spans="1:20" ht="22.5" x14ac:dyDescent="0.25">
      <c r="A325" s="11" t="s">
        <v>488</v>
      </c>
      <c r="B325" s="4" t="s">
        <v>181</v>
      </c>
      <c r="C325" s="4"/>
      <c r="D325" s="12" t="s">
        <v>166</v>
      </c>
      <c r="Q325" s="11" t="s">
        <v>403</v>
      </c>
      <c r="R325" s="4" t="s">
        <v>178</v>
      </c>
      <c r="S325" s="4"/>
      <c r="T325" s="12" t="s">
        <v>166</v>
      </c>
    </row>
    <row r="326" spans="1:20" ht="22.5" x14ac:dyDescent="0.25">
      <c r="A326" s="11" t="s">
        <v>470</v>
      </c>
      <c r="B326" s="4" t="s">
        <v>204</v>
      </c>
      <c r="C326" s="4" t="s">
        <v>646</v>
      </c>
      <c r="D326" s="12" t="s">
        <v>166</v>
      </c>
      <c r="Q326" s="11" t="s">
        <v>424</v>
      </c>
      <c r="R326" s="4" t="s">
        <v>193</v>
      </c>
      <c r="S326" s="4"/>
      <c r="T326" s="12" t="s">
        <v>166</v>
      </c>
    </row>
    <row r="327" spans="1:20" ht="22.5" x14ac:dyDescent="0.25">
      <c r="A327" s="11" t="s">
        <v>88</v>
      </c>
      <c r="B327" s="4" t="s">
        <v>201</v>
      </c>
      <c r="C327" s="4"/>
      <c r="D327" s="12" t="s">
        <v>167</v>
      </c>
      <c r="Q327" s="11" t="s">
        <v>578</v>
      </c>
      <c r="R327" s="4" t="s">
        <v>8</v>
      </c>
      <c r="S327" s="4"/>
      <c r="T327" s="12" t="s">
        <v>167</v>
      </c>
    </row>
    <row r="328" spans="1:20" ht="22.5" x14ac:dyDescent="0.25">
      <c r="A328" s="11" t="s">
        <v>552</v>
      </c>
      <c r="B328" s="4" t="s">
        <v>6</v>
      </c>
      <c r="C328" s="4"/>
      <c r="D328" s="12" t="s">
        <v>167</v>
      </c>
      <c r="Q328" s="11" t="s">
        <v>528</v>
      </c>
      <c r="R328" s="4" t="s">
        <v>9</v>
      </c>
      <c r="S328" s="4"/>
      <c r="T328" s="12" t="s">
        <v>166</v>
      </c>
    </row>
    <row r="329" spans="1:20" ht="22.5" x14ac:dyDescent="0.25">
      <c r="A329" s="11" t="s">
        <v>95</v>
      </c>
      <c r="B329" s="4" t="s">
        <v>334</v>
      </c>
      <c r="C329" s="4" t="s">
        <v>646</v>
      </c>
      <c r="D329" s="12" t="s">
        <v>166</v>
      </c>
      <c r="Q329" s="11" t="s">
        <v>579</v>
      </c>
      <c r="R329" s="4" t="s">
        <v>8</v>
      </c>
      <c r="S329" s="4"/>
      <c r="T329" s="12" t="s">
        <v>167</v>
      </c>
    </row>
    <row r="330" spans="1:20" ht="22.5" x14ac:dyDescent="0.25">
      <c r="A330" s="11" t="s">
        <v>309</v>
      </c>
      <c r="B330" s="4" t="s">
        <v>7</v>
      </c>
      <c r="C330" s="4" t="s">
        <v>649</v>
      </c>
      <c r="D330" s="12" t="s">
        <v>166</v>
      </c>
      <c r="Q330" s="11" t="s">
        <v>375</v>
      </c>
      <c r="R330" s="4" t="s">
        <v>207</v>
      </c>
      <c r="S330" s="4"/>
      <c r="T330" s="12" t="s">
        <v>166</v>
      </c>
    </row>
    <row r="331" spans="1:20" ht="22.5" x14ac:dyDescent="0.25">
      <c r="A331" s="11" t="s">
        <v>624</v>
      </c>
      <c r="B331" s="4" t="s">
        <v>617</v>
      </c>
      <c r="C331" s="4" t="s">
        <v>650</v>
      </c>
      <c r="D331" s="12" t="s">
        <v>166</v>
      </c>
      <c r="Q331" s="11" t="s">
        <v>496</v>
      </c>
      <c r="R331" s="4" t="s">
        <v>181</v>
      </c>
      <c r="S331" s="4"/>
      <c r="T331" s="12" t="s">
        <v>166</v>
      </c>
    </row>
    <row r="332" spans="1:20" ht="22.5" x14ac:dyDescent="0.25">
      <c r="A332" s="11" t="s">
        <v>106</v>
      </c>
      <c r="B332" s="4" t="s">
        <v>8</v>
      </c>
      <c r="C332" s="4"/>
      <c r="D332" s="12" t="s">
        <v>167</v>
      </c>
      <c r="Q332" s="11" t="s">
        <v>497</v>
      </c>
      <c r="R332" s="4" t="s">
        <v>181</v>
      </c>
      <c r="S332" s="4"/>
      <c r="T332" s="12" t="s">
        <v>166</v>
      </c>
    </row>
    <row r="333" spans="1:20" ht="22.5" x14ac:dyDescent="0.25">
      <c r="A333" s="11" t="s">
        <v>117</v>
      </c>
      <c r="B333" s="4" t="s">
        <v>270</v>
      </c>
      <c r="C333" s="4"/>
      <c r="D333" s="12" t="s">
        <v>166</v>
      </c>
      <c r="Q333" s="11" t="s">
        <v>238</v>
      </c>
      <c r="R333" s="4" t="s">
        <v>187</v>
      </c>
      <c r="S333" s="4"/>
      <c r="T333" s="12" t="s">
        <v>166</v>
      </c>
    </row>
    <row r="334" spans="1:20" ht="22.5" x14ac:dyDescent="0.25">
      <c r="A334" s="11" t="s">
        <v>239</v>
      </c>
      <c r="B334" s="4" t="s">
        <v>187</v>
      </c>
      <c r="C334" s="4"/>
      <c r="D334" s="12" t="s">
        <v>166</v>
      </c>
      <c r="Q334" s="11" t="s">
        <v>314</v>
      </c>
      <c r="R334" s="4" t="s">
        <v>7</v>
      </c>
      <c r="S334" s="4" t="s">
        <v>649</v>
      </c>
      <c r="T334" s="12" t="s">
        <v>166</v>
      </c>
    </row>
    <row r="335" spans="1:20" ht="22.5" x14ac:dyDescent="0.25">
      <c r="A335" s="11" t="s">
        <v>631</v>
      </c>
      <c r="B335" s="4" t="s">
        <v>2</v>
      </c>
      <c r="C335" s="4"/>
      <c r="D335" s="12" t="s">
        <v>167</v>
      </c>
      <c r="Q335" s="11" t="s">
        <v>239</v>
      </c>
      <c r="R335" s="4" t="s">
        <v>187</v>
      </c>
      <c r="S335" s="4"/>
      <c r="T335" s="12" t="s">
        <v>166</v>
      </c>
    </row>
    <row r="336" spans="1:20" ht="22.5" x14ac:dyDescent="0.25">
      <c r="A336" s="11" t="s">
        <v>535</v>
      </c>
      <c r="B336" s="4" t="s">
        <v>9</v>
      </c>
      <c r="C336" s="4"/>
      <c r="D336" s="12" t="s">
        <v>166</v>
      </c>
      <c r="Q336" s="11" t="s">
        <v>119</v>
      </c>
      <c r="R336" s="4" t="s">
        <v>9</v>
      </c>
      <c r="S336" s="4"/>
      <c r="T336" s="12" t="s">
        <v>166</v>
      </c>
    </row>
    <row r="337" spans="1:20" ht="22.5" x14ac:dyDescent="0.25">
      <c r="A337" s="11" t="s">
        <v>405</v>
      </c>
      <c r="B337" s="4" t="s">
        <v>178</v>
      </c>
      <c r="C337" s="4"/>
      <c r="D337" s="12" t="s">
        <v>166</v>
      </c>
      <c r="Q337" s="11" t="s">
        <v>120</v>
      </c>
      <c r="R337" s="4" t="s">
        <v>334</v>
      </c>
      <c r="S337" s="4" t="s">
        <v>646</v>
      </c>
      <c r="T337" s="12" t="s">
        <v>166</v>
      </c>
    </row>
    <row r="338" spans="1:20" ht="33.75" x14ac:dyDescent="0.25">
      <c r="A338" s="11" t="s">
        <v>427</v>
      </c>
      <c r="B338" s="4" t="s">
        <v>193</v>
      </c>
      <c r="C338" s="4"/>
      <c r="D338" s="12" t="s">
        <v>166</v>
      </c>
      <c r="Q338" s="11" t="s">
        <v>580</v>
      </c>
      <c r="R338" s="4" t="s">
        <v>8</v>
      </c>
      <c r="S338" s="4"/>
      <c r="T338" s="12" t="s">
        <v>167</v>
      </c>
    </row>
    <row r="339" spans="1:20" ht="22.5" x14ac:dyDescent="0.25">
      <c r="A339" s="11" t="s">
        <v>244</v>
      </c>
      <c r="B339" s="4" t="s">
        <v>187</v>
      </c>
      <c r="C339" s="4"/>
      <c r="D339" s="12" t="s">
        <v>245</v>
      </c>
      <c r="Q339" s="11" t="s">
        <v>122</v>
      </c>
      <c r="R339" s="4" t="s">
        <v>184</v>
      </c>
      <c r="S339" s="4"/>
      <c r="T339" s="12" t="s">
        <v>166</v>
      </c>
    </row>
    <row r="340" spans="1:20" ht="22.5" x14ac:dyDescent="0.25">
      <c r="A340" s="11" t="s">
        <v>429</v>
      </c>
      <c r="B340" s="4" t="s">
        <v>193</v>
      </c>
      <c r="C340" s="4"/>
      <c r="D340" s="12" t="s">
        <v>166</v>
      </c>
      <c r="Q340" s="11" t="s">
        <v>529</v>
      </c>
      <c r="R340" s="4" t="s">
        <v>9</v>
      </c>
      <c r="S340" s="4"/>
      <c r="T340" s="12" t="s">
        <v>166</v>
      </c>
    </row>
    <row r="341" spans="1:20" ht="33.75" x14ac:dyDescent="0.25">
      <c r="A341" s="11" t="s">
        <v>370</v>
      </c>
      <c r="B341" s="4" t="s">
        <v>334</v>
      </c>
      <c r="C341" s="4" t="s">
        <v>646</v>
      </c>
      <c r="D341" s="12" t="s">
        <v>166</v>
      </c>
      <c r="Q341" s="11" t="s">
        <v>461</v>
      </c>
      <c r="R341" s="4" t="s">
        <v>184</v>
      </c>
      <c r="S341" s="4"/>
      <c r="T341" s="12" t="s">
        <v>166</v>
      </c>
    </row>
    <row r="342" spans="1:20" ht="22.5" x14ac:dyDescent="0.25">
      <c r="A342" s="11" t="s">
        <v>327</v>
      </c>
      <c r="B342" s="4" t="s">
        <v>7</v>
      </c>
      <c r="C342" s="4" t="s">
        <v>649</v>
      </c>
      <c r="D342" s="12" t="s">
        <v>166</v>
      </c>
      <c r="Q342" s="11" t="s">
        <v>315</v>
      </c>
      <c r="R342" s="4" t="s">
        <v>7</v>
      </c>
      <c r="S342" s="4" t="s">
        <v>649</v>
      </c>
      <c r="T342" s="12" t="s">
        <v>166</v>
      </c>
    </row>
    <row r="343" spans="1:20" ht="22.5" x14ac:dyDescent="0.25">
      <c r="A343" s="11" t="s">
        <v>246</v>
      </c>
      <c r="B343" s="4" t="s">
        <v>187</v>
      </c>
      <c r="C343" s="4"/>
      <c r="D343" s="12" t="s">
        <v>166</v>
      </c>
      <c r="Q343" s="11" t="s">
        <v>263</v>
      </c>
      <c r="R343" s="4" t="s">
        <v>1</v>
      </c>
      <c r="S343" s="4"/>
      <c r="T343" s="12" t="s">
        <v>166</v>
      </c>
    </row>
    <row r="344" spans="1:20" ht="33.75" x14ac:dyDescent="0.25">
      <c r="A344" s="11" t="s">
        <v>269</v>
      </c>
      <c r="B344" s="4" t="s">
        <v>217</v>
      </c>
      <c r="C344" s="4" t="s">
        <v>649</v>
      </c>
      <c r="D344" s="12" t="s">
        <v>167</v>
      </c>
      <c r="Q344" s="11" t="s">
        <v>360</v>
      </c>
      <c r="R344" s="4" t="s">
        <v>334</v>
      </c>
      <c r="S344" s="4" t="s">
        <v>646</v>
      </c>
      <c r="T344" s="12" t="s">
        <v>166</v>
      </c>
    </row>
    <row r="345" spans="1:20" ht="22.5" x14ac:dyDescent="0.25">
      <c r="A345" s="11" t="s">
        <v>332</v>
      </c>
      <c r="B345" s="4" t="s">
        <v>7</v>
      </c>
      <c r="C345" s="4" t="s">
        <v>649</v>
      </c>
      <c r="D345" s="12" t="s">
        <v>166</v>
      </c>
      <c r="Q345" s="11" t="s">
        <v>316</v>
      </c>
      <c r="R345" s="4" t="s">
        <v>7</v>
      </c>
      <c r="S345" s="4" t="s">
        <v>649</v>
      </c>
      <c r="T345" s="12" t="s">
        <v>166</v>
      </c>
    </row>
    <row r="346" spans="1:20" ht="38.25" x14ac:dyDescent="0.25">
      <c r="A346" s="11" t="s">
        <v>333</v>
      </c>
      <c r="B346" s="4" t="s">
        <v>7</v>
      </c>
      <c r="C346" s="4" t="s">
        <v>649</v>
      </c>
      <c r="D346" s="12" t="s">
        <v>166</v>
      </c>
      <c r="Q346" s="67" t="s">
        <v>688</v>
      </c>
      <c r="R346" s="73"/>
      <c r="S346" s="73"/>
      <c r="T346" s="77"/>
    </row>
    <row r="347" spans="1:20" ht="15.75" customHeight="1" thickBot="1" x14ac:dyDescent="0.3">
      <c r="A347" s="203" t="s">
        <v>685</v>
      </c>
      <c r="B347" s="204"/>
      <c r="C347" s="204"/>
      <c r="D347" s="205"/>
      <c r="Q347" s="69" t="s">
        <v>694</v>
      </c>
      <c r="R347" s="75"/>
      <c r="S347" s="75"/>
      <c r="T347" s="82"/>
    </row>
    <row r="348" spans="1:20" ht="15.75" customHeight="1" thickBot="1" x14ac:dyDescent="0.3">
      <c r="A348" s="200" t="s">
        <v>686</v>
      </c>
      <c r="B348" s="201"/>
      <c r="C348" s="201"/>
      <c r="D348" s="202"/>
      <c r="Q348" s="68" t="s">
        <v>317</v>
      </c>
      <c r="R348" s="74" t="s">
        <v>7</v>
      </c>
      <c r="S348" s="74" t="s">
        <v>649</v>
      </c>
      <c r="T348" s="78" t="s">
        <v>166</v>
      </c>
    </row>
    <row r="349" spans="1:20" ht="22.5" x14ac:dyDescent="0.25">
      <c r="A349" s="11" t="s">
        <v>226</v>
      </c>
      <c r="B349" s="4" t="s">
        <v>187</v>
      </c>
      <c r="C349" s="4"/>
      <c r="D349" s="12" t="s">
        <v>166</v>
      </c>
      <c r="Q349" s="11" t="s">
        <v>318</v>
      </c>
      <c r="R349" s="4" t="s">
        <v>7</v>
      </c>
      <c r="S349" s="4" t="s">
        <v>649</v>
      </c>
      <c r="T349" s="12" t="s">
        <v>166</v>
      </c>
    </row>
    <row r="350" spans="1:20" ht="22.5" x14ac:dyDescent="0.25">
      <c r="A350" s="11" t="s">
        <v>556</v>
      </c>
      <c r="B350" s="4" t="s">
        <v>8</v>
      </c>
      <c r="C350" s="4"/>
      <c r="D350" s="12" t="s">
        <v>167</v>
      </c>
      <c r="Q350" s="11" t="s">
        <v>124</v>
      </c>
      <c r="R350" s="4" t="s">
        <v>7</v>
      </c>
      <c r="S350" s="4" t="s">
        <v>649</v>
      </c>
      <c r="T350" s="12" t="s">
        <v>166</v>
      </c>
    </row>
    <row r="351" spans="1:20" ht="22.5" x14ac:dyDescent="0.25">
      <c r="A351" s="11" t="s">
        <v>31</v>
      </c>
      <c r="B351" s="4" t="s">
        <v>8</v>
      </c>
      <c r="C351" s="4"/>
      <c r="D351" s="12" t="s">
        <v>167</v>
      </c>
      <c r="Q351" s="11" t="s">
        <v>530</v>
      </c>
      <c r="R351" s="4" t="s">
        <v>9</v>
      </c>
      <c r="S351" s="4"/>
      <c r="T351" s="12" t="s">
        <v>166</v>
      </c>
    </row>
    <row r="352" spans="1:20" ht="22.5" x14ac:dyDescent="0.25">
      <c r="A352" s="11" t="s">
        <v>415</v>
      </c>
      <c r="B352" s="4" t="s">
        <v>193</v>
      </c>
      <c r="C352" s="4"/>
      <c r="D352" s="12" t="s">
        <v>166</v>
      </c>
      <c r="Q352" s="11" t="s">
        <v>404</v>
      </c>
      <c r="R352" s="4" t="s">
        <v>178</v>
      </c>
      <c r="S352" s="4"/>
      <c r="T352" s="12" t="s">
        <v>166</v>
      </c>
    </row>
    <row r="353" spans="1:20" ht="38.25" x14ac:dyDescent="0.25">
      <c r="A353" s="11" t="s">
        <v>627</v>
      </c>
      <c r="B353" s="4" t="s">
        <v>212</v>
      </c>
      <c r="C353" s="4"/>
      <c r="D353" s="12" t="s">
        <v>166</v>
      </c>
      <c r="Q353" s="67" t="s">
        <v>680</v>
      </c>
      <c r="R353" s="73"/>
      <c r="S353" s="73"/>
      <c r="T353" s="77"/>
    </row>
    <row r="354" spans="1:20" ht="22.5" x14ac:dyDescent="0.25">
      <c r="A354" s="11" t="s">
        <v>36</v>
      </c>
      <c r="B354" s="4" t="s">
        <v>8</v>
      </c>
      <c r="C354" s="4"/>
      <c r="D354" s="12" t="s">
        <v>167</v>
      </c>
      <c r="Q354" s="11" t="s">
        <v>631</v>
      </c>
      <c r="R354" s="4" t="s">
        <v>2</v>
      </c>
      <c r="S354" s="4"/>
      <c r="T354" s="12" t="s">
        <v>167</v>
      </c>
    </row>
    <row r="355" spans="1:20" ht="22.5" x14ac:dyDescent="0.25">
      <c r="A355" s="11" t="s">
        <v>38</v>
      </c>
      <c r="B355" s="4" t="s">
        <v>599</v>
      </c>
      <c r="C355" s="4" t="s">
        <v>646</v>
      </c>
      <c r="D355" s="12" t="s">
        <v>167</v>
      </c>
      <c r="Q355" s="11" t="s">
        <v>240</v>
      </c>
      <c r="R355" s="4" t="s">
        <v>187</v>
      </c>
      <c r="S355" s="4"/>
      <c r="T355" s="12" t="s">
        <v>166</v>
      </c>
    </row>
    <row r="356" spans="1:20" ht="33.75" x14ac:dyDescent="0.25">
      <c r="A356" s="11" t="s">
        <v>282</v>
      </c>
      <c r="B356" s="4" t="s">
        <v>7</v>
      </c>
      <c r="C356" s="4" t="s">
        <v>649</v>
      </c>
      <c r="D356" s="12" t="s">
        <v>166</v>
      </c>
      <c r="Q356" s="11" t="s">
        <v>241</v>
      </c>
      <c r="R356" s="4" t="s">
        <v>187</v>
      </c>
      <c r="S356" s="4"/>
      <c r="T356" s="12" t="s">
        <v>166</v>
      </c>
    </row>
    <row r="357" spans="1:20" ht="33.75" x14ac:dyDescent="0.25">
      <c r="A357" s="11" t="s">
        <v>416</v>
      </c>
      <c r="B357" s="4" t="s">
        <v>193</v>
      </c>
      <c r="C357" s="4"/>
      <c r="D357" s="12" t="s">
        <v>166</v>
      </c>
      <c r="Q357" s="11" t="s">
        <v>581</v>
      </c>
      <c r="R357" s="4" t="s">
        <v>8</v>
      </c>
      <c r="S357" s="4"/>
      <c r="T357" s="12" t="s">
        <v>167</v>
      </c>
    </row>
    <row r="358" spans="1:20" ht="33.75" x14ac:dyDescent="0.25">
      <c r="A358" s="11" t="s">
        <v>510</v>
      </c>
      <c r="B358" s="4" t="s">
        <v>9</v>
      </c>
      <c r="C358" s="4"/>
      <c r="D358" s="12" t="s">
        <v>166</v>
      </c>
      <c r="Q358" s="11" t="s">
        <v>319</v>
      </c>
      <c r="R358" s="4" t="s">
        <v>7</v>
      </c>
      <c r="S358" s="4" t="s">
        <v>649</v>
      </c>
      <c r="T358" s="12" t="s">
        <v>166</v>
      </c>
    </row>
    <row r="359" spans="1:20" ht="33.75" x14ac:dyDescent="0.25">
      <c r="A359" s="11" t="s">
        <v>385</v>
      </c>
      <c r="B359" s="4" t="s">
        <v>178</v>
      </c>
      <c r="C359" s="4"/>
      <c r="D359" s="12" t="s">
        <v>166</v>
      </c>
      <c r="Q359" s="11" t="s">
        <v>531</v>
      </c>
      <c r="R359" s="4" t="s">
        <v>9</v>
      </c>
      <c r="S359" s="4"/>
      <c r="T359" s="12" t="s">
        <v>166</v>
      </c>
    </row>
    <row r="360" spans="1:20" ht="33.75" x14ac:dyDescent="0.25">
      <c r="A360" s="11" t="s">
        <v>512</v>
      </c>
      <c r="B360" s="4" t="s">
        <v>9</v>
      </c>
      <c r="C360" s="4"/>
      <c r="D360" s="12" t="s">
        <v>166</v>
      </c>
      <c r="Q360" s="11" t="s">
        <v>607</v>
      </c>
      <c r="R360" s="4" t="s">
        <v>599</v>
      </c>
      <c r="S360" s="4" t="s">
        <v>646</v>
      </c>
      <c r="T360" s="12" t="s">
        <v>166</v>
      </c>
    </row>
    <row r="361" spans="1:20" ht="22.5" x14ac:dyDescent="0.25">
      <c r="A361" s="11" t="s">
        <v>562</v>
      </c>
      <c r="B361" s="4" t="s">
        <v>8</v>
      </c>
      <c r="C361" s="4"/>
      <c r="D361" s="12" t="s">
        <v>167</v>
      </c>
      <c r="Q361" s="11" t="s">
        <v>125</v>
      </c>
      <c r="R361" s="4" t="s">
        <v>334</v>
      </c>
      <c r="S361" s="4" t="s">
        <v>646</v>
      </c>
      <c r="T361" s="12" t="s">
        <v>166</v>
      </c>
    </row>
    <row r="362" spans="1:20" ht="33.75" x14ac:dyDescent="0.25">
      <c r="A362" s="11" t="s">
        <v>418</v>
      </c>
      <c r="B362" s="4" t="s">
        <v>193</v>
      </c>
      <c r="C362" s="4"/>
      <c r="D362" s="12" t="s">
        <v>166</v>
      </c>
      <c r="Q362" s="11" t="s">
        <v>532</v>
      </c>
      <c r="R362" s="4" t="s">
        <v>9</v>
      </c>
      <c r="S362" s="4"/>
      <c r="T362" s="12" t="s">
        <v>166</v>
      </c>
    </row>
    <row r="363" spans="1:20" ht="33.75" x14ac:dyDescent="0.25">
      <c r="A363" s="11" t="s">
        <v>621</v>
      </c>
      <c r="B363" s="4" t="s">
        <v>617</v>
      </c>
      <c r="C363" s="4" t="s">
        <v>650</v>
      </c>
      <c r="D363" s="12" t="s">
        <v>166</v>
      </c>
      <c r="Q363" s="11" t="s">
        <v>582</v>
      </c>
      <c r="R363" s="4" t="s">
        <v>8</v>
      </c>
      <c r="S363" s="4"/>
      <c r="T363" s="12" t="s">
        <v>167</v>
      </c>
    </row>
    <row r="364" spans="1:20" ht="33.75" x14ac:dyDescent="0.25">
      <c r="A364" s="11" t="s">
        <v>516</v>
      </c>
      <c r="B364" s="4" t="s">
        <v>9</v>
      </c>
      <c r="C364" s="4"/>
      <c r="D364" s="12" t="s">
        <v>166</v>
      </c>
      <c r="Q364" s="11" t="s">
        <v>320</v>
      </c>
      <c r="R364" s="4" t="s">
        <v>7</v>
      </c>
      <c r="S364" s="4" t="s">
        <v>649</v>
      </c>
      <c r="T364" s="12" t="s">
        <v>166</v>
      </c>
    </row>
    <row r="365" spans="1:20" ht="22.5" x14ac:dyDescent="0.25">
      <c r="A365" s="11" t="s">
        <v>290</v>
      </c>
      <c r="B365" s="4" t="s">
        <v>7</v>
      </c>
      <c r="C365" s="4" t="s">
        <v>649</v>
      </c>
      <c r="D365" s="12" t="s">
        <v>166</v>
      </c>
      <c r="Q365" s="11" t="s">
        <v>533</v>
      </c>
      <c r="R365" s="4" t="s">
        <v>9</v>
      </c>
      <c r="S365" s="4"/>
      <c r="T365" s="12" t="s">
        <v>166</v>
      </c>
    </row>
    <row r="366" spans="1:20" ht="22.5" x14ac:dyDescent="0.25">
      <c r="A366" s="11" t="s">
        <v>468</v>
      </c>
      <c r="B366" s="4" t="s">
        <v>204</v>
      </c>
      <c r="C366" s="4" t="s">
        <v>646</v>
      </c>
      <c r="D366" s="12" t="s">
        <v>166</v>
      </c>
      <c r="Q366" s="11" t="s">
        <v>534</v>
      </c>
      <c r="R366" s="4" t="s">
        <v>9</v>
      </c>
      <c r="S366" s="4"/>
      <c r="T366" s="12" t="s">
        <v>166</v>
      </c>
    </row>
    <row r="367" spans="1:20" ht="22.5" x14ac:dyDescent="0.25">
      <c r="A367" s="11" t="s">
        <v>517</v>
      </c>
      <c r="B367" s="4" t="s">
        <v>9</v>
      </c>
      <c r="C367" s="4"/>
      <c r="D367" s="12" t="s">
        <v>166</v>
      </c>
      <c r="Q367" s="11" t="s">
        <v>583</v>
      </c>
      <c r="R367" s="4" t="s">
        <v>8</v>
      </c>
      <c r="S367" s="4"/>
      <c r="T367" s="12" t="s">
        <v>167</v>
      </c>
    </row>
    <row r="368" spans="1:20" ht="33.75" x14ac:dyDescent="0.25">
      <c r="A368" s="11" t="s">
        <v>230</v>
      </c>
      <c r="B368" s="4" t="s">
        <v>187</v>
      </c>
      <c r="C368" s="4"/>
      <c r="D368" s="12" t="s">
        <v>166</v>
      </c>
      <c r="Q368" s="11" t="s">
        <v>608</v>
      </c>
      <c r="R368" s="4" t="s">
        <v>599</v>
      </c>
      <c r="S368" s="4" t="s">
        <v>646</v>
      </c>
      <c r="T368" s="12" t="s">
        <v>166</v>
      </c>
    </row>
    <row r="369" spans="1:20" ht="33.75" x14ac:dyDescent="0.25">
      <c r="A369" s="11" t="s">
        <v>72</v>
      </c>
      <c r="B369" s="4" t="s">
        <v>212</v>
      </c>
      <c r="C369" s="4"/>
      <c r="D369" s="12" t="s">
        <v>166</v>
      </c>
      <c r="Q369" s="11" t="s">
        <v>440</v>
      </c>
      <c r="R369" s="4" t="s">
        <v>439</v>
      </c>
      <c r="S369" s="4"/>
      <c r="T369" s="12" t="s">
        <v>166</v>
      </c>
    </row>
    <row r="370" spans="1:20" ht="22.5" x14ac:dyDescent="0.25">
      <c r="A370" s="11" t="s">
        <v>347</v>
      </c>
      <c r="B370" s="4" t="s">
        <v>334</v>
      </c>
      <c r="C370" s="4" t="s">
        <v>646</v>
      </c>
      <c r="D370" s="12" t="s">
        <v>166</v>
      </c>
      <c r="Q370" s="11" t="s">
        <v>361</v>
      </c>
      <c r="R370" s="4" t="s">
        <v>334</v>
      </c>
      <c r="S370" s="4" t="s">
        <v>646</v>
      </c>
      <c r="T370" s="12" t="s">
        <v>166</v>
      </c>
    </row>
    <row r="371" spans="1:20" ht="22.5" x14ac:dyDescent="0.25">
      <c r="A371" s="11" t="s">
        <v>74</v>
      </c>
      <c r="B371" s="4" t="s">
        <v>184</v>
      </c>
      <c r="C371" s="4"/>
      <c r="D371" s="12" t="s">
        <v>166</v>
      </c>
      <c r="Q371" s="11" t="s">
        <v>436</v>
      </c>
      <c r="R371" s="4" t="s">
        <v>432</v>
      </c>
      <c r="S371" s="4"/>
      <c r="T371" s="12" t="s">
        <v>167</v>
      </c>
    </row>
    <row r="372" spans="1:20" ht="33.75" x14ac:dyDescent="0.25">
      <c r="A372" s="11" t="s">
        <v>469</v>
      </c>
      <c r="B372" s="4" t="s">
        <v>204</v>
      </c>
      <c r="C372" s="4" t="s">
        <v>646</v>
      </c>
      <c r="D372" s="12" t="s">
        <v>166</v>
      </c>
      <c r="Q372" s="11" t="s">
        <v>127</v>
      </c>
      <c r="R372" s="4" t="s">
        <v>187</v>
      </c>
      <c r="S372" s="4"/>
      <c r="T372" s="12" t="s">
        <v>166</v>
      </c>
    </row>
    <row r="373" spans="1:20" ht="22.5" x14ac:dyDescent="0.25">
      <c r="A373" s="11" t="s">
        <v>486</v>
      </c>
      <c r="B373" s="4" t="s">
        <v>181</v>
      </c>
      <c r="C373" s="4"/>
      <c r="D373" s="12" t="s">
        <v>166</v>
      </c>
      <c r="Q373" s="11" t="s">
        <v>253</v>
      </c>
      <c r="R373" s="4" t="s">
        <v>201</v>
      </c>
      <c r="S373" s="4"/>
      <c r="T373" s="12" t="s">
        <v>167</v>
      </c>
    </row>
    <row r="374" spans="1:20" ht="22.5" x14ac:dyDescent="0.25">
      <c r="A374" s="11" t="s">
        <v>350</v>
      </c>
      <c r="B374" s="4" t="s">
        <v>334</v>
      </c>
      <c r="C374" s="4" t="s">
        <v>646</v>
      </c>
      <c r="D374" s="12" t="s">
        <v>166</v>
      </c>
      <c r="Q374" s="11" t="s">
        <v>321</v>
      </c>
      <c r="R374" s="4" t="s">
        <v>7</v>
      </c>
      <c r="S374" s="4" t="s">
        <v>649</v>
      </c>
      <c r="T374" s="12" t="s">
        <v>166</v>
      </c>
    </row>
    <row r="375" spans="1:20" ht="22.5" x14ac:dyDescent="0.25">
      <c r="A375" s="11" t="s">
        <v>487</v>
      </c>
      <c r="B375" s="4" t="s">
        <v>181</v>
      </c>
      <c r="C375" s="4"/>
      <c r="D375" s="12" t="s">
        <v>166</v>
      </c>
      <c r="Q375" s="11" t="s">
        <v>535</v>
      </c>
      <c r="R375" s="4" t="s">
        <v>9</v>
      </c>
      <c r="S375" s="4"/>
      <c r="T375" s="12" t="s">
        <v>166</v>
      </c>
    </row>
    <row r="376" spans="1:20" ht="22.5" x14ac:dyDescent="0.25">
      <c r="A376" s="11" t="s">
        <v>86</v>
      </c>
      <c r="B376" s="4" t="s">
        <v>6</v>
      </c>
      <c r="C376" s="4"/>
      <c r="D376" s="12" t="s">
        <v>167</v>
      </c>
      <c r="Q376" s="11" t="s">
        <v>584</v>
      </c>
      <c r="R376" s="4" t="s">
        <v>8</v>
      </c>
      <c r="S376" s="4"/>
      <c r="T376" s="12" t="s">
        <v>167</v>
      </c>
    </row>
    <row r="377" spans="1:20" ht="22.5" x14ac:dyDescent="0.25">
      <c r="A377" s="11" t="s">
        <v>491</v>
      </c>
      <c r="B377" s="4" t="s">
        <v>181</v>
      </c>
      <c r="C377" s="4"/>
      <c r="D377" s="12" t="s">
        <v>166</v>
      </c>
      <c r="Q377" s="11" t="s">
        <v>609</v>
      </c>
      <c r="R377" s="4" t="s">
        <v>599</v>
      </c>
      <c r="S377" s="4" t="s">
        <v>646</v>
      </c>
      <c r="T377" s="12" t="s">
        <v>166</v>
      </c>
    </row>
    <row r="378" spans="1:20" ht="25.5" x14ac:dyDescent="0.25">
      <c r="A378" s="11" t="s">
        <v>523</v>
      </c>
      <c r="B378" s="4" t="s">
        <v>9</v>
      </c>
      <c r="C378" s="4"/>
      <c r="D378" s="12" t="s">
        <v>166</v>
      </c>
      <c r="Q378" s="67" t="s">
        <v>652</v>
      </c>
      <c r="R378" s="73"/>
      <c r="S378" s="73"/>
      <c r="T378" s="77"/>
    </row>
    <row r="379" spans="1:20" ht="25.5" x14ac:dyDescent="0.25">
      <c r="A379" s="11" t="s">
        <v>234</v>
      </c>
      <c r="B379" s="4" t="s">
        <v>187</v>
      </c>
      <c r="C379" s="4"/>
      <c r="D379" s="12" t="s">
        <v>166</v>
      </c>
      <c r="Q379" s="67" t="s">
        <v>670</v>
      </c>
      <c r="R379" s="73"/>
      <c r="S379" s="73"/>
      <c r="T379" s="77"/>
    </row>
    <row r="380" spans="1:20" ht="25.5" x14ac:dyDescent="0.25">
      <c r="A380" s="11" t="s">
        <v>92</v>
      </c>
      <c r="B380" s="4" t="s">
        <v>8</v>
      </c>
      <c r="C380" s="4"/>
      <c r="D380" s="12" t="s">
        <v>167</v>
      </c>
      <c r="Q380" s="67" t="s">
        <v>696</v>
      </c>
      <c r="R380" s="73"/>
      <c r="S380" s="73"/>
      <c r="T380" s="77"/>
    </row>
    <row r="381" spans="1:20" ht="22.5" x14ac:dyDescent="0.25">
      <c r="A381" s="11" t="s">
        <v>457</v>
      </c>
      <c r="B381" s="4" t="s">
        <v>184</v>
      </c>
      <c r="C381" s="4"/>
      <c r="D381" s="12" t="s">
        <v>166</v>
      </c>
      <c r="Q381" s="11" t="s">
        <v>275</v>
      </c>
      <c r="R381" s="4" t="s">
        <v>270</v>
      </c>
      <c r="S381" s="4"/>
      <c r="T381" s="12" t="s">
        <v>166</v>
      </c>
    </row>
    <row r="382" spans="1:20" ht="33.75" x14ac:dyDescent="0.25">
      <c r="A382" s="11" t="s">
        <v>525</v>
      </c>
      <c r="B382" s="4" t="s">
        <v>9</v>
      </c>
      <c r="C382" s="4"/>
      <c r="D382" s="12" t="s">
        <v>166</v>
      </c>
      <c r="Q382" s="11" t="s">
        <v>276</v>
      </c>
      <c r="R382" s="4" t="s">
        <v>0</v>
      </c>
      <c r="S382" s="4"/>
      <c r="T382" s="12" t="s">
        <v>166</v>
      </c>
    </row>
    <row r="383" spans="1:20" ht="22.5" x14ac:dyDescent="0.25">
      <c r="A383" s="11" t="s">
        <v>460</v>
      </c>
      <c r="B383" s="4" t="s">
        <v>184</v>
      </c>
      <c r="C383" s="4"/>
      <c r="D383" s="12" t="s">
        <v>166</v>
      </c>
      <c r="Q383" s="11" t="s">
        <v>585</v>
      </c>
      <c r="R383" s="4" t="s">
        <v>8</v>
      </c>
      <c r="S383" s="4"/>
      <c r="T383" s="12" t="s">
        <v>167</v>
      </c>
    </row>
    <row r="384" spans="1:20" ht="33.75" x14ac:dyDescent="0.25">
      <c r="A384" s="11" t="s">
        <v>553</v>
      </c>
      <c r="B384" s="4" t="s">
        <v>6</v>
      </c>
      <c r="C384" s="4"/>
      <c r="D384" s="12" t="s">
        <v>167</v>
      </c>
      <c r="Q384" s="11" t="s">
        <v>129</v>
      </c>
      <c r="R384" s="4" t="s">
        <v>187</v>
      </c>
      <c r="S384" s="4"/>
      <c r="T384" s="12" t="s">
        <v>166</v>
      </c>
    </row>
    <row r="385" spans="1:20" ht="22.5" x14ac:dyDescent="0.25">
      <c r="A385" s="11" t="s">
        <v>113</v>
      </c>
      <c r="B385" s="4" t="s">
        <v>632</v>
      </c>
      <c r="C385" s="4"/>
      <c r="D385" s="12" t="s">
        <v>167</v>
      </c>
      <c r="Q385" s="11" t="s">
        <v>586</v>
      </c>
      <c r="R385" s="4" t="s">
        <v>8</v>
      </c>
      <c r="S385" s="4"/>
      <c r="T385" s="12" t="s">
        <v>167</v>
      </c>
    </row>
    <row r="386" spans="1:20" ht="22.5" x14ac:dyDescent="0.25">
      <c r="A386" s="11" t="s">
        <v>527</v>
      </c>
      <c r="B386" s="4" t="s">
        <v>9</v>
      </c>
      <c r="C386" s="4"/>
      <c r="D386" s="12" t="s">
        <v>166</v>
      </c>
      <c r="Q386" s="11" t="s">
        <v>536</v>
      </c>
      <c r="R386" s="4" t="s">
        <v>9</v>
      </c>
      <c r="S386" s="4"/>
      <c r="T386" s="12" t="s">
        <v>166</v>
      </c>
    </row>
    <row r="387" spans="1:20" x14ac:dyDescent="0.25">
      <c r="A387" s="11" t="s">
        <v>237</v>
      </c>
      <c r="B387" s="4" t="s">
        <v>187</v>
      </c>
      <c r="C387" s="4"/>
      <c r="D387" s="12" t="s">
        <v>166</v>
      </c>
      <c r="Q387" s="11" t="s">
        <v>242</v>
      </c>
      <c r="R387" s="4" t="s">
        <v>187</v>
      </c>
      <c r="S387" s="4"/>
      <c r="T387" s="12" t="s">
        <v>166</v>
      </c>
    </row>
    <row r="388" spans="1:20" ht="22.5" x14ac:dyDescent="0.25">
      <c r="A388" s="11" t="s">
        <v>423</v>
      </c>
      <c r="B388" s="4" t="s">
        <v>193</v>
      </c>
      <c r="C388" s="4"/>
      <c r="D388" s="12" t="s">
        <v>166</v>
      </c>
      <c r="Q388" s="11" t="s">
        <v>405</v>
      </c>
      <c r="R388" s="4" t="s">
        <v>178</v>
      </c>
      <c r="S388" s="4"/>
      <c r="T388" s="12" t="s">
        <v>166</v>
      </c>
    </row>
    <row r="389" spans="1:20" ht="22.5" x14ac:dyDescent="0.25">
      <c r="A389" s="11" t="s">
        <v>403</v>
      </c>
      <c r="B389" s="4" t="s">
        <v>178</v>
      </c>
      <c r="C389" s="4"/>
      <c r="D389" s="12" t="s">
        <v>166</v>
      </c>
      <c r="Q389" s="11" t="s">
        <v>462</v>
      </c>
      <c r="R389" s="4" t="s">
        <v>184</v>
      </c>
      <c r="S389" s="4"/>
      <c r="T389" s="12" t="s">
        <v>166</v>
      </c>
    </row>
    <row r="390" spans="1:20" ht="22.5" x14ac:dyDescent="0.25">
      <c r="A390" s="11" t="s">
        <v>530</v>
      </c>
      <c r="B390" s="4" t="s">
        <v>9</v>
      </c>
      <c r="C390" s="4"/>
      <c r="D390" s="12" t="s">
        <v>166</v>
      </c>
      <c r="Q390" s="11" t="s">
        <v>406</v>
      </c>
      <c r="R390" s="4" t="s">
        <v>178</v>
      </c>
      <c r="S390" s="4"/>
      <c r="T390" s="12" t="s">
        <v>166</v>
      </c>
    </row>
    <row r="391" spans="1:20" ht="33.75" x14ac:dyDescent="0.25">
      <c r="A391" s="11" t="s">
        <v>404</v>
      </c>
      <c r="B391" s="4" t="s">
        <v>178</v>
      </c>
      <c r="C391" s="4"/>
      <c r="D391" s="12" t="s">
        <v>166</v>
      </c>
      <c r="Q391" s="11" t="s">
        <v>498</v>
      </c>
      <c r="R391" s="4" t="s">
        <v>181</v>
      </c>
      <c r="S391" s="4"/>
      <c r="T391" s="12" t="s">
        <v>166</v>
      </c>
    </row>
    <row r="392" spans="1:20" ht="22.5" x14ac:dyDescent="0.25">
      <c r="A392" s="11" t="s">
        <v>241</v>
      </c>
      <c r="B392" s="4" t="s">
        <v>187</v>
      </c>
      <c r="C392" s="4"/>
      <c r="D392" s="12" t="s">
        <v>166</v>
      </c>
      <c r="Q392" s="11" t="s">
        <v>362</v>
      </c>
      <c r="R392" s="4" t="s">
        <v>334</v>
      </c>
      <c r="S392" s="4" t="s">
        <v>646</v>
      </c>
      <c r="T392" s="12" t="s">
        <v>166</v>
      </c>
    </row>
    <row r="393" spans="1:20" ht="22.5" x14ac:dyDescent="0.25">
      <c r="A393" s="11" t="s">
        <v>607</v>
      </c>
      <c r="B393" s="4" t="s">
        <v>599</v>
      </c>
      <c r="C393" s="4" t="s">
        <v>646</v>
      </c>
      <c r="D393" s="12" t="s">
        <v>166</v>
      </c>
      <c r="Q393" s="11" t="s">
        <v>537</v>
      </c>
      <c r="R393" s="4" t="s">
        <v>9</v>
      </c>
      <c r="S393" s="4"/>
      <c r="T393" s="12" t="s">
        <v>166</v>
      </c>
    </row>
    <row r="394" spans="1:20" ht="33.75" x14ac:dyDescent="0.25">
      <c r="A394" s="11" t="s">
        <v>583</v>
      </c>
      <c r="B394" s="4" t="s">
        <v>8</v>
      </c>
      <c r="C394" s="4"/>
      <c r="D394" s="12" t="s">
        <v>167</v>
      </c>
      <c r="Q394" s="11" t="s">
        <v>131</v>
      </c>
      <c r="R394" s="4" t="s">
        <v>632</v>
      </c>
      <c r="S394" s="4"/>
      <c r="T394" s="12" t="s">
        <v>166</v>
      </c>
    </row>
    <row r="395" spans="1:20" ht="22.5" x14ac:dyDescent="0.25">
      <c r="A395" s="11" t="s">
        <v>253</v>
      </c>
      <c r="B395" s="4" t="s">
        <v>201</v>
      </c>
      <c r="C395" s="4"/>
      <c r="D395" s="12" t="s">
        <v>167</v>
      </c>
      <c r="Q395" s="11" t="s">
        <v>587</v>
      </c>
      <c r="R395" s="4" t="s">
        <v>8</v>
      </c>
      <c r="S395" s="4"/>
      <c r="T395" s="12" t="s">
        <v>167</v>
      </c>
    </row>
    <row r="396" spans="1:20" ht="33.75" x14ac:dyDescent="0.25">
      <c r="A396" s="11" t="s">
        <v>406</v>
      </c>
      <c r="B396" s="4" t="s">
        <v>178</v>
      </c>
      <c r="C396" s="4"/>
      <c r="D396" s="12" t="s">
        <v>166</v>
      </c>
      <c r="Q396" s="11" t="s">
        <v>538</v>
      </c>
      <c r="R396" s="4" t="s">
        <v>9</v>
      </c>
      <c r="S396" s="4"/>
      <c r="T396" s="12" t="s">
        <v>166</v>
      </c>
    </row>
    <row r="397" spans="1:20" ht="33.75" x14ac:dyDescent="0.25">
      <c r="A397" s="11" t="s">
        <v>362</v>
      </c>
      <c r="B397" s="4" t="s">
        <v>334</v>
      </c>
      <c r="C397" s="4" t="s">
        <v>646</v>
      </c>
      <c r="D397" s="12" t="s">
        <v>166</v>
      </c>
      <c r="Q397" s="11" t="s">
        <v>134</v>
      </c>
      <c r="R397" s="4" t="s">
        <v>599</v>
      </c>
      <c r="S397" s="4" t="s">
        <v>646</v>
      </c>
      <c r="T397" s="12" t="s">
        <v>166</v>
      </c>
    </row>
    <row r="398" spans="1:20" ht="22.5" x14ac:dyDescent="0.25">
      <c r="A398" s="11" t="s">
        <v>131</v>
      </c>
      <c r="B398" s="4" t="s">
        <v>632</v>
      </c>
      <c r="C398" s="4"/>
      <c r="D398" s="12" t="s">
        <v>166</v>
      </c>
      <c r="Q398" s="11" t="s">
        <v>588</v>
      </c>
      <c r="R398" s="4" t="s">
        <v>8</v>
      </c>
      <c r="S398" s="4"/>
      <c r="T398" s="12" t="s">
        <v>167</v>
      </c>
    </row>
    <row r="399" spans="1:20" ht="22.5" x14ac:dyDescent="0.25">
      <c r="A399" s="11" t="s">
        <v>587</v>
      </c>
      <c r="B399" s="4" t="s">
        <v>8</v>
      </c>
      <c r="C399" s="4"/>
      <c r="D399" s="12" t="s">
        <v>167</v>
      </c>
      <c r="Q399" s="11" t="s">
        <v>539</v>
      </c>
      <c r="R399" s="4" t="s">
        <v>9</v>
      </c>
      <c r="S399" s="4"/>
      <c r="T399" s="12" t="s">
        <v>166</v>
      </c>
    </row>
    <row r="400" spans="1:20" ht="22.5" x14ac:dyDescent="0.25">
      <c r="A400" s="11" t="s">
        <v>472</v>
      </c>
      <c r="B400" s="4" t="s">
        <v>204</v>
      </c>
      <c r="C400" s="4" t="s">
        <v>646</v>
      </c>
      <c r="D400" s="12" t="s">
        <v>166</v>
      </c>
      <c r="Q400" s="11" t="s">
        <v>136</v>
      </c>
      <c r="R400" s="4" t="s">
        <v>8</v>
      </c>
      <c r="S400" s="4"/>
      <c r="T400" s="12" t="s">
        <v>167</v>
      </c>
    </row>
    <row r="401" spans="1:20" ht="38.25" x14ac:dyDescent="0.25">
      <c r="A401" s="11" t="s">
        <v>625</v>
      </c>
      <c r="B401" s="4" t="s">
        <v>617</v>
      </c>
      <c r="C401" s="4" t="s">
        <v>650</v>
      </c>
      <c r="D401" s="12" t="s">
        <v>166</v>
      </c>
      <c r="Q401" s="67" t="s">
        <v>672</v>
      </c>
      <c r="R401" s="73"/>
      <c r="S401" s="73"/>
      <c r="T401" s="77"/>
    </row>
    <row r="402" spans="1:20" ht="25.5" x14ac:dyDescent="0.25">
      <c r="A402" s="11" t="s">
        <v>425</v>
      </c>
      <c r="B402" s="4" t="s">
        <v>193</v>
      </c>
      <c r="C402" s="4"/>
      <c r="D402" s="12" t="s">
        <v>166</v>
      </c>
      <c r="Q402" s="67" t="s">
        <v>666</v>
      </c>
      <c r="R402" s="73"/>
      <c r="S402" s="73"/>
      <c r="T402" s="77"/>
    </row>
    <row r="403" spans="1:20" ht="33.75" x14ac:dyDescent="0.25">
      <c r="A403" s="11" t="s">
        <v>364</v>
      </c>
      <c r="B403" s="4" t="s">
        <v>334</v>
      </c>
      <c r="C403" s="4" t="s">
        <v>646</v>
      </c>
      <c r="D403" s="12" t="s">
        <v>166</v>
      </c>
      <c r="Q403" s="11" t="s">
        <v>472</v>
      </c>
      <c r="R403" s="4" t="s">
        <v>204</v>
      </c>
      <c r="S403" s="4" t="s">
        <v>646</v>
      </c>
      <c r="T403" s="12" t="s">
        <v>166</v>
      </c>
    </row>
    <row r="404" spans="1:20" ht="56.25" x14ac:dyDescent="0.25">
      <c r="A404" s="11" t="s">
        <v>541</v>
      </c>
      <c r="B404" s="4" t="s">
        <v>9</v>
      </c>
      <c r="C404" s="4"/>
      <c r="D404" s="12" t="s">
        <v>166</v>
      </c>
      <c r="Q404" s="11" t="s">
        <v>243</v>
      </c>
      <c r="R404" s="4" t="s">
        <v>187</v>
      </c>
      <c r="S404" s="4"/>
      <c r="T404" s="12" t="s">
        <v>167</v>
      </c>
    </row>
    <row r="405" spans="1:20" ht="45" x14ac:dyDescent="0.25">
      <c r="A405" s="11" t="s">
        <v>426</v>
      </c>
      <c r="B405" s="4" t="s">
        <v>193</v>
      </c>
      <c r="C405" s="4"/>
      <c r="D405" s="12" t="s">
        <v>166</v>
      </c>
      <c r="Q405" s="11" t="s">
        <v>254</v>
      </c>
      <c r="R405" s="4" t="s">
        <v>201</v>
      </c>
      <c r="S405" s="4"/>
      <c r="T405" s="12" t="s">
        <v>167</v>
      </c>
    </row>
    <row r="406" spans="1:20" ht="22.5" x14ac:dyDescent="0.25">
      <c r="A406" s="11" t="s">
        <v>148</v>
      </c>
      <c r="B406" s="4" t="s">
        <v>212</v>
      </c>
      <c r="C406" s="4"/>
      <c r="D406" s="12" t="s">
        <v>166</v>
      </c>
      <c r="Q406" s="11" t="s">
        <v>463</v>
      </c>
      <c r="R406" s="4" t="s">
        <v>184</v>
      </c>
      <c r="S406" s="4"/>
      <c r="T406" s="12" t="s">
        <v>166</v>
      </c>
    </row>
    <row r="407" spans="1:20" ht="45" x14ac:dyDescent="0.25">
      <c r="A407" s="11" t="s">
        <v>376</v>
      </c>
      <c r="B407" s="4" t="s">
        <v>207</v>
      </c>
      <c r="C407" s="4"/>
      <c r="D407" s="12" t="s">
        <v>166</v>
      </c>
      <c r="Q407" s="11" t="s">
        <v>540</v>
      </c>
      <c r="R407" s="4" t="s">
        <v>9</v>
      </c>
      <c r="S407" s="4"/>
      <c r="T407" s="12" t="s">
        <v>166</v>
      </c>
    </row>
    <row r="408" spans="1:20" ht="22.5" x14ac:dyDescent="0.25">
      <c r="A408" s="11" t="s">
        <v>546</v>
      </c>
      <c r="B408" s="4" t="s">
        <v>9</v>
      </c>
      <c r="C408" s="4"/>
      <c r="D408" s="12" t="s">
        <v>166</v>
      </c>
      <c r="Q408" s="11" t="s">
        <v>142</v>
      </c>
      <c r="R408" s="4" t="s">
        <v>181</v>
      </c>
      <c r="S408" s="4"/>
      <c r="T408" s="12" t="s">
        <v>166</v>
      </c>
    </row>
    <row r="409" spans="1:20" ht="22.5" x14ac:dyDescent="0.25">
      <c r="A409" s="11" t="s">
        <v>409</v>
      </c>
      <c r="B409" s="4" t="s">
        <v>178</v>
      </c>
      <c r="C409" s="4"/>
      <c r="D409" s="12" t="s">
        <v>166</v>
      </c>
      <c r="Q409" s="11" t="s">
        <v>589</v>
      </c>
      <c r="R409" s="4" t="s">
        <v>8</v>
      </c>
      <c r="S409" s="4"/>
      <c r="T409" s="12" t="s">
        <v>167</v>
      </c>
    </row>
    <row r="410" spans="1:20" ht="22.5" x14ac:dyDescent="0.25">
      <c r="A410" s="11" t="s">
        <v>159</v>
      </c>
      <c r="B410" s="4" t="s">
        <v>8</v>
      </c>
      <c r="C410" s="4"/>
      <c r="D410" s="12" t="s">
        <v>167</v>
      </c>
      <c r="Q410" s="11" t="s">
        <v>407</v>
      </c>
      <c r="R410" s="4" t="s">
        <v>178</v>
      </c>
      <c r="S410" s="4"/>
      <c r="T410" s="12" t="s">
        <v>166</v>
      </c>
    </row>
    <row r="411" spans="1:20" ht="22.5" x14ac:dyDescent="0.25">
      <c r="A411" s="11" t="s">
        <v>547</v>
      </c>
      <c r="B411" s="4" t="s">
        <v>9</v>
      </c>
      <c r="C411" s="4"/>
      <c r="D411" s="12" t="s">
        <v>166</v>
      </c>
      <c r="Q411" s="11" t="s">
        <v>625</v>
      </c>
      <c r="R411" s="4" t="s">
        <v>617</v>
      </c>
      <c r="S411" s="4" t="s">
        <v>650</v>
      </c>
      <c r="T411" s="12" t="s">
        <v>166</v>
      </c>
    </row>
    <row r="412" spans="1:20" ht="22.5" x14ac:dyDescent="0.25">
      <c r="A412" s="11" t="s">
        <v>593</v>
      </c>
      <c r="B412" s="4" t="s">
        <v>8</v>
      </c>
      <c r="C412" s="4"/>
      <c r="D412" s="12" t="s">
        <v>167</v>
      </c>
      <c r="Q412" s="11" t="s">
        <v>363</v>
      </c>
      <c r="R412" s="4" t="s">
        <v>334</v>
      </c>
      <c r="S412" s="4" t="s">
        <v>646</v>
      </c>
      <c r="T412" s="12" t="s">
        <v>166</v>
      </c>
    </row>
    <row r="413" spans="1:20" ht="22.5" x14ac:dyDescent="0.25">
      <c r="A413" s="11" t="s">
        <v>594</v>
      </c>
      <c r="B413" s="4" t="s">
        <v>8</v>
      </c>
      <c r="C413" s="4"/>
      <c r="D413" s="12" t="s">
        <v>167</v>
      </c>
      <c r="Q413" s="11" t="s">
        <v>425</v>
      </c>
      <c r="R413" s="4" t="s">
        <v>193</v>
      </c>
      <c r="S413" s="4"/>
      <c r="T413" s="12" t="s">
        <v>166</v>
      </c>
    </row>
    <row r="414" spans="1:20" ht="22.5" x14ac:dyDescent="0.25">
      <c r="A414" s="11" t="s">
        <v>160</v>
      </c>
      <c r="B414" s="4" t="s">
        <v>193</v>
      </c>
      <c r="C414" s="4"/>
      <c r="D414" s="12" t="s">
        <v>166</v>
      </c>
      <c r="Q414" s="11" t="s">
        <v>364</v>
      </c>
      <c r="R414" s="4" t="s">
        <v>334</v>
      </c>
      <c r="S414" s="4" t="s">
        <v>646</v>
      </c>
      <c r="T414" s="12" t="s">
        <v>166</v>
      </c>
    </row>
    <row r="415" spans="1:20" ht="33.75" x14ac:dyDescent="0.25">
      <c r="A415" s="11" t="s">
        <v>548</v>
      </c>
      <c r="B415" s="4" t="s">
        <v>9</v>
      </c>
      <c r="C415" s="4"/>
      <c r="D415" s="12" t="s">
        <v>166</v>
      </c>
      <c r="Q415" s="11" t="s">
        <v>626</v>
      </c>
      <c r="R415" s="4" t="s">
        <v>617</v>
      </c>
      <c r="S415" s="4" t="s">
        <v>650</v>
      </c>
      <c r="T415" s="12" t="s">
        <v>166</v>
      </c>
    </row>
    <row r="416" spans="1:20" ht="15.75" customHeight="1" thickBot="1" x14ac:dyDescent="0.3">
      <c r="A416" s="203" t="s">
        <v>687</v>
      </c>
      <c r="B416" s="204"/>
      <c r="C416" s="204"/>
      <c r="D416" s="205"/>
      <c r="Q416" s="66" t="s">
        <v>541</v>
      </c>
      <c r="R416" s="72" t="s">
        <v>9</v>
      </c>
      <c r="S416" s="72"/>
      <c r="T416" s="80" t="s">
        <v>166</v>
      </c>
    </row>
    <row r="417" spans="1:20" ht="15.75" customHeight="1" thickBot="1" x14ac:dyDescent="0.3">
      <c r="A417" s="200" t="s">
        <v>688</v>
      </c>
      <c r="B417" s="201"/>
      <c r="C417" s="201"/>
      <c r="D417" s="202"/>
      <c r="Q417" s="54" t="s">
        <v>684</v>
      </c>
      <c r="R417" s="55"/>
      <c r="S417" s="55"/>
      <c r="T417" s="56"/>
    </row>
    <row r="418" spans="1:20" ht="63.75" x14ac:dyDescent="0.25">
      <c r="A418" s="11" t="s">
        <v>19</v>
      </c>
      <c r="B418" s="4" t="s">
        <v>184</v>
      </c>
      <c r="C418" s="4"/>
      <c r="D418" s="12" t="s">
        <v>166</v>
      </c>
      <c r="Q418" s="67" t="s">
        <v>668</v>
      </c>
      <c r="R418" s="73"/>
      <c r="S418" s="73"/>
      <c r="T418" s="77"/>
    </row>
    <row r="419" spans="1:20" ht="51" x14ac:dyDescent="0.25">
      <c r="A419" s="11" t="s">
        <v>284</v>
      </c>
      <c r="B419" s="4" t="s">
        <v>7</v>
      </c>
      <c r="C419" s="4" t="s">
        <v>649</v>
      </c>
      <c r="D419" s="12" t="s">
        <v>166</v>
      </c>
      <c r="Q419" s="67" t="s">
        <v>700</v>
      </c>
      <c r="R419" s="73"/>
      <c r="S419" s="73"/>
      <c r="T419" s="77"/>
    </row>
    <row r="420" spans="1:20" ht="22.5" x14ac:dyDescent="0.25">
      <c r="A420" s="11" t="s">
        <v>346</v>
      </c>
      <c r="B420" s="4" t="s">
        <v>334</v>
      </c>
      <c r="C420" s="4" t="s">
        <v>646</v>
      </c>
      <c r="D420" s="12" t="s">
        <v>166</v>
      </c>
      <c r="Q420" s="11" t="s">
        <v>426</v>
      </c>
      <c r="R420" s="4" t="s">
        <v>193</v>
      </c>
      <c r="S420" s="4"/>
      <c r="T420" s="12" t="s">
        <v>166</v>
      </c>
    </row>
    <row r="421" spans="1:20" ht="22.5" x14ac:dyDescent="0.25">
      <c r="A421" s="11" t="s">
        <v>445</v>
      </c>
      <c r="B421" s="4" t="s">
        <v>184</v>
      </c>
      <c r="C421" s="4"/>
      <c r="D421" s="12" t="s">
        <v>166</v>
      </c>
      <c r="Q421" s="11" t="s">
        <v>365</v>
      </c>
      <c r="R421" s="4" t="s">
        <v>334</v>
      </c>
      <c r="S421" s="4" t="s">
        <v>646</v>
      </c>
      <c r="T421" s="12" t="s">
        <v>166</v>
      </c>
    </row>
    <row r="422" spans="1:20" ht="22.5" x14ac:dyDescent="0.25">
      <c r="A422" s="11" t="s">
        <v>533</v>
      </c>
      <c r="B422" s="4" t="s">
        <v>9</v>
      </c>
      <c r="C422" s="4"/>
      <c r="D422" s="12" t="s">
        <v>166</v>
      </c>
      <c r="Q422" s="11" t="s">
        <v>366</v>
      </c>
      <c r="R422" s="4" t="s">
        <v>334</v>
      </c>
      <c r="S422" s="4" t="s">
        <v>646</v>
      </c>
      <c r="T422" s="12" t="s">
        <v>166</v>
      </c>
    </row>
    <row r="423" spans="1:20" ht="33.75" x14ac:dyDescent="0.25">
      <c r="A423" s="11" t="s">
        <v>590</v>
      </c>
      <c r="B423" s="4" t="s">
        <v>8</v>
      </c>
      <c r="C423" s="4"/>
      <c r="D423" s="12" t="s">
        <v>167</v>
      </c>
      <c r="Q423" s="11" t="s">
        <v>148</v>
      </c>
      <c r="R423" s="4" t="s">
        <v>212</v>
      </c>
      <c r="S423" s="4"/>
      <c r="T423" s="12" t="s">
        <v>166</v>
      </c>
    </row>
    <row r="424" spans="1:20" ht="22.5" x14ac:dyDescent="0.25">
      <c r="A424" s="11" t="s">
        <v>504</v>
      </c>
      <c r="B424" s="4" t="s">
        <v>181</v>
      </c>
      <c r="C424" s="4"/>
      <c r="D424" s="12" t="s">
        <v>166</v>
      </c>
      <c r="Q424" s="11" t="s">
        <v>376</v>
      </c>
      <c r="R424" s="4" t="s">
        <v>207</v>
      </c>
      <c r="S424" s="4"/>
      <c r="T424" s="12" t="s">
        <v>166</v>
      </c>
    </row>
    <row r="425" spans="1:20" ht="22.5" x14ac:dyDescent="0.25">
      <c r="A425" s="11" t="s">
        <v>329</v>
      </c>
      <c r="B425" s="4" t="s">
        <v>7</v>
      </c>
      <c r="C425" s="4" t="s">
        <v>649</v>
      </c>
      <c r="D425" s="12" t="s">
        <v>166</v>
      </c>
      <c r="Q425" s="11" t="s">
        <v>264</v>
      </c>
      <c r="R425" s="4" t="s">
        <v>1</v>
      </c>
      <c r="S425" s="4"/>
      <c r="T425" s="12" t="s">
        <v>166</v>
      </c>
    </row>
    <row r="426" spans="1:20" ht="15.75" customHeight="1" thickBot="1" x14ac:dyDescent="0.3">
      <c r="A426" s="203" t="s">
        <v>689</v>
      </c>
      <c r="B426" s="204"/>
      <c r="C426" s="204"/>
      <c r="D426" s="205"/>
      <c r="Q426" s="66" t="s">
        <v>427</v>
      </c>
      <c r="R426" s="72" t="s">
        <v>193</v>
      </c>
      <c r="S426" s="72"/>
      <c r="T426" s="80" t="s">
        <v>166</v>
      </c>
    </row>
    <row r="427" spans="1:20" ht="15.75" customHeight="1" thickBot="1" x14ac:dyDescent="0.3">
      <c r="A427" s="200" t="s">
        <v>690</v>
      </c>
      <c r="B427" s="201"/>
      <c r="C427" s="201"/>
      <c r="D427" s="202"/>
      <c r="Q427" s="68" t="s">
        <v>542</v>
      </c>
      <c r="R427" s="74" t="s">
        <v>9</v>
      </c>
      <c r="S427" s="74"/>
      <c r="T427" s="78" t="s">
        <v>166</v>
      </c>
    </row>
    <row r="428" spans="1:20" ht="33.75" x14ac:dyDescent="0.25">
      <c r="A428" s="11" t="s">
        <v>225</v>
      </c>
      <c r="B428" s="4" t="s">
        <v>187</v>
      </c>
      <c r="C428" s="4"/>
      <c r="D428" s="12" t="s">
        <v>166</v>
      </c>
      <c r="Q428" s="11" t="s">
        <v>543</v>
      </c>
      <c r="R428" s="4" t="s">
        <v>9</v>
      </c>
      <c r="S428" s="4"/>
      <c r="T428" s="12" t="s">
        <v>166</v>
      </c>
    </row>
    <row r="429" spans="1:20" ht="22.5" x14ac:dyDescent="0.25">
      <c r="A429" s="11" t="s">
        <v>633</v>
      </c>
      <c r="B429" s="4" t="s">
        <v>632</v>
      </c>
      <c r="C429" s="4"/>
      <c r="D429" s="12" t="s">
        <v>166</v>
      </c>
      <c r="Q429" s="11" t="s">
        <v>244</v>
      </c>
      <c r="R429" s="4" t="s">
        <v>187</v>
      </c>
      <c r="S429" s="4"/>
      <c r="T429" s="12" t="s">
        <v>245</v>
      </c>
    </row>
    <row r="430" spans="1:20" ht="22.5" x14ac:dyDescent="0.25">
      <c r="A430" s="11" t="s">
        <v>566</v>
      </c>
      <c r="B430" s="4" t="s">
        <v>8</v>
      </c>
      <c r="C430" s="4"/>
      <c r="D430" s="12" t="s">
        <v>167</v>
      </c>
      <c r="Q430" s="11" t="s">
        <v>464</v>
      </c>
      <c r="R430" s="4" t="s">
        <v>184</v>
      </c>
      <c r="S430" s="4"/>
      <c r="T430" s="12" t="s">
        <v>166</v>
      </c>
    </row>
    <row r="431" spans="1:20" ht="22.5" x14ac:dyDescent="0.25">
      <c r="A431" s="11" t="s">
        <v>521</v>
      </c>
      <c r="B431" s="4" t="s">
        <v>9</v>
      </c>
      <c r="C431" s="4"/>
      <c r="D431" s="12" t="s">
        <v>166</v>
      </c>
      <c r="Q431" s="11" t="s">
        <v>322</v>
      </c>
      <c r="R431" s="4" t="s">
        <v>7</v>
      </c>
      <c r="S431" s="4" t="s">
        <v>649</v>
      </c>
      <c r="T431" s="12" t="s">
        <v>166</v>
      </c>
    </row>
    <row r="432" spans="1:20" ht="22.5" x14ac:dyDescent="0.25">
      <c r="A432" s="11" t="s">
        <v>398</v>
      </c>
      <c r="B432" s="4" t="s">
        <v>178</v>
      </c>
      <c r="C432" s="4"/>
      <c r="D432" s="12" t="s">
        <v>166</v>
      </c>
      <c r="Q432" s="11" t="s">
        <v>544</v>
      </c>
      <c r="R432" s="4" t="s">
        <v>9</v>
      </c>
      <c r="S432" s="4"/>
      <c r="T432" s="12" t="s">
        <v>166</v>
      </c>
    </row>
    <row r="433" spans="1:20" ht="45" x14ac:dyDescent="0.25">
      <c r="A433" s="11" t="s">
        <v>499</v>
      </c>
      <c r="B433" s="4" t="s">
        <v>181</v>
      </c>
      <c r="C433" s="4"/>
      <c r="D433" s="12" t="s">
        <v>166</v>
      </c>
      <c r="Q433" s="11" t="s">
        <v>323</v>
      </c>
      <c r="R433" s="4" t="s">
        <v>7</v>
      </c>
      <c r="S433" s="4" t="s">
        <v>649</v>
      </c>
      <c r="T433" s="12" t="s">
        <v>166</v>
      </c>
    </row>
    <row r="434" spans="1:20" ht="22.5" x14ac:dyDescent="0.25">
      <c r="A434" s="11" t="s">
        <v>437</v>
      </c>
      <c r="B434" s="4" t="s">
        <v>432</v>
      </c>
      <c r="C434" s="4"/>
      <c r="D434" s="12" t="s">
        <v>166</v>
      </c>
      <c r="Q434" s="11" t="s">
        <v>499</v>
      </c>
      <c r="R434" s="4" t="s">
        <v>181</v>
      </c>
      <c r="S434" s="4"/>
      <c r="T434" s="12" t="s">
        <v>166</v>
      </c>
    </row>
    <row r="435" spans="1:20" ht="22.5" x14ac:dyDescent="0.25">
      <c r="A435" s="11" t="s">
        <v>368</v>
      </c>
      <c r="B435" s="4" t="s">
        <v>334</v>
      </c>
      <c r="C435" s="4" t="s">
        <v>646</v>
      </c>
      <c r="D435" s="12" t="s">
        <v>167</v>
      </c>
      <c r="Q435" s="11" t="s">
        <v>500</v>
      </c>
      <c r="R435" s="4" t="s">
        <v>181</v>
      </c>
      <c r="S435" s="4"/>
      <c r="T435" s="12" t="s">
        <v>166</v>
      </c>
    </row>
    <row r="436" spans="1:20" ht="15.75" customHeight="1" thickBot="1" x14ac:dyDescent="0.3">
      <c r="A436" s="203" t="s">
        <v>691</v>
      </c>
      <c r="B436" s="204"/>
      <c r="C436" s="204"/>
      <c r="D436" s="205"/>
      <c r="Q436" s="66" t="s">
        <v>149</v>
      </c>
      <c r="R436" s="72" t="s">
        <v>7</v>
      </c>
      <c r="S436" s="72" t="s">
        <v>649</v>
      </c>
      <c r="T436" s="80" t="s">
        <v>166</v>
      </c>
    </row>
    <row r="437" spans="1:20" ht="15.75" customHeight="1" thickBot="1" x14ac:dyDescent="0.3">
      <c r="A437" s="200" t="s">
        <v>692</v>
      </c>
      <c r="B437" s="201"/>
      <c r="C437" s="201"/>
      <c r="D437" s="202"/>
      <c r="Q437" s="68" t="s">
        <v>367</v>
      </c>
      <c r="R437" s="74" t="s">
        <v>334</v>
      </c>
      <c r="S437" s="74" t="s">
        <v>646</v>
      </c>
      <c r="T437" s="78" t="s">
        <v>166</v>
      </c>
    </row>
    <row r="438" spans="1:20" ht="22.5" x14ac:dyDescent="0.25">
      <c r="A438" s="11" t="s">
        <v>28</v>
      </c>
      <c r="B438" s="4" t="s">
        <v>617</v>
      </c>
      <c r="C438" s="4" t="s">
        <v>650</v>
      </c>
      <c r="D438" s="12" t="s">
        <v>166</v>
      </c>
      <c r="Q438" s="11" t="s">
        <v>437</v>
      </c>
      <c r="R438" s="4" t="s">
        <v>432</v>
      </c>
      <c r="S438" s="4"/>
      <c r="T438" s="12" t="s">
        <v>166</v>
      </c>
    </row>
    <row r="439" spans="1:20" ht="22.5" x14ac:dyDescent="0.25">
      <c r="A439" s="11" t="s">
        <v>513</v>
      </c>
      <c r="B439" s="4" t="s">
        <v>9</v>
      </c>
      <c r="C439" s="4"/>
      <c r="D439" s="12" t="s">
        <v>166</v>
      </c>
      <c r="Q439" s="11" t="s">
        <v>265</v>
      </c>
      <c r="R439" s="4" t="s">
        <v>1</v>
      </c>
      <c r="S439" s="4"/>
      <c r="T439" s="12" t="s">
        <v>167</v>
      </c>
    </row>
    <row r="440" spans="1:20" ht="22.5" x14ac:dyDescent="0.25">
      <c r="A440" s="11" t="s">
        <v>288</v>
      </c>
      <c r="B440" s="4" t="s">
        <v>7</v>
      </c>
      <c r="C440" s="4" t="s">
        <v>649</v>
      </c>
      <c r="D440" s="12" t="s">
        <v>166</v>
      </c>
      <c r="Q440" s="11" t="s">
        <v>428</v>
      </c>
      <c r="R440" s="4" t="s">
        <v>193</v>
      </c>
      <c r="S440" s="4"/>
      <c r="T440" s="12" t="s">
        <v>166</v>
      </c>
    </row>
    <row r="441" spans="1:20" ht="25.5" x14ac:dyDescent="0.25">
      <c r="A441" s="11" t="s">
        <v>60</v>
      </c>
      <c r="B441" s="4" t="s">
        <v>178</v>
      </c>
      <c r="C441" s="4"/>
      <c r="D441" s="12" t="s">
        <v>166</v>
      </c>
      <c r="Q441" s="67" t="s">
        <v>656</v>
      </c>
      <c r="R441" s="73"/>
      <c r="S441" s="73"/>
      <c r="T441" s="77"/>
    </row>
    <row r="442" spans="1:20" ht="22.5" x14ac:dyDescent="0.25">
      <c r="A442" s="11" t="s">
        <v>519</v>
      </c>
      <c r="B442" s="4" t="s">
        <v>9</v>
      </c>
      <c r="C442" s="4"/>
      <c r="D442" s="12" t="s">
        <v>166</v>
      </c>
      <c r="Q442" s="11" t="s">
        <v>368</v>
      </c>
      <c r="R442" s="4" t="s">
        <v>334</v>
      </c>
      <c r="S442" s="4" t="s">
        <v>646</v>
      </c>
      <c r="T442" s="12" t="s">
        <v>167</v>
      </c>
    </row>
    <row r="443" spans="1:20" ht="33.75" x14ac:dyDescent="0.25">
      <c r="A443" s="11" t="s">
        <v>261</v>
      </c>
      <c r="B443" s="4" t="s">
        <v>1</v>
      </c>
      <c r="C443" s="4"/>
      <c r="D443" s="12" t="s">
        <v>166</v>
      </c>
      <c r="Q443" s="11" t="s">
        <v>429</v>
      </c>
      <c r="R443" s="4" t="s">
        <v>193</v>
      </c>
      <c r="S443" s="4"/>
      <c r="T443" s="12" t="s">
        <v>166</v>
      </c>
    </row>
    <row r="444" spans="1:20" ht="22.5" x14ac:dyDescent="0.25">
      <c r="A444" s="11" t="s">
        <v>78</v>
      </c>
      <c r="B444" s="4" t="s">
        <v>9</v>
      </c>
      <c r="C444" s="4"/>
      <c r="D444" s="12" t="s">
        <v>166</v>
      </c>
      <c r="Q444" s="11" t="s">
        <v>377</v>
      </c>
      <c r="R444" s="4" t="s">
        <v>207</v>
      </c>
      <c r="S444" s="4"/>
      <c r="T444" s="12" t="s">
        <v>166</v>
      </c>
    </row>
    <row r="445" spans="1:20" ht="22.5" x14ac:dyDescent="0.25">
      <c r="A445" s="11" t="s">
        <v>93</v>
      </c>
      <c r="B445" s="4" t="s">
        <v>193</v>
      </c>
      <c r="C445" s="4"/>
      <c r="D445" s="12" t="s">
        <v>166</v>
      </c>
      <c r="Q445" s="11" t="s">
        <v>151</v>
      </c>
      <c r="R445" s="4" t="s">
        <v>8</v>
      </c>
      <c r="S445" s="4"/>
      <c r="T445" s="12" t="s">
        <v>167</v>
      </c>
    </row>
    <row r="446" spans="1:20" ht="33.75" x14ac:dyDescent="0.25">
      <c r="A446" s="11" t="s">
        <v>606</v>
      </c>
      <c r="B446" s="4" t="s">
        <v>599</v>
      </c>
      <c r="C446" s="4" t="s">
        <v>646</v>
      </c>
      <c r="D446" s="12" t="s">
        <v>166</v>
      </c>
      <c r="Q446" s="11" t="s">
        <v>255</v>
      </c>
      <c r="R446" s="4" t="s">
        <v>201</v>
      </c>
      <c r="S446" s="4"/>
      <c r="T446" s="12" t="s">
        <v>167</v>
      </c>
    </row>
    <row r="447" spans="1:20" ht="22.5" x14ac:dyDescent="0.25">
      <c r="A447" s="11" t="s">
        <v>640</v>
      </c>
      <c r="B447" s="4" t="s">
        <v>632</v>
      </c>
      <c r="C447" s="4"/>
      <c r="D447" s="12" t="s">
        <v>166</v>
      </c>
      <c r="Q447" s="11" t="s">
        <v>590</v>
      </c>
      <c r="R447" s="4" t="s">
        <v>8</v>
      </c>
      <c r="S447" s="4"/>
      <c r="T447" s="12" t="s">
        <v>167</v>
      </c>
    </row>
    <row r="448" spans="1:20" ht="22.5" x14ac:dyDescent="0.25">
      <c r="A448" s="11" t="s">
        <v>110</v>
      </c>
      <c r="B448" s="4" t="s">
        <v>178</v>
      </c>
      <c r="C448" s="4"/>
      <c r="D448" s="12" t="s">
        <v>166</v>
      </c>
      <c r="Q448" s="11" t="s">
        <v>369</v>
      </c>
      <c r="R448" s="4" t="s">
        <v>334</v>
      </c>
      <c r="S448" s="4" t="s">
        <v>646</v>
      </c>
      <c r="T448" s="12" t="s">
        <v>166</v>
      </c>
    </row>
    <row r="449" spans="1:20" ht="22.5" x14ac:dyDescent="0.25">
      <c r="A449" s="11" t="s">
        <v>375</v>
      </c>
      <c r="B449" s="4" t="s">
        <v>207</v>
      </c>
      <c r="C449" s="4"/>
      <c r="D449" s="12" t="s">
        <v>166</v>
      </c>
      <c r="Q449" s="11" t="s">
        <v>501</v>
      </c>
      <c r="R449" s="4" t="s">
        <v>181</v>
      </c>
      <c r="S449" s="4"/>
      <c r="T449" s="12" t="s">
        <v>166</v>
      </c>
    </row>
    <row r="450" spans="1:20" ht="38.25" x14ac:dyDescent="0.25">
      <c r="A450" s="11" t="s">
        <v>365</v>
      </c>
      <c r="B450" s="4" t="s">
        <v>334</v>
      </c>
      <c r="C450" s="4" t="s">
        <v>646</v>
      </c>
      <c r="D450" s="12" t="s">
        <v>166</v>
      </c>
      <c r="Q450" s="67" t="s">
        <v>698</v>
      </c>
      <c r="R450" s="73"/>
      <c r="S450" s="73"/>
      <c r="T450" s="77"/>
    </row>
    <row r="451" spans="1:20" ht="38.25" x14ac:dyDescent="0.25">
      <c r="A451" s="11" t="s">
        <v>151</v>
      </c>
      <c r="B451" s="4" t="s">
        <v>8</v>
      </c>
      <c r="C451" s="4"/>
      <c r="D451" s="12" t="s">
        <v>167</v>
      </c>
      <c r="Q451" s="67" t="s">
        <v>686</v>
      </c>
      <c r="R451" s="73"/>
      <c r="S451" s="73"/>
      <c r="T451" s="77"/>
    </row>
    <row r="452" spans="1:20" ht="22.5" x14ac:dyDescent="0.25">
      <c r="A452" s="11" t="s">
        <v>369</v>
      </c>
      <c r="B452" s="4" t="s">
        <v>334</v>
      </c>
      <c r="C452" s="4" t="s">
        <v>646</v>
      </c>
      <c r="D452" s="12" t="s">
        <v>166</v>
      </c>
      <c r="Q452" s="11" t="s">
        <v>324</v>
      </c>
      <c r="R452" s="4" t="s">
        <v>7</v>
      </c>
      <c r="S452" s="4" t="s">
        <v>649</v>
      </c>
      <c r="T452" s="12" t="s">
        <v>166</v>
      </c>
    </row>
    <row r="453" spans="1:20" ht="22.5" x14ac:dyDescent="0.25">
      <c r="A453" s="11" t="s">
        <v>157</v>
      </c>
      <c r="B453" s="4" t="s">
        <v>181</v>
      </c>
      <c r="C453" s="4"/>
      <c r="D453" s="12" t="s">
        <v>166</v>
      </c>
      <c r="Q453" s="11" t="s">
        <v>502</v>
      </c>
      <c r="R453" s="4" t="s">
        <v>181</v>
      </c>
      <c r="S453" s="4"/>
      <c r="T453" s="12" t="s">
        <v>166</v>
      </c>
    </row>
    <row r="454" spans="1:20" ht="15.75" customHeight="1" thickBot="1" x14ac:dyDescent="0.3">
      <c r="A454" s="203" t="s">
        <v>693</v>
      </c>
      <c r="B454" s="204"/>
      <c r="C454" s="204"/>
      <c r="D454" s="205"/>
      <c r="Q454" s="66" t="s">
        <v>610</v>
      </c>
      <c r="R454" s="72" t="s">
        <v>599</v>
      </c>
      <c r="S454" s="72" t="s">
        <v>646</v>
      </c>
      <c r="T454" s="80" t="s">
        <v>166</v>
      </c>
    </row>
    <row r="455" spans="1:20" ht="15.75" customHeight="1" thickBot="1" x14ac:dyDescent="0.3">
      <c r="A455" s="200" t="s">
        <v>694</v>
      </c>
      <c r="B455" s="201"/>
      <c r="C455" s="201"/>
      <c r="D455" s="202"/>
      <c r="Q455" s="68" t="s">
        <v>325</v>
      </c>
      <c r="R455" s="74" t="s">
        <v>7</v>
      </c>
      <c r="S455" s="74" t="s">
        <v>649</v>
      </c>
      <c r="T455" s="78" t="s">
        <v>166</v>
      </c>
    </row>
    <row r="456" spans="1:20" ht="25.5" x14ac:dyDescent="0.25">
      <c r="A456" s="11" t="s">
        <v>53</v>
      </c>
      <c r="B456" s="4" t="s">
        <v>7</v>
      </c>
      <c r="C456" s="4" t="s">
        <v>649</v>
      </c>
      <c r="D456" s="12" t="s">
        <v>166</v>
      </c>
      <c r="Q456" s="67" t="s">
        <v>676</v>
      </c>
      <c r="R456" s="73"/>
      <c r="S456" s="73"/>
      <c r="T456" s="77"/>
    </row>
    <row r="457" spans="1:20" x14ac:dyDescent="0.25">
      <c r="A457" s="11" t="s">
        <v>258</v>
      </c>
      <c r="B457" s="4" t="s">
        <v>1</v>
      </c>
      <c r="C457" s="4"/>
      <c r="D457" s="12" t="s">
        <v>167</v>
      </c>
      <c r="Q457" s="11" t="s">
        <v>545</v>
      </c>
      <c r="R457" s="4" t="s">
        <v>9</v>
      </c>
      <c r="S457" s="4"/>
      <c r="T457" s="12" t="s">
        <v>166</v>
      </c>
    </row>
    <row r="458" spans="1:20" ht="22.5" x14ac:dyDescent="0.25">
      <c r="A458" s="11" t="s">
        <v>518</v>
      </c>
      <c r="B458" s="4" t="s">
        <v>9</v>
      </c>
      <c r="C458" s="4"/>
      <c r="D458" s="12" t="s">
        <v>166</v>
      </c>
      <c r="Q458" s="11" t="s">
        <v>430</v>
      </c>
      <c r="R458" s="4" t="s">
        <v>193</v>
      </c>
      <c r="S458" s="4"/>
      <c r="T458" s="12" t="s">
        <v>166</v>
      </c>
    </row>
    <row r="459" spans="1:20" ht="22.5" x14ac:dyDescent="0.25">
      <c r="A459" s="11" t="s">
        <v>520</v>
      </c>
      <c r="B459" s="4" t="s">
        <v>9</v>
      </c>
      <c r="C459" s="4"/>
      <c r="D459" s="12" t="s">
        <v>166</v>
      </c>
      <c r="Q459" s="11" t="s">
        <v>153</v>
      </c>
      <c r="R459" s="4" t="s">
        <v>178</v>
      </c>
      <c r="S459" s="4"/>
      <c r="T459" s="12" t="s">
        <v>408</v>
      </c>
    </row>
    <row r="460" spans="1:20" ht="22.5" x14ac:dyDescent="0.25">
      <c r="A460" s="11" t="s">
        <v>236</v>
      </c>
      <c r="B460" s="4" t="s">
        <v>187</v>
      </c>
      <c r="C460" s="4"/>
      <c r="D460" s="12" t="s">
        <v>166</v>
      </c>
      <c r="Q460" s="11" t="s">
        <v>616</v>
      </c>
      <c r="R460" s="4" t="s">
        <v>613</v>
      </c>
      <c r="S460" s="4" t="s">
        <v>650</v>
      </c>
      <c r="T460" s="12" t="s">
        <v>166</v>
      </c>
    </row>
    <row r="461" spans="1:20" ht="22.5" x14ac:dyDescent="0.25">
      <c r="A461" s="11" t="s">
        <v>466</v>
      </c>
      <c r="B461" s="4" t="s">
        <v>184</v>
      </c>
      <c r="C461" s="4"/>
      <c r="D461" s="12" t="s">
        <v>166</v>
      </c>
      <c r="Q461" s="11" t="s">
        <v>546</v>
      </c>
      <c r="R461" s="4" t="s">
        <v>9</v>
      </c>
      <c r="S461" s="4"/>
      <c r="T461" s="12" t="s">
        <v>166</v>
      </c>
    </row>
    <row r="462" spans="1:20" ht="22.5" x14ac:dyDescent="0.25">
      <c r="A462" s="11" t="s">
        <v>592</v>
      </c>
      <c r="B462" s="4" t="s">
        <v>8</v>
      </c>
      <c r="C462" s="4"/>
      <c r="D462" s="12" t="s">
        <v>167</v>
      </c>
      <c r="Q462" s="11" t="s">
        <v>370</v>
      </c>
      <c r="R462" s="4" t="s">
        <v>334</v>
      </c>
      <c r="S462" s="4" t="s">
        <v>646</v>
      </c>
      <c r="T462" s="12" t="s">
        <v>166</v>
      </c>
    </row>
    <row r="463" spans="1:20" ht="22.5" x14ac:dyDescent="0.25">
      <c r="A463" s="11" t="s">
        <v>598</v>
      </c>
      <c r="B463" s="4" t="s">
        <v>8</v>
      </c>
      <c r="C463" s="4"/>
      <c r="D463" s="12" t="s">
        <v>167</v>
      </c>
      <c r="Q463" s="11" t="s">
        <v>326</v>
      </c>
      <c r="R463" s="4" t="s">
        <v>7</v>
      </c>
      <c r="S463" s="4" t="s">
        <v>649</v>
      </c>
      <c r="T463" s="12" t="s">
        <v>166</v>
      </c>
    </row>
    <row r="464" spans="1:20" ht="15.75" customHeight="1" thickBot="1" x14ac:dyDescent="0.3">
      <c r="A464" s="203" t="s">
        <v>695</v>
      </c>
      <c r="B464" s="204"/>
      <c r="C464" s="204"/>
      <c r="D464" s="205"/>
      <c r="Q464" s="66" t="s">
        <v>327</v>
      </c>
      <c r="R464" s="72" t="s">
        <v>7</v>
      </c>
      <c r="S464" s="72" t="s">
        <v>649</v>
      </c>
      <c r="T464" s="80" t="s">
        <v>166</v>
      </c>
    </row>
    <row r="465" spans="1:20" ht="15.75" customHeight="1" thickBot="1" x14ac:dyDescent="0.3">
      <c r="A465" s="200" t="s">
        <v>696</v>
      </c>
      <c r="B465" s="201"/>
      <c r="C465" s="201"/>
      <c r="D465" s="202"/>
      <c r="Q465" s="68" t="s">
        <v>246</v>
      </c>
      <c r="R465" s="74" t="s">
        <v>187</v>
      </c>
      <c r="S465" s="74"/>
      <c r="T465" s="78" t="s">
        <v>166</v>
      </c>
    </row>
    <row r="466" spans="1:20" ht="22.5" x14ac:dyDescent="0.25">
      <c r="A466" s="11" t="s">
        <v>601</v>
      </c>
      <c r="B466" s="4" t="s">
        <v>599</v>
      </c>
      <c r="C466" s="4" t="s">
        <v>646</v>
      </c>
      <c r="D466" s="12" t="s">
        <v>166</v>
      </c>
      <c r="Q466" s="11" t="s">
        <v>503</v>
      </c>
      <c r="R466" s="4" t="s">
        <v>181</v>
      </c>
      <c r="S466" s="4"/>
      <c r="T466" s="12" t="s">
        <v>166</v>
      </c>
    </row>
    <row r="467" spans="1:20" ht="33.75" x14ac:dyDescent="0.25">
      <c r="A467" s="11" t="s">
        <v>549</v>
      </c>
      <c r="B467" s="4" t="s">
        <v>3</v>
      </c>
      <c r="C467" s="4" t="s">
        <v>650</v>
      </c>
      <c r="D467" s="12" t="s">
        <v>166</v>
      </c>
      <c r="Q467" s="11" t="s">
        <v>266</v>
      </c>
      <c r="R467" s="4" t="s">
        <v>1</v>
      </c>
      <c r="S467" s="4"/>
      <c r="T467" s="12" t="s">
        <v>167</v>
      </c>
    </row>
    <row r="468" spans="1:20" ht="22.5" x14ac:dyDescent="0.25">
      <c r="A468" s="11" t="s">
        <v>630</v>
      </c>
      <c r="B468" s="4" t="s">
        <v>2</v>
      </c>
      <c r="C468" s="4"/>
      <c r="D468" s="12" t="s">
        <v>167</v>
      </c>
      <c r="Q468" s="11" t="s">
        <v>465</v>
      </c>
      <c r="R468" s="4" t="s">
        <v>184</v>
      </c>
      <c r="S468" s="4"/>
      <c r="T468" s="12" t="s">
        <v>167</v>
      </c>
    </row>
    <row r="469" spans="1:20" ht="22.5" x14ac:dyDescent="0.25">
      <c r="A469" s="11" t="s">
        <v>44</v>
      </c>
      <c r="B469" s="4" t="s">
        <v>1</v>
      </c>
      <c r="C469" s="4"/>
      <c r="D469" s="12" t="s">
        <v>167</v>
      </c>
      <c r="Q469" s="11" t="s">
        <v>504</v>
      </c>
      <c r="R469" s="4" t="s">
        <v>181</v>
      </c>
      <c r="S469" s="4"/>
      <c r="T469" s="12" t="s">
        <v>166</v>
      </c>
    </row>
    <row r="470" spans="1:20" ht="22.5" x14ac:dyDescent="0.25">
      <c r="A470" s="11" t="s">
        <v>272</v>
      </c>
      <c r="B470" s="4" t="s">
        <v>270</v>
      </c>
      <c r="C470" s="4"/>
      <c r="D470" s="12" t="s">
        <v>166</v>
      </c>
      <c r="Q470" s="11" t="s">
        <v>155</v>
      </c>
      <c r="R470" s="4" t="s">
        <v>184</v>
      </c>
      <c r="S470" s="4"/>
      <c r="T470" s="12" t="s">
        <v>166</v>
      </c>
    </row>
    <row r="471" spans="1:20" ht="22.5" x14ac:dyDescent="0.25">
      <c r="A471" s="11" t="s">
        <v>480</v>
      </c>
      <c r="B471" s="4" t="s">
        <v>181</v>
      </c>
      <c r="C471" s="4"/>
      <c r="D471" s="12" t="s">
        <v>166</v>
      </c>
      <c r="Q471" s="11" t="s">
        <v>466</v>
      </c>
      <c r="R471" s="4" t="s">
        <v>184</v>
      </c>
      <c r="S471" s="4"/>
      <c r="T471" s="12" t="s">
        <v>166</v>
      </c>
    </row>
    <row r="472" spans="1:20" ht="22.5" x14ac:dyDescent="0.25">
      <c r="A472" s="11" t="s">
        <v>565</v>
      </c>
      <c r="B472" s="4" t="s">
        <v>8</v>
      </c>
      <c r="C472" s="4"/>
      <c r="D472" s="12" t="s">
        <v>167</v>
      </c>
      <c r="Q472" s="11" t="s">
        <v>157</v>
      </c>
      <c r="R472" s="4" t="s">
        <v>181</v>
      </c>
      <c r="S472" s="4"/>
      <c r="T472" s="12" t="s">
        <v>166</v>
      </c>
    </row>
    <row r="473" spans="1:20" x14ac:dyDescent="0.25">
      <c r="A473" s="11" t="s">
        <v>481</v>
      </c>
      <c r="B473" s="4" t="s">
        <v>181</v>
      </c>
      <c r="C473" s="4"/>
      <c r="D473" s="12" t="s">
        <v>166</v>
      </c>
      <c r="Q473" s="11" t="s">
        <v>431</v>
      </c>
      <c r="R473" s="4" t="s">
        <v>193</v>
      </c>
      <c r="S473" s="4"/>
      <c r="T473" s="12" t="s">
        <v>166</v>
      </c>
    </row>
    <row r="474" spans="1:20" ht="22.5" x14ac:dyDescent="0.25">
      <c r="A474" s="11" t="s">
        <v>638</v>
      </c>
      <c r="B474" s="4" t="s">
        <v>632</v>
      </c>
      <c r="C474" s="4"/>
      <c r="D474" s="12" t="s">
        <v>166</v>
      </c>
      <c r="Q474" s="11" t="s">
        <v>409</v>
      </c>
      <c r="R474" s="4" t="s">
        <v>178</v>
      </c>
      <c r="S474" s="4"/>
      <c r="T474" s="12" t="s">
        <v>166</v>
      </c>
    </row>
    <row r="475" spans="1:20" ht="25.5" x14ac:dyDescent="0.25">
      <c r="A475" s="11" t="s">
        <v>391</v>
      </c>
      <c r="B475" s="4" t="s">
        <v>178</v>
      </c>
      <c r="C475" s="4"/>
      <c r="D475" s="12" t="s">
        <v>166</v>
      </c>
      <c r="Q475" s="67" t="s">
        <v>660</v>
      </c>
      <c r="R475" s="73"/>
      <c r="S475" s="73"/>
      <c r="T475" s="77"/>
    </row>
    <row r="476" spans="1:20" ht="22.5" x14ac:dyDescent="0.25">
      <c r="A476" s="11" t="s">
        <v>297</v>
      </c>
      <c r="B476" s="4" t="s">
        <v>7</v>
      </c>
      <c r="C476" s="4" t="s">
        <v>649</v>
      </c>
      <c r="D476" s="12" t="s">
        <v>166</v>
      </c>
      <c r="Q476" s="11" t="s">
        <v>371</v>
      </c>
      <c r="R476" s="4" t="s">
        <v>334</v>
      </c>
      <c r="S476" s="4" t="s">
        <v>646</v>
      </c>
      <c r="T476" s="12" t="s">
        <v>166</v>
      </c>
    </row>
    <row r="477" spans="1:20" ht="33.75" x14ac:dyDescent="0.25">
      <c r="A477" s="11" t="s">
        <v>302</v>
      </c>
      <c r="B477" s="4" t="s">
        <v>7</v>
      </c>
      <c r="C477" s="4" t="s">
        <v>649</v>
      </c>
      <c r="D477" s="12" t="s">
        <v>166</v>
      </c>
      <c r="Q477" s="11" t="s">
        <v>438</v>
      </c>
      <c r="R477" s="4" t="s">
        <v>432</v>
      </c>
      <c r="S477" s="4"/>
      <c r="T477" s="12" t="s">
        <v>166</v>
      </c>
    </row>
    <row r="478" spans="1:20" ht="33.75" x14ac:dyDescent="0.25">
      <c r="A478" s="11" t="s">
        <v>628</v>
      </c>
      <c r="B478" s="4" t="s">
        <v>212</v>
      </c>
      <c r="C478" s="4"/>
      <c r="D478" s="12" t="s">
        <v>166</v>
      </c>
      <c r="Q478" s="65" t="s">
        <v>659</v>
      </c>
      <c r="R478" s="71"/>
      <c r="S478" s="71"/>
      <c r="T478" s="79"/>
    </row>
    <row r="479" spans="1:20" ht="33.75" x14ac:dyDescent="0.25">
      <c r="A479" s="11" t="s">
        <v>458</v>
      </c>
      <c r="B479" s="4" t="s">
        <v>184</v>
      </c>
      <c r="C479" s="4"/>
      <c r="D479" s="12" t="s">
        <v>166</v>
      </c>
      <c r="Q479" s="65" t="s">
        <v>675</v>
      </c>
      <c r="R479" s="71"/>
      <c r="S479" s="71"/>
      <c r="T479" s="79"/>
    </row>
    <row r="480" spans="1:20" ht="33.75" x14ac:dyDescent="0.25">
      <c r="A480" s="11" t="s">
        <v>459</v>
      </c>
      <c r="B480" s="4" t="s">
        <v>184</v>
      </c>
      <c r="C480" s="4"/>
      <c r="D480" s="12" t="s">
        <v>166</v>
      </c>
      <c r="Q480" s="65" t="s">
        <v>651</v>
      </c>
      <c r="R480" s="71"/>
      <c r="S480" s="71"/>
      <c r="T480" s="79"/>
    </row>
    <row r="481" spans="1:20" ht="33.75" x14ac:dyDescent="0.25">
      <c r="A481" s="11" t="s">
        <v>526</v>
      </c>
      <c r="B481" s="4" t="s">
        <v>9</v>
      </c>
      <c r="C481" s="4"/>
      <c r="D481" s="12" t="s">
        <v>166</v>
      </c>
      <c r="Q481" s="65" t="s">
        <v>655</v>
      </c>
      <c r="R481" s="71"/>
      <c r="S481" s="71"/>
      <c r="T481" s="79"/>
    </row>
    <row r="482" spans="1:20" ht="33.75" x14ac:dyDescent="0.25">
      <c r="A482" s="11" t="s">
        <v>401</v>
      </c>
      <c r="B482" s="4" t="s">
        <v>178</v>
      </c>
      <c r="C482" s="4"/>
      <c r="D482" s="12" t="s">
        <v>166</v>
      </c>
      <c r="Q482" s="65" t="s">
        <v>679</v>
      </c>
      <c r="R482" s="71"/>
      <c r="S482" s="71"/>
      <c r="T482" s="79"/>
    </row>
    <row r="483" spans="1:20" ht="33.75" x14ac:dyDescent="0.25">
      <c r="A483" s="11" t="s">
        <v>359</v>
      </c>
      <c r="B483" s="4" t="s">
        <v>334</v>
      </c>
      <c r="C483" s="4" t="s">
        <v>646</v>
      </c>
      <c r="D483" s="12" t="s">
        <v>167</v>
      </c>
      <c r="Q483" s="65" t="s">
        <v>665</v>
      </c>
      <c r="R483" s="71"/>
      <c r="S483" s="71"/>
      <c r="T483" s="79"/>
    </row>
    <row r="484" spans="1:20" ht="45" x14ac:dyDescent="0.25">
      <c r="A484" s="11" t="s">
        <v>125</v>
      </c>
      <c r="B484" s="4" t="s">
        <v>334</v>
      </c>
      <c r="C484" s="4" t="s">
        <v>646</v>
      </c>
      <c r="D484" s="12" t="s">
        <v>166</v>
      </c>
      <c r="Q484" s="65" t="s">
        <v>691</v>
      </c>
      <c r="R484" s="71"/>
      <c r="S484" s="71"/>
      <c r="T484" s="79"/>
    </row>
    <row r="485" spans="1:20" ht="45" x14ac:dyDescent="0.25">
      <c r="A485" s="11" t="s">
        <v>532</v>
      </c>
      <c r="B485" s="4" t="s">
        <v>9</v>
      </c>
      <c r="C485" s="4"/>
      <c r="D485" s="12" t="s">
        <v>166</v>
      </c>
      <c r="Q485" s="65" t="s">
        <v>683</v>
      </c>
      <c r="R485" s="71"/>
      <c r="S485" s="71"/>
      <c r="T485" s="79"/>
    </row>
    <row r="486" spans="1:20" ht="33.75" x14ac:dyDescent="0.25">
      <c r="A486" s="11" t="s">
        <v>321</v>
      </c>
      <c r="B486" s="4" t="s">
        <v>7</v>
      </c>
      <c r="C486" s="4" t="s">
        <v>649</v>
      </c>
      <c r="D486" s="12" t="s">
        <v>166</v>
      </c>
      <c r="Q486" s="65" t="s">
        <v>693</v>
      </c>
      <c r="R486" s="71"/>
      <c r="S486" s="71"/>
      <c r="T486" s="79"/>
    </row>
    <row r="487" spans="1:20" ht="33.75" x14ac:dyDescent="0.25">
      <c r="A487" s="11" t="s">
        <v>537</v>
      </c>
      <c r="B487" s="4" t="s">
        <v>9</v>
      </c>
      <c r="C487" s="4"/>
      <c r="D487" s="12" t="s">
        <v>166</v>
      </c>
      <c r="Q487" s="65" t="s">
        <v>663</v>
      </c>
      <c r="R487" s="71"/>
      <c r="S487" s="71"/>
      <c r="T487" s="79"/>
    </row>
    <row r="488" spans="1:20" ht="56.25" x14ac:dyDescent="0.25">
      <c r="A488" s="11" t="s">
        <v>377</v>
      </c>
      <c r="B488" s="4" t="s">
        <v>207</v>
      </c>
      <c r="C488" s="4"/>
      <c r="D488" s="12" t="s">
        <v>166</v>
      </c>
      <c r="Q488" s="65" t="s">
        <v>695</v>
      </c>
      <c r="R488" s="71"/>
      <c r="S488" s="71"/>
      <c r="T488" s="79"/>
    </row>
    <row r="489" spans="1:20" ht="45" x14ac:dyDescent="0.25">
      <c r="A489" s="11" t="s">
        <v>501</v>
      </c>
      <c r="B489" s="4" t="s">
        <v>181</v>
      </c>
      <c r="C489" s="4"/>
      <c r="D489" s="12" t="s">
        <v>166</v>
      </c>
      <c r="Q489" s="65" t="s">
        <v>689</v>
      </c>
      <c r="R489" s="71"/>
      <c r="S489" s="71"/>
      <c r="T489" s="79"/>
    </row>
    <row r="490" spans="1:20" ht="45" x14ac:dyDescent="0.25">
      <c r="A490" s="11" t="s">
        <v>325</v>
      </c>
      <c r="B490" s="4" t="s">
        <v>7</v>
      </c>
      <c r="C490" s="4" t="s">
        <v>649</v>
      </c>
      <c r="D490" s="12" t="s">
        <v>166</v>
      </c>
      <c r="Q490" s="65" t="s">
        <v>681</v>
      </c>
      <c r="R490" s="71"/>
      <c r="S490" s="71"/>
      <c r="T490" s="79"/>
    </row>
    <row r="491" spans="1:20" ht="33.75" x14ac:dyDescent="0.25">
      <c r="A491" s="11" t="s">
        <v>438</v>
      </c>
      <c r="B491" s="4" t="s">
        <v>432</v>
      </c>
      <c r="C491" s="4"/>
      <c r="D491" s="12" t="s">
        <v>166</v>
      </c>
      <c r="Q491" s="65" t="s">
        <v>653</v>
      </c>
      <c r="R491" s="71"/>
      <c r="S491" s="71"/>
      <c r="T491" s="79"/>
    </row>
    <row r="492" spans="1:20" ht="15.75" customHeight="1" thickBot="1" x14ac:dyDescent="0.3">
      <c r="A492" s="203" t="s">
        <v>697</v>
      </c>
      <c r="B492" s="204"/>
      <c r="C492" s="204"/>
      <c r="D492" s="205"/>
      <c r="Q492" s="57" t="s">
        <v>671</v>
      </c>
      <c r="R492" s="58"/>
      <c r="S492" s="58"/>
      <c r="T492" s="59"/>
    </row>
    <row r="493" spans="1:20" ht="15.75" customHeight="1" thickBot="1" x14ac:dyDescent="0.3">
      <c r="A493" s="200" t="s">
        <v>698</v>
      </c>
      <c r="B493" s="201"/>
      <c r="C493" s="201"/>
      <c r="D493" s="202"/>
      <c r="Q493" s="70" t="s">
        <v>697</v>
      </c>
      <c r="R493" s="76"/>
      <c r="S493" s="76"/>
      <c r="T493" s="81"/>
    </row>
    <row r="494" spans="1:20" ht="45" x14ac:dyDescent="0.25">
      <c r="A494" s="11" t="s">
        <v>248</v>
      </c>
      <c r="B494" s="4" t="s">
        <v>201</v>
      </c>
      <c r="C494" s="4"/>
      <c r="D494" s="12" t="s">
        <v>167</v>
      </c>
      <c r="Q494" s="65" t="s">
        <v>673</v>
      </c>
      <c r="R494" s="71"/>
      <c r="S494" s="71"/>
      <c r="T494" s="79"/>
    </row>
    <row r="495" spans="1:20" ht="33.75" x14ac:dyDescent="0.25">
      <c r="A495" s="11" t="s">
        <v>373</v>
      </c>
      <c r="B495" s="4" t="s">
        <v>207</v>
      </c>
      <c r="C495" s="4"/>
      <c r="D495" s="12" t="s">
        <v>167</v>
      </c>
      <c r="Q495" s="65" t="s">
        <v>667</v>
      </c>
      <c r="R495" s="71"/>
      <c r="S495" s="71"/>
      <c r="T495" s="79"/>
    </row>
    <row r="496" spans="1:20" ht="45" x14ac:dyDescent="0.25">
      <c r="A496" s="11" t="s">
        <v>286</v>
      </c>
      <c r="B496" s="4" t="s">
        <v>7</v>
      </c>
      <c r="C496" s="4" t="s">
        <v>649</v>
      </c>
      <c r="D496" s="12" t="s">
        <v>166</v>
      </c>
      <c r="Q496" s="65" t="s">
        <v>685</v>
      </c>
      <c r="R496" s="71"/>
      <c r="S496" s="71"/>
      <c r="T496" s="79"/>
    </row>
    <row r="497" spans="1:20" ht="67.5" x14ac:dyDescent="0.25">
      <c r="A497" s="11" t="s">
        <v>564</v>
      </c>
      <c r="B497" s="4" t="s">
        <v>8</v>
      </c>
      <c r="C497" s="4"/>
      <c r="D497" s="12" t="s">
        <v>167</v>
      </c>
      <c r="Q497" s="65" t="s">
        <v>669</v>
      </c>
      <c r="R497" s="71"/>
      <c r="S497" s="71"/>
      <c r="T497" s="79"/>
    </row>
    <row r="498" spans="1:20" ht="33.75" x14ac:dyDescent="0.25">
      <c r="A498" s="11" t="s">
        <v>291</v>
      </c>
      <c r="B498" s="4" t="s">
        <v>7</v>
      </c>
      <c r="C498" s="4" t="s">
        <v>649</v>
      </c>
      <c r="D498" s="12" t="s">
        <v>166</v>
      </c>
      <c r="Q498" s="65" t="s">
        <v>657</v>
      </c>
      <c r="R498" s="71"/>
      <c r="S498" s="71"/>
      <c r="T498" s="79"/>
    </row>
    <row r="499" spans="1:20" ht="33.75" x14ac:dyDescent="0.25">
      <c r="A499" s="11" t="s">
        <v>345</v>
      </c>
      <c r="B499" s="4" t="s">
        <v>334</v>
      </c>
      <c r="C499" s="4" t="s">
        <v>646</v>
      </c>
      <c r="D499" s="12" t="s">
        <v>166</v>
      </c>
      <c r="Q499" s="65" t="s">
        <v>647</v>
      </c>
      <c r="R499" s="71"/>
      <c r="S499" s="71"/>
      <c r="T499" s="79"/>
    </row>
    <row r="500" spans="1:20" ht="45" x14ac:dyDescent="0.25">
      <c r="A500" s="11" t="s">
        <v>76</v>
      </c>
      <c r="B500" s="4" t="s">
        <v>9</v>
      </c>
      <c r="C500" s="4"/>
      <c r="D500" s="12" t="s">
        <v>166</v>
      </c>
      <c r="Q500" s="65" t="s">
        <v>699</v>
      </c>
      <c r="R500" s="71"/>
      <c r="S500" s="71"/>
      <c r="T500" s="79"/>
    </row>
    <row r="501" spans="1:20" ht="45" x14ac:dyDescent="0.25">
      <c r="A501" s="11" t="s">
        <v>492</v>
      </c>
      <c r="B501" s="4" t="s">
        <v>181</v>
      </c>
      <c r="C501" s="4"/>
      <c r="D501" s="12" t="s">
        <v>166</v>
      </c>
      <c r="Q501" s="65" t="s">
        <v>687</v>
      </c>
      <c r="R501" s="71"/>
      <c r="S501" s="71"/>
      <c r="T501" s="79"/>
    </row>
    <row r="502" spans="1:20" ht="33.75" x14ac:dyDescent="0.25">
      <c r="A502" s="11" t="s">
        <v>395</v>
      </c>
      <c r="B502" s="4" t="s">
        <v>178</v>
      </c>
      <c r="C502" s="4"/>
      <c r="D502" s="12" t="s">
        <v>166</v>
      </c>
      <c r="Q502" s="65" t="s">
        <v>677</v>
      </c>
      <c r="R502" s="71"/>
      <c r="S502" s="71"/>
      <c r="T502" s="79"/>
    </row>
    <row r="503" spans="1:20" ht="33.75" x14ac:dyDescent="0.25">
      <c r="A503" s="11" t="s">
        <v>528</v>
      </c>
      <c r="B503" s="4" t="s">
        <v>9</v>
      </c>
      <c r="C503" s="4"/>
      <c r="D503" s="12" t="s">
        <v>166</v>
      </c>
      <c r="Q503" s="65" t="s">
        <v>661</v>
      </c>
      <c r="R503" s="71"/>
      <c r="S503" s="71"/>
      <c r="T503" s="79"/>
    </row>
    <row r="504" spans="1:20" ht="22.5" x14ac:dyDescent="0.25">
      <c r="A504" s="11" t="s">
        <v>318</v>
      </c>
      <c r="B504" s="4" t="s">
        <v>7</v>
      </c>
      <c r="C504" s="4" t="s">
        <v>649</v>
      </c>
      <c r="D504" s="12" t="s">
        <v>166</v>
      </c>
      <c r="Q504" s="11" t="s">
        <v>629</v>
      </c>
      <c r="R504" s="4" t="s">
        <v>212</v>
      </c>
      <c r="S504" s="4"/>
      <c r="T504" s="12" t="s">
        <v>166</v>
      </c>
    </row>
    <row r="505" spans="1:20" ht="22.5" x14ac:dyDescent="0.25">
      <c r="A505" s="11" t="s">
        <v>588</v>
      </c>
      <c r="B505" s="4" t="s">
        <v>8</v>
      </c>
      <c r="C505" s="4"/>
      <c r="D505" s="12" t="s">
        <v>167</v>
      </c>
      <c r="Q505" s="11" t="s">
        <v>328</v>
      </c>
      <c r="R505" s="4" t="s">
        <v>7</v>
      </c>
      <c r="S505" s="4" t="s">
        <v>649</v>
      </c>
      <c r="T505" s="12" t="s">
        <v>166</v>
      </c>
    </row>
    <row r="506" spans="1:20" ht="33.75" x14ac:dyDescent="0.25">
      <c r="A506" s="11" t="s">
        <v>323</v>
      </c>
      <c r="B506" s="4" t="s">
        <v>7</v>
      </c>
      <c r="C506" s="4" t="s">
        <v>649</v>
      </c>
      <c r="D506" s="12" t="s">
        <v>166</v>
      </c>
      <c r="Q506" s="11" t="s">
        <v>591</v>
      </c>
      <c r="R506" s="4" t="s">
        <v>8</v>
      </c>
      <c r="S506" s="4"/>
      <c r="T506" s="12" t="s">
        <v>167</v>
      </c>
    </row>
    <row r="507" spans="1:20" ht="33.75" x14ac:dyDescent="0.25">
      <c r="A507" s="11" t="s">
        <v>149</v>
      </c>
      <c r="B507" s="4" t="s">
        <v>7</v>
      </c>
      <c r="C507" s="4" t="s">
        <v>649</v>
      </c>
      <c r="D507" s="12" t="s">
        <v>166</v>
      </c>
      <c r="Q507" s="11" t="s">
        <v>159</v>
      </c>
      <c r="R507" s="4" t="s">
        <v>8</v>
      </c>
      <c r="S507" s="4"/>
      <c r="T507" s="12" t="s">
        <v>167</v>
      </c>
    </row>
    <row r="508" spans="1:20" ht="22.5" x14ac:dyDescent="0.25">
      <c r="A508" s="11" t="s">
        <v>328</v>
      </c>
      <c r="B508" s="4" t="s">
        <v>7</v>
      </c>
      <c r="C508" s="4" t="s">
        <v>649</v>
      </c>
      <c r="D508" s="12" t="s">
        <v>166</v>
      </c>
      <c r="Q508" s="11" t="s">
        <v>329</v>
      </c>
      <c r="R508" s="4" t="s">
        <v>7</v>
      </c>
      <c r="S508" s="4" t="s">
        <v>649</v>
      </c>
      <c r="T508" s="12" t="s">
        <v>166</v>
      </c>
    </row>
    <row r="509" spans="1:20" ht="15.75" customHeight="1" thickBot="1" x14ac:dyDescent="0.3">
      <c r="A509" s="203" t="s">
        <v>699</v>
      </c>
      <c r="B509" s="204"/>
      <c r="C509" s="204"/>
      <c r="D509" s="205"/>
      <c r="Q509" s="66" t="s">
        <v>592</v>
      </c>
      <c r="R509" s="72" t="s">
        <v>8</v>
      </c>
      <c r="S509" s="72"/>
      <c r="T509" s="80" t="s">
        <v>167</v>
      </c>
    </row>
    <row r="510" spans="1:20" ht="15.75" customHeight="1" thickBot="1" x14ac:dyDescent="0.3">
      <c r="A510" s="200" t="s">
        <v>700</v>
      </c>
      <c r="B510" s="201"/>
      <c r="C510" s="201"/>
      <c r="D510" s="202"/>
      <c r="Q510" s="68" t="s">
        <v>547</v>
      </c>
      <c r="R510" s="74" t="s">
        <v>9</v>
      </c>
      <c r="S510" s="74"/>
      <c r="T510" s="78" t="s">
        <v>166</v>
      </c>
    </row>
    <row r="511" spans="1:20" ht="22.5" x14ac:dyDescent="0.25">
      <c r="A511" s="11" t="s">
        <v>335</v>
      </c>
      <c r="B511" s="4" t="s">
        <v>334</v>
      </c>
      <c r="C511" s="4" t="s">
        <v>646</v>
      </c>
      <c r="D511" s="12" t="s">
        <v>166</v>
      </c>
      <c r="Q511" s="11" t="s">
        <v>267</v>
      </c>
      <c r="R511" s="4" t="s">
        <v>1</v>
      </c>
      <c r="S511" s="4"/>
      <c r="T511" s="12" t="s">
        <v>167</v>
      </c>
    </row>
    <row r="512" spans="1:20" ht="22.5" x14ac:dyDescent="0.25">
      <c r="A512" s="11" t="s">
        <v>256</v>
      </c>
      <c r="B512" s="4" t="s">
        <v>1</v>
      </c>
      <c r="C512" s="4"/>
      <c r="D512" s="12" t="s">
        <v>167</v>
      </c>
      <c r="Q512" s="11" t="s">
        <v>593</v>
      </c>
      <c r="R512" s="4" t="s">
        <v>8</v>
      </c>
      <c r="S512" s="4"/>
      <c r="T512" s="12" t="s">
        <v>167</v>
      </c>
    </row>
    <row r="513" spans="1:20" ht="22.5" x14ac:dyDescent="0.25">
      <c r="A513" s="11" t="s">
        <v>24</v>
      </c>
      <c r="B513" s="4" t="s">
        <v>7</v>
      </c>
      <c r="C513" s="4" t="s">
        <v>649</v>
      </c>
      <c r="D513" s="12" t="s">
        <v>166</v>
      </c>
      <c r="Q513" s="11" t="s">
        <v>594</v>
      </c>
      <c r="R513" s="4" t="s">
        <v>8</v>
      </c>
      <c r="S513" s="4"/>
      <c r="T513" s="12" t="s">
        <v>167</v>
      </c>
    </row>
    <row r="514" spans="1:20" ht="22.5" x14ac:dyDescent="0.25">
      <c r="A514" s="11" t="s">
        <v>560</v>
      </c>
      <c r="B514" s="4" t="s">
        <v>8</v>
      </c>
      <c r="C514" s="4"/>
      <c r="D514" s="12" t="s">
        <v>167</v>
      </c>
      <c r="Q514" s="11" t="s">
        <v>410</v>
      </c>
      <c r="R514" s="4" t="s">
        <v>178</v>
      </c>
      <c r="S514" s="4"/>
      <c r="T514" s="12" t="s">
        <v>166</v>
      </c>
    </row>
    <row r="515" spans="1:20" ht="22.5" x14ac:dyDescent="0.25">
      <c r="A515" s="11" t="s">
        <v>384</v>
      </c>
      <c r="B515" s="4" t="s">
        <v>178</v>
      </c>
      <c r="C515" s="4"/>
      <c r="D515" s="12" t="s">
        <v>166</v>
      </c>
      <c r="Q515" s="11" t="s">
        <v>505</v>
      </c>
      <c r="R515" s="4" t="s">
        <v>181</v>
      </c>
      <c r="S515" s="4"/>
      <c r="T515" s="12" t="s">
        <v>166</v>
      </c>
    </row>
    <row r="516" spans="1:20" ht="22.5" x14ac:dyDescent="0.25">
      <c r="A516" s="11" t="s">
        <v>417</v>
      </c>
      <c r="B516" s="4" t="s">
        <v>193</v>
      </c>
      <c r="C516" s="4"/>
      <c r="D516" s="12" t="s">
        <v>166</v>
      </c>
      <c r="Q516" s="11" t="s">
        <v>160</v>
      </c>
      <c r="R516" s="4" t="s">
        <v>193</v>
      </c>
      <c r="S516" s="4"/>
      <c r="T516" s="12" t="s">
        <v>166</v>
      </c>
    </row>
    <row r="517" spans="1:20" ht="22.5" x14ac:dyDescent="0.25">
      <c r="A517" s="11" t="s">
        <v>342</v>
      </c>
      <c r="B517" s="4" t="s">
        <v>334</v>
      </c>
      <c r="C517" s="4" t="s">
        <v>646</v>
      </c>
      <c r="D517" s="12" t="s">
        <v>166</v>
      </c>
      <c r="Q517" s="11" t="s">
        <v>411</v>
      </c>
      <c r="R517" s="4" t="s">
        <v>178</v>
      </c>
      <c r="S517" s="4"/>
      <c r="T517" s="12" t="s">
        <v>166</v>
      </c>
    </row>
    <row r="518" spans="1:20" ht="22.5" x14ac:dyDescent="0.25">
      <c r="A518" s="11" t="s">
        <v>476</v>
      </c>
      <c r="B518" s="4" t="s">
        <v>181</v>
      </c>
      <c r="C518" s="4"/>
      <c r="D518" s="12" t="s">
        <v>166</v>
      </c>
      <c r="Q518" s="11" t="s">
        <v>548</v>
      </c>
      <c r="R518" s="4" t="s">
        <v>9</v>
      </c>
      <c r="S518" s="4"/>
      <c r="T518" s="12" t="s">
        <v>166</v>
      </c>
    </row>
    <row r="519" spans="1:20" ht="22.5" x14ac:dyDescent="0.25">
      <c r="A519" s="11" t="s">
        <v>57</v>
      </c>
      <c r="B519" s="4" t="s">
        <v>7</v>
      </c>
      <c r="C519" s="4" t="s">
        <v>649</v>
      </c>
      <c r="D519" s="12" t="s">
        <v>166</v>
      </c>
      <c r="Q519" s="11" t="s">
        <v>330</v>
      </c>
      <c r="R519" s="4" t="s">
        <v>7</v>
      </c>
      <c r="S519" s="4" t="s">
        <v>649</v>
      </c>
      <c r="T519" s="12" t="s">
        <v>166</v>
      </c>
    </row>
    <row r="520" spans="1:20" ht="22.5" x14ac:dyDescent="0.25">
      <c r="A520" s="11" t="s">
        <v>392</v>
      </c>
      <c r="B520" s="4" t="s">
        <v>178</v>
      </c>
      <c r="C520" s="4"/>
      <c r="D520" s="12" t="s">
        <v>166</v>
      </c>
      <c r="Q520" s="11" t="s">
        <v>595</v>
      </c>
      <c r="R520" s="4" t="s">
        <v>8</v>
      </c>
      <c r="S520" s="4"/>
      <c r="T520" s="12" t="s">
        <v>167</v>
      </c>
    </row>
    <row r="521" spans="1:20" ht="22.5" x14ac:dyDescent="0.25">
      <c r="A521" s="11" t="s">
        <v>84</v>
      </c>
      <c r="B521" s="4" t="s">
        <v>184</v>
      </c>
      <c r="C521" s="4"/>
      <c r="D521" s="12" t="s">
        <v>167</v>
      </c>
      <c r="Q521" s="11" t="s">
        <v>269</v>
      </c>
      <c r="R521" s="4" t="s">
        <v>217</v>
      </c>
      <c r="S521" s="4" t="s">
        <v>649</v>
      </c>
      <c r="T521" s="12" t="s">
        <v>167</v>
      </c>
    </row>
    <row r="522" spans="1:20" ht="22.5" x14ac:dyDescent="0.25">
      <c r="A522" s="11" t="s">
        <v>571</v>
      </c>
      <c r="B522" s="4" t="s">
        <v>8</v>
      </c>
      <c r="C522" s="4"/>
      <c r="D522" s="12" t="s">
        <v>167</v>
      </c>
      <c r="Q522" s="11" t="s">
        <v>331</v>
      </c>
      <c r="R522" s="4" t="s">
        <v>7</v>
      </c>
      <c r="S522" s="4" t="s">
        <v>649</v>
      </c>
      <c r="T522" s="12" t="s">
        <v>166</v>
      </c>
    </row>
    <row r="523" spans="1:20" ht="22.5" x14ac:dyDescent="0.25">
      <c r="A523" s="11" t="s">
        <v>353</v>
      </c>
      <c r="B523" s="4" t="s">
        <v>334</v>
      </c>
      <c r="C523" s="4" t="s">
        <v>646</v>
      </c>
      <c r="D523" s="12" t="s">
        <v>166</v>
      </c>
      <c r="Q523" s="11" t="s">
        <v>332</v>
      </c>
      <c r="R523" s="4" t="s">
        <v>7</v>
      </c>
      <c r="S523" s="4" t="s">
        <v>649</v>
      </c>
      <c r="T523" s="12" t="s">
        <v>166</v>
      </c>
    </row>
    <row r="524" spans="1:20" ht="22.5" x14ac:dyDescent="0.25">
      <c r="A524" s="11" t="s">
        <v>304</v>
      </c>
      <c r="B524" s="4" t="s">
        <v>7</v>
      </c>
      <c r="C524" s="4" t="s">
        <v>649</v>
      </c>
      <c r="D524" s="12" t="s">
        <v>166</v>
      </c>
      <c r="Q524" s="11" t="s">
        <v>162</v>
      </c>
      <c r="R524" s="4" t="s">
        <v>0</v>
      </c>
      <c r="S524" s="4"/>
      <c r="T524" s="12" t="s">
        <v>167</v>
      </c>
    </row>
    <row r="525" spans="1:20" ht="33.75" x14ac:dyDescent="0.25">
      <c r="A525" s="11" t="s">
        <v>305</v>
      </c>
      <c r="B525" s="4" t="s">
        <v>7</v>
      </c>
      <c r="C525" s="4" t="s">
        <v>649</v>
      </c>
      <c r="D525" s="12" t="s">
        <v>166</v>
      </c>
      <c r="Q525" s="11" t="s">
        <v>412</v>
      </c>
      <c r="R525" s="4" t="s">
        <v>178</v>
      </c>
      <c r="S525" s="4"/>
      <c r="T525" s="12" t="s">
        <v>166</v>
      </c>
    </row>
    <row r="526" spans="1:20" ht="22.5" x14ac:dyDescent="0.25">
      <c r="A526" s="11" t="s">
        <v>354</v>
      </c>
      <c r="B526" s="4" t="s">
        <v>334</v>
      </c>
      <c r="C526" s="4" t="s">
        <v>646</v>
      </c>
      <c r="D526" s="12" t="s">
        <v>166</v>
      </c>
      <c r="Q526" s="11" t="s">
        <v>164</v>
      </c>
      <c r="R526" s="4" t="s">
        <v>1</v>
      </c>
      <c r="S526" s="4"/>
      <c r="T526" s="12" t="s">
        <v>167</v>
      </c>
    </row>
    <row r="527" spans="1:20" ht="22.5" x14ac:dyDescent="0.25">
      <c r="A527" s="11" t="s">
        <v>455</v>
      </c>
      <c r="B527" s="4" t="s">
        <v>184</v>
      </c>
      <c r="C527" s="4"/>
      <c r="D527" s="12" t="s">
        <v>167</v>
      </c>
      <c r="Q527" s="11" t="s">
        <v>611</v>
      </c>
      <c r="R527" s="4" t="s">
        <v>599</v>
      </c>
      <c r="S527" s="4" t="s">
        <v>646</v>
      </c>
      <c r="T527" s="12" t="s">
        <v>166</v>
      </c>
    </row>
    <row r="528" spans="1:20" ht="22.5" x14ac:dyDescent="0.25">
      <c r="A528" s="11" t="s">
        <v>356</v>
      </c>
      <c r="B528" s="4" t="s">
        <v>334</v>
      </c>
      <c r="C528" s="4" t="s">
        <v>646</v>
      </c>
      <c r="D528" s="12" t="s">
        <v>166</v>
      </c>
      <c r="Q528" s="11" t="s">
        <v>641</v>
      </c>
      <c r="R528" s="4" t="s">
        <v>632</v>
      </c>
      <c r="S528" s="4"/>
      <c r="T528" s="12" t="s">
        <v>166</v>
      </c>
    </row>
    <row r="529" spans="1:20" ht="22.5" x14ac:dyDescent="0.25">
      <c r="A529" s="11" t="s">
        <v>578</v>
      </c>
      <c r="B529" s="4" t="s">
        <v>8</v>
      </c>
      <c r="C529" s="4"/>
      <c r="D529" s="12" t="s">
        <v>167</v>
      </c>
      <c r="Q529" s="11" t="s">
        <v>268</v>
      </c>
      <c r="R529" s="4" t="s">
        <v>1</v>
      </c>
      <c r="S529" s="4"/>
      <c r="T529" s="12" t="s">
        <v>167</v>
      </c>
    </row>
    <row r="530" spans="1:20" ht="33.75" x14ac:dyDescent="0.25">
      <c r="A530" s="11" t="s">
        <v>579</v>
      </c>
      <c r="B530" s="4" t="s">
        <v>8</v>
      </c>
      <c r="C530" s="4"/>
      <c r="D530" s="12" t="s">
        <v>167</v>
      </c>
      <c r="Q530" s="11" t="s">
        <v>333</v>
      </c>
      <c r="R530" s="4" t="s">
        <v>7</v>
      </c>
      <c r="S530" s="4" t="s">
        <v>649</v>
      </c>
      <c r="T530" s="12" t="s">
        <v>166</v>
      </c>
    </row>
    <row r="531" spans="1:20" ht="22.5" x14ac:dyDescent="0.25">
      <c r="A531" s="11" t="s">
        <v>124</v>
      </c>
      <c r="B531" s="4" t="s">
        <v>7</v>
      </c>
      <c r="C531" s="4" t="s">
        <v>649</v>
      </c>
      <c r="D531" s="12" t="s">
        <v>166</v>
      </c>
      <c r="Q531" s="11" t="s">
        <v>596</v>
      </c>
      <c r="R531" s="4" t="s">
        <v>8</v>
      </c>
      <c r="S531" s="4"/>
      <c r="T531" s="12" t="s">
        <v>167</v>
      </c>
    </row>
    <row r="532" spans="1:20" ht="22.5" x14ac:dyDescent="0.25">
      <c r="A532" s="11" t="s">
        <v>531</v>
      </c>
      <c r="B532" s="4" t="s">
        <v>9</v>
      </c>
      <c r="C532" s="4"/>
      <c r="D532" s="12" t="s">
        <v>166</v>
      </c>
      <c r="Q532" s="11" t="s">
        <v>597</v>
      </c>
      <c r="R532" s="4" t="s">
        <v>8</v>
      </c>
      <c r="S532" s="4"/>
      <c r="T532" s="12" t="s">
        <v>167</v>
      </c>
    </row>
    <row r="533" spans="1:20" ht="22.5" x14ac:dyDescent="0.25">
      <c r="A533" s="11" t="s">
        <v>127</v>
      </c>
      <c r="B533" s="4" t="s">
        <v>187</v>
      </c>
      <c r="C533" s="4"/>
      <c r="D533" s="12" t="s">
        <v>166</v>
      </c>
      <c r="Q533" s="11" t="s">
        <v>642</v>
      </c>
      <c r="R533" s="4" t="s">
        <v>632</v>
      </c>
      <c r="S533" s="4"/>
      <c r="T533" s="12" t="s">
        <v>166</v>
      </c>
    </row>
    <row r="534" spans="1:20" ht="33.75" x14ac:dyDescent="0.25">
      <c r="A534" s="11" t="s">
        <v>136</v>
      </c>
      <c r="B534" s="4" t="s">
        <v>8</v>
      </c>
      <c r="C534" s="4"/>
      <c r="D534" s="12" t="s">
        <v>167</v>
      </c>
      <c r="Q534" s="11" t="s">
        <v>612</v>
      </c>
      <c r="R534" s="4" t="s">
        <v>599</v>
      </c>
      <c r="S534" s="4" t="s">
        <v>646</v>
      </c>
      <c r="T534" s="12" t="s">
        <v>166</v>
      </c>
    </row>
    <row r="535" spans="1:20" ht="22.5" x14ac:dyDescent="0.25">
      <c r="A535" s="11" t="s">
        <v>363</v>
      </c>
      <c r="B535" s="4" t="s">
        <v>334</v>
      </c>
      <c r="C535" s="4" t="s">
        <v>646</v>
      </c>
      <c r="D535" s="12" t="s">
        <v>166</v>
      </c>
      <c r="Q535" s="11" t="s">
        <v>598</v>
      </c>
      <c r="R535" s="4" t="s">
        <v>8</v>
      </c>
      <c r="S535" s="4"/>
      <c r="T535" s="12" t="s">
        <v>167</v>
      </c>
    </row>
    <row r="536" spans="1:20" ht="22.5" x14ac:dyDescent="0.25">
      <c r="A536" s="11" t="s">
        <v>610</v>
      </c>
      <c r="B536" s="4" t="s">
        <v>599</v>
      </c>
      <c r="C536" s="4" t="s">
        <v>646</v>
      </c>
      <c r="D536" s="12" t="s">
        <v>166</v>
      </c>
      <c r="Q536" s="11" t="s">
        <v>413</v>
      </c>
      <c r="R536" s="4" t="s">
        <v>178</v>
      </c>
      <c r="S536" s="4"/>
      <c r="T536" s="12" t="s">
        <v>167</v>
      </c>
    </row>
    <row r="537" spans="1:20" ht="15.75" thickBot="1" x14ac:dyDescent="0.3">
      <c r="A537" s="206" t="s">
        <v>701</v>
      </c>
      <c r="B537" s="207"/>
      <c r="C537" s="207"/>
      <c r="D537" s="208"/>
    </row>
  </sheetData>
  <sortState ref="Q5:T536">
    <sortCondition ref="Q5"/>
  </sortState>
  <mergeCells count="54">
    <mergeCell ref="A62:D62"/>
    <mergeCell ref="A70:D70"/>
    <mergeCell ref="A71:D71"/>
    <mergeCell ref="A43:D43"/>
    <mergeCell ref="A51:D51"/>
    <mergeCell ref="A52:D52"/>
    <mergeCell ref="A61:D61"/>
    <mergeCell ref="A80:D80"/>
    <mergeCell ref="A81:D81"/>
    <mergeCell ref="A99:D99"/>
    <mergeCell ref="A100:D100"/>
    <mergeCell ref="A194:D194"/>
    <mergeCell ref="A120:D120"/>
    <mergeCell ref="A121:D121"/>
    <mergeCell ref="A132:D132"/>
    <mergeCell ref="A133:D133"/>
    <mergeCell ref="A142:D142"/>
    <mergeCell ref="A143:D143"/>
    <mergeCell ref="A156:D156"/>
    <mergeCell ref="A157:D157"/>
    <mergeCell ref="A183:D183"/>
    <mergeCell ref="A184:D184"/>
    <mergeCell ref="A193:D193"/>
    <mergeCell ref="A42:D42"/>
    <mergeCell ref="A492:D492"/>
    <mergeCell ref="A493:D493"/>
    <mergeCell ref="A509:D509"/>
    <mergeCell ref="A510:D510"/>
    <mergeCell ref="A416:D416"/>
    <mergeCell ref="A417:D417"/>
    <mergeCell ref="A426:D426"/>
    <mergeCell ref="A427:D427"/>
    <mergeCell ref="A347:D347"/>
    <mergeCell ref="A348:D348"/>
    <mergeCell ref="A293:D293"/>
    <mergeCell ref="A294:D294"/>
    <mergeCell ref="A303:D303"/>
    <mergeCell ref="A304:D304"/>
    <mergeCell ref="A202:D202"/>
    <mergeCell ref="A4:D4"/>
    <mergeCell ref="A13:D13"/>
    <mergeCell ref="A14:D14"/>
    <mergeCell ref="A23:D23"/>
    <mergeCell ref="A24:D24"/>
    <mergeCell ref="A203:D203"/>
    <mergeCell ref="A240:D240"/>
    <mergeCell ref="A241:D241"/>
    <mergeCell ref="A537:D537"/>
    <mergeCell ref="A436:D436"/>
    <mergeCell ref="A437:D437"/>
    <mergeCell ref="A454:D454"/>
    <mergeCell ref="A455:D455"/>
    <mergeCell ref="A464:D464"/>
    <mergeCell ref="A465:D465"/>
  </mergeCells>
  <conditionalFormatting sqref="H4:H29">
    <cfRule type="cellIs" dxfId="18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6"/>
  <sheetViews>
    <sheetView tabSelected="1" workbookViewId="0"/>
  </sheetViews>
  <sheetFormatPr defaultRowHeight="15" x14ac:dyDescent="0.25"/>
  <cols>
    <col min="1" max="1" width="24.7109375" customWidth="1"/>
    <col min="5" max="5" width="10" bestFit="1" customWidth="1"/>
    <col min="10" max="10" width="12.85546875" bestFit="1" customWidth="1"/>
  </cols>
  <sheetData>
    <row r="1" spans="1:14" x14ac:dyDescent="0.25">
      <c r="A1" t="s">
        <v>787</v>
      </c>
    </row>
    <row r="2" spans="1:14" ht="15.75" thickBot="1" x14ac:dyDescent="0.3"/>
    <row r="3" spans="1:14" ht="15.75" thickBot="1" x14ac:dyDescent="0.3">
      <c r="A3" s="19" t="s">
        <v>11</v>
      </c>
      <c r="B3" s="20" t="s">
        <v>643</v>
      </c>
      <c r="C3" s="20" t="s">
        <v>644</v>
      </c>
      <c r="D3" s="21" t="s">
        <v>223</v>
      </c>
      <c r="E3" s="22"/>
      <c r="F3" s="23" t="s">
        <v>702</v>
      </c>
      <c r="G3" s="23" t="s">
        <v>167</v>
      </c>
      <c r="H3" s="23" t="s">
        <v>703</v>
      </c>
    </row>
    <row r="4" spans="1:14" ht="15.75" thickBot="1" x14ac:dyDescent="0.3">
      <c r="A4" s="54" t="s">
        <v>645</v>
      </c>
      <c r="B4" s="55"/>
      <c r="C4" s="55"/>
      <c r="D4" s="56"/>
      <c r="E4" t="s">
        <v>187</v>
      </c>
      <c r="F4">
        <f>+COUNTIFS($D$5:$D$537,"SIM",$B$5:$B$537,E4)</f>
        <v>15</v>
      </c>
      <c r="G4">
        <f>+COUNTIFS($D$5:$D$537,"Não",$B$5:$B$537,E4)</f>
        <v>7</v>
      </c>
      <c r="H4" s="22">
        <v>1</v>
      </c>
      <c r="J4" t="s">
        <v>704</v>
      </c>
      <c r="K4">
        <f>+SUMPRODUCT(F4:F29,H4:H29)</f>
        <v>229</v>
      </c>
      <c r="L4">
        <f>+SUMPRODUCT(G4:G29,H4:H29)</f>
        <v>94</v>
      </c>
      <c r="M4" s="24">
        <f>1-N4</f>
        <v>0.70897832817337458</v>
      </c>
      <c r="N4" s="24">
        <f>+L4/SUM(K4:L4)</f>
        <v>0.29102167182662536</v>
      </c>
    </row>
    <row r="5" spans="1:14" x14ac:dyDescent="0.25">
      <c r="A5" s="11" t="s">
        <v>224</v>
      </c>
      <c r="B5" s="4" t="s">
        <v>187</v>
      </c>
      <c r="C5" s="4"/>
      <c r="D5" s="12" t="s">
        <v>166</v>
      </c>
      <c r="E5" t="s">
        <v>201</v>
      </c>
      <c r="F5">
        <f>+COUNTIFS($D$5:$D$537,"SIM",$B$5:$B$537,E5)</f>
        <v>0</v>
      </c>
      <c r="G5">
        <f t="shared" ref="G5:G29" si="0">+COUNTIFS($D$5:$D$537,"Não",$B$5:$B$537,E5)</f>
        <v>12</v>
      </c>
      <c r="H5" s="22">
        <v>0</v>
      </c>
      <c r="K5">
        <f>+SUM(F4:F29)</f>
        <v>232</v>
      </c>
      <c r="L5">
        <f>+SUM(G4:G29)</f>
        <v>188</v>
      </c>
      <c r="M5" s="24">
        <f>1-N5</f>
        <v>0.55238095238095242</v>
      </c>
      <c r="N5" s="24">
        <f>+L5/SUM(K5:L5)</f>
        <v>0.44761904761904764</v>
      </c>
    </row>
    <row r="6" spans="1:14" ht="22.5" customHeight="1" x14ac:dyDescent="0.25">
      <c r="A6" s="11" t="s">
        <v>390</v>
      </c>
      <c r="B6" s="4" t="s">
        <v>178</v>
      </c>
      <c r="C6" s="4"/>
      <c r="D6" s="12" t="s">
        <v>166</v>
      </c>
      <c r="E6" t="s">
        <v>1</v>
      </c>
      <c r="F6">
        <f t="shared" ref="F6:F29" si="1">+COUNTIFS($D$5:$D$537,"SIM",$B$5:$B$537,E6)</f>
        <v>1</v>
      </c>
      <c r="G6">
        <f t="shared" si="0"/>
        <v>16</v>
      </c>
      <c r="H6" s="22">
        <v>0</v>
      </c>
    </row>
    <row r="7" spans="1:14" ht="22.5" x14ac:dyDescent="0.25">
      <c r="A7" s="11" t="s">
        <v>351</v>
      </c>
      <c r="B7" s="4" t="s">
        <v>334</v>
      </c>
      <c r="C7" s="4" t="s">
        <v>705</v>
      </c>
      <c r="D7" s="12" t="s">
        <v>166</v>
      </c>
      <c r="E7" t="s">
        <v>217</v>
      </c>
      <c r="F7">
        <f t="shared" si="1"/>
        <v>2</v>
      </c>
      <c r="G7">
        <f t="shared" si="0"/>
        <v>0</v>
      </c>
      <c r="H7" s="22">
        <v>1</v>
      </c>
    </row>
    <row r="8" spans="1:14" ht="33.75" customHeight="1" x14ac:dyDescent="0.25">
      <c r="A8" s="11" t="s">
        <v>421</v>
      </c>
      <c r="B8" s="4" t="s">
        <v>193</v>
      </c>
      <c r="C8" s="4"/>
      <c r="D8" s="12" t="s">
        <v>166</v>
      </c>
      <c r="E8" t="s">
        <v>270</v>
      </c>
      <c r="F8">
        <f t="shared" si="1"/>
        <v>1</v>
      </c>
      <c r="G8">
        <f t="shared" si="0"/>
        <v>3</v>
      </c>
      <c r="H8" s="22">
        <v>1</v>
      </c>
    </row>
    <row r="9" spans="1:14" ht="22.5" customHeight="1" x14ac:dyDescent="0.25">
      <c r="A9" s="11" t="s">
        <v>122</v>
      </c>
      <c r="B9" s="4" t="s">
        <v>184</v>
      </c>
      <c r="C9" s="4"/>
      <c r="D9" s="12" t="s">
        <v>166</v>
      </c>
      <c r="E9" t="s">
        <v>0</v>
      </c>
      <c r="F9">
        <f t="shared" si="1"/>
        <v>0</v>
      </c>
      <c r="G9">
        <f t="shared" si="0"/>
        <v>1</v>
      </c>
      <c r="H9" s="22">
        <v>1</v>
      </c>
    </row>
    <row r="10" spans="1:14" x14ac:dyDescent="0.25">
      <c r="A10" s="11" t="s">
        <v>407</v>
      </c>
      <c r="B10" s="4" t="s">
        <v>178</v>
      </c>
      <c r="C10" s="4"/>
      <c r="D10" s="12" t="s">
        <v>166</v>
      </c>
      <c r="E10" t="s">
        <v>7</v>
      </c>
      <c r="F10">
        <f t="shared" si="1"/>
        <v>33</v>
      </c>
      <c r="G10">
        <f t="shared" si="0"/>
        <v>10</v>
      </c>
      <c r="H10" s="22">
        <v>1</v>
      </c>
    </row>
    <row r="11" spans="1:14" x14ac:dyDescent="0.25">
      <c r="A11" s="11" t="s">
        <v>545</v>
      </c>
      <c r="B11" s="4" t="s">
        <v>9</v>
      </c>
      <c r="C11" s="4"/>
      <c r="D11" s="12" t="s">
        <v>166</v>
      </c>
      <c r="E11" t="s">
        <v>334</v>
      </c>
      <c r="F11">
        <f t="shared" si="1"/>
        <v>33</v>
      </c>
      <c r="G11">
        <f t="shared" si="0"/>
        <v>7</v>
      </c>
      <c r="H11" s="22">
        <v>1</v>
      </c>
    </row>
    <row r="12" spans="1:14" ht="15.75" thickBot="1" x14ac:dyDescent="0.3">
      <c r="A12" s="57" t="s">
        <v>706</v>
      </c>
      <c r="B12" s="58"/>
      <c r="C12" s="58"/>
      <c r="D12" s="59"/>
      <c r="E12" t="s">
        <v>207</v>
      </c>
      <c r="F12">
        <f t="shared" si="1"/>
        <v>3</v>
      </c>
      <c r="G12">
        <f t="shared" si="0"/>
        <v>5</v>
      </c>
      <c r="H12" s="22">
        <v>1</v>
      </c>
    </row>
    <row r="13" spans="1:14" ht="15.75" thickBot="1" x14ac:dyDescent="0.3">
      <c r="A13" s="54" t="s">
        <v>648</v>
      </c>
      <c r="B13" s="55"/>
      <c r="C13" s="55"/>
      <c r="D13" s="56"/>
      <c r="E13" t="s">
        <v>178</v>
      </c>
      <c r="F13">
        <f t="shared" si="1"/>
        <v>20</v>
      </c>
      <c r="G13">
        <f t="shared" si="0"/>
        <v>10</v>
      </c>
      <c r="H13" s="22">
        <v>1</v>
      </c>
    </row>
    <row r="14" spans="1:14" ht="22.5" x14ac:dyDescent="0.25">
      <c r="A14" s="11" t="s">
        <v>337</v>
      </c>
      <c r="B14" s="4" t="s">
        <v>334</v>
      </c>
      <c r="C14" s="4" t="s">
        <v>705</v>
      </c>
      <c r="D14" s="12" t="s">
        <v>166</v>
      </c>
      <c r="E14" t="s">
        <v>193</v>
      </c>
      <c r="F14">
        <f t="shared" si="1"/>
        <v>16</v>
      </c>
      <c r="G14">
        <f t="shared" si="0"/>
        <v>4</v>
      </c>
      <c r="H14" s="22">
        <v>1</v>
      </c>
    </row>
    <row r="15" spans="1:14" x14ac:dyDescent="0.25">
      <c r="A15" s="11" t="s">
        <v>451</v>
      </c>
      <c r="B15" s="4" t="s">
        <v>184</v>
      </c>
      <c r="C15" s="4"/>
      <c r="D15" s="12" t="s">
        <v>167</v>
      </c>
      <c r="E15" t="s">
        <v>432</v>
      </c>
      <c r="F15">
        <f t="shared" si="1"/>
        <v>2</v>
      </c>
      <c r="G15">
        <f t="shared" si="0"/>
        <v>3</v>
      </c>
      <c r="H15" s="22">
        <v>1</v>
      </c>
    </row>
    <row r="16" spans="1:14" ht="22.5" x14ac:dyDescent="0.25">
      <c r="A16" s="11" t="s">
        <v>623</v>
      </c>
      <c r="B16" s="4" t="s">
        <v>617</v>
      </c>
      <c r="C16" s="4" t="s">
        <v>705</v>
      </c>
      <c r="D16" s="12" t="s">
        <v>166</v>
      </c>
      <c r="E16" t="s">
        <v>439</v>
      </c>
      <c r="F16">
        <f t="shared" si="1"/>
        <v>1</v>
      </c>
      <c r="G16">
        <f t="shared" si="0"/>
        <v>0</v>
      </c>
      <c r="H16" s="22">
        <v>1</v>
      </c>
    </row>
    <row r="17" spans="1:8" x14ac:dyDescent="0.25">
      <c r="A17" s="11" t="s">
        <v>497</v>
      </c>
      <c r="B17" s="4" t="s">
        <v>181</v>
      </c>
      <c r="C17" s="4"/>
      <c r="D17" s="12" t="s">
        <v>166</v>
      </c>
      <c r="E17" t="s">
        <v>184</v>
      </c>
      <c r="F17">
        <f t="shared" si="1"/>
        <v>12</v>
      </c>
      <c r="G17">
        <f t="shared" si="0"/>
        <v>9</v>
      </c>
      <c r="H17" s="22">
        <v>1</v>
      </c>
    </row>
    <row r="18" spans="1:8" x14ac:dyDescent="0.25">
      <c r="A18" s="11" t="s">
        <v>254</v>
      </c>
      <c r="B18" s="4" t="s">
        <v>201</v>
      </c>
      <c r="C18" s="4"/>
      <c r="D18" s="12" t="s">
        <v>167</v>
      </c>
      <c r="E18" t="s">
        <v>204</v>
      </c>
      <c r="F18">
        <f t="shared" si="1"/>
        <v>5</v>
      </c>
      <c r="G18">
        <f t="shared" si="0"/>
        <v>1</v>
      </c>
      <c r="H18" s="22">
        <v>1</v>
      </c>
    </row>
    <row r="19" spans="1:8" ht="15.75" thickBot="1" x14ac:dyDescent="0.3">
      <c r="A19" s="57" t="s">
        <v>707</v>
      </c>
      <c r="B19" s="58"/>
      <c r="C19" s="58"/>
      <c r="D19" s="59"/>
      <c r="E19" t="s">
        <v>181</v>
      </c>
      <c r="F19">
        <f t="shared" si="1"/>
        <v>24</v>
      </c>
      <c r="G19">
        <f t="shared" si="0"/>
        <v>6</v>
      </c>
      <c r="H19" s="22">
        <v>1</v>
      </c>
    </row>
    <row r="20" spans="1:8" ht="15.75" thickBot="1" x14ac:dyDescent="0.3">
      <c r="A20" s="54" t="s">
        <v>652</v>
      </c>
      <c r="B20" s="55"/>
      <c r="C20" s="55"/>
      <c r="D20" s="56"/>
      <c r="E20" t="s">
        <v>9</v>
      </c>
      <c r="F20">
        <f t="shared" si="1"/>
        <v>33</v>
      </c>
      <c r="G20">
        <f t="shared" si="0"/>
        <v>11</v>
      </c>
      <c r="H20" s="22">
        <v>1</v>
      </c>
    </row>
    <row r="21" spans="1:8" x14ac:dyDescent="0.25">
      <c r="A21" s="11" t="s">
        <v>372</v>
      </c>
      <c r="B21" s="4" t="s">
        <v>207</v>
      </c>
      <c r="C21" s="4"/>
      <c r="D21" s="12" t="s">
        <v>167</v>
      </c>
      <c r="E21" t="s">
        <v>3</v>
      </c>
      <c r="F21">
        <f t="shared" si="1"/>
        <v>1</v>
      </c>
      <c r="G21">
        <f t="shared" si="0"/>
        <v>1</v>
      </c>
      <c r="H21" s="22">
        <v>1</v>
      </c>
    </row>
    <row r="22" spans="1:8" x14ac:dyDescent="0.25">
      <c r="A22" s="11" t="s">
        <v>559</v>
      </c>
      <c r="B22" s="4" t="s">
        <v>8</v>
      </c>
      <c r="C22" s="4"/>
      <c r="D22" s="12" t="s">
        <v>167</v>
      </c>
      <c r="E22" t="s">
        <v>6</v>
      </c>
      <c r="F22">
        <f t="shared" si="1"/>
        <v>0</v>
      </c>
      <c r="G22">
        <f t="shared" si="0"/>
        <v>6</v>
      </c>
      <c r="H22" s="22">
        <v>0</v>
      </c>
    </row>
    <row r="23" spans="1:8" ht="22.5" x14ac:dyDescent="0.25">
      <c r="A23" s="11" t="s">
        <v>48</v>
      </c>
      <c r="B23" s="4" t="s">
        <v>334</v>
      </c>
      <c r="C23" s="4" t="s">
        <v>705</v>
      </c>
      <c r="D23" s="12" t="s">
        <v>167</v>
      </c>
      <c r="E23" t="s">
        <v>8</v>
      </c>
      <c r="F23">
        <f t="shared" si="1"/>
        <v>0</v>
      </c>
      <c r="G23">
        <f t="shared" si="0"/>
        <v>54</v>
      </c>
      <c r="H23" s="22">
        <v>0</v>
      </c>
    </row>
    <row r="24" spans="1:8" x14ac:dyDescent="0.25">
      <c r="A24" s="11" t="s">
        <v>62</v>
      </c>
      <c r="B24" s="4" t="s">
        <v>6</v>
      </c>
      <c r="C24" s="4"/>
      <c r="D24" s="12" t="s">
        <v>167</v>
      </c>
      <c r="E24" t="s">
        <v>599</v>
      </c>
      <c r="F24">
        <f t="shared" si="1"/>
        <v>10</v>
      </c>
      <c r="G24">
        <f t="shared" si="0"/>
        <v>4</v>
      </c>
      <c r="H24" s="22">
        <v>1</v>
      </c>
    </row>
    <row r="25" spans="1:8" ht="22.5" x14ac:dyDescent="0.25">
      <c r="A25" s="11" t="s">
        <v>622</v>
      </c>
      <c r="B25" s="4" t="s">
        <v>617</v>
      </c>
      <c r="C25" s="4" t="s">
        <v>705</v>
      </c>
      <c r="D25" s="12" t="s">
        <v>166</v>
      </c>
      <c r="E25" t="s">
        <v>613</v>
      </c>
      <c r="F25">
        <f t="shared" si="1"/>
        <v>2</v>
      </c>
      <c r="G25">
        <f t="shared" si="0"/>
        <v>2</v>
      </c>
      <c r="H25" s="22">
        <v>0</v>
      </c>
    </row>
    <row r="26" spans="1:8" x14ac:dyDescent="0.25">
      <c r="A26" s="11" t="s">
        <v>233</v>
      </c>
      <c r="B26" s="4" t="s">
        <v>187</v>
      </c>
      <c r="C26" s="4"/>
      <c r="D26" s="12" t="s">
        <v>166</v>
      </c>
      <c r="E26" t="s">
        <v>617</v>
      </c>
      <c r="F26">
        <f t="shared" si="1"/>
        <v>9</v>
      </c>
      <c r="G26">
        <f t="shared" si="0"/>
        <v>3</v>
      </c>
      <c r="H26" s="22">
        <v>1</v>
      </c>
    </row>
    <row r="27" spans="1:8" x14ac:dyDescent="0.25">
      <c r="A27" s="11" t="s">
        <v>493</v>
      </c>
      <c r="B27" s="4" t="s">
        <v>181</v>
      </c>
      <c r="C27" s="4"/>
      <c r="D27" s="12" t="s">
        <v>166</v>
      </c>
      <c r="E27" t="s">
        <v>212</v>
      </c>
      <c r="F27">
        <f t="shared" si="1"/>
        <v>2</v>
      </c>
      <c r="G27">
        <f t="shared" si="0"/>
        <v>4</v>
      </c>
      <c r="H27" s="22">
        <v>1</v>
      </c>
    </row>
    <row r="28" spans="1:8" x14ac:dyDescent="0.25">
      <c r="A28" s="11" t="s">
        <v>306</v>
      </c>
      <c r="B28" s="4" t="s">
        <v>7</v>
      </c>
      <c r="C28" s="4"/>
      <c r="D28" s="12" t="s">
        <v>166</v>
      </c>
      <c r="E28" t="s">
        <v>2</v>
      </c>
      <c r="F28">
        <f t="shared" si="1"/>
        <v>0</v>
      </c>
      <c r="G28">
        <f t="shared" si="0"/>
        <v>4</v>
      </c>
      <c r="H28" s="22">
        <v>0</v>
      </c>
    </row>
    <row r="29" spans="1:8" ht="22.5" x14ac:dyDescent="0.25">
      <c r="A29" s="11" t="s">
        <v>605</v>
      </c>
      <c r="B29" s="4" t="s">
        <v>599</v>
      </c>
      <c r="C29" s="4" t="s">
        <v>708</v>
      </c>
      <c r="D29" s="12" t="s">
        <v>166</v>
      </c>
      <c r="E29" t="s">
        <v>632</v>
      </c>
      <c r="F29">
        <f t="shared" si="1"/>
        <v>7</v>
      </c>
      <c r="G29">
        <f t="shared" si="0"/>
        <v>5</v>
      </c>
      <c r="H29" s="22">
        <v>1</v>
      </c>
    </row>
    <row r="30" spans="1:8" x14ac:dyDescent="0.25">
      <c r="A30" s="11" t="s">
        <v>471</v>
      </c>
      <c r="B30" s="4" t="s">
        <v>204</v>
      </c>
      <c r="C30" s="4"/>
      <c r="D30" s="12" t="s">
        <v>166</v>
      </c>
    </row>
    <row r="31" spans="1:8" x14ac:dyDescent="0.25">
      <c r="A31" s="11" t="s">
        <v>399</v>
      </c>
      <c r="B31" s="4" t="s">
        <v>178</v>
      </c>
      <c r="C31" s="4"/>
      <c r="D31" s="12" t="s">
        <v>166</v>
      </c>
    </row>
    <row r="32" spans="1:8" x14ac:dyDescent="0.25">
      <c r="A32" s="11" t="s">
        <v>534</v>
      </c>
      <c r="B32" s="4" t="s">
        <v>9</v>
      </c>
      <c r="C32" s="4"/>
      <c r="D32" s="12" t="s">
        <v>166</v>
      </c>
    </row>
    <row r="33" spans="1:4" x14ac:dyDescent="0.25">
      <c r="A33" s="11" t="s">
        <v>326</v>
      </c>
      <c r="B33" s="4" t="s">
        <v>7</v>
      </c>
      <c r="C33" s="4"/>
      <c r="D33" s="12" t="s">
        <v>167</v>
      </c>
    </row>
    <row r="34" spans="1:4" ht="22.5" x14ac:dyDescent="0.25">
      <c r="A34" s="11" t="s">
        <v>641</v>
      </c>
      <c r="B34" s="4" t="s">
        <v>632</v>
      </c>
      <c r="C34" s="4"/>
      <c r="D34" s="12" t="s">
        <v>166</v>
      </c>
    </row>
    <row r="35" spans="1:4" x14ac:dyDescent="0.25">
      <c r="A35" s="11" t="s">
        <v>597</v>
      </c>
      <c r="B35" s="4" t="s">
        <v>8</v>
      </c>
      <c r="C35" s="4"/>
      <c r="D35" s="12" t="s">
        <v>167</v>
      </c>
    </row>
    <row r="36" spans="1:4" ht="15.75" thickBot="1" x14ac:dyDescent="0.3">
      <c r="A36" s="57" t="s">
        <v>709</v>
      </c>
      <c r="B36" s="58"/>
      <c r="C36" s="58"/>
      <c r="D36" s="59"/>
    </row>
    <row r="37" spans="1:4" ht="15.75" thickBot="1" x14ac:dyDescent="0.3">
      <c r="A37" s="54" t="s">
        <v>654</v>
      </c>
      <c r="B37" s="55"/>
      <c r="C37" s="55"/>
      <c r="D37" s="56"/>
    </row>
    <row r="38" spans="1:4" x14ac:dyDescent="0.25">
      <c r="A38" s="11" t="s">
        <v>380</v>
      </c>
      <c r="B38" s="4" t="s">
        <v>178</v>
      </c>
      <c r="C38" s="4"/>
      <c r="D38" s="12" t="s">
        <v>167</v>
      </c>
    </row>
    <row r="39" spans="1:4" x14ac:dyDescent="0.25">
      <c r="A39" s="11" t="s">
        <v>710</v>
      </c>
      <c r="B39" s="4" t="s">
        <v>9</v>
      </c>
      <c r="C39" s="4"/>
      <c r="D39" s="12" t="s">
        <v>167</v>
      </c>
    </row>
    <row r="40" spans="1:4" x14ac:dyDescent="0.25">
      <c r="A40" s="11" t="s">
        <v>475</v>
      </c>
      <c r="B40" s="4" t="s">
        <v>181</v>
      </c>
      <c r="C40" s="4"/>
      <c r="D40" s="12" t="s">
        <v>166</v>
      </c>
    </row>
    <row r="41" spans="1:4" ht="22.5" x14ac:dyDescent="0.25">
      <c r="A41" s="11" t="s">
        <v>341</v>
      </c>
      <c r="B41" s="4" t="s">
        <v>334</v>
      </c>
      <c r="C41" s="4" t="s">
        <v>705</v>
      </c>
      <c r="D41" s="12" t="s">
        <v>167</v>
      </c>
    </row>
    <row r="42" spans="1:4" x14ac:dyDescent="0.25">
      <c r="A42" s="11" t="s">
        <v>262</v>
      </c>
      <c r="B42" s="4" t="s">
        <v>1</v>
      </c>
      <c r="C42" s="4"/>
      <c r="D42" s="12" t="s">
        <v>167</v>
      </c>
    </row>
    <row r="43" spans="1:4" x14ac:dyDescent="0.25">
      <c r="A43" s="11" t="s">
        <v>129</v>
      </c>
      <c r="B43" s="4" t="s">
        <v>187</v>
      </c>
      <c r="C43" s="4"/>
      <c r="D43" s="12" t="s">
        <v>166</v>
      </c>
    </row>
    <row r="44" spans="1:4" ht="22.5" x14ac:dyDescent="0.25">
      <c r="A44" s="11" t="s">
        <v>711</v>
      </c>
      <c r="B44" s="4" t="s">
        <v>599</v>
      </c>
      <c r="C44" s="4" t="s">
        <v>708</v>
      </c>
      <c r="D44" s="12" t="s">
        <v>166</v>
      </c>
    </row>
    <row r="45" spans="1:4" x14ac:dyDescent="0.25">
      <c r="A45" s="11" t="s">
        <v>430</v>
      </c>
      <c r="B45" s="4" t="s">
        <v>193</v>
      </c>
      <c r="C45" s="4"/>
      <c r="D45" s="12" t="s">
        <v>166</v>
      </c>
    </row>
    <row r="46" spans="1:4" ht="15.75" thickBot="1" x14ac:dyDescent="0.3">
      <c r="A46" s="57" t="s">
        <v>712</v>
      </c>
      <c r="B46" s="58"/>
      <c r="C46" s="58"/>
      <c r="D46" s="59"/>
    </row>
    <row r="47" spans="1:4" ht="15.75" thickBot="1" x14ac:dyDescent="0.3">
      <c r="A47" s="54" t="s">
        <v>656</v>
      </c>
      <c r="B47" s="55"/>
      <c r="C47" s="55"/>
      <c r="D47" s="56"/>
    </row>
    <row r="48" spans="1:4" x14ac:dyDescent="0.25">
      <c r="A48" s="11" t="s">
        <v>482</v>
      </c>
      <c r="B48" s="4" t="s">
        <v>181</v>
      </c>
      <c r="C48" s="4"/>
      <c r="D48" s="12" t="s">
        <v>167</v>
      </c>
    </row>
    <row r="49" spans="1:4" x14ac:dyDescent="0.25">
      <c r="A49" s="11" t="s">
        <v>422</v>
      </c>
      <c r="B49" s="4" t="s">
        <v>193</v>
      </c>
      <c r="C49" s="4"/>
      <c r="D49" s="12" t="s">
        <v>166</v>
      </c>
    </row>
    <row r="50" spans="1:4" x14ac:dyDescent="0.25">
      <c r="A50" s="11" t="s">
        <v>238</v>
      </c>
      <c r="B50" s="4" t="s">
        <v>187</v>
      </c>
      <c r="C50" s="4"/>
      <c r="D50" s="12" t="s">
        <v>167</v>
      </c>
    </row>
    <row r="51" spans="1:4" x14ac:dyDescent="0.25">
      <c r="A51" s="11" t="s">
        <v>529</v>
      </c>
      <c r="B51" s="4" t="s">
        <v>9</v>
      </c>
      <c r="C51" s="4"/>
      <c r="D51" s="12" t="s">
        <v>167</v>
      </c>
    </row>
    <row r="52" spans="1:4" x14ac:dyDescent="0.25">
      <c r="A52" s="11" t="s">
        <v>315</v>
      </c>
      <c r="B52" s="4" t="s">
        <v>7</v>
      </c>
      <c r="C52" s="4"/>
      <c r="D52" s="12" t="s">
        <v>166</v>
      </c>
    </row>
    <row r="53" spans="1:4" ht="22.5" x14ac:dyDescent="0.25">
      <c r="A53" s="11" t="s">
        <v>608</v>
      </c>
      <c r="B53" s="4" t="s">
        <v>599</v>
      </c>
      <c r="C53" s="4" t="s">
        <v>708</v>
      </c>
      <c r="D53" s="12" t="s">
        <v>166</v>
      </c>
    </row>
    <row r="54" spans="1:4" ht="15.75" thickBot="1" x14ac:dyDescent="0.3">
      <c r="A54" s="57" t="s">
        <v>713</v>
      </c>
      <c r="B54" s="58"/>
      <c r="C54" s="58"/>
      <c r="D54" s="59"/>
    </row>
    <row r="55" spans="1:4" ht="15.75" thickBot="1" x14ac:dyDescent="0.3">
      <c r="A55" s="54" t="s">
        <v>658</v>
      </c>
      <c r="B55" s="55"/>
      <c r="C55" s="55"/>
      <c r="D55" s="56"/>
    </row>
    <row r="56" spans="1:4" x14ac:dyDescent="0.25">
      <c r="A56" s="11" t="s">
        <v>414</v>
      </c>
      <c r="B56" s="4" t="s">
        <v>193</v>
      </c>
      <c r="C56" s="4"/>
      <c r="D56" s="12" t="s">
        <v>167</v>
      </c>
    </row>
    <row r="57" spans="1:4" x14ac:dyDescent="0.25">
      <c r="A57" s="11" t="s">
        <v>557</v>
      </c>
      <c r="B57" s="4" t="s">
        <v>8</v>
      </c>
      <c r="C57" s="4"/>
      <c r="D57" s="12" t="s">
        <v>167</v>
      </c>
    </row>
    <row r="58" spans="1:4" x14ac:dyDescent="0.25">
      <c r="A58" s="11" t="s">
        <v>442</v>
      </c>
      <c r="B58" s="4" t="s">
        <v>184</v>
      </c>
      <c r="C58" s="4"/>
      <c r="D58" s="12" t="s">
        <v>166</v>
      </c>
    </row>
    <row r="59" spans="1:4" x14ac:dyDescent="0.25">
      <c r="A59" s="11" t="s">
        <v>296</v>
      </c>
      <c r="B59" s="4" t="s">
        <v>7</v>
      </c>
      <c r="C59" s="4"/>
      <c r="D59" s="12" t="s">
        <v>166</v>
      </c>
    </row>
    <row r="60" spans="1:4" x14ac:dyDescent="0.25">
      <c r="A60" s="11" t="s">
        <v>301</v>
      </c>
      <c r="B60" s="4" t="s">
        <v>7</v>
      </c>
      <c r="C60" s="4"/>
      <c r="D60" s="12" t="s">
        <v>167</v>
      </c>
    </row>
    <row r="61" spans="1:4" x14ac:dyDescent="0.25">
      <c r="A61" s="11" t="s">
        <v>576</v>
      </c>
      <c r="B61" s="4" t="s">
        <v>8</v>
      </c>
      <c r="C61" s="4"/>
      <c r="D61" s="12" t="s">
        <v>167</v>
      </c>
    </row>
    <row r="62" spans="1:4" x14ac:dyDescent="0.25">
      <c r="A62" s="11" t="s">
        <v>714</v>
      </c>
      <c r="B62" s="4" t="s">
        <v>201</v>
      </c>
      <c r="C62" s="4"/>
      <c r="D62" s="12" t="s">
        <v>167</v>
      </c>
    </row>
    <row r="63" spans="1:4" x14ac:dyDescent="0.25">
      <c r="A63" s="11" t="s">
        <v>542</v>
      </c>
      <c r="B63" s="4" t="s">
        <v>9</v>
      </c>
      <c r="C63" s="4"/>
      <c r="D63" s="12" t="s">
        <v>167</v>
      </c>
    </row>
    <row r="64" spans="1:4" ht="15.75" thickBot="1" x14ac:dyDescent="0.3">
      <c r="A64" s="57" t="s">
        <v>715</v>
      </c>
      <c r="B64" s="58"/>
      <c r="C64" s="58"/>
      <c r="D64" s="59"/>
    </row>
    <row r="65" spans="1:4" ht="15.75" thickBot="1" x14ac:dyDescent="0.3">
      <c r="A65" s="54" t="s">
        <v>660</v>
      </c>
      <c r="B65" s="55"/>
      <c r="C65" s="55"/>
      <c r="D65" s="56"/>
    </row>
    <row r="66" spans="1:4" ht="22.5" x14ac:dyDescent="0.25">
      <c r="A66" s="11" t="s">
        <v>51</v>
      </c>
      <c r="B66" s="4" t="s">
        <v>617</v>
      </c>
      <c r="C66" s="4" t="s">
        <v>705</v>
      </c>
      <c r="D66" s="12" t="s">
        <v>166</v>
      </c>
    </row>
    <row r="67" spans="1:4" x14ac:dyDescent="0.25">
      <c r="A67" s="11" t="s">
        <v>419</v>
      </c>
      <c r="B67" s="4" t="s">
        <v>193</v>
      </c>
      <c r="C67" s="4"/>
      <c r="D67" s="12" t="s">
        <v>166</v>
      </c>
    </row>
    <row r="68" spans="1:4" x14ac:dyDescent="0.25">
      <c r="A68" s="11" t="s">
        <v>489</v>
      </c>
      <c r="B68" s="4" t="s">
        <v>181</v>
      </c>
      <c r="C68" s="4"/>
      <c r="D68" s="12" t="s">
        <v>166</v>
      </c>
    </row>
    <row r="69" spans="1:4" x14ac:dyDescent="0.25">
      <c r="A69" s="11" t="s">
        <v>307</v>
      </c>
      <c r="B69" s="4" t="s">
        <v>7</v>
      </c>
      <c r="C69" s="4"/>
      <c r="D69" s="12" t="s">
        <v>167</v>
      </c>
    </row>
    <row r="70" spans="1:4" ht="22.5" x14ac:dyDescent="0.25">
      <c r="A70" s="11" t="s">
        <v>355</v>
      </c>
      <c r="B70" s="4" t="s">
        <v>334</v>
      </c>
      <c r="C70" s="4" t="s">
        <v>705</v>
      </c>
      <c r="D70" s="12" t="s">
        <v>166</v>
      </c>
    </row>
    <row r="71" spans="1:4" ht="22.5" x14ac:dyDescent="0.25">
      <c r="A71" s="11" t="s">
        <v>243</v>
      </c>
      <c r="B71" s="4" t="s">
        <v>187</v>
      </c>
      <c r="C71" s="4"/>
      <c r="D71" s="12" t="s">
        <v>167</v>
      </c>
    </row>
    <row r="72" spans="1:4" x14ac:dyDescent="0.25">
      <c r="A72" s="11" t="s">
        <v>410</v>
      </c>
      <c r="B72" s="4" t="s">
        <v>178</v>
      </c>
      <c r="C72" s="4"/>
      <c r="D72" s="12" t="s">
        <v>166</v>
      </c>
    </row>
    <row r="73" spans="1:4" ht="15.75" thickBot="1" x14ac:dyDescent="0.3">
      <c r="A73" s="57" t="s">
        <v>716</v>
      </c>
      <c r="B73" s="58"/>
      <c r="C73" s="58"/>
      <c r="D73" s="59"/>
    </row>
    <row r="74" spans="1:4" ht="15.75" thickBot="1" x14ac:dyDescent="0.3">
      <c r="A74" s="54" t="s">
        <v>662</v>
      </c>
      <c r="B74" s="55"/>
      <c r="C74" s="55"/>
      <c r="D74" s="56"/>
    </row>
    <row r="75" spans="1:4" ht="22.5" x14ac:dyDescent="0.25">
      <c r="A75" s="11" t="s">
        <v>619</v>
      </c>
      <c r="B75" s="4" t="s">
        <v>617</v>
      </c>
      <c r="C75" s="4" t="s">
        <v>705</v>
      </c>
      <c r="D75" s="12" t="s">
        <v>166</v>
      </c>
    </row>
    <row r="76" spans="1:4" x14ac:dyDescent="0.25">
      <c r="A76" s="11" t="s">
        <v>420</v>
      </c>
      <c r="B76" s="4" t="s">
        <v>193</v>
      </c>
      <c r="C76" s="4"/>
      <c r="D76" s="12" t="s">
        <v>166</v>
      </c>
    </row>
    <row r="77" spans="1:4" x14ac:dyDescent="0.25">
      <c r="A77" s="11" t="s">
        <v>374</v>
      </c>
      <c r="B77" s="4" t="s">
        <v>207</v>
      </c>
      <c r="C77" s="4"/>
      <c r="D77" s="12" t="s">
        <v>167</v>
      </c>
    </row>
    <row r="78" spans="1:4" x14ac:dyDescent="0.25">
      <c r="A78" s="11" t="s">
        <v>298</v>
      </c>
      <c r="B78" s="4" t="s">
        <v>7</v>
      </c>
      <c r="C78" s="4"/>
      <c r="D78" s="12" t="s">
        <v>166</v>
      </c>
    </row>
    <row r="79" spans="1:4" x14ac:dyDescent="0.25">
      <c r="A79" s="11" t="s">
        <v>303</v>
      </c>
      <c r="B79" s="4" t="s">
        <v>7</v>
      </c>
      <c r="C79" s="4"/>
      <c r="D79" s="12" t="s">
        <v>166</v>
      </c>
    </row>
    <row r="80" spans="1:4" x14ac:dyDescent="0.25">
      <c r="A80" s="11" t="s">
        <v>454</v>
      </c>
      <c r="B80" s="4" t="s">
        <v>184</v>
      </c>
      <c r="C80" s="4"/>
      <c r="D80" s="12" t="s">
        <v>166</v>
      </c>
    </row>
    <row r="81" spans="1:4" x14ac:dyDescent="0.25">
      <c r="A81" s="11" t="s">
        <v>717</v>
      </c>
      <c r="B81" s="4" t="s">
        <v>1</v>
      </c>
      <c r="C81" s="4"/>
      <c r="D81" s="12" t="s">
        <v>167</v>
      </c>
    </row>
    <row r="82" spans="1:4" x14ac:dyDescent="0.25">
      <c r="A82" s="11" t="s">
        <v>97</v>
      </c>
      <c r="B82" s="4" t="s">
        <v>217</v>
      </c>
      <c r="C82" s="4"/>
      <c r="D82" s="12" t="s">
        <v>166</v>
      </c>
    </row>
    <row r="83" spans="1:4" x14ac:dyDescent="0.25">
      <c r="A83" s="11" t="s">
        <v>235</v>
      </c>
      <c r="B83" s="4" t="s">
        <v>187</v>
      </c>
      <c r="C83" s="4"/>
      <c r="D83" s="12" t="s">
        <v>166</v>
      </c>
    </row>
    <row r="84" spans="1:4" ht="22.5" x14ac:dyDescent="0.25">
      <c r="A84" s="11" t="s">
        <v>134</v>
      </c>
      <c r="B84" s="4" t="s">
        <v>599</v>
      </c>
      <c r="C84" s="4" t="s">
        <v>708</v>
      </c>
      <c r="D84" s="12" t="s">
        <v>166</v>
      </c>
    </row>
    <row r="85" spans="1:4" x14ac:dyDescent="0.25">
      <c r="A85" s="11" t="s">
        <v>255</v>
      </c>
      <c r="B85" s="4" t="s">
        <v>201</v>
      </c>
      <c r="C85" s="4"/>
      <c r="D85" s="12" t="s">
        <v>167</v>
      </c>
    </row>
    <row r="86" spans="1:4" x14ac:dyDescent="0.25">
      <c r="A86" s="11" t="s">
        <v>505</v>
      </c>
      <c r="B86" s="4" t="s">
        <v>181</v>
      </c>
      <c r="C86" s="4"/>
      <c r="D86" s="12" t="s">
        <v>166</v>
      </c>
    </row>
    <row r="87" spans="1:4" ht="22.5" x14ac:dyDescent="0.25">
      <c r="A87" s="11" t="s">
        <v>718</v>
      </c>
      <c r="B87" s="4" t="s">
        <v>334</v>
      </c>
      <c r="C87" s="4" t="s">
        <v>705</v>
      </c>
      <c r="D87" s="12" t="s">
        <v>167</v>
      </c>
    </row>
    <row r="88" spans="1:4" x14ac:dyDescent="0.25">
      <c r="A88" s="11" t="s">
        <v>164</v>
      </c>
      <c r="B88" s="4" t="s">
        <v>1</v>
      </c>
      <c r="C88" s="4"/>
      <c r="D88" s="12" t="s">
        <v>167</v>
      </c>
    </row>
    <row r="89" spans="1:4" x14ac:dyDescent="0.25">
      <c r="A89" s="11" t="s">
        <v>596</v>
      </c>
      <c r="B89" s="4" t="s">
        <v>8</v>
      </c>
      <c r="C89" s="4"/>
      <c r="D89" s="12" t="s">
        <v>167</v>
      </c>
    </row>
    <row r="90" spans="1:4" ht="15.75" thickBot="1" x14ac:dyDescent="0.3">
      <c r="A90" s="57" t="s">
        <v>719</v>
      </c>
      <c r="B90" s="58"/>
      <c r="C90" s="58"/>
      <c r="D90" s="59"/>
    </row>
    <row r="91" spans="1:4" ht="15.75" thickBot="1" x14ac:dyDescent="0.3">
      <c r="A91" s="54" t="s">
        <v>664</v>
      </c>
      <c r="B91" s="55"/>
      <c r="C91" s="55"/>
      <c r="D91" s="56"/>
    </row>
    <row r="92" spans="1:4" ht="22.5" x14ac:dyDescent="0.25">
      <c r="A92" s="11" t="s">
        <v>15</v>
      </c>
      <c r="B92" s="4" t="s">
        <v>334</v>
      </c>
      <c r="C92" s="4" t="s">
        <v>705</v>
      </c>
      <c r="D92" s="12" t="s">
        <v>166</v>
      </c>
    </row>
    <row r="93" spans="1:4" x14ac:dyDescent="0.25">
      <c r="A93" s="11" t="s">
        <v>34</v>
      </c>
      <c r="B93" s="4" t="s">
        <v>1</v>
      </c>
      <c r="C93" s="4"/>
      <c r="D93" s="12" t="s">
        <v>167</v>
      </c>
    </row>
    <row r="94" spans="1:4" x14ac:dyDescent="0.25">
      <c r="A94" s="11" t="s">
        <v>281</v>
      </c>
      <c r="B94" s="4" t="s">
        <v>7</v>
      </c>
      <c r="C94" s="4"/>
      <c r="D94" s="12" t="s">
        <v>166</v>
      </c>
    </row>
    <row r="95" spans="1:4" x14ac:dyDescent="0.25">
      <c r="A95" s="11" t="s">
        <v>383</v>
      </c>
      <c r="B95" s="4" t="s">
        <v>178</v>
      </c>
      <c r="C95" s="4"/>
      <c r="D95" s="12" t="s">
        <v>167</v>
      </c>
    </row>
    <row r="96" spans="1:4" x14ac:dyDescent="0.25">
      <c r="A96" s="11" t="s">
        <v>249</v>
      </c>
      <c r="B96" s="4" t="s">
        <v>201</v>
      </c>
      <c r="C96" s="4"/>
      <c r="D96" s="12" t="s">
        <v>167</v>
      </c>
    </row>
    <row r="97" spans="1:4" x14ac:dyDescent="0.25">
      <c r="A97" s="11" t="s">
        <v>479</v>
      </c>
      <c r="B97" s="4" t="s">
        <v>181</v>
      </c>
      <c r="C97" s="4"/>
      <c r="D97" s="12" t="s">
        <v>166</v>
      </c>
    </row>
    <row r="98" spans="1:4" ht="22.5" x14ac:dyDescent="0.25">
      <c r="A98" s="11" t="s">
        <v>720</v>
      </c>
      <c r="B98" s="4" t="s">
        <v>632</v>
      </c>
      <c r="C98" s="4"/>
      <c r="D98" s="12" t="s">
        <v>166</v>
      </c>
    </row>
    <row r="99" spans="1:4" x14ac:dyDescent="0.25">
      <c r="A99" s="11" t="s">
        <v>393</v>
      </c>
      <c r="B99" s="4" t="s">
        <v>178</v>
      </c>
      <c r="C99" s="4"/>
      <c r="D99" s="12" t="s">
        <v>166</v>
      </c>
    </row>
    <row r="100" spans="1:4" x14ac:dyDescent="0.25">
      <c r="A100" s="11" t="s">
        <v>574</v>
      </c>
      <c r="B100" s="4" t="s">
        <v>8</v>
      </c>
      <c r="C100" s="4"/>
      <c r="D100" s="12" t="s">
        <v>167</v>
      </c>
    </row>
    <row r="101" spans="1:4" x14ac:dyDescent="0.25">
      <c r="A101" s="11" t="s">
        <v>575</v>
      </c>
      <c r="B101" s="4" t="s">
        <v>8</v>
      </c>
      <c r="C101" s="4"/>
      <c r="D101" s="12" t="s">
        <v>167</v>
      </c>
    </row>
    <row r="102" spans="1:4" x14ac:dyDescent="0.25">
      <c r="A102" s="11" t="s">
        <v>105</v>
      </c>
      <c r="B102" s="4" t="s">
        <v>1</v>
      </c>
      <c r="C102" s="4"/>
      <c r="D102" s="12" t="s">
        <v>167</v>
      </c>
    </row>
    <row r="103" spans="1:4" x14ac:dyDescent="0.25">
      <c r="A103" s="11" t="s">
        <v>108</v>
      </c>
      <c r="B103" s="4" t="s">
        <v>8</v>
      </c>
      <c r="C103" s="4"/>
      <c r="D103" s="12" t="s">
        <v>167</v>
      </c>
    </row>
    <row r="104" spans="1:4" x14ac:dyDescent="0.25">
      <c r="A104" s="11" t="s">
        <v>319</v>
      </c>
      <c r="B104" s="4" t="s">
        <v>7</v>
      </c>
      <c r="C104" s="4"/>
      <c r="D104" s="12" t="s">
        <v>167</v>
      </c>
    </row>
    <row r="105" spans="1:4" ht="22.5" x14ac:dyDescent="0.25">
      <c r="A105" s="11" t="s">
        <v>436</v>
      </c>
      <c r="B105" s="4" t="s">
        <v>432</v>
      </c>
      <c r="C105" s="4" t="s">
        <v>708</v>
      </c>
      <c r="D105" s="12" t="s">
        <v>167</v>
      </c>
    </row>
    <row r="106" spans="1:4" ht="22.5" x14ac:dyDescent="0.25">
      <c r="A106" s="11" t="s">
        <v>721</v>
      </c>
      <c r="B106" s="4" t="s">
        <v>334</v>
      </c>
      <c r="C106" s="4" t="s">
        <v>705</v>
      </c>
      <c r="D106" s="12" t="s">
        <v>166</v>
      </c>
    </row>
    <row r="107" spans="1:4" x14ac:dyDescent="0.25">
      <c r="A107" s="11" t="s">
        <v>428</v>
      </c>
      <c r="B107" s="4" t="s">
        <v>193</v>
      </c>
      <c r="C107" s="4"/>
      <c r="D107" s="12" t="s">
        <v>167</v>
      </c>
    </row>
    <row r="108" spans="1:4" x14ac:dyDescent="0.25">
      <c r="A108" s="11" t="s">
        <v>722</v>
      </c>
      <c r="B108" s="4" t="s">
        <v>187</v>
      </c>
      <c r="C108" s="4"/>
      <c r="D108" s="12" t="s">
        <v>166</v>
      </c>
    </row>
    <row r="109" spans="1:4" ht="15.75" thickBot="1" x14ac:dyDescent="0.3">
      <c r="A109" s="57" t="s">
        <v>723</v>
      </c>
      <c r="B109" s="58"/>
      <c r="C109" s="58"/>
      <c r="D109" s="59"/>
    </row>
    <row r="110" spans="1:4" ht="15.75" thickBot="1" x14ac:dyDescent="0.3">
      <c r="A110" s="54" t="s">
        <v>666</v>
      </c>
      <c r="B110" s="55"/>
      <c r="C110" s="55"/>
      <c r="D110" s="56"/>
    </row>
    <row r="111" spans="1:4" x14ac:dyDescent="0.25">
      <c r="A111" s="11" t="s">
        <v>42</v>
      </c>
      <c r="B111" s="4" t="s">
        <v>8</v>
      </c>
      <c r="C111" s="4"/>
      <c r="D111" s="12" t="s">
        <v>167</v>
      </c>
    </row>
    <row r="112" spans="1:4" x14ac:dyDescent="0.25">
      <c r="A112" s="11" t="s">
        <v>441</v>
      </c>
      <c r="B112" s="4" t="s">
        <v>184</v>
      </c>
      <c r="C112" s="4"/>
      <c r="D112" s="12" t="s">
        <v>166</v>
      </c>
    </row>
    <row r="113" spans="1:4" ht="22.5" x14ac:dyDescent="0.25">
      <c r="A113" s="11" t="s">
        <v>352</v>
      </c>
      <c r="B113" s="4" t="s">
        <v>334</v>
      </c>
      <c r="C113" s="4" t="s">
        <v>705</v>
      </c>
      <c r="D113" s="12" t="s">
        <v>166</v>
      </c>
    </row>
    <row r="114" spans="1:4" x14ac:dyDescent="0.25">
      <c r="A114" s="11" t="s">
        <v>495</v>
      </c>
      <c r="B114" s="4" t="s">
        <v>181</v>
      </c>
      <c r="C114" s="4"/>
      <c r="D114" s="12" t="s">
        <v>166</v>
      </c>
    </row>
    <row r="115" spans="1:4" ht="22.5" x14ac:dyDescent="0.25">
      <c r="A115" s="11" t="s">
        <v>111</v>
      </c>
      <c r="B115" s="4" t="s">
        <v>334</v>
      </c>
      <c r="C115" s="4" t="s">
        <v>705</v>
      </c>
      <c r="D115" s="12" t="s">
        <v>166</v>
      </c>
    </row>
    <row r="116" spans="1:4" ht="22.5" x14ac:dyDescent="0.25">
      <c r="A116" s="11" t="s">
        <v>609</v>
      </c>
      <c r="B116" s="4" t="s">
        <v>599</v>
      </c>
      <c r="C116" s="4" t="s">
        <v>708</v>
      </c>
      <c r="D116" s="12" t="s">
        <v>166</v>
      </c>
    </row>
    <row r="117" spans="1:4" x14ac:dyDescent="0.25">
      <c r="A117" s="11" t="s">
        <v>464</v>
      </c>
      <c r="B117" s="4" t="s">
        <v>184</v>
      </c>
      <c r="C117" s="4"/>
      <c r="D117" s="12" t="s">
        <v>166</v>
      </c>
    </row>
    <row r="118" spans="1:4" x14ac:dyDescent="0.25">
      <c r="A118" s="11" t="s">
        <v>153</v>
      </c>
      <c r="B118" s="4" t="s">
        <v>178</v>
      </c>
      <c r="C118" s="4"/>
      <c r="D118" s="12" t="s">
        <v>166</v>
      </c>
    </row>
    <row r="119" spans="1:4" ht="15.75" thickBot="1" x14ac:dyDescent="0.3">
      <c r="A119" s="57" t="s">
        <v>724</v>
      </c>
      <c r="B119" s="58"/>
      <c r="C119" s="58"/>
      <c r="D119" s="59"/>
    </row>
    <row r="120" spans="1:4" ht="15.75" customHeight="1" thickBot="1" x14ac:dyDescent="0.3">
      <c r="A120" s="54" t="s">
        <v>668</v>
      </c>
      <c r="B120" s="55"/>
      <c r="C120" s="55"/>
      <c r="D120" s="56"/>
    </row>
    <row r="121" spans="1:4" ht="22.5" x14ac:dyDescent="0.25">
      <c r="A121" s="11" t="s">
        <v>620</v>
      </c>
      <c r="B121" s="4" t="s">
        <v>617</v>
      </c>
      <c r="C121" s="4" t="s">
        <v>705</v>
      </c>
      <c r="D121" s="12" t="s">
        <v>408</v>
      </c>
    </row>
    <row r="122" spans="1:4" x14ac:dyDescent="0.25">
      <c r="A122" s="11" t="s">
        <v>483</v>
      </c>
      <c r="B122" s="4" t="s">
        <v>181</v>
      </c>
      <c r="C122" s="4"/>
      <c r="D122" s="12" t="s">
        <v>166</v>
      </c>
    </row>
    <row r="123" spans="1:4" x14ac:dyDescent="0.25">
      <c r="A123" s="11" t="s">
        <v>231</v>
      </c>
      <c r="B123" s="4" t="s">
        <v>187</v>
      </c>
      <c r="C123" s="4"/>
      <c r="D123" s="12" t="s">
        <v>166</v>
      </c>
    </row>
    <row r="124" spans="1:4" x14ac:dyDescent="0.25">
      <c r="A124" s="11" t="s">
        <v>463</v>
      </c>
      <c r="B124" s="4" t="s">
        <v>184</v>
      </c>
      <c r="C124" s="4"/>
      <c r="D124" s="12" t="s">
        <v>167</v>
      </c>
    </row>
    <row r="125" spans="1:4" x14ac:dyDescent="0.25">
      <c r="A125" s="11" t="s">
        <v>544</v>
      </c>
      <c r="B125" s="4" t="s">
        <v>9</v>
      </c>
      <c r="C125" s="4"/>
      <c r="D125" s="12" t="s">
        <v>166</v>
      </c>
    </row>
    <row r="126" spans="1:4" x14ac:dyDescent="0.25">
      <c r="A126" s="11" t="s">
        <v>331</v>
      </c>
      <c r="B126" s="4" t="s">
        <v>7</v>
      </c>
      <c r="C126" s="4"/>
      <c r="D126" s="12" t="s">
        <v>167</v>
      </c>
    </row>
    <row r="127" spans="1:4" x14ac:dyDescent="0.25">
      <c r="A127" s="11" t="s">
        <v>413</v>
      </c>
      <c r="B127" s="4" t="s">
        <v>178</v>
      </c>
      <c r="C127" s="4"/>
      <c r="D127" s="12" t="s">
        <v>167</v>
      </c>
    </row>
    <row r="128" spans="1:4" ht="15.75" customHeight="1" thickBot="1" x14ac:dyDescent="0.3">
      <c r="A128" s="57" t="s">
        <v>725</v>
      </c>
      <c r="B128" s="58"/>
      <c r="C128" s="58"/>
      <c r="D128" s="59"/>
    </row>
    <row r="129" spans="1:4" ht="15.75" thickBot="1" x14ac:dyDescent="0.3">
      <c r="A129" s="54" t="s">
        <v>670</v>
      </c>
      <c r="B129" s="55"/>
      <c r="C129" s="55"/>
      <c r="D129" s="56"/>
    </row>
    <row r="130" spans="1:4" ht="22.5" x14ac:dyDescent="0.25">
      <c r="A130" s="11" t="s">
        <v>336</v>
      </c>
      <c r="B130" s="4" t="s">
        <v>334</v>
      </c>
      <c r="C130" s="4" t="s">
        <v>705</v>
      </c>
      <c r="D130" s="12" t="s">
        <v>166</v>
      </c>
    </row>
    <row r="131" spans="1:4" x14ac:dyDescent="0.25">
      <c r="A131" s="11" t="s">
        <v>280</v>
      </c>
      <c r="B131" s="4" t="s">
        <v>7</v>
      </c>
      <c r="C131" s="4"/>
      <c r="D131" s="12" t="s">
        <v>166</v>
      </c>
    </row>
    <row r="132" spans="1:4" ht="22.5" x14ac:dyDescent="0.25">
      <c r="A132" s="11" t="s">
        <v>636</v>
      </c>
      <c r="B132" s="4" t="s">
        <v>632</v>
      </c>
      <c r="C132" s="4"/>
      <c r="D132" s="12" t="s">
        <v>166</v>
      </c>
    </row>
    <row r="133" spans="1:4" x14ac:dyDescent="0.25">
      <c r="A133" s="11" t="s">
        <v>259</v>
      </c>
      <c r="B133" s="4" t="s">
        <v>1</v>
      </c>
      <c r="C133" s="4"/>
      <c r="D133" s="12" t="s">
        <v>167</v>
      </c>
    </row>
    <row r="134" spans="1:4" x14ac:dyDescent="0.25">
      <c r="A134" s="11" t="s">
        <v>577</v>
      </c>
      <c r="B134" s="4" t="s">
        <v>8</v>
      </c>
      <c r="C134" s="4"/>
      <c r="D134" s="12" t="s">
        <v>167</v>
      </c>
    </row>
    <row r="135" spans="1:4" x14ac:dyDescent="0.25">
      <c r="A135" s="11" t="s">
        <v>538</v>
      </c>
      <c r="B135" s="4" t="s">
        <v>9</v>
      </c>
      <c r="C135" s="4"/>
      <c r="D135" s="12" t="s">
        <v>166</v>
      </c>
    </row>
    <row r="136" spans="1:4" x14ac:dyDescent="0.25">
      <c r="A136" s="11" t="s">
        <v>500</v>
      </c>
      <c r="B136" s="4" t="s">
        <v>181</v>
      </c>
      <c r="C136" s="4"/>
      <c r="D136" s="12" t="s">
        <v>166</v>
      </c>
    </row>
    <row r="137" spans="1:4" x14ac:dyDescent="0.25">
      <c r="A137" s="11" t="s">
        <v>726</v>
      </c>
      <c r="B137" s="4" t="s">
        <v>7</v>
      </c>
      <c r="C137" s="4"/>
      <c r="D137" s="12" t="s">
        <v>167</v>
      </c>
    </row>
    <row r="138" spans="1:4" ht="22.5" x14ac:dyDescent="0.25">
      <c r="A138" s="11" t="s">
        <v>611</v>
      </c>
      <c r="B138" s="4" t="s">
        <v>599</v>
      </c>
      <c r="C138" s="4" t="s">
        <v>708</v>
      </c>
      <c r="D138" s="12" t="s">
        <v>167</v>
      </c>
    </row>
    <row r="139" spans="1:4" ht="15.75" thickBot="1" x14ac:dyDescent="0.3">
      <c r="A139" s="57" t="s">
        <v>727</v>
      </c>
      <c r="B139" s="58"/>
      <c r="C139" s="58"/>
      <c r="D139" s="59"/>
    </row>
    <row r="140" spans="1:4" ht="15.75" thickBot="1" x14ac:dyDescent="0.3">
      <c r="A140" s="54" t="s">
        <v>672</v>
      </c>
      <c r="B140" s="55"/>
      <c r="C140" s="55"/>
      <c r="D140" s="56"/>
    </row>
    <row r="141" spans="1:4" x14ac:dyDescent="0.25">
      <c r="A141" s="11" t="s">
        <v>473</v>
      </c>
      <c r="B141" s="4" t="s">
        <v>181</v>
      </c>
      <c r="C141" s="4"/>
      <c r="D141" s="12" t="s">
        <v>166</v>
      </c>
    </row>
    <row r="142" spans="1:4" ht="22.5" x14ac:dyDescent="0.25">
      <c r="A142" s="11" t="s">
        <v>634</v>
      </c>
      <c r="B142" s="4" t="s">
        <v>632</v>
      </c>
      <c r="C142" s="4"/>
      <c r="D142" s="12" t="s">
        <v>166</v>
      </c>
    </row>
    <row r="143" spans="1:4" x14ac:dyDescent="0.25">
      <c r="A143" s="11" t="s">
        <v>507</v>
      </c>
      <c r="B143" s="4" t="s">
        <v>9</v>
      </c>
      <c r="C143" s="4"/>
      <c r="D143" s="12" t="s">
        <v>167</v>
      </c>
    </row>
    <row r="144" spans="1:4" x14ac:dyDescent="0.25">
      <c r="A144" s="11" t="s">
        <v>257</v>
      </c>
      <c r="B144" s="4" t="s">
        <v>1</v>
      </c>
      <c r="C144" s="4"/>
      <c r="D144" s="12" t="s">
        <v>166</v>
      </c>
    </row>
    <row r="145" spans="1:4" x14ac:dyDescent="0.25">
      <c r="A145" s="11" t="s">
        <v>728</v>
      </c>
      <c r="B145" s="4" t="s">
        <v>184</v>
      </c>
      <c r="C145" s="4"/>
      <c r="D145" s="12" t="s">
        <v>167</v>
      </c>
    </row>
    <row r="146" spans="1:4" x14ac:dyDescent="0.25">
      <c r="A146" s="11" t="s">
        <v>514</v>
      </c>
      <c r="B146" s="4" t="s">
        <v>9</v>
      </c>
      <c r="C146" s="4"/>
      <c r="D146" s="12" t="s">
        <v>167</v>
      </c>
    </row>
    <row r="147" spans="1:4" x14ac:dyDescent="0.25">
      <c r="A147" s="11" t="s">
        <v>443</v>
      </c>
      <c r="B147" s="4" t="s">
        <v>184</v>
      </c>
      <c r="C147" s="4"/>
      <c r="D147" s="12" t="s">
        <v>167</v>
      </c>
    </row>
    <row r="148" spans="1:4" ht="22.5" x14ac:dyDescent="0.25">
      <c r="A148" s="11" t="s">
        <v>344</v>
      </c>
      <c r="B148" s="4" t="s">
        <v>334</v>
      </c>
      <c r="C148" s="4" t="s">
        <v>705</v>
      </c>
      <c r="D148" s="12" t="s">
        <v>166</v>
      </c>
    </row>
    <row r="149" spans="1:4" ht="22.5" x14ac:dyDescent="0.25">
      <c r="A149" s="11" t="s">
        <v>348</v>
      </c>
      <c r="B149" s="4" t="s">
        <v>334</v>
      </c>
      <c r="C149" s="4" t="s">
        <v>705</v>
      </c>
      <c r="D149" s="12" t="s">
        <v>166</v>
      </c>
    </row>
    <row r="150" spans="1:4" x14ac:dyDescent="0.25">
      <c r="A150" s="11" t="s">
        <v>729</v>
      </c>
      <c r="B150" s="4" t="s">
        <v>9</v>
      </c>
      <c r="C150" s="4"/>
      <c r="D150" s="12" t="s">
        <v>166</v>
      </c>
    </row>
    <row r="151" spans="1:4" x14ac:dyDescent="0.25">
      <c r="A151" s="11" t="s">
        <v>300</v>
      </c>
      <c r="B151" s="4" t="s">
        <v>7</v>
      </c>
      <c r="C151" s="4"/>
      <c r="D151" s="12" t="s">
        <v>166</v>
      </c>
    </row>
    <row r="152" spans="1:4" ht="22.5" x14ac:dyDescent="0.25">
      <c r="A152" s="11" t="s">
        <v>604</v>
      </c>
      <c r="B152" s="4" t="s">
        <v>599</v>
      </c>
      <c r="C152" s="4" t="s">
        <v>708</v>
      </c>
      <c r="D152" s="12" t="s">
        <v>166</v>
      </c>
    </row>
    <row r="153" spans="1:4" x14ac:dyDescent="0.25">
      <c r="A153" s="11" t="s">
        <v>252</v>
      </c>
      <c r="B153" s="4" t="s">
        <v>201</v>
      </c>
      <c r="C153" s="4"/>
      <c r="D153" s="12" t="s">
        <v>167</v>
      </c>
    </row>
    <row r="154" spans="1:4" x14ac:dyDescent="0.25">
      <c r="A154" s="11" t="s">
        <v>461</v>
      </c>
      <c r="B154" s="4" t="s">
        <v>184</v>
      </c>
      <c r="C154" s="4"/>
      <c r="D154" s="12" t="s">
        <v>166</v>
      </c>
    </row>
    <row r="155" spans="1:4" ht="22.5" x14ac:dyDescent="0.25">
      <c r="A155" s="11" t="s">
        <v>275</v>
      </c>
      <c r="B155" s="4" t="s">
        <v>270</v>
      </c>
      <c r="C155" s="4" t="s">
        <v>705</v>
      </c>
      <c r="D155" s="12" t="s">
        <v>166</v>
      </c>
    </row>
    <row r="156" spans="1:4" ht="22.5" x14ac:dyDescent="0.25">
      <c r="A156" s="11" t="s">
        <v>626</v>
      </c>
      <c r="B156" s="4" t="s">
        <v>617</v>
      </c>
      <c r="C156" s="4" t="s">
        <v>705</v>
      </c>
      <c r="D156" s="12" t="s">
        <v>166</v>
      </c>
    </row>
    <row r="157" spans="1:4" x14ac:dyDescent="0.25">
      <c r="A157" s="11" t="s">
        <v>730</v>
      </c>
      <c r="B157" s="4" t="s">
        <v>184</v>
      </c>
      <c r="C157" s="4"/>
      <c r="D157" s="12" t="s">
        <v>167</v>
      </c>
    </row>
    <row r="158" spans="1:4" ht="22.5" x14ac:dyDescent="0.25">
      <c r="A158" s="11" t="s">
        <v>616</v>
      </c>
      <c r="B158" s="4" t="s">
        <v>613</v>
      </c>
      <c r="C158" s="4" t="s">
        <v>705</v>
      </c>
      <c r="D158" s="12" t="s">
        <v>167</v>
      </c>
    </row>
    <row r="159" spans="1:4" x14ac:dyDescent="0.25">
      <c r="A159" s="11" t="s">
        <v>268</v>
      </c>
      <c r="B159" s="4" t="s">
        <v>1</v>
      </c>
      <c r="C159" s="4"/>
      <c r="D159" s="12" t="s">
        <v>167</v>
      </c>
    </row>
    <row r="160" spans="1:4" ht="22.5" x14ac:dyDescent="0.25">
      <c r="A160" s="11" t="s">
        <v>612</v>
      </c>
      <c r="B160" s="4" t="s">
        <v>599</v>
      </c>
      <c r="C160" s="4" t="s">
        <v>708</v>
      </c>
      <c r="D160" s="12" t="s">
        <v>166</v>
      </c>
    </row>
    <row r="161" spans="1:4" ht="15.75" thickBot="1" x14ac:dyDescent="0.3">
      <c r="A161" s="57" t="s">
        <v>731</v>
      </c>
      <c r="B161" s="58"/>
      <c r="C161" s="58"/>
      <c r="D161" s="59"/>
    </row>
    <row r="162" spans="1:4" ht="15.75" thickBot="1" x14ac:dyDescent="0.3">
      <c r="A162" s="54" t="s">
        <v>674</v>
      </c>
      <c r="B162" s="55"/>
      <c r="C162" s="55"/>
      <c r="D162" s="56"/>
    </row>
    <row r="163" spans="1:4" ht="22.5" x14ac:dyDescent="0.25">
      <c r="A163" s="11" t="s">
        <v>338</v>
      </c>
      <c r="B163" s="4" t="s">
        <v>334</v>
      </c>
      <c r="C163" s="4" t="s">
        <v>705</v>
      </c>
      <c r="D163" s="12" t="s">
        <v>166</v>
      </c>
    </row>
    <row r="164" spans="1:4" x14ac:dyDescent="0.25">
      <c r="A164" s="11" t="s">
        <v>732</v>
      </c>
      <c r="B164" s="4" t="s">
        <v>7</v>
      </c>
      <c r="C164" s="4"/>
      <c r="D164" s="12" t="s">
        <v>166</v>
      </c>
    </row>
    <row r="165" spans="1:4" ht="22.5" x14ac:dyDescent="0.25">
      <c r="A165" s="11" t="s">
        <v>80</v>
      </c>
      <c r="B165" s="4" t="s">
        <v>270</v>
      </c>
      <c r="C165" s="4" t="s">
        <v>705</v>
      </c>
      <c r="D165" s="12" t="s">
        <v>167</v>
      </c>
    </row>
    <row r="166" spans="1:4" ht="22.5" x14ac:dyDescent="0.25">
      <c r="A166" s="11" t="s">
        <v>440</v>
      </c>
      <c r="B166" s="4" t="s">
        <v>439</v>
      </c>
      <c r="C166" s="4" t="s">
        <v>708</v>
      </c>
      <c r="D166" s="12" t="s">
        <v>166</v>
      </c>
    </row>
    <row r="167" spans="1:4" x14ac:dyDescent="0.25">
      <c r="A167" s="11" t="s">
        <v>586</v>
      </c>
      <c r="B167" s="4" t="s">
        <v>8</v>
      </c>
      <c r="C167" s="4"/>
      <c r="D167" s="12" t="s">
        <v>167</v>
      </c>
    </row>
    <row r="168" spans="1:4" x14ac:dyDescent="0.25">
      <c r="A168" s="11" t="s">
        <v>539</v>
      </c>
      <c r="B168" s="4" t="s">
        <v>9</v>
      </c>
      <c r="C168" s="4"/>
      <c r="D168" s="12" t="s">
        <v>167</v>
      </c>
    </row>
    <row r="169" spans="1:4" ht="22.5" x14ac:dyDescent="0.25">
      <c r="A169" s="11" t="s">
        <v>733</v>
      </c>
      <c r="B169" s="4" t="s">
        <v>613</v>
      </c>
      <c r="C169" s="4" t="s">
        <v>705</v>
      </c>
      <c r="D169" s="12" t="s">
        <v>166</v>
      </c>
    </row>
    <row r="170" spans="1:4" ht="15.75" thickBot="1" x14ac:dyDescent="0.3">
      <c r="A170" s="57" t="s">
        <v>734</v>
      </c>
      <c r="B170" s="58"/>
      <c r="C170" s="58"/>
      <c r="D170" s="59"/>
    </row>
    <row r="171" spans="1:4" ht="15.75" thickBot="1" x14ac:dyDescent="0.3">
      <c r="A171" s="54" t="s">
        <v>676</v>
      </c>
      <c r="B171" s="55"/>
      <c r="C171" s="55"/>
      <c r="D171" s="56"/>
    </row>
    <row r="172" spans="1:4" x14ac:dyDescent="0.25">
      <c r="A172" s="11" t="s">
        <v>378</v>
      </c>
      <c r="B172" s="4" t="s">
        <v>178</v>
      </c>
      <c r="C172" s="4"/>
      <c r="D172" s="12" t="s">
        <v>167</v>
      </c>
    </row>
    <row r="173" spans="1:4" x14ac:dyDescent="0.25">
      <c r="A173" s="11" t="s">
        <v>467</v>
      </c>
      <c r="B173" s="4" t="s">
        <v>204</v>
      </c>
      <c r="C173" s="4"/>
      <c r="D173" s="12" t="s">
        <v>166</v>
      </c>
    </row>
    <row r="174" spans="1:4" x14ac:dyDescent="0.25">
      <c r="A174" s="11" t="s">
        <v>484</v>
      </c>
      <c r="B174" s="4" t="s">
        <v>181</v>
      </c>
      <c r="C174" s="4"/>
      <c r="D174" s="12" t="s">
        <v>167</v>
      </c>
    </row>
    <row r="175" spans="1:4" x14ac:dyDescent="0.25">
      <c r="A175" s="11" t="s">
        <v>294</v>
      </c>
      <c r="B175" s="4" t="s">
        <v>7</v>
      </c>
      <c r="C175" s="4"/>
      <c r="D175" s="12" t="s">
        <v>167</v>
      </c>
    </row>
    <row r="176" spans="1:4" x14ac:dyDescent="0.25">
      <c r="A176" s="11" t="s">
        <v>572</v>
      </c>
      <c r="B176" s="4" t="s">
        <v>8</v>
      </c>
      <c r="C176" s="4"/>
      <c r="D176" s="12" t="s">
        <v>167</v>
      </c>
    </row>
    <row r="177" spans="1:4" x14ac:dyDescent="0.25">
      <c r="A177" s="11" t="s">
        <v>735</v>
      </c>
      <c r="B177" s="4" t="s">
        <v>193</v>
      </c>
      <c r="C177" s="4"/>
      <c r="D177" s="12" t="s">
        <v>167</v>
      </c>
    </row>
    <row r="178" spans="1:4" ht="22.5" x14ac:dyDescent="0.25">
      <c r="A178" s="11" t="s">
        <v>639</v>
      </c>
      <c r="B178" s="4" t="s">
        <v>632</v>
      </c>
      <c r="C178" s="4"/>
      <c r="D178" s="12" t="s">
        <v>166</v>
      </c>
    </row>
    <row r="179" spans="1:4" ht="15.75" thickBot="1" x14ac:dyDescent="0.3">
      <c r="A179" s="57" t="s">
        <v>677</v>
      </c>
      <c r="B179" s="58"/>
      <c r="C179" s="58"/>
      <c r="D179" s="59"/>
    </row>
    <row r="180" spans="1:4" ht="15.75" thickBot="1" x14ac:dyDescent="0.3">
      <c r="A180" s="54" t="s">
        <v>678</v>
      </c>
      <c r="B180" s="55"/>
      <c r="C180" s="55"/>
      <c r="D180" s="56"/>
    </row>
    <row r="181" spans="1:4" x14ac:dyDescent="0.25">
      <c r="A181" s="11" t="s">
        <v>555</v>
      </c>
      <c r="B181" s="4" t="s">
        <v>8</v>
      </c>
      <c r="C181" s="4"/>
      <c r="D181" s="12" t="s">
        <v>167</v>
      </c>
    </row>
    <row r="182" spans="1:4" x14ac:dyDescent="0.25">
      <c r="A182" s="11" t="s">
        <v>247</v>
      </c>
      <c r="B182" s="4" t="s">
        <v>201</v>
      </c>
      <c r="C182" s="4"/>
      <c r="D182" s="12" t="s">
        <v>167</v>
      </c>
    </row>
    <row r="183" spans="1:4" x14ac:dyDescent="0.25">
      <c r="A183" s="11" t="s">
        <v>40</v>
      </c>
      <c r="B183" s="4" t="s">
        <v>207</v>
      </c>
      <c r="C183" s="4"/>
      <c r="D183" s="12" t="s">
        <v>166</v>
      </c>
    </row>
    <row r="184" spans="1:4" ht="22.5" x14ac:dyDescent="0.25">
      <c r="A184" s="11" t="s">
        <v>736</v>
      </c>
      <c r="B184" s="4" t="s">
        <v>617</v>
      </c>
      <c r="C184" s="4" t="s">
        <v>705</v>
      </c>
      <c r="D184" s="12" t="s">
        <v>167</v>
      </c>
    </row>
    <row r="185" spans="1:4" ht="22.5" x14ac:dyDescent="0.25">
      <c r="A185" s="11" t="s">
        <v>602</v>
      </c>
      <c r="B185" s="4" t="s">
        <v>599</v>
      </c>
      <c r="C185" s="4" t="s">
        <v>708</v>
      </c>
      <c r="D185" s="12" t="s">
        <v>166</v>
      </c>
    </row>
    <row r="186" spans="1:4" ht="22.5" x14ac:dyDescent="0.25">
      <c r="A186" s="11" t="s">
        <v>340</v>
      </c>
      <c r="B186" s="4" t="s">
        <v>334</v>
      </c>
      <c r="C186" s="4" t="s">
        <v>705</v>
      </c>
      <c r="D186" s="12" t="s">
        <v>166</v>
      </c>
    </row>
    <row r="187" spans="1:4" x14ac:dyDescent="0.25">
      <c r="A187" s="11" t="s">
        <v>561</v>
      </c>
      <c r="B187" s="4" t="s">
        <v>8</v>
      </c>
      <c r="C187" s="4"/>
      <c r="D187" s="12" t="s">
        <v>167</v>
      </c>
    </row>
    <row r="188" spans="1:4" x14ac:dyDescent="0.25">
      <c r="A188" s="11" t="s">
        <v>228</v>
      </c>
      <c r="B188" s="4" t="s">
        <v>187</v>
      </c>
      <c r="C188" s="4"/>
      <c r="D188" s="12" t="s">
        <v>166</v>
      </c>
    </row>
    <row r="189" spans="1:4" x14ac:dyDescent="0.25">
      <c r="A189" s="11" t="s">
        <v>250</v>
      </c>
      <c r="B189" s="4" t="s">
        <v>201</v>
      </c>
      <c r="C189" s="4"/>
      <c r="D189" s="12" t="s">
        <v>167</v>
      </c>
    </row>
    <row r="190" spans="1:4" x14ac:dyDescent="0.25">
      <c r="A190" s="11" t="s">
        <v>58</v>
      </c>
      <c r="B190" s="4" t="s">
        <v>201</v>
      </c>
      <c r="C190" s="4"/>
      <c r="D190" s="12" t="s">
        <v>167</v>
      </c>
    </row>
    <row r="191" spans="1:4" x14ac:dyDescent="0.25">
      <c r="A191" s="11" t="s">
        <v>737</v>
      </c>
      <c r="B191" s="4" t="s">
        <v>187</v>
      </c>
      <c r="C191" s="4"/>
      <c r="D191" s="12" t="s">
        <v>166</v>
      </c>
    </row>
    <row r="192" spans="1:4" x14ac:dyDescent="0.25">
      <c r="A192" s="11" t="s">
        <v>260</v>
      </c>
      <c r="B192" s="4" t="s">
        <v>1</v>
      </c>
      <c r="C192" s="4"/>
      <c r="D192" s="12" t="s">
        <v>167</v>
      </c>
    </row>
    <row r="193" spans="1:4" x14ac:dyDescent="0.25">
      <c r="A193" s="11" t="s">
        <v>738</v>
      </c>
      <c r="B193" s="4" t="s">
        <v>204</v>
      </c>
      <c r="C193" s="4"/>
      <c r="D193" s="12" t="s">
        <v>167</v>
      </c>
    </row>
    <row r="194" spans="1:4" x14ac:dyDescent="0.25">
      <c r="A194" s="11" t="s">
        <v>394</v>
      </c>
      <c r="B194" s="4" t="s">
        <v>178</v>
      </c>
      <c r="C194" s="4"/>
      <c r="D194" s="12" t="s">
        <v>166</v>
      </c>
    </row>
    <row r="195" spans="1:4" x14ac:dyDescent="0.25">
      <c r="A195" s="11" t="s">
        <v>739</v>
      </c>
      <c r="B195" s="4" t="s">
        <v>9</v>
      </c>
      <c r="C195" s="4"/>
      <c r="D195" s="12" t="s">
        <v>166</v>
      </c>
    </row>
    <row r="196" spans="1:4" x14ac:dyDescent="0.25">
      <c r="A196" s="11" t="s">
        <v>90</v>
      </c>
      <c r="B196" s="4" t="s">
        <v>187</v>
      </c>
      <c r="C196" s="4"/>
      <c r="D196" s="12" t="s">
        <v>166</v>
      </c>
    </row>
    <row r="197" spans="1:4" x14ac:dyDescent="0.25">
      <c r="A197" s="11" t="s">
        <v>396</v>
      </c>
      <c r="B197" s="4" t="s">
        <v>178</v>
      </c>
      <c r="C197" s="4"/>
      <c r="D197" s="12" t="s">
        <v>166</v>
      </c>
    </row>
    <row r="198" spans="1:4" x14ac:dyDescent="0.25">
      <c r="A198" s="11" t="s">
        <v>494</v>
      </c>
      <c r="B198" s="4" t="s">
        <v>181</v>
      </c>
      <c r="C198" s="4"/>
      <c r="D198" s="12" t="s">
        <v>166</v>
      </c>
    </row>
    <row r="199" spans="1:4" x14ac:dyDescent="0.25">
      <c r="A199" s="11" t="s">
        <v>397</v>
      </c>
      <c r="B199" s="4" t="s">
        <v>178</v>
      </c>
      <c r="C199" s="4"/>
      <c r="D199" s="12" t="s">
        <v>166</v>
      </c>
    </row>
    <row r="200" spans="1:4" x14ac:dyDescent="0.25">
      <c r="A200" s="11" t="s">
        <v>524</v>
      </c>
      <c r="B200" s="4" t="s">
        <v>9</v>
      </c>
      <c r="C200" s="4"/>
      <c r="D200" s="12" t="s">
        <v>166</v>
      </c>
    </row>
    <row r="201" spans="1:4" x14ac:dyDescent="0.25">
      <c r="A201" s="11" t="s">
        <v>424</v>
      </c>
      <c r="B201" s="4" t="s">
        <v>193</v>
      </c>
      <c r="C201" s="4"/>
      <c r="D201" s="12" t="s">
        <v>166</v>
      </c>
    </row>
    <row r="202" spans="1:4" ht="22.5" x14ac:dyDescent="0.25">
      <c r="A202" s="11" t="s">
        <v>360</v>
      </c>
      <c r="B202" s="4" t="s">
        <v>334</v>
      </c>
      <c r="C202" s="4" t="s">
        <v>705</v>
      </c>
      <c r="D202" s="12" t="s">
        <v>166</v>
      </c>
    </row>
    <row r="203" spans="1:4" x14ac:dyDescent="0.25">
      <c r="A203" s="11" t="s">
        <v>582</v>
      </c>
      <c r="B203" s="4" t="s">
        <v>8</v>
      </c>
      <c r="C203" s="4"/>
      <c r="D203" s="12" t="s">
        <v>167</v>
      </c>
    </row>
    <row r="204" spans="1:4" x14ac:dyDescent="0.25">
      <c r="A204" s="11" t="s">
        <v>242</v>
      </c>
      <c r="B204" s="4" t="s">
        <v>187</v>
      </c>
      <c r="C204" s="4"/>
      <c r="D204" s="12" t="s">
        <v>166</v>
      </c>
    </row>
    <row r="205" spans="1:4" x14ac:dyDescent="0.25">
      <c r="A205" s="11" t="s">
        <v>498</v>
      </c>
      <c r="B205" s="4" t="s">
        <v>181</v>
      </c>
      <c r="C205" s="4"/>
      <c r="D205" s="12" t="s">
        <v>166</v>
      </c>
    </row>
    <row r="206" spans="1:4" ht="22.5" x14ac:dyDescent="0.25">
      <c r="A206" s="11" t="s">
        <v>740</v>
      </c>
      <c r="B206" s="4" t="s">
        <v>193</v>
      </c>
      <c r="C206" s="4"/>
      <c r="D206" s="12" t="s">
        <v>408</v>
      </c>
    </row>
    <row r="207" spans="1:4" ht="22.5" x14ac:dyDescent="0.25">
      <c r="A207" s="11" t="s">
        <v>366</v>
      </c>
      <c r="B207" s="4" t="s">
        <v>334</v>
      </c>
      <c r="C207" s="4" t="s">
        <v>705</v>
      </c>
      <c r="D207" s="12" t="s">
        <v>166</v>
      </c>
    </row>
    <row r="208" spans="1:4" x14ac:dyDescent="0.25">
      <c r="A208" s="11" t="s">
        <v>741</v>
      </c>
      <c r="B208" s="4" t="s">
        <v>8</v>
      </c>
      <c r="C208" s="4"/>
      <c r="D208" s="12" t="s">
        <v>167</v>
      </c>
    </row>
    <row r="209" spans="1:4" ht="22.5" x14ac:dyDescent="0.25">
      <c r="A209" s="11" t="s">
        <v>367</v>
      </c>
      <c r="B209" s="4" t="s">
        <v>334</v>
      </c>
      <c r="C209" s="4" t="s">
        <v>705</v>
      </c>
      <c r="D209" s="12" t="s">
        <v>166</v>
      </c>
    </row>
    <row r="210" spans="1:4" x14ac:dyDescent="0.25">
      <c r="A210" s="11" t="s">
        <v>502</v>
      </c>
      <c r="B210" s="4" t="s">
        <v>181</v>
      </c>
      <c r="C210" s="4"/>
      <c r="D210" s="12" t="s">
        <v>166</v>
      </c>
    </row>
    <row r="211" spans="1:4" x14ac:dyDescent="0.25">
      <c r="A211" s="11" t="s">
        <v>629</v>
      </c>
      <c r="B211" s="4" t="s">
        <v>212</v>
      </c>
      <c r="C211" s="4"/>
      <c r="D211" s="12" t="s">
        <v>167</v>
      </c>
    </row>
    <row r="212" spans="1:4" x14ac:dyDescent="0.25">
      <c r="A212" s="11" t="s">
        <v>591</v>
      </c>
      <c r="B212" s="4" t="s">
        <v>8</v>
      </c>
      <c r="C212" s="4"/>
      <c r="D212" s="12" t="s">
        <v>167</v>
      </c>
    </row>
    <row r="213" spans="1:4" x14ac:dyDescent="0.25">
      <c r="A213" s="11" t="s">
        <v>595</v>
      </c>
      <c r="B213" s="4" t="s">
        <v>8</v>
      </c>
      <c r="C213" s="4"/>
      <c r="D213" s="12" t="s">
        <v>167</v>
      </c>
    </row>
    <row r="214" spans="1:4" ht="15.75" thickBot="1" x14ac:dyDescent="0.3">
      <c r="A214" s="57" t="s">
        <v>742</v>
      </c>
      <c r="B214" s="58"/>
      <c r="C214" s="58"/>
      <c r="D214" s="59"/>
    </row>
    <row r="215" spans="1:4" ht="15.75" thickBot="1" x14ac:dyDescent="0.3">
      <c r="A215" s="54" t="s">
        <v>680</v>
      </c>
      <c r="B215" s="55"/>
      <c r="C215" s="55"/>
      <c r="D215" s="56"/>
    </row>
    <row r="216" spans="1:4" x14ac:dyDescent="0.25">
      <c r="A216" s="11" t="s">
        <v>554</v>
      </c>
      <c r="B216" s="4" t="s">
        <v>8</v>
      </c>
      <c r="C216" s="4"/>
      <c r="D216" s="12" t="s">
        <v>167</v>
      </c>
    </row>
    <row r="217" spans="1:4" ht="22.5" x14ac:dyDescent="0.25">
      <c r="A217" s="11" t="s">
        <v>618</v>
      </c>
      <c r="B217" s="4" t="s">
        <v>617</v>
      </c>
      <c r="C217" s="4" t="s">
        <v>705</v>
      </c>
      <c r="D217" s="12" t="s">
        <v>167</v>
      </c>
    </row>
    <row r="218" spans="1:4" x14ac:dyDescent="0.25">
      <c r="A218" s="11" t="s">
        <v>50</v>
      </c>
      <c r="B218" s="4" t="s">
        <v>178</v>
      </c>
      <c r="C218" s="4"/>
      <c r="D218" s="12" t="s">
        <v>166</v>
      </c>
    </row>
    <row r="219" spans="1:4" x14ac:dyDescent="0.25">
      <c r="A219" s="11" t="s">
        <v>511</v>
      </c>
      <c r="B219" s="4" t="s">
        <v>9</v>
      </c>
      <c r="C219" s="4"/>
      <c r="D219" s="12" t="s">
        <v>166</v>
      </c>
    </row>
    <row r="220" spans="1:4" x14ac:dyDescent="0.25">
      <c r="A220" s="11" t="s">
        <v>227</v>
      </c>
      <c r="B220" s="4" t="s">
        <v>187</v>
      </c>
      <c r="C220" s="4"/>
      <c r="D220" s="12" t="s">
        <v>166</v>
      </c>
    </row>
    <row r="221" spans="1:4" ht="22.5" x14ac:dyDescent="0.25">
      <c r="A221" s="11" t="s">
        <v>550</v>
      </c>
      <c r="B221" s="4" t="s">
        <v>3</v>
      </c>
      <c r="C221" s="4" t="s">
        <v>708</v>
      </c>
      <c r="D221" s="12" t="s">
        <v>167</v>
      </c>
    </row>
    <row r="222" spans="1:4" x14ac:dyDescent="0.25">
      <c r="A222" s="11" t="s">
        <v>388</v>
      </c>
      <c r="B222" s="4" t="s">
        <v>178</v>
      </c>
      <c r="C222" s="4"/>
      <c r="D222" s="12" t="s">
        <v>166</v>
      </c>
    </row>
    <row r="223" spans="1:4" x14ac:dyDescent="0.25">
      <c r="A223" s="11" t="s">
        <v>478</v>
      </c>
      <c r="B223" s="4" t="s">
        <v>181</v>
      </c>
      <c r="C223" s="4"/>
      <c r="D223" s="12" t="s">
        <v>166</v>
      </c>
    </row>
    <row r="224" spans="1:4" ht="22.5" x14ac:dyDescent="0.25">
      <c r="A224" s="11" t="s">
        <v>343</v>
      </c>
      <c r="B224" s="4" t="s">
        <v>334</v>
      </c>
      <c r="C224" s="4" t="s">
        <v>705</v>
      </c>
      <c r="D224" s="12" t="s">
        <v>166</v>
      </c>
    </row>
    <row r="225" spans="1:4" x14ac:dyDescent="0.25">
      <c r="A225" s="11" t="s">
        <v>515</v>
      </c>
      <c r="B225" s="4" t="s">
        <v>9</v>
      </c>
      <c r="C225" s="4"/>
      <c r="D225" s="12" t="s">
        <v>166</v>
      </c>
    </row>
    <row r="226" spans="1:4" x14ac:dyDescent="0.25">
      <c r="A226" s="11" t="s">
        <v>64</v>
      </c>
      <c r="B226" s="4" t="s">
        <v>9</v>
      </c>
      <c r="C226" s="4"/>
      <c r="D226" s="12" t="s">
        <v>166</v>
      </c>
    </row>
    <row r="227" spans="1:4" ht="22.5" x14ac:dyDescent="0.25">
      <c r="A227" s="11" t="s">
        <v>68</v>
      </c>
      <c r="B227" s="4" t="s">
        <v>432</v>
      </c>
      <c r="C227" s="4" t="s">
        <v>708</v>
      </c>
      <c r="D227" s="12" t="s">
        <v>167</v>
      </c>
    </row>
    <row r="228" spans="1:4" x14ac:dyDescent="0.25">
      <c r="A228" s="11" t="s">
        <v>293</v>
      </c>
      <c r="B228" s="4" t="s">
        <v>7</v>
      </c>
      <c r="C228" s="4"/>
      <c r="D228" s="12" t="s">
        <v>166</v>
      </c>
    </row>
    <row r="229" spans="1:4" ht="22.5" x14ac:dyDescent="0.25">
      <c r="A229" s="11" t="s">
        <v>349</v>
      </c>
      <c r="B229" s="4" t="s">
        <v>334</v>
      </c>
      <c r="C229" s="4" t="s">
        <v>705</v>
      </c>
      <c r="D229" s="12" t="s">
        <v>166</v>
      </c>
    </row>
    <row r="230" spans="1:4" x14ac:dyDescent="0.25">
      <c r="A230" s="11" t="s">
        <v>435</v>
      </c>
      <c r="B230" s="4" t="s">
        <v>184</v>
      </c>
      <c r="C230" s="4"/>
      <c r="D230" s="12" t="s">
        <v>167</v>
      </c>
    </row>
    <row r="231" spans="1:4" x14ac:dyDescent="0.25">
      <c r="A231" s="11" t="s">
        <v>251</v>
      </c>
      <c r="B231" s="4" t="s">
        <v>201</v>
      </c>
      <c r="C231" s="4"/>
      <c r="D231" s="12" t="s">
        <v>167</v>
      </c>
    </row>
    <row r="232" spans="1:4" x14ac:dyDescent="0.25">
      <c r="A232" s="11" t="s">
        <v>456</v>
      </c>
      <c r="B232" s="4" t="s">
        <v>184</v>
      </c>
      <c r="C232" s="4"/>
      <c r="D232" s="12" t="s">
        <v>167</v>
      </c>
    </row>
    <row r="233" spans="1:4" x14ac:dyDescent="0.25">
      <c r="A233" s="11" t="s">
        <v>103</v>
      </c>
      <c r="B233" s="4" t="s">
        <v>8</v>
      </c>
      <c r="C233" s="4"/>
      <c r="D233" s="12" t="s">
        <v>167</v>
      </c>
    </row>
    <row r="234" spans="1:4" x14ac:dyDescent="0.25">
      <c r="A234" s="11" t="s">
        <v>310</v>
      </c>
      <c r="B234" s="4" t="s">
        <v>7</v>
      </c>
      <c r="C234" s="4"/>
      <c r="D234" s="12" t="s">
        <v>166</v>
      </c>
    </row>
    <row r="235" spans="1:4" x14ac:dyDescent="0.25">
      <c r="A235" s="11" t="s">
        <v>743</v>
      </c>
      <c r="B235" s="4" t="s">
        <v>193</v>
      </c>
      <c r="C235" s="4"/>
      <c r="D235" s="12" t="s">
        <v>167</v>
      </c>
    </row>
    <row r="236" spans="1:4" ht="22.5" x14ac:dyDescent="0.25">
      <c r="A236" s="11" t="s">
        <v>615</v>
      </c>
      <c r="B236" s="4" t="s">
        <v>613</v>
      </c>
      <c r="C236" s="4" t="s">
        <v>705</v>
      </c>
      <c r="D236" s="12" t="s">
        <v>166</v>
      </c>
    </row>
    <row r="237" spans="1:4" ht="22.5" x14ac:dyDescent="0.25">
      <c r="A237" s="11" t="s">
        <v>357</v>
      </c>
      <c r="B237" s="4" t="s">
        <v>334</v>
      </c>
      <c r="C237" s="4" t="s">
        <v>705</v>
      </c>
      <c r="D237" s="12" t="s">
        <v>166</v>
      </c>
    </row>
    <row r="238" spans="1:4" x14ac:dyDescent="0.25">
      <c r="A238" s="11" t="s">
        <v>402</v>
      </c>
      <c r="B238" s="4" t="s">
        <v>178</v>
      </c>
      <c r="C238" s="4"/>
      <c r="D238" s="12" t="s">
        <v>166</v>
      </c>
    </row>
    <row r="239" spans="1:4" x14ac:dyDescent="0.25">
      <c r="A239" s="11" t="s">
        <v>496</v>
      </c>
      <c r="B239" s="4" t="s">
        <v>181</v>
      </c>
      <c r="C239" s="4"/>
      <c r="D239" s="12" t="s">
        <v>166</v>
      </c>
    </row>
    <row r="240" spans="1:4" x14ac:dyDescent="0.25">
      <c r="A240" s="11" t="s">
        <v>119</v>
      </c>
      <c r="B240" s="4" t="s">
        <v>9</v>
      </c>
      <c r="C240" s="4"/>
      <c r="D240" s="12" t="s">
        <v>166</v>
      </c>
    </row>
    <row r="241" spans="1:4" x14ac:dyDescent="0.25">
      <c r="A241" s="11" t="s">
        <v>580</v>
      </c>
      <c r="B241" s="4" t="s">
        <v>8</v>
      </c>
      <c r="C241" s="4"/>
      <c r="D241" s="12" t="s">
        <v>167</v>
      </c>
    </row>
    <row r="242" spans="1:4" x14ac:dyDescent="0.25">
      <c r="A242" s="11" t="s">
        <v>263</v>
      </c>
      <c r="B242" s="4" t="s">
        <v>1</v>
      </c>
      <c r="C242" s="4"/>
      <c r="D242" s="12" t="s">
        <v>167</v>
      </c>
    </row>
    <row r="243" spans="1:4" x14ac:dyDescent="0.25">
      <c r="A243" s="11" t="s">
        <v>317</v>
      </c>
      <c r="B243" s="4" t="s">
        <v>7</v>
      </c>
      <c r="C243" s="4"/>
      <c r="D243" s="12" t="s">
        <v>166</v>
      </c>
    </row>
    <row r="244" spans="1:4" ht="22.5" x14ac:dyDescent="0.25">
      <c r="A244" s="11" t="s">
        <v>240</v>
      </c>
      <c r="B244" s="4" t="s">
        <v>187</v>
      </c>
      <c r="C244" s="4"/>
      <c r="D244" s="12" t="s">
        <v>408</v>
      </c>
    </row>
    <row r="245" spans="1:4" x14ac:dyDescent="0.25">
      <c r="A245" s="11" t="s">
        <v>584</v>
      </c>
      <c r="B245" s="4" t="s">
        <v>8</v>
      </c>
      <c r="C245" s="4"/>
      <c r="D245" s="12" t="s">
        <v>167</v>
      </c>
    </row>
    <row r="246" spans="1:4" x14ac:dyDescent="0.25">
      <c r="A246" s="11" t="s">
        <v>585</v>
      </c>
      <c r="B246" s="4" t="s">
        <v>8</v>
      </c>
      <c r="C246" s="4"/>
      <c r="D246" s="12" t="s">
        <v>167</v>
      </c>
    </row>
    <row r="247" spans="1:4" x14ac:dyDescent="0.25">
      <c r="A247" s="11" t="s">
        <v>536</v>
      </c>
      <c r="B247" s="4" t="s">
        <v>9</v>
      </c>
      <c r="C247" s="4"/>
      <c r="D247" s="12" t="s">
        <v>166</v>
      </c>
    </row>
    <row r="248" spans="1:4" x14ac:dyDescent="0.25">
      <c r="A248" s="11" t="s">
        <v>142</v>
      </c>
      <c r="B248" s="4" t="s">
        <v>181</v>
      </c>
      <c r="C248" s="4"/>
      <c r="D248" s="12" t="s">
        <v>166</v>
      </c>
    </row>
    <row r="249" spans="1:4" x14ac:dyDescent="0.25">
      <c r="A249" s="11" t="s">
        <v>589</v>
      </c>
      <c r="B249" s="4" t="s">
        <v>8</v>
      </c>
      <c r="C249" s="4"/>
      <c r="D249" s="12" t="s">
        <v>167</v>
      </c>
    </row>
    <row r="250" spans="1:4" ht="22.5" x14ac:dyDescent="0.25">
      <c r="A250" s="11" t="s">
        <v>744</v>
      </c>
      <c r="B250" s="4" t="s">
        <v>334</v>
      </c>
      <c r="C250" s="4" t="s">
        <v>705</v>
      </c>
      <c r="D250" s="12" t="s">
        <v>166</v>
      </c>
    </row>
    <row r="251" spans="1:4" ht="22.5" x14ac:dyDescent="0.25">
      <c r="A251" s="11" t="s">
        <v>146</v>
      </c>
      <c r="B251" s="4" t="s">
        <v>334</v>
      </c>
      <c r="C251" s="4" t="s">
        <v>705</v>
      </c>
      <c r="D251" s="12" t="s">
        <v>166</v>
      </c>
    </row>
    <row r="252" spans="1:4" x14ac:dyDescent="0.25">
      <c r="A252" s="11" t="s">
        <v>543</v>
      </c>
      <c r="B252" s="4" t="s">
        <v>9</v>
      </c>
      <c r="C252" s="4"/>
      <c r="D252" s="12" t="s">
        <v>166</v>
      </c>
    </row>
    <row r="253" spans="1:4" x14ac:dyDescent="0.25">
      <c r="A253" s="11" t="s">
        <v>322</v>
      </c>
      <c r="B253" s="4" t="s">
        <v>7</v>
      </c>
      <c r="C253" s="4"/>
      <c r="D253" s="12" t="s">
        <v>166</v>
      </c>
    </row>
    <row r="254" spans="1:4" x14ac:dyDescent="0.25">
      <c r="A254" s="11" t="s">
        <v>324</v>
      </c>
      <c r="B254" s="4" t="s">
        <v>7</v>
      </c>
      <c r="C254" s="4"/>
      <c r="D254" s="12" t="s">
        <v>166</v>
      </c>
    </row>
    <row r="255" spans="1:4" x14ac:dyDescent="0.25">
      <c r="A255" s="11" t="s">
        <v>503</v>
      </c>
      <c r="B255" s="4" t="s">
        <v>181</v>
      </c>
      <c r="C255" s="4"/>
      <c r="D255" s="12" t="s">
        <v>167</v>
      </c>
    </row>
    <row r="256" spans="1:4" x14ac:dyDescent="0.25">
      <c r="A256" s="11" t="s">
        <v>266</v>
      </c>
      <c r="B256" s="4" t="s">
        <v>1</v>
      </c>
      <c r="C256" s="4"/>
      <c r="D256" s="12" t="s">
        <v>167</v>
      </c>
    </row>
    <row r="257" spans="1:4" x14ac:dyDescent="0.25">
      <c r="A257" s="11" t="s">
        <v>155</v>
      </c>
      <c r="B257" s="4" t="s">
        <v>184</v>
      </c>
      <c r="C257" s="4"/>
      <c r="D257" s="12" t="s">
        <v>166</v>
      </c>
    </row>
    <row r="258" spans="1:4" ht="22.5" x14ac:dyDescent="0.25">
      <c r="A258" s="11" t="s">
        <v>371</v>
      </c>
      <c r="B258" s="4" t="s">
        <v>334</v>
      </c>
      <c r="C258" s="4" t="s">
        <v>705</v>
      </c>
      <c r="D258" s="12" t="s">
        <v>166</v>
      </c>
    </row>
    <row r="259" spans="1:4" x14ac:dyDescent="0.25">
      <c r="A259" s="11" t="s">
        <v>162</v>
      </c>
      <c r="B259" s="4" t="s">
        <v>0</v>
      </c>
      <c r="C259" s="4"/>
      <c r="D259" s="12" t="s">
        <v>167</v>
      </c>
    </row>
    <row r="260" spans="1:4" ht="22.5" x14ac:dyDescent="0.25">
      <c r="A260" s="11" t="s">
        <v>642</v>
      </c>
      <c r="B260" s="4" t="s">
        <v>632</v>
      </c>
      <c r="C260" s="4"/>
      <c r="D260" s="12" t="s">
        <v>167</v>
      </c>
    </row>
    <row r="261" spans="1:4" ht="15.75" thickBot="1" x14ac:dyDescent="0.3">
      <c r="A261" s="57" t="s">
        <v>745</v>
      </c>
      <c r="B261" s="58"/>
      <c r="C261" s="58"/>
      <c r="D261" s="59"/>
    </row>
    <row r="262" spans="1:4" ht="15.75" thickBot="1" x14ac:dyDescent="0.3">
      <c r="A262" s="54" t="s">
        <v>682</v>
      </c>
      <c r="B262" s="55"/>
      <c r="C262" s="55"/>
      <c r="D262" s="56"/>
    </row>
    <row r="263" spans="1:4" ht="22.5" x14ac:dyDescent="0.25">
      <c r="A263" s="11" t="s">
        <v>637</v>
      </c>
      <c r="B263" s="4" t="s">
        <v>632</v>
      </c>
      <c r="C263" s="4"/>
      <c r="D263" s="12" t="s">
        <v>166</v>
      </c>
    </row>
    <row r="264" spans="1:4" ht="22.5" x14ac:dyDescent="0.25">
      <c r="A264" s="11" t="s">
        <v>273</v>
      </c>
      <c r="B264" s="4" t="s">
        <v>270</v>
      </c>
      <c r="C264" s="4" t="s">
        <v>705</v>
      </c>
      <c r="D264" s="12" t="s">
        <v>167</v>
      </c>
    </row>
    <row r="265" spans="1:4" x14ac:dyDescent="0.25">
      <c r="A265" s="11" t="s">
        <v>70</v>
      </c>
      <c r="B265" s="4" t="s">
        <v>212</v>
      </c>
      <c r="C265" s="4"/>
      <c r="D265" s="12" t="s">
        <v>167</v>
      </c>
    </row>
    <row r="266" spans="1:4" x14ac:dyDescent="0.25">
      <c r="A266" s="11" t="s">
        <v>569</v>
      </c>
      <c r="B266" s="4" t="s">
        <v>8</v>
      </c>
      <c r="C266" s="4"/>
      <c r="D266" s="12" t="s">
        <v>167</v>
      </c>
    </row>
    <row r="267" spans="1:4" x14ac:dyDescent="0.25">
      <c r="A267" s="11" t="s">
        <v>570</v>
      </c>
      <c r="B267" s="4" t="s">
        <v>8</v>
      </c>
      <c r="C267" s="4"/>
      <c r="D267" s="12" t="s">
        <v>167</v>
      </c>
    </row>
    <row r="268" spans="1:4" x14ac:dyDescent="0.25">
      <c r="A268" s="11" t="s">
        <v>101</v>
      </c>
      <c r="B268" s="4" t="s">
        <v>7</v>
      </c>
      <c r="C268" s="4"/>
      <c r="D268" s="12" t="s">
        <v>166</v>
      </c>
    </row>
    <row r="269" spans="1:4" ht="22.5" x14ac:dyDescent="0.25">
      <c r="A269" s="11" t="s">
        <v>120</v>
      </c>
      <c r="B269" s="4" t="s">
        <v>334</v>
      </c>
      <c r="C269" s="4" t="s">
        <v>705</v>
      </c>
      <c r="D269" s="12" t="s">
        <v>166</v>
      </c>
    </row>
    <row r="270" spans="1:4" x14ac:dyDescent="0.25">
      <c r="A270" s="11" t="s">
        <v>746</v>
      </c>
      <c r="B270" s="4" t="s">
        <v>1</v>
      </c>
      <c r="C270" s="4"/>
      <c r="D270" s="12" t="s">
        <v>167</v>
      </c>
    </row>
    <row r="271" spans="1:4" ht="15.75" thickBot="1" x14ac:dyDescent="0.3">
      <c r="A271" s="57" t="s">
        <v>683</v>
      </c>
      <c r="B271" s="58"/>
      <c r="C271" s="58"/>
      <c r="D271" s="59"/>
    </row>
    <row r="272" spans="1:4" ht="15.75" thickBot="1" x14ac:dyDescent="0.3">
      <c r="A272" s="54" t="s">
        <v>684</v>
      </c>
      <c r="B272" s="55"/>
      <c r="C272" s="55"/>
      <c r="D272" s="56"/>
    </row>
    <row r="273" spans="1:4" x14ac:dyDescent="0.25">
      <c r="A273" s="11" t="s">
        <v>26</v>
      </c>
      <c r="B273" s="4" t="s">
        <v>2</v>
      </c>
      <c r="C273" s="4"/>
      <c r="D273" s="12" t="s">
        <v>167</v>
      </c>
    </row>
    <row r="274" spans="1:4" x14ac:dyDescent="0.25">
      <c r="A274" s="11" t="s">
        <v>379</v>
      </c>
      <c r="B274" s="4" t="s">
        <v>178</v>
      </c>
      <c r="C274" s="4"/>
      <c r="D274" s="12" t="s">
        <v>167</v>
      </c>
    </row>
    <row r="275" spans="1:4" x14ac:dyDescent="0.25">
      <c r="A275" s="11" t="s">
        <v>747</v>
      </c>
      <c r="B275" s="4" t="s">
        <v>204</v>
      </c>
      <c r="C275" s="4"/>
      <c r="D275" s="12" t="s">
        <v>166</v>
      </c>
    </row>
    <row r="276" spans="1:4" ht="22.5" x14ac:dyDescent="0.25">
      <c r="A276" s="11" t="s">
        <v>635</v>
      </c>
      <c r="B276" s="4" t="s">
        <v>632</v>
      </c>
      <c r="C276" s="4"/>
      <c r="D276" s="12" t="s">
        <v>167</v>
      </c>
    </row>
    <row r="277" spans="1:4" x14ac:dyDescent="0.25">
      <c r="A277" s="11" t="s">
        <v>558</v>
      </c>
      <c r="B277" s="4" t="s">
        <v>8</v>
      </c>
      <c r="C277" s="4"/>
      <c r="D277" s="12" t="s">
        <v>167</v>
      </c>
    </row>
    <row r="278" spans="1:4" ht="22.5" x14ac:dyDescent="0.25">
      <c r="A278" s="11" t="s">
        <v>614</v>
      </c>
      <c r="B278" s="4" t="s">
        <v>613</v>
      </c>
      <c r="C278" s="4" t="s">
        <v>705</v>
      </c>
      <c r="D278" s="12" t="s">
        <v>167</v>
      </c>
    </row>
    <row r="279" spans="1:4" ht="22.5" x14ac:dyDescent="0.25">
      <c r="A279" s="11" t="s">
        <v>285</v>
      </c>
      <c r="B279" s="4" t="s">
        <v>7</v>
      </c>
      <c r="C279" s="4"/>
      <c r="D279" s="12" t="s">
        <v>408</v>
      </c>
    </row>
    <row r="280" spans="1:4" x14ac:dyDescent="0.25">
      <c r="A280" s="11" t="s">
        <v>287</v>
      </c>
      <c r="B280" s="4" t="s">
        <v>7</v>
      </c>
      <c r="C280" s="4"/>
      <c r="D280" s="12" t="s">
        <v>167</v>
      </c>
    </row>
    <row r="281" spans="1:4" x14ac:dyDescent="0.25">
      <c r="A281" s="11" t="s">
        <v>551</v>
      </c>
      <c r="B281" s="4" t="s">
        <v>6</v>
      </c>
      <c r="C281" s="4"/>
      <c r="D281" s="12" t="s">
        <v>167</v>
      </c>
    </row>
    <row r="282" spans="1:4" x14ac:dyDescent="0.25">
      <c r="A282" s="11" t="s">
        <v>563</v>
      </c>
      <c r="B282" s="4" t="s">
        <v>8</v>
      </c>
      <c r="C282" s="4"/>
      <c r="D282" s="12" t="s">
        <v>167</v>
      </c>
    </row>
    <row r="283" spans="1:4" ht="22.5" x14ac:dyDescent="0.25">
      <c r="A283" s="11" t="s">
        <v>603</v>
      </c>
      <c r="B283" s="4" t="s">
        <v>599</v>
      </c>
      <c r="C283" s="4" t="s">
        <v>708</v>
      </c>
      <c r="D283" s="12" t="s">
        <v>167</v>
      </c>
    </row>
    <row r="284" spans="1:4" ht="22.5" x14ac:dyDescent="0.25">
      <c r="A284" s="11" t="s">
        <v>748</v>
      </c>
      <c r="B284" s="4" t="s">
        <v>617</v>
      </c>
      <c r="C284" s="4" t="s">
        <v>705</v>
      </c>
      <c r="D284" s="12" t="s">
        <v>166</v>
      </c>
    </row>
    <row r="285" spans="1:4" ht="22.5" x14ac:dyDescent="0.25">
      <c r="A285" s="11" t="s">
        <v>434</v>
      </c>
      <c r="B285" s="4" t="s">
        <v>432</v>
      </c>
      <c r="C285" s="4" t="s">
        <v>708</v>
      </c>
      <c r="D285" s="12" t="s">
        <v>166</v>
      </c>
    </row>
    <row r="286" spans="1:4" x14ac:dyDescent="0.25">
      <c r="A286" s="11" t="s">
        <v>232</v>
      </c>
      <c r="B286" s="4" t="s">
        <v>187</v>
      </c>
      <c r="C286" s="4"/>
      <c r="D286" s="12" t="s">
        <v>167</v>
      </c>
    </row>
    <row r="287" spans="1:4" x14ac:dyDescent="0.25">
      <c r="A287" s="11" t="s">
        <v>82</v>
      </c>
      <c r="B287" s="4" t="s">
        <v>6</v>
      </c>
      <c r="C287" s="4"/>
      <c r="D287" s="12" t="s">
        <v>167</v>
      </c>
    </row>
    <row r="288" spans="1:4" ht="22.5" x14ac:dyDescent="0.25">
      <c r="A288" s="11" t="s">
        <v>470</v>
      </c>
      <c r="B288" s="4" t="s">
        <v>204</v>
      </c>
      <c r="C288" s="4"/>
      <c r="D288" s="12" t="s">
        <v>408</v>
      </c>
    </row>
    <row r="289" spans="1:4" x14ac:dyDescent="0.25">
      <c r="A289" s="11" t="s">
        <v>88</v>
      </c>
      <c r="B289" s="4" t="s">
        <v>201</v>
      </c>
      <c r="C289" s="4"/>
      <c r="D289" s="12" t="s">
        <v>167</v>
      </c>
    </row>
    <row r="290" spans="1:4" x14ac:dyDescent="0.25">
      <c r="A290" s="11" t="s">
        <v>552</v>
      </c>
      <c r="B290" s="4" t="s">
        <v>6</v>
      </c>
      <c r="C290" s="4"/>
      <c r="D290" s="12" t="s">
        <v>167</v>
      </c>
    </row>
    <row r="291" spans="1:4" ht="22.5" x14ac:dyDescent="0.25">
      <c r="A291" s="11" t="s">
        <v>95</v>
      </c>
      <c r="B291" s="4" t="s">
        <v>334</v>
      </c>
      <c r="C291" s="4" t="s">
        <v>705</v>
      </c>
      <c r="D291" s="12" t="s">
        <v>166</v>
      </c>
    </row>
    <row r="292" spans="1:4" x14ac:dyDescent="0.25">
      <c r="A292" s="11" t="s">
        <v>309</v>
      </c>
      <c r="B292" s="4" t="s">
        <v>7</v>
      </c>
      <c r="C292" s="4"/>
      <c r="D292" s="12" t="s">
        <v>166</v>
      </c>
    </row>
    <row r="293" spans="1:4" ht="22.5" x14ac:dyDescent="0.25">
      <c r="A293" s="11" t="s">
        <v>624</v>
      </c>
      <c r="B293" s="4" t="s">
        <v>617</v>
      </c>
      <c r="C293" s="4" t="s">
        <v>705</v>
      </c>
      <c r="D293" s="12" t="s">
        <v>167</v>
      </c>
    </row>
    <row r="294" spans="1:4" x14ac:dyDescent="0.25">
      <c r="A294" s="11" t="s">
        <v>106</v>
      </c>
      <c r="B294" s="4" t="s">
        <v>8</v>
      </c>
      <c r="C294" s="4"/>
      <c r="D294" s="12" t="s">
        <v>167</v>
      </c>
    </row>
    <row r="295" spans="1:4" x14ac:dyDescent="0.25">
      <c r="A295" s="11" t="s">
        <v>749</v>
      </c>
      <c r="B295" s="4" t="s">
        <v>178</v>
      </c>
      <c r="C295" s="4"/>
      <c r="D295" s="12" t="s">
        <v>167</v>
      </c>
    </row>
    <row r="296" spans="1:4" ht="22.5" x14ac:dyDescent="0.25">
      <c r="A296" s="11" t="s">
        <v>117</v>
      </c>
      <c r="B296" s="4" t="s">
        <v>270</v>
      </c>
      <c r="C296" s="4" t="s">
        <v>705</v>
      </c>
      <c r="D296" s="12" t="s">
        <v>167</v>
      </c>
    </row>
    <row r="297" spans="1:4" x14ac:dyDescent="0.25">
      <c r="A297" s="11" t="s">
        <v>750</v>
      </c>
      <c r="B297" s="4" t="s">
        <v>7</v>
      </c>
      <c r="C297" s="4"/>
      <c r="D297" s="12" t="s">
        <v>166</v>
      </c>
    </row>
    <row r="298" spans="1:4" ht="22.5" x14ac:dyDescent="0.25">
      <c r="A298" s="11" t="s">
        <v>239</v>
      </c>
      <c r="B298" s="4" t="s">
        <v>187</v>
      </c>
      <c r="C298" s="4"/>
      <c r="D298" s="12" t="s">
        <v>408</v>
      </c>
    </row>
    <row r="299" spans="1:4" x14ac:dyDescent="0.25">
      <c r="A299" s="11" t="s">
        <v>631</v>
      </c>
      <c r="B299" s="4" t="s">
        <v>2</v>
      </c>
      <c r="C299" s="4"/>
      <c r="D299" s="12" t="s">
        <v>167</v>
      </c>
    </row>
    <row r="300" spans="1:4" x14ac:dyDescent="0.25">
      <c r="A300" s="11" t="s">
        <v>535</v>
      </c>
      <c r="B300" s="4" t="s">
        <v>9</v>
      </c>
      <c r="C300" s="4"/>
      <c r="D300" s="12" t="s">
        <v>166</v>
      </c>
    </row>
    <row r="301" spans="1:4" x14ac:dyDescent="0.25">
      <c r="A301" s="11" t="s">
        <v>405</v>
      </c>
      <c r="B301" s="4" t="s">
        <v>178</v>
      </c>
      <c r="C301" s="4"/>
      <c r="D301" s="12" t="s">
        <v>166</v>
      </c>
    </row>
    <row r="302" spans="1:4" x14ac:dyDescent="0.25">
      <c r="A302" s="11" t="s">
        <v>751</v>
      </c>
      <c r="B302" s="4" t="s">
        <v>7</v>
      </c>
      <c r="C302" s="4"/>
      <c r="D302" s="12" t="s">
        <v>166</v>
      </c>
    </row>
    <row r="303" spans="1:4" x14ac:dyDescent="0.25">
      <c r="A303" s="11" t="s">
        <v>427</v>
      </c>
      <c r="B303" s="4" t="s">
        <v>193</v>
      </c>
      <c r="C303" s="4"/>
      <c r="D303" s="12" t="s">
        <v>166</v>
      </c>
    </row>
    <row r="304" spans="1:4" x14ac:dyDescent="0.25">
      <c r="A304" s="11" t="s">
        <v>244</v>
      </c>
      <c r="B304" s="4" t="s">
        <v>187</v>
      </c>
      <c r="C304" s="4"/>
      <c r="D304" s="12" t="s">
        <v>245</v>
      </c>
    </row>
    <row r="305" spans="1:4" x14ac:dyDescent="0.25">
      <c r="A305" s="11" t="s">
        <v>752</v>
      </c>
      <c r="B305" s="4" t="s">
        <v>7</v>
      </c>
      <c r="C305" s="4"/>
      <c r="D305" s="12" t="s">
        <v>166</v>
      </c>
    </row>
    <row r="306" spans="1:4" ht="22.5" x14ac:dyDescent="0.25">
      <c r="A306" s="11" t="s">
        <v>370</v>
      </c>
      <c r="B306" s="4" t="s">
        <v>334</v>
      </c>
      <c r="C306" s="4" t="s">
        <v>705</v>
      </c>
      <c r="D306" s="12" t="s">
        <v>166</v>
      </c>
    </row>
    <row r="307" spans="1:4" x14ac:dyDescent="0.25">
      <c r="A307" s="11" t="s">
        <v>327</v>
      </c>
      <c r="B307" s="4" t="s">
        <v>7</v>
      </c>
      <c r="C307" s="4"/>
      <c r="D307" s="12" t="s">
        <v>166</v>
      </c>
    </row>
    <row r="308" spans="1:4" x14ac:dyDescent="0.25">
      <c r="A308" s="11" t="s">
        <v>753</v>
      </c>
      <c r="B308" s="4" t="s">
        <v>8</v>
      </c>
      <c r="C308" s="4"/>
      <c r="D308" s="12" t="s">
        <v>167</v>
      </c>
    </row>
    <row r="309" spans="1:4" x14ac:dyDescent="0.25">
      <c r="A309" s="11" t="s">
        <v>269</v>
      </c>
      <c r="B309" s="4" t="s">
        <v>217</v>
      </c>
      <c r="C309" s="4"/>
      <c r="D309" s="12" t="s">
        <v>166</v>
      </c>
    </row>
    <row r="310" spans="1:4" x14ac:dyDescent="0.25">
      <c r="A310" s="11" t="s">
        <v>754</v>
      </c>
      <c r="B310" s="4" t="s">
        <v>7</v>
      </c>
      <c r="C310" s="4"/>
      <c r="D310" s="12" t="s">
        <v>166</v>
      </c>
    </row>
    <row r="311" spans="1:4" x14ac:dyDescent="0.25">
      <c r="A311" s="11" t="s">
        <v>333</v>
      </c>
      <c r="B311" s="4" t="s">
        <v>7</v>
      </c>
      <c r="C311" s="4"/>
      <c r="D311" s="12" t="s">
        <v>166</v>
      </c>
    </row>
    <row r="312" spans="1:4" ht="15.75" customHeight="1" thickBot="1" x14ac:dyDescent="0.3">
      <c r="A312" s="57" t="s">
        <v>755</v>
      </c>
      <c r="B312" s="58"/>
      <c r="C312" s="58"/>
      <c r="D312" s="59"/>
    </row>
    <row r="313" spans="1:4" ht="15.75" thickBot="1" x14ac:dyDescent="0.3">
      <c r="A313" s="54" t="s">
        <v>686</v>
      </c>
      <c r="B313" s="55"/>
      <c r="C313" s="55"/>
      <c r="D313" s="56"/>
    </row>
    <row r="314" spans="1:4" x14ac:dyDescent="0.25">
      <c r="A314" s="11" t="s">
        <v>756</v>
      </c>
      <c r="B314" s="4" t="s">
        <v>9</v>
      </c>
      <c r="C314" s="4"/>
      <c r="D314" s="12" t="s">
        <v>166</v>
      </c>
    </row>
    <row r="315" spans="1:4" x14ac:dyDescent="0.25">
      <c r="A315" s="11" t="s">
        <v>757</v>
      </c>
      <c r="B315" s="4" t="s">
        <v>207</v>
      </c>
      <c r="C315" s="4"/>
      <c r="D315" s="12" t="s">
        <v>167</v>
      </c>
    </row>
    <row r="316" spans="1:4" x14ac:dyDescent="0.25">
      <c r="A316" s="11" t="s">
        <v>226</v>
      </c>
      <c r="B316" s="4" t="s">
        <v>187</v>
      </c>
      <c r="C316" s="4"/>
      <c r="D316" s="12" t="s">
        <v>166</v>
      </c>
    </row>
    <row r="317" spans="1:4" x14ac:dyDescent="0.25">
      <c r="A317" s="11" t="s">
        <v>556</v>
      </c>
      <c r="B317" s="4" t="s">
        <v>8</v>
      </c>
      <c r="C317" s="4"/>
      <c r="D317" s="12" t="s">
        <v>167</v>
      </c>
    </row>
    <row r="318" spans="1:4" x14ac:dyDescent="0.25">
      <c r="A318" s="11" t="s">
        <v>31</v>
      </c>
      <c r="B318" s="4" t="s">
        <v>8</v>
      </c>
      <c r="C318" s="4"/>
      <c r="D318" s="12" t="s">
        <v>167</v>
      </c>
    </row>
    <row r="319" spans="1:4" x14ac:dyDescent="0.25">
      <c r="A319" s="11" t="s">
        <v>415</v>
      </c>
      <c r="B319" s="4" t="s">
        <v>193</v>
      </c>
      <c r="C319" s="4"/>
      <c r="D319" s="12" t="s">
        <v>166</v>
      </c>
    </row>
    <row r="320" spans="1:4" ht="22.5" x14ac:dyDescent="0.25">
      <c r="A320" s="11" t="s">
        <v>627</v>
      </c>
      <c r="B320" s="4" t="s">
        <v>212</v>
      </c>
      <c r="C320" s="4"/>
      <c r="D320" s="12" t="s">
        <v>166</v>
      </c>
    </row>
    <row r="321" spans="1:4" x14ac:dyDescent="0.25">
      <c r="A321" s="11" t="s">
        <v>36</v>
      </c>
      <c r="B321" s="4" t="s">
        <v>8</v>
      </c>
      <c r="C321" s="4"/>
      <c r="D321" s="12" t="s">
        <v>167</v>
      </c>
    </row>
    <row r="322" spans="1:4" ht="22.5" x14ac:dyDescent="0.25">
      <c r="A322" s="11" t="s">
        <v>38</v>
      </c>
      <c r="B322" s="4" t="s">
        <v>599</v>
      </c>
      <c r="C322" s="4" t="s">
        <v>708</v>
      </c>
      <c r="D322" s="12" t="s">
        <v>167</v>
      </c>
    </row>
    <row r="323" spans="1:4" x14ac:dyDescent="0.25">
      <c r="A323" s="11" t="s">
        <v>416</v>
      </c>
      <c r="B323" s="4" t="s">
        <v>193</v>
      </c>
      <c r="C323" s="4"/>
      <c r="D323" s="12" t="s">
        <v>166</v>
      </c>
    </row>
    <row r="324" spans="1:4" x14ac:dyDescent="0.25">
      <c r="A324" s="11" t="s">
        <v>758</v>
      </c>
      <c r="B324" s="4" t="s">
        <v>9</v>
      </c>
      <c r="C324" s="4"/>
      <c r="D324" s="12" t="s">
        <v>166</v>
      </c>
    </row>
    <row r="325" spans="1:4" x14ac:dyDescent="0.25">
      <c r="A325" s="11" t="s">
        <v>385</v>
      </c>
      <c r="B325" s="4" t="s">
        <v>178</v>
      </c>
      <c r="C325" s="4"/>
      <c r="D325" s="12" t="s">
        <v>166</v>
      </c>
    </row>
    <row r="326" spans="1:4" x14ac:dyDescent="0.25">
      <c r="A326" s="11" t="s">
        <v>759</v>
      </c>
      <c r="B326" s="4" t="s">
        <v>9</v>
      </c>
      <c r="C326" s="4"/>
      <c r="D326" s="12" t="s">
        <v>166</v>
      </c>
    </row>
    <row r="327" spans="1:4" x14ac:dyDescent="0.25">
      <c r="A327" s="11" t="s">
        <v>562</v>
      </c>
      <c r="B327" s="4" t="s">
        <v>8</v>
      </c>
      <c r="C327" s="4"/>
      <c r="D327" s="12" t="s">
        <v>167</v>
      </c>
    </row>
    <row r="328" spans="1:4" x14ac:dyDescent="0.25">
      <c r="A328" s="11" t="s">
        <v>418</v>
      </c>
      <c r="B328" s="4" t="s">
        <v>193</v>
      </c>
      <c r="C328" s="4"/>
      <c r="D328" s="12" t="s">
        <v>166</v>
      </c>
    </row>
    <row r="329" spans="1:4" ht="22.5" x14ac:dyDescent="0.25">
      <c r="A329" s="11" t="s">
        <v>621</v>
      </c>
      <c r="B329" s="4" t="s">
        <v>617</v>
      </c>
      <c r="C329" s="4" t="s">
        <v>705</v>
      </c>
      <c r="D329" s="12" t="s">
        <v>166</v>
      </c>
    </row>
    <row r="330" spans="1:4" x14ac:dyDescent="0.25">
      <c r="A330" s="11" t="s">
        <v>468</v>
      </c>
      <c r="B330" s="4" t="s">
        <v>204</v>
      </c>
      <c r="C330" s="4"/>
      <c r="D330" s="12" t="s">
        <v>166</v>
      </c>
    </row>
    <row r="331" spans="1:4" x14ac:dyDescent="0.25">
      <c r="A331" s="11" t="s">
        <v>517</v>
      </c>
      <c r="B331" s="4" t="s">
        <v>9</v>
      </c>
      <c r="C331" s="4"/>
      <c r="D331" s="12" t="s">
        <v>166</v>
      </c>
    </row>
    <row r="332" spans="1:4" x14ac:dyDescent="0.25">
      <c r="A332" s="11" t="s">
        <v>230</v>
      </c>
      <c r="B332" s="4" t="s">
        <v>187</v>
      </c>
      <c r="C332" s="4"/>
      <c r="D332" s="12" t="s">
        <v>167</v>
      </c>
    </row>
    <row r="333" spans="1:4" x14ac:dyDescent="0.25">
      <c r="A333" s="11" t="s">
        <v>72</v>
      </c>
      <c r="B333" s="4" t="s">
        <v>212</v>
      </c>
      <c r="C333" s="4"/>
      <c r="D333" s="12" t="s">
        <v>166</v>
      </c>
    </row>
    <row r="334" spans="1:4" ht="22.5" x14ac:dyDescent="0.25">
      <c r="A334" s="11" t="s">
        <v>347</v>
      </c>
      <c r="B334" s="4" t="s">
        <v>334</v>
      </c>
      <c r="C334" s="4" t="s">
        <v>705</v>
      </c>
      <c r="D334" s="12" t="s">
        <v>166</v>
      </c>
    </row>
    <row r="335" spans="1:4" x14ac:dyDescent="0.25">
      <c r="A335" s="11" t="s">
        <v>74</v>
      </c>
      <c r="B335" s="4" t="s">
        <v>184</v>
      </c>
      <c r="C335" s="4"/>
      <c r="D335" s="12" t="s">
        <v>167</v>
      </c>
    </row>
    <row r="336" spans="1:4" ht="22.5" x14ac:dyDescent="0.25">
      <c r="A336" s="11" t="s">
        <v>350</v>
      </c>
      <c r="B336" s="4" t="s">
        <v>334</v>
      </c>
      <c r="C336" s="4" t="s">
        <v>705</v>
      </c>
      <c r="D336" s="12" t="s">
        <v>166</v>
      </c>
    </row>
    <row r="337" spans="1:4" x14ac:dyDescent="0.25">
      <c r="A337" s="11" t="s">
        <v>487</v>
      </c>
      <c r="B337" s="4" t="s">
        <v>181</v>
      </c>
      <c r="C337" s="4"/>
      <c r="D337" s="12" t="s">
        <v>166</v>
      </c>
    </row>
    <row r="338" spans="1:4" x14ac:dyDescent="0.25">
      <c r="A338" s="11" t="s">
        <v>86</v>
      </c>
      <c r="B338" s="4" t="s">
        <v>6</v>
      </c>
      <c r="C338" s="4"/>
      <c r="D338" s="12" t="s">
        <v>167</v>
      </c>
    </row>
    <row r="339" spans="1:4" x14ac:dyDescent="0.25">
      <c r="A339" s="11" t="s">
        <v>760</v>
      </c>
      <c r="B339" s="4" t="s">
        <v>9</v>
      </c>
      <c r="C339" s="4"/>
      <c r="D339" s="12" t="s">
        <v>167</v>
      </c>
    </row>
    <row r="340" spans="1:4" x14ac:dyDescent="0.25">
      <c r="A340" s="11" t="s">
        <v>234</v>
      </c>
      <c r="B340" s="4" t="s">
        <v>187</v>
      </c>
      <c r="C340" s="4"/>
      <c r="D340" s="12" t="s">
        <v>166</v>
      </c>
    </row>
    <row r="341" spans="1:4" x14ac:dyDescent="0.25">
      <c r="A341" s="11" t="s">
        <v>525</v>
      </c>
      <c r="B341" s="4" t="s">
        <v>9</v>
      </c>
      <c r="C341" s="4"/>
      <c r="D341" s="12" t="s">
        <v>167</v>
      </c>
    </row>
    <row r="342" spans="1:4" x14ac:dyDescent="0.25">
      <c r="A342" s="11" t="s">
        <v>460</v>
      </c>
      <c r="B342" s="4" t="s">
        <v>184</v>
      </c>
      <c r="C342" s="4"/>
      <c r="D342" s="12" t="s">
        <v>166</v>
      </c>
    </row>
    <row r="343" spans="1:4" x14ac:dyDescent="0.25">
      <c r="A343" s="11" t="s">
        <v>553</v>
      </c>
      <c r="B343" s="4" t="s">
        <v>6</v>
      </c>
      <c r="C343" s="4"/>
      <c r="D343" s="12" t="s">
        <v>167</v>
      </c>
    </row>
    <row r="344" spans="1:4" ht="22.5" x14ac:dyDescent="0.25">
      <c r="A344" s="11" t="s">
        <v>113</v>
      </c>
      <c r="B344" s="4" t="s">
        <v>632</v>
      </c>
      <c r="C344" s="4"/>
      <c r="D344" s="12" t="s">
        <v>166</v>
      </c>
    </row>
    <row r="345" spans="1:4" x14ac:dyDescent="0.25">
      <c r="A345" s="11" t="s">
        <v>527</v>
      </c>
      <c r="B345" s="4" t="s">
        <v>9</v>
      </c>
      <c r="C345" s="4"/>
      <c r="D345" s="12" t="s">
        <v>167</v>
      </c>
    </row>
    <row r="346" spans="1:4" x14ac:dyDescent="0.25">
      <c r="A346" s="11" t="s">
        <v>237</v>
      </c>
      <c r="B346" s="4" t="s">
        <v>187</v>
      </c>
      <c r="C346" s="4"/>
      <c r="D346" s="12" t="s">
        <v>167</v>
      </c>
    </row>
    <row r="347" spans="1:4" x14ac:dyDescent="0.25">
      <c r="A347" s="11" t="s">
        <v>423</v>
      </c>
      <c r="B347" s="4" t="s">
        <v>193</v>
      </c>
      <c r="C347" s="4"/>
      <c r="D347" s="12" t="s">
        <v>166</v>
      </c>
    </row>
    <row r="348" spans="1:4" x14ac:dyDescent="0.25">
      <c r="A348" s="11" t="s">
        <v>403</v>
      </c>
      <c r="B348" s="4" t="s">
        <v>178</v>
      </c>
      <c r="C348" s="4"/>
      <c r="D348" s="12" t="s">
        <v>166</v>
      </c>
    </row>
    <row r="349" spans="1:4" x14ac:dyDescent="0.25">
      <c r="A349" s="11" t="s">
        <v>530</v>
      </c>
      <c r="B349" s="4" t="s">
        <v>9</v>
      </c>
      <c r="C349" s="4"/>
      <c r="D349" s="12" t="s">
        <v>166</v>
      </c>
    </row>
    <row r="350" spans="1:4" x14ac:dyDescent="0.25">
      <c r="A350" s="11" t="s">
        <v>761</v>
      </c>
      <c r="B350" s="4" t="s">
        <v>178</v>
      </c>
      <c r="C350" s="4"/>
      <c r="D350" s="12" t="s">
        <v>166</v>
      </c>
    </row>
    <row r="351" spans="1:4" x14ac:dyDescent="0.25">
      <c r="A351" s="11" t="s">
        <v>241</v>
      </c>
      <c r="B351" s="4" t="s">
        <v>187</v>
      </c>
      <c r="C351" s="4"/>
      <c r="D351" s="12" t="s">
        <v>167</v>
      </c>
    </row>
    <row r="352" spans="1:4" ht="22.5" x14ac:dyDescent="0.25">
      <c r="A352" s="11" t="s">
        <v>607</v>
      </c>
      <c r="B352" s="4" t="s">
        <v>599</v>
      </c>
      <c r="C352" s="4" t="s">
        <v>708</v>
      </c>
      <c r="D352" s="12" t="s">
        <v>166</v>
      </c>
    </row>
    <row r="353" spans="1:4" x14ac:dyDescent="0.25">
      <c r="A353" s="11" t="s">
        <v>583</v>
      </c>
      <c r="B353" s="4" t="s">
        <v>8</v>
      </c>
      <c r="C353" s="4"/>
      <c r="D353" s="12" t="s">
        <v>167</v>
      </c>
    </row>
    <row r="354" spans="1:4" x14ac:dyDescent="0.25">
      <c r="A354" s="11" t="s">
        <v>253</v>
      </c>
      <c r="B354" s="4" t="s">
        <v>201</v>
      </c>
      <c r="C354" s="4"/>
      <c r="D354" s="12" t="s">
        <v>167</v>
      </c>
    </row>
    <row r="355" spans="1:4" x14ac:dyDescent="0.25">
      <c r="A355" s="11" t="s">
        <v>406</v>
      </c>
      <c r="B355" s="4" t="s">
        <v>178</v>
      </c>
      <c r="C355" s="4"/>
      <c r="D355" s="12" t="s">
        <v>167</v>
      </c>
    </row>
    <row r="356" spans="1:4" ht="22.5" x14ac:dyDescent="0.25">
      <c r="A356" s="11" t="s">
        <v>131</v>
      </c>
      <c r="B356" s="4" t="s">
        <v>632</v>
      </c>
      <c r="C356" s="4"/>
      <c r="D356" s="12" t="s">
        <v>167</v>
      </c>
    </row>
    <row r="357" spans="1:4" x14ac:dyDescent="0.25">
      <c r="A357" s="11" t="s">
        <v>587</v>
      </c>
      <c r="B357" s="4" t="s">
        <v>8</v>
      </c>
      <c r="C357" s="4"/>
      <c r="D357" s="12" t="s">
        <v>167</v>
      </c>
    </row>
    <row r="358" spans="1:4" x14ac:dyDescent="0.25">
      <c r="A358" s="11" t="s">
        <v>762</v>
      </c>
      <c r="B358" s="4" t="s">
        <v>207</v>
      </c>
      <c r="C358" s="4"/>
      <c r="D358" s="12" t="s">
        <v>167</v>
      </c>
    </row>
    <row r="359" spans="1:4" ht="22.5" x14ac:dyDescent="0.25">
      <c r="A359" s="11" t="s">
        <v>472</v>
      </c>
      <c r="B359" s="4" t="s">
        <v>204</v>
      </c>
      <c r="C359" s="4"/>
      <c r="D359" s="12" t="s">
        <v>408</v>
      </c>
    </row>
    <row r="360" spans="1:4" ht="22.5" x14ac:dyDescent="0.25">
      <c r="A360" s="11" t="s">
        <v>625</v>
      </c>
      <c r="B360" s="4" t="s">
        <v>617</v>
      </c>
      <c r="C360" s="4" t="s">
        <v>705</v>
      </c>
      <c r="D360" s="12" t="s">
        <v>166</v>
      </c>
    </row>
    <row r="361" spans="1:4" ht="22.5" x14ac:dyDescent="0.25">
      <c r="A361" s="11" t="s">
        <v>364</v>
      </c>
      <c r="B361" s="4" t="s">
        <v>334</v>
      </c>
      <c r="C361" s="4" t="s">
        <v>705</v>
      </c>
      <c r="D361" s="12" t="s">
        <v>166</v>
      </c>
    </row>
    <row r="362" spans="1:4" x14ac:dyDescent="0.25">
      <c r="A362" s="11" t="s">
        <v>541</v>
      </c>
      <c r="B362" s="4" t="s">
        <v>9</v>
      </c>
      <c r="C362" s="4"/>
      <c r="D362" s="12" t="s">
        <v>166</v>
      </c>
    </row>
    <row r="363" spans="1:4" x14ac:dyDescent="0.25">
      <c r="A363" s="11" t="s">
        <v>426</v>
      </c>
      <c r="B363" s="4" t="s">
        <v>193</v>
      </c>
      <c r="C363" s="4"/>
      <c r="D363" s="12" t="s">
        <v>166</v>
      </c>
    </row>
    <row r="364" spans="1:4" x14ac:dyDescent="0.25">
      <c r="A364" s="11" t="s">
        <v>148</v>
      </c>
      <c r="B364" s="4" t="s">
        <v>212</v>
      </c>
      <c r="C364" s="4"/>
      <c r="D364" s="12" t="s">
        <v>167</v>
      </c>
    </row>
    <row r="365" spans="1:4" x14ac:dyDescent="0.25">
      <c r="A365" s="11" t="s">
        <v>763</v>
      </c>
      <c r="B365" s="4" t="s">
        <v>193</v>
      </c>
      <c r="C365" s="4"/>
      <c r="D365" s="12" t="s">
        <v>166</v>
      </c>
    </row>
    <row r="366" spans="1:4" x14ac:dyDescent="0.25">
      <c r="A366" s="11" t="s">
        <v>546</v>
      </c>
      <c r="B366" s="4" t="s">
        <v>9</v>
      </c>
      <c r="C366" s="4"/>
      <c r="D366" s="12" t="s">
        <v>166</v>
      </c>
    </row>
    <row r="367" spans="1:4" x14ac:dyDescent="0.25">
      <c r="A367" s="11" t="s">
        <v>409</v>
      </c>
      <c r="B367" s="4" t="s">
        <v>178</v>
      </c>
      <c r="C367" s="4"/>
      <c r="D367" s="12" t="s">
        <v>167</v>
      </c>
    </row>
    <row r="368" spans="1:4" x14ac:dyDescent="0.25">
      <c r="A368" s="11" t="s">
        <v>159</v>
      </c>
      <c r="B368" s="4" t="s">
        <v>8</v>
      </c>
      <c r="C368" s="4"/>
      <c r="D368" s="12" t="s">
        <v>167</v>
      </c>
    </row>
    <row r="369" spans="1:4" x14ac:dyDescent="0.25">
      <c r="A369" s="11" t="s">
        <v>547</v>
      </c>
      <c r="B369" s="4" t="s">
        <v>9</v>
      </c>
      <c r="C369" s="4"/>
      <c r="D369" s="12" t="s">
        <v>166</v>
      </c>
    </row>
    <row r="370" spans="1:4" x14ac:dyDescent="0.25">
      <c r="A370" s="11" t="s">
        <v>593</v>
      </c>
      <c r="B370" s="4" t="s">
        <v>8</v>
      </c>
      <c r="C370" s="4"/>
      <c r="D370" s="12" t="s">
        <v>167</v>
      </c>
    </row>
    <row r="371" spans="1:4" x14ac:dyDescent="0.25">
      <c r="A371" s="11" t="s">
        <v>594</v>
      </c>
      <c r="B371" s="4" t="s">
        <v>8</v>
      </c>
      <c r="C371" s="4"/>
      <c r="D371" s="12" t="s">
        <v>167</v>
      </c>
    </row>
    <row r="372" spans="1:4" x14ac:dyDescent="0.25">
      <c r="A372" s="11" t="s">
        <v>160</v>
      </c>
      <c r="B372" s="4" t="s">
        <v>193</v>
      </c>
      <c r="C372" s="4"/>
      <c r="D372" s="12" t="s">
        <v>166</v>
      </c>
    </row>
    <row r="373" spans="1:4" x14ac:dyDescent="0.25">
      <c r="A373" s="11" t="s">
        <v>548</v>
      </c>
      <c r="B373" s="4" t="s">
        <v>9</v>
      </c>
      <c r="C373" s="4"/>
      <c r="D373" s="12" t="s">
        <v>166</v>
      </c>
    </row>
    <row r="374" spans="1:4" ht="15.75" thickBot="1" x14ac:dyDescent="0.3">
      <c r="A374" s="57" t="s">
        <v>764</v>
      </c>
      <c r="B374" s="58"/>
      <c r="C374" s="58"/>
      <c r="D374" s="59"/>
    </row>
    <row r="375" spans="1:4" ht="15.75" thickBot="1" x14ac:dyDescent="0.3">
      <c r="A375" s="54" t="s">
        <v>688</v>
      </c>
      <c r="B375" s="55"/>
      <c r="C375" s="55"/>
      <c r="D375" s="56"/>
    </row>
    <row r="376" spans="1:4" x14ac:dyDescent="0.25">
      <c r="A376" s="11" t="s">
        <v>19</v>
      </c>
      <c r="B376" s="4" t="s">
        <v>184</v>
      </c>
      <c r="C376" s="4"/>
      <c r="D376" s="12" t="s">
        <v>166</v>
      </c>
    </row>
    <row r="377" spans="1:4" x14ac:dyDescent="0.25">
      <c r="A377" s="11" t="s">
        <v>284</v>
      </c>
      <c r="B377" s="4" t="s">
        <v>7</v>
      </c>
      <c r="C377" s="4"/>
      <c r="D377" s="12" t="s">
        <v>166</v>
      </c>
    </row>
    <row r="378" spans="1:4" ht="22.5" x14ac:dyDescent="0.25">
      <c r="A378" s="11" t="s">
        <v>346</v>
      </c>
      <c r="B378" s="4" t="s">
        <v>334</v>
      </c>
      <c r="C378" s="4" t="s">
        <v>705</v>
      </c>
      <c r="D378" s="12" t="s">
        <v>166</v>
      </c>
    </row>
    <row r="379" spans="1:4" x14ac:dyDescent="0.25">
      <c r="A379" s="11" t="s">
        <v>533</v>
      </c>
      <c r="B379" s="4" t="s">
        <v>9</v>
      </c>
      <c r="C379" s="4"/>
      <c r="D379" s="12" t="s">
        <v>166</v>
      </c>
    </row>
    <row r="380" spans="1:4" x14ac:dyDescent="0.25">
      <c r="A380" s="11" t="s">
        <v>140</v>
      </c>
      <c r="B380" s="4" t="s">
        <v>204</v>
      </c>
      <c r="C380" s="4"/>
      <c r="D380" s="12" t="s">
        <v>166</v>
      </c>
    </row>
    <row r="381" spans="1:4" x14ac:dyDescent="0.25">
      <c r="A381" s="11" t="s">
        <v>590</v>
      </c>
      <c r="B381" s="4" t="s">
        <v>8</v>
      </c>
      <c r="C381" s="4"/>
      <c r="D381" s="12" t="s">
        <v>167</v>
      </c>
    </row>
    <row r="382" spans="1:4" x14ac:dyDescent="0.25">
      <c r="A382" s="11" t="s">
        <v>329</v>
      </c>
      <c r="B382" s="4" t="s">
        <v>7</v>
      </c>
      <c r="C382" s="4"/>
      <c r="D382" s="12" t="s">
        <v>166</v>
      </c>
    </row>
    <row r="383" spans="1:4" ht="15.75" thickBot="1" x14ac:dyDescent="0.3">
      <c r="A383" s="57" t="s">
        <v>765</v>
      </c>
      <c r="B383" s="58"/>
      <c r="C383" s="58"/>
      <c r="D383" s="59"/>
    </row>
    <row r="384" spans="1:4" ht="15.75" thickBot="1" x14ac:dyDescent="0.3">
      <c r="A384" s="54" t="s">
        <v>690</v>
      </c>
      <c r="B384" s="55"/>
      <c r="C384" s="55"/>
      <c r="D384" s="56"/>
    </row>
    <row r="385" spans="1:4" x14ac:dyDescent="0.25">
      <c r="A385" s="11" t="s">
        <v>225</v>
      </c>
      <c r="B385" s="4" t="s">
        <v>187</v>
      </c>
      <c r="C385" s="4"/>
      <c r="D385" s="12" t="s">
        <v>166</v>
      </c>
    </row>
    <row r="386" spans="1:4" ht="22.5" x14ac:dyDescent="0.25">
      <c r="A386" s="11" t="s">
        <v>633</v>
      </c>
      <c r="B386" s="4" t="s">
        <v>632</v>
      </c>
      <c r="C386" s="4"/>
      <c r="D386" s="12" t="s">
        <v>167</v>
      </c>
    </row>
    <row r="387" spans="1:4" x14ac:dyDescent="0.25">
      <c r="A387" s="11" t="s">
        <v>766</v>
      </c>
      <c r="B387" s="4" t="s">
        <v>9</v>
      </c>
      <c r="C387" s="4"/>
      <c r="D387" s="12" t="s">
        <v>166</v>
      </c>
    </row>
    <row r="388" spans="1:4" x14ac:dyDescent="0.25">
      <c r="A388" s="11" t="s">
        <v>398</v>
      </c>
      <c r="B388" s="4" t="s">
        <v>178</v>
      </c>
      <c r="C388" s="4"/>
      <c r="D388" s="12" t="s">
        <v>166</v>
      </c>
    </row>
    <row r="389" spans="1:4" x14ac:dyDescent="0.25">
      <c r="A389" s="11" t="s">
        <v>499</v>
      </c>
      <c r="B389" s="4" t="s">
        <v>181</v>
      </c>
      <c r="C389" s="4"/>
      <c r="D389" s="12" t="s">
        <v>167</v>
      </c>
    </row>
    <row r="390" spans="1:4" ht="22.5" x14ac:dyDescent="0.25">
      <c r="A390" s="11" t="s">
        <v>437</v>
      </c>
      <c r="B390" s="4" t="s">
        <v>432</v>
      </c>
      <c r="C390" s="4" t="s">
        <v>708</v>
      </c>
      <c r="D390" s="12" t="s">
        <v>167</v>
      </c>
    </row>
    <row r="391" spans="1:4" ht="22.5" x14ac:dyDescent="0.25">
      <c r="A391" s="11" t="s">
        <v>368</v>
      </c>
      <c r="B391" s="4" t="s">
        <v>334</v>
      </c>
      <c r="C391" s="4" t="s">
        <v>705</v>
      </c>
      <c r="D391" s="12" t="s">
        <v>167</v>
      </c>
    </row>
    <row r="392" spans="1:4" ht="15.75" customHeight="1" thickBot="1" x14ac:dyDescent="0.3">
      <c r="A392" s="57" t="s">
        <v>767</v>
      </c>
      <c r="B392" s="58"/>
      <c r="C392" s="58"/>
      <c r="D392" s="59"/>
    </row>
    <row r="393" spans="1:4" ht="15.75" thickBot="1" x14ac:dyDescent="0.3">
      <c r="A393" s="54" t="s">
        <v>692</v>
      </c>
      <c r="B393" s="55"/>
      <c r="C393" s="55"/>
      <c r="D393" s="56"/>
    </row>
    <row r="394" spans="1:4" ht="22.5" x14ac:dyDescent="0.25">
      <c r="A394" s="11" t="s">
        <v>28</v>
      </c>
      <c r="B394" s="4" t="s">
        <v>617</v>
      </c>
      <c r="C394" s="4" t="s">
        <v>705</v>
      </c>
      <c r="D394" s="12" t="s">
        <v>166</v>
      </c>
    </row>
    <row r="395" spans="1:4" x14ac:dyDescent="0.25">
      <c r="A395" s="11" t="s">
        <v>513</v>
      </c>
      <c r="B395" s="4" t="s">
        <v>9</v>
      </c>
      <c r="C395" s="4"/>
      <c r="D395" s="12" t="s">
        <v>167</v>
      </c>
    </row>
    <row r="396" spans="1:4" x14ac:dyDescent="0.25">
      <c r="A396" s="11" t="s">
        <v>288</v>
      </c>
      <c r="B396" s="4" t="s">
        <v>7</v>
      </c>
      <c r="C396" s="4"/>
      <c r="D396" s="12" t="s">
        <v>166</v>
      </c>
    </row>
    <row r="397" spans="1:4" x14ac:dyDescent="0.25">
      <c r="A397" s="11" t="s">
        <v>60</v>
      </c>
      <c r="B397" s="4" t="s">
        <v>178</v>
      </c>
      <c r="C397" s="4"/>
      <c r="D397" s="12" t="s">
        <v>167</v>
      </c>
    </row>
    <row r="398" spans="1:4" x14ac:dyDescent="0.25">
      <c r="A398" s="11" t="s">
        <v>519</v>
      </c>
      <c r="B398" s="4" t="s">
        <v>9</v>
      </c>
      <c r="C398" s="4"/>
      <c r="D398" s="12" t="s">
        <v>166</v>
      </c>
    </row>
    <row r="399" spans="1:4" x14ac:dyDescent="0.25">
      <c r="A399" s="11" t="s">
        <v>261</v>
      </c>
      <c r="B399" s="4" t="s">
        <v>1</v>
      </c>
      <c r="C399" s="4"/>
      <c r="D399" s="12" t="s">
        <v>167</v>
      </c>
    </row>
    <row r="400" spans="1:4" x14ac:dyDescent="0.25">
      <c r="A400" s="11" t="s">
        <v>78</v>
      </c>
      <c r="B400" s="4" t="s">
        <v>9</v>
      </c>
      <c r="C400" s="4"/>
      <c r="D400" s="12" t="s">
        <v>166</v>
      </c>
    </row>
    <row r="401" spans="1:4" x14ac:dyDescent="0.25">
      <c r="A401" s="11" t="s">
        <v>768</v>
      </c>
      <c r="B401" s="4" t="s">
        <v>181</v>
      </c>
      <c r="C401" s="4"/>
      <c r="D401" s="12" t="s">
        <v>167</v>
      </c>
    </row>
    <row r="402" spans="1:4" x14ac:dyDescent="0.25">
      <c r="A402" s="11" t="s">
        <v>93</v>
      </c>
      <c r="B402" s="4" t="s">
        <v>193</v>
      </c>
      <c r="C402" s="4"/>
      <c r="D402" s="12" t="s">
        <v>166</v>
      </c>
    </row>
    <row r="403" spans="1:4" ht="22.5" x14ac:dyDescent="0.25">
      <c r="A403" s="11" t="s">
        <v>640</v>
      </c>
      <c r="B403" s="4" t="s">
        <v>632</v>
      </c>
      <c r="C403" s="4"/>
      <c r="D403" s="12" t="s">
        <v>167</v>
      </c>
    </row>
    <row r="404" spans="1:4" x14ac:dyDescent="0.25">
      <c r="A404" s="11" t="s">
        <v>110</v>
      </c>
      <c r="B404" s="4" t="s">
        <v>178</v>
      </c>
      <c r="C404" s="4"/>
      <c r="D404" s="12" t="s">
        <v>166</v>
      </c>
    </row>
    <row r="405" spans="1:4" x14ac:dyDescent="0.25">
      <c r="A405" s="11" t="s">
        <v>375</v>
      </c>
      <c r="B405" s="4" t="s">
        <v>207</v>
      </c>
      <c r="C405" s="4"/>
      <c r="D405" s="12" t="s">
        <v>166</v>
      </c>
    </row>
    <row r="406" spans="1:4" x14ac:dyDescent="0.25">
      <c r="A406" s="11" t="s">
        <v>151</v>
      </c>
      <c r="B406" s="4" t="s">
        <v>8</v>
      </c>
      <c r="C406" s="4"/>
      <c r="D406" s="12" t="s">
        <v>167</v>
      </c>
    </row>
    <row r="407" spans="1:4" x14ac:dyDescent="0.25">
      <c r="A407" s="11" t="s">
        <v>157</v>
      </c>
      <c r="B407" s="4" t="s">
        <v>181</v>
      </c>
      <c r="C407" s="4"/>
      <c r="D407" s="12" t="s">
        <v>166</v>
      </c>
    </row>
    <row r="408" spans="1:4" ht="15.75" thickBot="1" x14ac:dyDescent="0.3">
      <c r="A408" s="57" t="s">
        <v>769</v>
      </c>
      <c r="B408" s="58"/>
      <c r="C408" s="58"/>
      <c r="D408" s="59"/>
    </row>
    <row r="409" spans="1:4" ht="15.75" customHeight="1" thickBot="1" x14ac:dyDescent="0.3">
      <c r="A409" s="54" t="s">
        <v>694</v>
      </c>
      <c r="B409" s="55"/>
      <c r="C409" s="55"/>
      <c r="D409" s="56"/>
    </row>
    <row r="410" spans="1:4" x14ac:dyDescent="0.25">
      <c r="A410" s="11" t="s">
        <v>770</v>
      </c>
      <c r="B410" s="4" t="s">
        <v>1</v>
      </c>
      <c r="C410" s="4"/>
      <c r="D410" s="12" t="s">
        <v>167</v>
      </c>
    </row>
    <row r="411" spans="1:4" x14ac:dyDescent="0.25">
      <c r="A411" s="11" t="s">
        <v>518</v>
      </c>
      <c r="B411" s="4" t="s">
        <v>9</v>
      </c>
      <c r="C411" s="4"/>
      <c r="D411" s="12" t="s">
        <v>166</v>
      </c>
    </row>
    <row r="412" spans="1:4" x14ac:dyDescent="0.25">
      <c r="A412" s="11" t="s">
        <v>520</v>
      </c>
      <c r="B412" s="4" t="s">
        <v>9</v>
      </c>
      <c r="C412" s="4"/>
      <c r="D412" s="12" t="s">
        <v>166</v>
      </c>
    </row>
    <row r="413" spans="1:4" x14ac:dyDescent="0.25">
      <c r="A413" s="11" t="s">
        <v>236</v>
      </c>
      <c r="B413" s="4" t="s">
        <v>187</v>
      </c>
      <c r="C413" s="4"/>
      <c r="D413" s="12" t="s">
        <v>167</v>
      </c>
    </row>
    <row r="414" spans="1:4" x14ac:dyDescent="0.25">
      <c r="A414" s="11" t="s">
        <v>466</v>
      </c>
      <c r="B414" s="4" t="s">
        <v>184</v>
      </c>
      <c r="C414" s="4"/>
      <c r="D414" s="12" t="s">
        <v>166</v>
      </c>
    </row>
    <row r="415" spans="1:4" x14ac:dyDescent="0.25">
      <c r="A415" s="11" t="s">
        <v>592</v>
      </c>
      <c r="B415" s="4" t="s">
        <v>8</v>
      </c>
      <c r="C415" s="4"/>
      <c r="D415" s="12" t="s">
        <v>167</v>
      </c>
    </row>
    <row r="416" spans="1:4" x14ac:dyDescent="0.25">
      <c r="A416" s="11" t="s">
        <v>598</v>
      </c>
      <c r="B416" s="4" t="s">
        <v>8</v>
      </c>
      <c r="C416" s="4"/>
      <c r="D416" s="12" t="s">
        <v>167</v>
      </c>
    </row>
    <row r="417" spans="1:4" ht="15.75" customHeight="1" thickBot="1" x14ac:dyDescent="0.3">
      <c r="A417" s="57" t="s">
        <v>771</v>
      </c>
      <c r="B417" s="58"/>
      <c r="C417" s="58"/>
      <c r="D417" s="59"/>
    </row>
    <row r="418" spans="1:4" ht="15.75" thickBot="1" x14ac:dyDescent="0.3">
      <c r="A418" s="54" t="s">
        <v>696</v>
      </c>
      <c r="B418" s="55"/>
      <c r="C418" s="55"/>
      <c r="D418" s="56"/>
    </row>
    <row r="419" spans="1:4" ht="22.5" x14ac:dyDescent="0.25">
      <c r="A419" s="11" t="s">
        <v>601</v>
      </c>
      <c r="B419" s="4" t="s">
        <v>599</v>
      </c>
      <c r="C419" s="4" t="s">
        <v>708</v>
      </c>
      <c r="D419" s="12" t="s">
        <v>166</v>
      </c>
    </row>
    <row r="420" spans="1:4" ht="22.5" x14ac:dyDescent="0.25">
      <c r="A420" s="11" t="s">
        <v>549</v>
      </c>
      <c r="B420" s="4" t="s">
        <v>3</v>
      </c>
      <c r="C420" s="4" t="s">
        <v>708</v>
      </c>
      <c r="D420" s="12" t="s">
        <v>166</v>
      </c>
    </row>
    <row r="421" spans="1:4" x14ac:dyDescent="0.25">
      <c r="A421" s="11" t="s">
        <v>630</v>
      </c>
      <c r="B421" s="4" t="s">
        <v>2</v>
      </c>
      <c r="C421" s="4"/>
      <c r="D421" s="12" t="s">
        <v>167</v>
      </c>
    </row>
    <row r="422" spans="1:4" x14ac:dyDescent="0.25">
      <c r="A422" s="11" t="s">
        <v>44</v>
      </c>
      <c r="B422" s="4" t="s">
        <v>1</v>
      </c>
      <c r="C422" s="4"/>
      <c r="D422" s="12" t="s">
        <v>167</v>
      </c>
    </row>
    <row r="423" spans="1:4" ht="22.5" x14ac:dyDescent="0.25">
      <c r="A423" s="11" t="s">
        <v>772</v>
      </c>
      <c r="B423" s="4" t="s">
        <v>178</v>
      </c>
      <c r="C423" s="4"/>
      <c r="D423" s="12" t="s">
        <v>167</v>
      </c>
    </row>
    <row r="424" spans="1:4" ht="22.5" x14ac:dyDescent="0.25">
      <c r="A424" s="11" t="s">
        <v>773</v>
      </c>
      <c r="B424" s="4" t="s">
        <v>334</v>
      </c>
      <c r="C424" s="4" t="s">
        <v>705</v>
      </c>
      <c r="D424" s="12" t="s">
        <v>166</v>
      </c>
    </row>
    <row r="425" spans="1:4" x14ac:dyDescent="0.25">
      <c r="A425" s="11" t="s">
        <v>480</v>
      </c>
      <c r="B425" s="4" t="s">
        <v>181</v>
      </c>
      <c r="C425" s="4"/>
      <c r="D425" s="12" t="s">
        <v>166</v>
      </c>
    </row>
    <row r="426" spans="1:4" x14ac:dyDescent="0.25">
      <c r="A426" s="11" t="s">
        <v>565</v>
      </c>
      <c r="B426" s="4" t="s">
        <v>8</v>
      </c>
      <c r="C426" s="4"/>
      <c r="D426" s="12" t="s">
        <v>167</v>
      </c>
    </row>
    <row r="427" spans="1:4" x14ac:dyDescent="0.25">
      <c r="A427" s="11" t="s">
        <v>481</v>
      </c>
      <c r="B427" s="4" t="s">
        <v>181</v>
      </c>
      <c r="C427" s="4"/>
      <c r="D427" s="12" t="s">
        <v>166</v>
      </c>
    </row>
    <row r="428" spans="1:4" x14ac:dyDescent="0.25">
      <c r="A428" s="11" t="s">
        <v>297</v>
      </c>
      <c r="B428" s="4" t="s">
        <v>7</v>
      </c>
      <c r="C428" s="4"/>
      <c r="D428" s="12" t="s">
        <v>167</v>
      </c>
    </row>
    <row r="429" spans="1:4" x14ac:dyDescent="0.25">
      <c r="A429" s="11" t="s">
        <v>628</v>
      </c>
      <c r="B429" s="4" t="s">
        <v>212</v>
      </c>
      <c r="C429" s="4"/>
      <c r="D429" s="12" t="s">
        <v>167</v>
      </c>
    </row>
    <row r="430" spans="1:4" x14ac:dyDescent="0.25">
      <c r="A430" s="11" t="s">
        <v>458</v>
      </c>
      <c r="B430" s="4" t="s">
        <v>184</v>
      </c>
      <c r="C430" s="4"/>
      <c r="D430" s="12" t="s">
        <v>166</v>
      </c>
    </row>
    <row r="431" spans="1:4" x14ac:dyDescent="0.25">
      <c r="A431" s="11" t="s">
        <v>459</v>
      </c>
      <c r="B431" s="4" t="s">
        <v>184</v>
      </c>
      <c r="C431" s="4"/>
      <c r="D431" s="12" t="s">
        <v>166</v>
      </c>
    </row>
    <row r="432" spans="1:4" x14ac:dyDescent="0.25">
      <c r="A432" s="11" t="s">
        <v>526</v>
      </c>
      <c r="B432" s="4" t="s">
        <v>9</v>
      </c>
      <c r="C432" s="4"/>
      <c r="D432" s="12" t="s">
        <v>166</v>
      </c>
    </row>
    <row r="433" spans="1:4" x14ac:dyDescent="0.25">
      <c r="A433" s="11" t="s">
        <v>401</v>
      </c>
      <c r="B433" s="4" t="s">
        <v>178</v>
      </c>
      <c r="C433" s="4"/>
      <c r="D433" s="12" t="s">
        <v>166</v>
      </c>
    </row>
    <row r="434" spans="1:4" ht="22.5" x14ac:dyDescent="0.25">
      <c r="A434" s="11" t="s">
        <v>125</v>
      </c>
      <c r="B434" s="4" t="s">
        <v>334</v>
      </c>
      <c r="C434" s="4" t="s">
        <v>705</v>
      </c>
      <c r="D434" s="12" t="s">
        <v>166</v>
      </c>
    </row>
    <row r="435" spans="1:4" x14ac:dyDescent="0.25">
      <c r="A435" s="11" t="s">
        <v>532</v>
      </c>
      <c r="B435" s="4" t="s">
        <v>9</v>
      </c>
      <c r="C435" s="4"/>
      <c r="D435" s="12" t="s">
        <v>166</v>
      </c>
    </row>
    <row r="436" spans="1:4" x14ac:dyDescent="0.25">
      <c r="A436" s="11" t="s">
        <v>774</v>
      </c>
      <c r="B436" s="4" t="s">
        <v>187</v>
      </c>
      <c r="C436" s="4"/>
      <c r="D436" s="12" t="s">
        <v>166</v>
      </c>
    </row>
    <row r="437" spans="1:4" x14ac:dyDescent="0.25">
      <c r="A437" s="11" t="s">
        <v>144</v>
      </c>
      <c r="B437" s="4" t="s">
        <v>181</v>
      </c>
      <c r="C437" s="4"/>
      <c r="D437" s="12" t="s">
        <v>166</v>
      </c>
    </row>
    <row r="438" spans="1:4" x14ac:dyDescent="0.25">
      <c r="A438" s="11" t="s">
        <v>377</v>
      </c>
      <c r="B438" s="4" t="s">
        <v>207</v>
      </c>
      <c r="C438" s="4"/>
      <c r="D438" s="12" t="s">
        <v>166</v>
      </c>
    </row>
    <row r="439" spans="1:4" x14ac:dyDescent="0.25">
      <c r="A439" s="11" t="s">
        <v>501</v>
      </c>
      <c r="B439" s="4" t="s">
        <v>181</v>
      </c>
      <c r="C439" s="4"/>
      <c r="D439" s="12" t="s">
        <v>166</v>
      </c>
    </row>
    <row r="440" spans="1:4" x14ac:dyDescent="0.25">
      <c r="A440" s="11" t="s">
        <v>325</v>
      </c>
      <c r="B440" s="4" t="s">
        <v>7</v>
      </c>
      <c r="C440" s="4"/>
      <c r="D440" s="12" t="s">
        <v>166</v>
      </c>
    </row>
    <row r="441" spans="1:4" ht="22.5" x14ac:dyDescent="0.25">
      <c r="A441" s="11" t="s">
        <v>438</v>
      </c>
      <c r="B441" s="4" t="s">
        <v>432</v>
      </c>
      <c r="C441" s="4" t="s">
        <v>708</v>
      </c>
      <c r="D441" s="12" t="s">
        <v>166</v>
      </c>
    </row>
    <row r="442" spans="1:4" x14ac:dyDescent="0.25">
      <c r="A442" s="11" t="s">
        <v>775</v>
      </c>
      <c r="B442" s="4" t="s">
        <v>8</v>
      </c>
      <c r="C442" s="4"/>
      <c r="D442" s="12" t="s">
        <v>167</v>
      </c>
    </row>
    <row r="443" spans="1:4" ht="15.75" thickBot="1" x14ac:dyDescent="0.3">
      <c r="A443" s="57" t="s">
        <v>776</v>
      </c>
      <c r="B443" s="58"/>
      <c r="C443" s="58"/>
      <c r="D443" s="59"/>
    </row>
    <row r="444" spans="1:4" ht="15.75" thickBot="1" x14ac:dyDescent="0.3">
      <c r="A444" s="54" t="s">
        <v>698</v>
      </c>
      <c r="B444" s="55"/>
      <c r="C444" s="55"/>
      <c r="D444" s="56"/>
    </row>
    <row r="445" spans="1:4" x14ac:dyDescent="0.25">
      <c r="A445" s="11" t="s">
        <v>373</v>
      </c>
      <c r="B445" s="4" t="s">
        <v>207</v>
      </c>
      <c r="C445" s="4"/>
      <c r="D445" s="12" t="s">
        <v>167</v>
      </c>
    </row>
    <row r="446" spans="1:4" x14ac:dyDescent="0.25">
      <c r="A446" s="11" t="s">
        <v>286</v>
      </c>
      <c r="B446" s="4" t="s">
        <v>7</v>
      </c>
      <c r="C446" s="4"/>
      <c r="D446" s="12" t="s">
        <v>166</v>
      </c>
    </row>
    <row r="447" spans="1:4" ht="22.5" x14ac:dyDescent="0.25">
      <c r="A447" s="11" t="s">
        <v>777</v>
      </c>
      <c r="B447" s="4" t="s">
        <v>181</v>
      </c>
      <c r="C447" s="4"/>
      <c r="D447" s="12" t="s">
        <v>408</v>
      </c>
    </row>
    <row r="448" spans="1:4" x14ac:dyDescent="0.25">
      <c r="A448" s="11" t="s">
        <v>564</v>
      </c>
      <c r="B448" s="4" t="s">
        <v>8</v>
      </c>
      <c r="C448" s="4"/>
      <c r="D448" s="12" t="s">
        <v>167</v>
      </c>
    </row>
    <row r="449" spans="1:4" ht="22.5" x14ac:dyDescent="0.25">
      <c r="A449" s="11" t="s">
        <v>345</v>
      </c>
      <c r="B449" s="4" t="s">
        <v>334</v>
      </c>
      <c r="C449" s="4" t="s">
        <v>705</v>
      </c>
      <c r="D449" s="12" t="s">
        <v>167</v>
      </c>
    </row>
    <row r="450" spans="1:4" x14ac:dyDescent="0.25">
      <c r="A450" s="11" t="s">
        <v>76</v>
      </c>
      <c r="B450" s="4" t="s">
        <v>9</v>
      </c>
      <c r="C450" s="4"/>
      <c r="D450" s="12" t="s">
        <v>167</v>
      </c>
    </row>
    <row r="451" spans="1:4" x14ac:dyDescent="0.25">
      <c r="A451" s="11" t="s">
        <v>778</v>
      </c>
      <c r="B451" s="4" t="s">
        <v>181</v>
      </c>
      <c r="C451" s="4"/>
      <c r="D451" s="12" t="s">
        <v>166</v>
      </c>
    </row>
    <row r="452" spans="1:4" x14ac:dyDescent="0.25">
      <c r="A452" s="11" t="s">
        <v>492</v>
      </c>
      <c r="B452" s="4" t="s">
        <v>181</v>
      </c>
      <c r="C452" s="4"/>
      <c r="D452" s="12" t="s">
        <v>167</v>
      </c>
    </row>
    <row r="453" spans="1:4" ht="22.5" x14ac:dyDescent="0.25">
      <c r="A453" s="11" t="s">
        <v>779</v>
      </c>
      <c r="B453" s="4" t="s">
        <v>334</v>
      </c>
      <c r="C453" s="4" t="s">
        <v>705</v>
      </c>
      <c r="D453" s="12" t="s">
        <v>167</v>
      </c>
    </row>
    <row r="454" spans="1:4" x14ac:dyDescent="0.25">
      <c r="A454" s="11" t="s">
        <v>528</v>
      </c>
      <c r="B454" s="4" t="s">
        <v>9</v>
      </c>
      <c r="C454" s="4"/>
      <c r="D454" s="12" t="s">
        <v>166</v>
      </c>
    </row>
    <row r="455" spans="1:4" x14ac:dyDescent="0.25">
      <c r="A455" s="11" t="s">
        <v>588</v>
      </c>
      <c r="B455" s="4" t="s">
        <v>8</v>
      </c>
      <c r="C455" s="4"/>
      <c r="D455" s="12" t="s">
        <v>167</v>
      </c>
    </row>
    <row r="456" spans="1:4" ht="22.5" x14ac:dyDescent="0.25">
      <c r="A456" s="11" t="s">
        <v>323</v>
      </c>
      <c r="B456" s="4" t="s">
        <v>7</v>
      </c>
      <c r="C456" s="4"/>
      <c r="D456" s="12" t="s">
        <v>166</v>
      </c>
    </row>
    <row r="457" spans="1:4" x14ac:dyDescent="0.25">
      <c r="A457" s="11" t="s">
        <v>328</v>
      </c>
      <c r="B457" s="4" t="s">
        <v>7</v>
      </c>
      <c r="C457" s="4"/>
      <c r="D457" s="12" t="s">
        <v>166</v>
      </c>
    </row>
    <row r="458" spans="1:4" ht="15.75" customHeight="1" thickBot="1" x14ac:dyDescent="0.3">
      <c r="A458" s="57" t="s">
        <v>780</v>
      </c>
      <c r="B458" s="58"/>
      <c r="C458" s="58"/>
      <c r="D458" s="59"/>
    </row>
    <row r="459" spans="1:4" ht="15.75" customHeight="1" thickBot="1" x14ac:dyDescent="0.3">
      <c r="A459" s="54" t="s">
        <v>700</v>
      </c>
      <c r="B459" s="55"/>
      <c r="C459" s="55"/>
      <c r="D459" s="56"/>
    </row>
    <row r="460" spans="1:4" ht="22.5" x14ac:dyDescent="0.25">
      <c r="A460" s="11" t="s">
        <v>335</v>
      </c>
      <c r="B460" s="4" t="s">
        <v>334</v>
      </c>
      <c r="C460" s="4" t="s">
        <v>705</v>
      </c>
      <c r="D460" s="12" t="s">
        <v>167</v>
      </c>
    </row>
    <row r="461" spans="1:4" x14ac:dyDescent="0.25">
      <c r="A461" s="11" t="s">
        <v>256</v>
      </c>
      <c r="B461" s="4" t="s">
        <v>1</v>
      </c>
      <c r="C461" s="4"/>
      <c r="D461" s="12" t="s">
        <v>167</v>
      </c>
    </row>
    <row r="462" spans="1:4" x14ac:dyDescent="0.25">
      <c r="A462" s="11" t="s">
        <v>24</v>
      </c>
      <c r="B462" s="4" t="s">
        <v>7</v>
      </c>
      <c r="C462" s="4"/>
      <c r="D462" s="12" t="s">
        <v>166</v>
      </c>
    </row>
    <row r="463" spans="1:4" x14ac:dyDescent="0.25">
      <c r="A463" s="11" t="s">
        <v>781</v>
      </c>
      <c r="B463" s="4" t="s">
        <v>201</v>
      </c>
      <c r="C463" s="4"/>
      <c r="D463" s="12" t="s">
        <v>167</v>
      </c>
    </row>
    <row r="464" spans="1:4" x14ac:dyDescent="0.25">
      <c r="A464" s="11" t="s">
        <v>560</v>
      </c>
      <c r="B464" s="4" t="s">
        <v>8</v>
      </c>
      <c r="C464" s="4"/>
      <c r="D464" s="12" t="s">
        <v>167</v>
      </c>
    </row>
    <row r="465" spans="1:4" x14ac:dyDescent="0.25">
      <c r="A465" s="11" t="s">
        <v>384</v>
      </c>
      <c r="B465" s="4" t="s">
        <v>178</v>
      </c>
      <c r="C465" s="4"/>
      <c r="D465" s="12" t="s">
        <v>166</v>
      </c>
    </row>
    <row r="466" spans="1:4" x14ac:dyDescent="0.25">
      <c r="A466" s="11" t="s">
        <v>417</v>
      </c>
      <c r="B466" s="4" t="s">
        <v>193</v>
      </c>
      <c r="C466" s="4"/>
      <c r="D466" s="12" t="s">
        <v>166</v>
      </c>
    </row>
    <row r="467" spans="1:4" ht="22.5" x14ac:dyDescent="0.25">
      <c r="A467" s="11" t="s">
        <v>476</v>
      </c>
      <c r="B467" s="4" t="s">
        <v>181</v>
      </c>
      <c r="C467" s="4"/>
      <c r="D467" s="12" t="s">
        <v>166</v>
      </c>
    </row>
    <row r="468" spans="1:4" x14ac:dyDescent="0.25">
      <c r="A468" s="11" t="s">
        <v>57</v>
      </c>
      <c r="B468" s="4" t="s">
        <v>7</v>
      </c>
      <c r="C468" s="4"/>
      <c r="D468" s="12" t="s">
        <v>166</v>
      </c>
    </row>
    <row r="469" spans="1:4" x14ac:dyDescent="0.25">
      <c r="A469" s="11" t="s">
        <v>571</v>
      </c>
      <c r="B469" s="4" t="s">
        <v>8</v>
      </c>
      <c r="C469" s="4"/>
      <c r="D469" s="12" t="s">
        <v>167</v>
      </c>
    </row>
    <row r="470" spans="1:4" ht="22.5" x14ac:dyDescent="0.25">
      <c r="A470" s="11" t="s">
        <v>353</v>
      </c>
      <c r="B470" s="4" t="s">
        <v>334</v>
      </c>
      <c r="C470" s="4" t="s">
        <v>705</v>
      </c>
      <c r="D470" s="12" t="s">
        <v>166</v>
      </c>
    </row>
    <row r="471" spans="1:4" x14ac:dyDescent="0.25">
      <c r="A471" s="11" t="s">
        <v>782</v>
      </c>
      <c r="B471" s="4" t="s">
        <v>2</v>
      </c>
      <c r="C471" s="4"/>
      <c r="D471" s="12" t="s">
        <v>167</v>
      </c>
    </row>
    <row r="472" spans="1:4" x14ac:dyDescent="0.25">
      <c r="A472" s="11" t="s">
        <v>304</v>
      </c>
      <c r="B472" s="4" t="s">
        <v>7</v>
      </c>
      <c r="C472" s="4"/>
      <c r="D472" s="12" t="s">
        <v>166</v>
      </c>
    </row>
    <row r="473" spans="1:4" x14ac:dyDescent="0.25">
      <c r="A473" s="11" t="s">
        <v>305</v>
      </c>
      <c r="B473" s="4" t="s">
        <v>7</v>
      </c>
      <c r="C473" s="4"/>
      <c r="D473" s="12" t="s">
        <v>167</v>
      </c>
    </row>
    <row r="474" spans="1:4" x14ac:dyDescent="0.25">
      <c r="A474" s="11" t="s">
        <v>455</v>
      </c>
      <c r="B474" s="4" t="s">
        <v>184</v>
      </c>
      <c r="C474" s="4"/>
      <c r="D474" s="12" t="s">
        <v>167</v>
      </c>
    </row>
    <row r="475" spans="1:4" ht="22.5" x14ac:dyDescent="0.25">
      <c r="A475" s="11" t="s">
        <v>356</v>
      </c>
      <c r="B475" s="4" t="s">
        <v>334</v>
      </c>
      <c r="C475" s="4" t="s">
        <v>705</v>
      </c>
      <c r="D475" s="12" t="s">
        <v>166</v>
      </c>
    </row>
    <row r="476" spans="1:4" x14ac:dyDescent="0.25">
      <c r="A476" s="11" t="s">
        <v>578</v>
      </c>
      <c r="B476" s="4" t="s">
        <v>8</v>
      </c>
      <c r="C476" s="4"/>
      <c r="D476" s="12" t="s">
        <v>167</v>
      </c>
    </row>
    <row r="477" spans="1:4" x14ac:dyDescent="0.25">
      <c r="A477" s="11" t="s">
        <v>579</v>
      </c>
      <c r="B477" s="4" t="s">
        <v>8</v>
      </c>
      <c r="C477" s="4"/>
      <c r="D477" s="12" t="s">
        <v>167</v>
      </c>
    </row>
    <row r="478" spans="1:4" x14ac:dyDescent="0.25">
      <c r="A478" s="11" t="s">
        <v>783</v>
      </c>
      <c r="B478" s="4" t="s">
        <v>8</v>
      </c>
      <c r="C478" s="4"/>
      <c r="D478" s="12" t="s">
        <v>167</v>
      </c>
    </row>
    <row r="479" spans="1:4" x14ac:dyDescent="0.25">
      <c r="A479" s="11" t="s">
        <v>124</v>
      </c>
      <c r="B479" s="4" t="s">
        <v>7</v>
      </c>
      <c r="C479" s="4"/>
      <c r="D479" s="12" t="s">
        <v>166</v>
      </c>
    </row>
    <row r="480" spans="1:4" x14ac:dyDescent="0.25">
      <c r="A480" s="11" t="s">
        <v>784</v>
      </c>
      <c r="B480" s="4" t="s">
        <v>8</v>
      </c>
      <c r="C480" s="4"/>
      <c r="D480" s="12" t="s">
        <v>167</v>
      </c>
    </row>
    <row r="481" spans="1:4" x14ac:dyDescent="0.25">
      <c r="A481" s="11" t="s">
        <v>136</v>
      </c>
      <c r="B481" s="4" t="s">
        <v>8</v>
      </c>
      <c r="C481" s="4"/>
      <c r="D481" s="12" t="s">
        <v>167</v>
      </c>
    </row>
    <row r="482" spans="1:4" x14ac:dyDescent="0.25">
      <c r="A482" s="11" t="s">
        <v>138</v>
      </c>
      <c r="B482" s="4" t="s">
        <v>1</v>
      </c>
      <c r="C482" s="4"/>
      <c r="D482" s="12" t="s">
        <v>167</v>
      </c>
    </row>
    <row r="483" spans="1:4" ht="22.5" x14ac:dyDescent="0.25">
      <c r="A483" s="11" t="s">
        <v>363</v>
      </c>
      <c r="B483" s="4" t="s">
        <v>334</v>
      </c>
      <c r="C483" s="4" t="s">
        <v>705</v>
      </c>
      <c r="D483" s="12" t="s">
        <v>166</v>
      </c>
    </row>
    <row r="484" spans="1:4" ht="22.5" x14ac:dyDescent="0.25">
      <c r="A484" s="11" t="s">
        <v>610</v>
      </c>
      <c r="B484" s="4" t="s">
        <v>599</v>
      </c>
      <c r="C484" s="4" t="s">
        <v>708</v>
      </c>
      <c r="D484" s="12" t="s">
        <v>167</v>
      </c>
    </row>
    <row r="485" spans="1:4" x14ac:dyDescent="0.25">
      <c r="A485" s="11" t="s">
        <v>785</v>
      </c>
      <c r="B485" s="4" t="s">
        <v>9</v>
      </c>
      <c r="C485" s="4"/>
      <c r="D485" s="12" t="s">
        <v>166</v>
      </c>
    </row>
    <row r="486" spans="1:4" ht="15.75" customHeight="1" thickBot="1" x14ac:dyDescent="0.3">
      <c r="A486" s="60" t="s">
        <v>786</v>
      </c>
      <c r="B486" s="61"/>
      <c r="C486" s="61"/>
      <c r="D486" s="62"/>
    </row>
  </sheetData>
  <conditionalFormatting sqref="H4:H29">
    <cfRule type="cellIs" dxfId="17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2"/>
  <sheetViews>
    <sheetView topLeftCell="A512" workbookViewId="0">
      <selection activeCell="A5" sqref="A5:D512"/>
    </sheetView>
  </sheetViews>
  <sheetFormatPr defaultRowHeight="15" x14ac:dyDescent="0.25"/>
  <cols>
    <col min="5" max="5" width="10" bestFit="1" customWidth="1"/>
    <col min="10" max="10" width="12.85546875" bestFit="1" customWidth="1"/>
  </cols>
  <sheetData>
    <row r="1" spans="1:14" x14ac:dyDescent="0.25">
      <c r="A1" t="s">
        <v>788</v>
      </c>
    </row>
    <row r="2" spans="1:14" ht="15.75" thickBot="1" x14ac:dyDescent="0.3"/>
    <row r="3" spans="1:14" ht="26.25" thickBot="1" x14ac:dyDescent="0.3">
      <c r="A3" s="19" t="s">
        <v>11</v>
      </c>
      <c r="B3" s="20" t="s">
        <v>643</v>
      </c>
      <c r="C3" s="20" t="s">
        <v>644</v>
      </c>
      <c r="D3" s="21" t="s">
        <v>223</v>
      </c>
      <c r="E3" s="22"/>
      <c r="F3" s="23" t="s">
        <v>702</v>
      </c>
      <c r="G3" s="23" t="s">
        <v>167</v>
      </c>
      <c r="H3" s="23" t="s">
        <v>703</v>
      </c>
    </row>
    <row r="4" spans="1:14" ht="15.75" customHeight="1" thickBot="1" x14ac:dyDescent="0.3">
      <c r="A4" s="54" t="s">
        <v>645</v>
      </c>
      <c r="B4" s="55"/>
      <c r="C4" s="55"/>
      <c r="D4" s="56"/>
      <c r="E4" t="s">
        <v>187</v>
      </c>
      <c r="F4">
        <f>+COUNTIFS($D$5:$D$537,"SIM",$B$5:$B$537,E4)</f>
        <v>25</v>
      </c>
      <c r="G4">
        <f>+COUNTIFS($D$5:$D$537,"Não",$B$5:$B$537,E4)</f>
        <v>1</v>
      </c>
      <c r="H4" s="22">
        <v>1</v>
      </c>
      <c r="J4" t="s">
        <v>704</v>
      </c>
      <c r="K4">
        <f>+SUMPRODUCT(F4:F29,H4:H29)</f>
        <v>297</v>
      </c>
      <c r="L4">
        <f>+SUMPRODUCT(G4:G29,H4:H29)</f>
        <v>63</v>
      </c>
      <c r="M4" s="24">
        <f>1-N4</f>
        <v>0.82499999999999996</v>
      </c>
      <c r="N4" s="24">
        <f>+L4/SUM(K4:L4)</f>
        <v>0.17499999999999999</v>
      </c>
    </row>
    <row r="5" spans="1:14" ht="33.75" x14ac:dyDescent="0.25">
      <c r="A5" s="11" t="s">
        <v>224</v>
      </c>
      <c r="B5" s="4" t="s">
        <v>187</v>
      </c>
      <c r="C5" s="4"/>
      <c r="D5" s="12" t="s">
        <v>166</v>
      </c>
      <c r="E5" t="s">
        <v>201</v>
      </c>
      <c r="F5">
        <f>+COUNTIFS($D$5:$D$537,"SIM",$B$5:$B$537,E5)</f>
        <v>0</v>
      </c>
      <c r="G5">
        <f t="shared" ref="G5:G29" si="0">+COUNTIFS($D$5:$D$537,"Não",$B$5:$B$537,E5)</f>
        <v>10</v>
      </c>
      <c r="H5" s="22">
        <v>0</v>
      </c>
      <c r="K5">
        <f>+SUM(F4:F29)</f>
        <v>301</v>
      </c>
      <c r="L5">
        <f>+SUM(G4:G29)</f>
        <v>127</v>
      </c>
      <c r="M5" s="24">
        <f>1-N5</f>
        <v>0.70327102803738317</v>
      </c>
      <c r="N5" s="24">
        <f>+L5/SUM(K5:L5)</f>
        <v>0.29672897196261683</v>
      </c>
    </row>
    <row r="6" spans="1:14" ht="22.5" x14ac:dyDescent="0.25">
      <c r="A6" s="11" t="s">
        <v>271</v>
      </c>
      <c r="B6" s="4" t="s">
        <v>270</v>
      </c>
      <c r="C6" s="4" t="s">
        <v>705</v>
      </c>
      <c r="D6" s="12" t="s">
        <v>166</v>
      </c>
      <c r="E6" t="s">
        <v>1</v>
      </c>
      <c r="F6">
        <f t="shared" ref="F6:F29" si="1">+COUNTIFS($D$5:$D$537,"SIM",$B$5:$B$537,E6)</f>
        <v>2</v>
      </c>
      <c r="G6">
        <f t="shared" si="0"/>
        <v>2</v>
      </c>
      <c r="H6" s="22">
        <v>0</v>
      </c>
    </row>
    <row r="7" spans="1:14" ht="22.5" x14ac:dyDescent="0.25">
      <c r="A7" s="11" t="s">
        <v>390</v>
      </c>
      <c r="B7" s="4" t="s">
        <v>178</v>
      </c>
      <c r="C7" s="4"/>
      <c r="D7" s="12" t="s">
        <v>166</v>
      </c>
      <c r="E7" t="s">
        <v>217</v>
      </c>
      <c r="F7">
        <f t="shared" si="1"/>
        <v>3</v>
      </c>
      <c r="G7">
        <f t="shared" si="0"/>
        <v>0</v>
      </c>
      <c r="H7" s="22">
        <v>1</v>
      </c>
    </row>
    <row r="8" spans="1:14" ht="33.75" x14ac:dyDescent="0.25">
      <c r="A8" s="11" t="s">
        <v>351</v>
      </c>
      <c r="B8" s="4" t="s">
        <v>334</v>
      </c>
      <c r="C8" s="4" t="s">
        <v>705</v>
      </c>
      <c r="D8" s="12" t="s">
        <v>166</v>
      </c>
      <c r="E8" t="s">
        <v>270</v>
      </c>
      <c r="F8">
        <f t="shared" si="1"/>
        <v>3</v>
      </c>
      <c r="G8">
        <f t="shared" si="0"/>
        <v>3</v>
      </c>
      <c r="H8" s="22">
        <v>1</v>
      </c>
    </row>
    <row r="9" spans="1:14" ht="33.75" x14ac:dyDescent="0.25">
      <c r="A9" s="11" t="s">
        <v>421</v>
      </c>
      <c r="B9" s="4" t="s">
        <v>193</v>
      </c>
      <c r="C9" s="4"/>
      <c r="D9" s="12" t="s">
        <v>166</v>
      </c>
      <c r="E9" t="s">
        <v>0</v>
      </c>
      <c r="F9">
        <f t="shared" si="1"/>
        <v>0</v>
      </c>
      <c r="G9">
        <f t="shared" si="0"/>
        <v>1</v>
      </c>
      <c r="H9" s="22">
        <v>1</v>
      </c>
    </row>
    <row r="10" spans="1:14" ht="22.5" x14ac:dyDescent="0.25">
      <c r="A10" s="11" t="s">
        <v>122</v>
      </c>
      <c r="B10" s="4" t="s">
        <v>184</v>
      </c>
      <c r="C10" s="4"/>
      <c r="D10" s="12" t="s">
        <v>166</v>
      </c>
      <c r="E10" t="s">
        <v>7</v>
      </c>
      <c r="F10">
        <f t="shared" si="1"/>
        <v>53</v>
      </c>
      <c r="G10">
        <f t="shared" si="0"/>
        <v>3</v>
      </c>
      <c r="H10" s="22">
        <v>1</v>
      </c>
    </row>
    <row r="11" spans="1:14" ht="22.5" x14ac:dyDescent="0.25">
      <c r="A11" s="11" t="s">
        <v>407</v>
      </c>
      <c r="B11" s="4" t="s">
        <v>178</v>
      </c>
      <c r="C11" s="4"/>
      <c r="D11" s="12" t="s">
        <v>166</v>
      </c>
      <c r="E11" t="s">
        <v>334</v>
      </c>
      <c r="F11">
        <f t="shared" si="1"/>
        <v>36</v>
      </c>
      <c r="G11">
        <f t="shared" si="0"/>
        <v>6</v>
      </c>
      <c r="H11" s="22">
        <v>1</v>
      </c>
    </row>
    <row r="12" spans="1:14" ht="15.75" customHeight="1" thickBot="1" x14ac:dyDescent="0.3">
      <c r="A12" s="57" t="s">
        <v>706</v>
      </c>
      <c r="B12" s="58"/>
      <c r="C12" s="58"/>
      <c r="D12" s="59"/>
      <c r="E12" t="s">
        <v>207</v>
      </c>
      <c r="F12">
        <f t="shared" si="1"/>
        <v>8</v>
      </c>
      <c r="G12">
        <f t="shared" si="0"/>
        <v>0</v>
      </c>
      <c r="H12" s="22">
        <v>1</v>
      </c>
    </row>
    <row r="13" spans="1:14" ht="15.75" customHeight="1" thickBot="1" x14ac:dyDescent="0.3">
      <c r="A13" s="54" t="s">
        <v>648</v>
      </c>
      <c r="B13" s="55"/>
      <c r="C13" s="55"/>
      <c r="D13" s="56"/>
      <c r="E13" t="s">
        <v>178</v>
      </c>
      <c r="F13">
        <f t="shared" si="1"/>
        <v>26</v>
      </c>
      <c r="G13">
        <f t="shared" si="0"/>
        <v>9</v>
      </c>
      <c r="H13" s="22">
        <v>1</v>
      </c>
    </row>
    <row r="14" spans="1:14" ht="22.5" x14ac:dyDescent="0.25">
      <c r="A14" s="11" t="s">
        <v>283</v>
      </c>
      <c r="B14" s="4" t="s">
        <v>7</v>
      </c>
      <c r="C14" s="4"/>
      <c r="D14" s="12" t="s">
        <v>166</v>
      </c>
      <c r="E14" t="s">
        <v>193</v>
      </c>
      <c r="F14">
        <f t="shared" si="1"/>
        <v>17</v>
      </c>
      <c r="G14">
        <f t="shared" si="0"/>
        <v>3</v>
      </c>
      <c r="H14" s="22">
        <v>1</v>
      </c>
    </row>
    <row r="15" spans="1:14" ht="33.75" x14ac:dyDescent="0.25">
      <c r="A15" s="11" t="s">
        <v>451</v>
      </c>
      <c r="B15" s="4" t="s">
        <v>184</v>
      </c>
      <c r="C15" s="4"/>
      <c r="D15" s="12" t="s">
        <v>167</v>
      </c>
      <c r="E15" t="s">
        <v>432</v>
      </c>
      <c r="F15">
        <f t="shared" si="1"/>
        <v>2</v>
      </c>
      <c r="G15">
        <f t="shared" si="0"/>
        <v>1</v>
      </c>
      <c r="H15" s="22">
        <v>1</v>
      </c>
    </row>
    <row r="16" spans="1:14" ht="22.5" x14ac:dyDescent="0.25">
      <c r="A16" s="11" t="s">
        <v>623</v>
      </c>
      <c r="B16" s="4" t="s">
        <v>617</v>
      </c>
      <c r="C16" s="4" t="s">
        <v>705</v>
      </c>
      <c r="D16" s="12" t="s">
        <v>166</v>
      </c>
      <c r="E16" t="s">
        <v>439</v>
      </c>
      <c r="F16">
        <f t="shared" si="1"/>
        <v>1</v>
      </c>
      <c r="G16">
        <f t="shared" si="0"/>
        <v>0</v>
      </c>
      <c r="H16" s="22">
        <v>1</v>
      </c>
    </row>
    <row r="17" spans="1:8" ht="22.5" x14ac:dyDescent="0.25">
      <c r="A17" s="11" t="s">
        <v>497</v>
      </c>
      <c r="B17" s="4" t="s">
        <v>181</v>
      </c>
      <c r="C17" s="4"/>
      <c r="D17" s="12" t="s">
        <v>166</v>
      </c>
      <c r="E17" t="s">
        <v>184</v>
      </c>
      <c r="F17">
        <f t="shared" si="1"/>
        <v>16</v>
      </c>
      <c r="G17">
        <f t="shared" si="0"/>
        <v>17</v>
      </c>
      <c r="H17" s="22">
        <v>1</v>
      </c>
    </row>
    <row r="18" spans="1:8" ht="45" x14ac:dyDescent="0.25">
      <c r="A18" s="11" t="s">
        <v>254</v>
      </c>
      <c r="B18" s="4" t="s">
        <v>201</v>
      </c>
      <c r="C18" s="4"/>
      <c r="D18" s="12" t="s">
        <v>167</v>
      </c>
      <c r="E18" t="s">
        <v>204</v>
      </c>
      <c r="F18">
        <f t="shared" si="1"/>
        <v>6</v>
      </c>
      <c r="G18">
        <f t="shared" si="0"/>
        <v>4</v>
      </c>
      <c r="H18" s="22">
        <v>1</v>
      </c>
    </row>
    <row r="19" spans="1:8" ht="22.5" x14ac:dyDescent="0.25">
      <c r="A19" s="11" t="s">
        <v>264</v>
      </c>
      <c r="B19" s="4" t="s">
        <v>1</v>
      </c>
      <c r="C19" s="4"/>
      <c r="D19" s="12" t="s">
        <v>166</v>
      </c>
      <c r="E19" t="s">
        <v>181</v>
      </c>
      <c r="F19">
        <f t="shared" si="1"/>
        <v>25</v>
      </c>
      <c r="G19">
        <f t="shared" si="0"/>
        <v>4</v>
      </c>
      <c r="H19" s="22">
        <v>1</v>
      </c>
    </row>
    <row r="20" spans="1:8" ht="15.75" customHeight="1" thickBot="1" x14ac:dyDescent="0.3">
      <c r="A20" s="57" t="s">
        <v>789</v>
      </c>
      <c r="B20" s="58"/>
      <c r="C20" s="58"/>
      <c r="D20" s="59"/>
      <c r="E20" t="s">
        <v>9</v>
      </c>
      <c r="F20">
        <f t="shared" si="1"/>
        <v>40</v>
      </c>
      <c r="G20">
        <f t="shared" si="0"/>
        <v>2</v>
      </c>
      <c r="H20" s="22">
        <v>1</v>
      </c>
    </row>
    <row r="21" spans="1:8" ht="15.75" customHeight="1" thickBot="1" x14ac:dyDescent="0.3">
      <c r="A21" s="54" t="s">
        <v>652</v>
      </c>
      <c r="B21" s="55"/>
      <c r="C21" s="55"/>
      <c r="D21" s="56"/>
      <c r="E21" t="s">
        <v>3</v>
      </c>
      <c r="F21">
        <f t="shared" si="1"/>
        <v>1</v>
      </c>
      <c r="G21">
        <f t="shared" si="0"/>
        <v>0</v>
      </c>
      <c r="H21" s="22">
        <v>1</v>
      </c>
    </row>
    <row r="22" spans="1:8" ht="22.5" x14ac:dyDescent="0.25">
      <c r="A22" s="11" t="s">
        <v>372</v>
      </c>
      <c r="B22" s="4" t="s">
        <v>207</v>
      </c>
      <c r="C22" s="4"/>
      <c r="D22" s="12" t="s">
        <v>166</v>
      </c>
      <c r="E22" t="s">
        <v>6</v>
      </c>
      <c r="F22">
        <f t="shared" si="1"/>
        <v>0</v>
      </c>
      <c r="G22">
        <f t="shared" si="0"/>
        <v>6</v>
      </c>
      <c r="H22" s="22">
        <v>0</v>
      </c>
    </row>
    <row r="23" spans="1:8" ht="22.5" x14ac:dyDescent="0.25">
      <c r="A23" s="11" t="s">
        <v>559</v>
      </c>
      <c r="B23" s="4" t="s">
        <v>8</v>
      </c>
      <c r="C23" s="4"/>
      <c r="D23" s="12" t="s">
        <v>167</v>
      </c>
      <c r="E23" t="s">
        <v>8</v>
      </c>
      <c r="F23">
        <f t="shared" si="1"/>
        <v>0</v>
      </c>
      <c r="G23">
        <f t="shared" si="0"/>
        <v>43</v>
      </c>
      <c r="H23" s="22">
        <v>0</v>
      </c>
    </row>
    <row r="24" spans="1:8" ht="22.5" x14ac:dyDescent="0.25">
      <c r="A24" s="11" t="s">
        <v>48</v>
      </c>
      <c r="B24" s="4" t="s">
        <v>334</v>
      </c>
      <c r="C24" s="4" t="s">
        <v>705</v>
      </c>
      <c r="D24" s="12" t="s">
        <v>166</v>
      </c>
      <c r="E24" t="s">
        <v>599</v>
      </c>
      <c r="F24">
        <f t="shared" si="1"/>
        <v>12</v>
      </c>
      <c r="G24">
        <f t="shared" si="0"/>
        <v>1</v>
      </c>
      <c r="H24" s="22">
        <v>1</v>
      </c>
    </row>
    <row r="25" spans="1:8" ht="33.75" x14ac:dyDescent="0.25">
      <c r="A25" s="11" t="s">
        <v>477</v>
      </c>
      <c r="B25" s="4" t="s">
        <v>181</v>
      </c>
      <c r="C25" s="4"/>
      <c r="D25" s="12" t="s">
        <v>166</v>
      </c>
      <c r="E25" t="s">
        <v>613</v>
      </c>
      <c r="F25">
        <f t="shared" si="1"/>
        <v>2</v>
      </c>
      <c r="G25">
        <f t="shared" si="0"/>
        <v>1</v>
      </c>
      <c r="H25" s="22">
        <v>0</v>
      </c>
    </row>
    <row r="26" spans="1:8" ht="33.75" x14ac:dyDescent="0.25">
      <c r="A26" s="11" t="s">
        <v>62</v>
      </c>
      <c r="B26" s="4" t="s">
        <v>6</v>
      </c>
      <c r="C26" s="4"/>
      <c r="D26" s="12" t="s">
        <v>167</v>
      </c>
      <c r="E26" t="s">
        <v>617</v>
      </c>
      <c r="F26">
        <f t="shared" si="1"/>
        <v>8</v>
      </c>
      <c r="G26">
        <f t="shared" si="0"/>
        <v>5</v>
      </c>
      <c r="H26" s="22">
        <v>1</v>
      </c>
    </row>
    <row r="27" spans="1:8" ht="45" x14ac:dyDescent="0.25">
      <c r="A27" s="11" t="s">
        <v>622</v>
      </c>
      <c r="B27" s="4" t="s">
        <v>617</v>
      </c>
      <c r="C27" s="4" t="s">
        <v>705</v>
      </c>
      <c r="D27" s="12" t="s">
        <v>166</v>
      </c>
      <c r="E27" t="s">
        <v>212</v>
      </c>
      <c r="F27">
        <f t="shared" si="1"/>
        <v>6</v>
      </c>
      <c r="G27">
        <f t="shared" si="0"/>
        <v>0</v>
      </c>
      <c r="H27" s="22">
        <v>1</v>
      </c>
    </row>
    <row r="28" spans="1:8" ht="22.5" x14ac:dyDescent="0.25">
      <c r="A28" s="11" t="s">
        <v>233</v>
      </c>
      <c r="B28" s="4" t="s">
        <v>187</v>
      </c>
      <c r="C28" s="4"/>
      <c r="D28" s="12" t="s">
        <v>166</v>
      </c>
      <c r="E28" t="s">
        <v>2</v>
      </c>
      <c r="F28">
        <f t="shared" si="1"/>
        <v>0</v>
      </c>
      <c r="G28">
        <f t="shared" si="0"/>
        <v>2</v>
      </c>
      <c r="H28" s="22">
        <v>0</v>
      </c>
    </row>
    <row r="29" spans="1:8" ht="33.75" x14ac:dyDescent="0.25">
      <c r="A29" s="11" t="s">
        <v>493</v>
      </c>
      <c r="B29" s="4" t="s">
        <v>181</v>
      </c>
      <c r="C29" s="4"/>
      <c r="D29" s="12" t="s">
        <v>166</v>
      </c>
      <c r="E29" t="s">
        <v>632</v>
      </c>
      <c r="F29">
        <f t="shared" si="1"/>
        <v>9</v>
      </c>
      <c r="G29">
        <f t="shared" si="0"/>
        <v>3</v>
      </c>
      <c r="H29" s="22">
        <v>1</v>
      </c>
    </row>
    <row r="30" spans="1:8" ht="22.5" x14ac:dyDescent="0.25">
      <c r="A30" s="11" t="s">
        <v>471</v>
      </c>
      <c r="B30" s="4" t="s">
        <v>204</v>
      </c>
      <c r="C30" s="4"/>
      <c r="D30" s="12" t="s">
        <v>166</v>
      </c>
    </row>
    <row r="31" spans="1:8" ht="22.5" x14ac:dyDescent="0.25">
      <c r="A31" s="11" t="s">
        <v>399</v>
      </c>
      <c r="B31" s="4" t="s">
        <v>178</v>
      </c>
      <c r="C31" s="4"/>
      <c r="D31" s="12" t="s">
        <v>166</v>
      </c>
    </row>
    <row r="32" spans="1:8" ht="22.5" x14ac:dyDescent="0.25">
      <c r="A32" s="11" t="s">
        <v>534</v>
      </c>
      <c r="B32" s="4" t="s">
        <v>9</v>
      </c>
      <c r="C32" s="4"/>
      <c r="D32" s="12" t="s">
        <v>166</v>
      </c>
    </row>
    <row r="33" spans="1:4" ht="22.5" x14ac:dyDescent="0.25">
      <c r="A33" s="11" t="s">
        <v>326</v>
      </c>
      <c r="B33" s="4" t="s">
        <v>7</v>
      </c>
      <c r="C33" s="4"/>
      <c r="D33" s="12" t="s">
        <v>166</v>
      </c>
    </row>
    <row r="34" spans="1:4" ht="22.5" x14ac:dyDescent="0.25">
      <c r="A34" s="11" t="s">
        <v>641</v>
      </c>
      <c r="B34" s="4" t="s">
        <v>632</v>
      </c>
      <c r="C34" s="4"/>
      <c r="D34" s="12" t="s">
        <v>166</v>
      </c>
    </row>
    <row r="35" spans="1:4" ht="22.5" x14ac:dyDescent="0.25">
      <c r="A35" s="11" t="s">
        <v>597</v>
      </c>
      <c r="B35" s="4" t="s">
        <v>8</v>
      </c>
      <c r="C35" s="4"/>
      <c r="D35" s="12" t="s">
        <v>167</v>
      </c>
    </row>
    <row r="36" spans="1:4" ht="15.75" customHeight="1" thickBot="1" x14ac:dyDescent="0.3">
      <c r="A36" s="57" t="s">
        <v>790</v>
      </c>
      <c r="B36" s="58"/>
      <c r="C36" s="58"/>
      <c r="D36" s="59"/>
    </row>
    <row r="37" spans="1:4" ht="15.75" customHeight="1" thickBot="1" x14ac:dyDescent="0.3">
      <c r="A37" s="54" t="s">
        <v>654</v>
      </c>
      <c r="B37" s="55"/>
      <c r="C37" s="55"/>
      <c r="D37" s="56"/>
    </row>
    <row r="38" spans="1:4" ht="33.75" x14ac:dyDescent="0.25">
      <c r="A38" s="11" t="s">
        <v>380</v>
      </c>
      <c r="B38" s="4" t="s">
        <v>178</v>
      </c>
      <c r="C38" s="4"/>
      <c r="D38" s="12" t="s">
        <v>167</v>
      </c>
    </row>
    <row r="39" spans="1:4" ht="33.75" x14ac:dyDescent="0.25">
      <c r="A39" s="11" t="s">
        <v>710</v>
      </c>
      <c r="B39" s="4" t="s">
        <v>9</v>
      </c>
      <c r="C39" s="4"/>
      <c r="D39" s="12" t="s">
        <v>166</v>
      </c>
    </row>
    <row r="40" spans="1:4" x14ac:dyDescent="0.25">
      <c r="A40" s="11" t="s">
        <v>475</v>
      </c>
      <c r="B40" s="4" t="s">
        <v>181</v>
      </c>
      <c r="C40" s="4"/>
      <c r="D40" s="12" t="s">
        <v>166</v>
      </c>
    </row>
    <row r="41" spans="1:4" ht="33.75" x14ac:dyDescent="0.25">
      <c r="A41" s="11" t="s">
        <v>341</v>
      </c>
      <c r="B41" s="4" t="s">
        <v>334</v>
      </c>
      <c r="C41" s="4" t="s">
        <v>705</v>
      </c>
      <c r="D41" s="12" t="s">
        <v>166</v>
      </c>
    </row>
    <row r="42" spans="1:4" ht="22.5" x14ac:dyDescent="0.25">
      <c r="A42" s="11" t="s">
        <v>262</v>
      </c>
      <c r="B42" s="4" t="s">
        <v>1</v>
      </c>
      <c r="C42" s="4"/>
      <c r="D42" s="12" t="s">
        <v>791</v>
      </c>
    </row>
    <row r="43" spans="1:4" ht="33.75" x14ac:dyDescent="0.25">
      <c r="A43" s="11" t="s">
        <v>129</v>
      </c>
      <c r="B43" s="4" t="s">
        <v>187</v>
      </c>
      <c r="C43" s="4"/>
      <c r="D43" s="12" t="s">
        <v>166</v>
      </c>
    </row>
    <row r="44" spans="1:4" ht="33.75" x14ac:dyDescent="0.25">
      <c r="A44" s="11" t="s">
        <v>711</v>
      </c>
      <c r="B44" s="4" t="s">
        <v>599</v>
      </c>
      <c r="C44" s="4" t="s">
        <v>708</v>
      </c>
      <c r="D44" s="12" t="s">
        <v>166</v>
      </c>
    </row>
    <row r="45" spans="1:4" ht="15.75" customHeight="1" thickBot="1" x14ac:dyDescent="0.3">
      <c r="A45" s="57" t="s">
        <v>655</v>
      </c>
      <c r="B45" s="58"/>
      <c r="C45" s="58"/>
      <c r="D45" s="59"/>
    </row>
    <row r="46" spans="1:4" ht="15.75" customHeight="1" thickBot="1" x14ac:dyDescent="0.3">
      <c r="A46" s="54" t="s">
        <v>656</v>
      </c>
      <c r="B46" s="55"/>
      <c r="C46" s="55"/>
      <c r="D46" s="56"/>
    </row>
    <row r="47" spans="1:4" ht="22.5" x14ac:dyDescent="0.25">
      <c r="A47" s="11" t="s">
        <v>482</v>
      </c>
      <c r="B47" s="4" t="s">
        <v>181</v>
      </c>
      <c r="C47" s="4"/>
      <c r="D47" s="12" t="s">
        <v>167</v>
      </c>
    </row>
    <row r="48" spans="1:4" ht="22.5" x14ac:dyDescent="0.25">
      <c r="A48" s="11" t="s">
        <v>422</v>
      </c>
      <c r="B48" s="4" t="s">
        <v>193</v>
      </c>
      <c r="C48" s="4"/>
      <c r="D48" s="12" t="s">
        <v>166</v>
      </c>
    </row>
    <row r="49" spans="1:4" ht="22.5" x14ac:dyDescent="0.25">
      <c r="A49" s="11" t="s">
        <v>400</v>
      </c>
      <c r="B49" s="4" t="s">
        <v>178</v>
      </c>
      <c r="C49" s="4"/>
      <c r="D49" s="12" t="s">
        <v>166</v>
      </c>
    </row>
    <row r="50" spans="1:4" ht="22.5" x14ac:dyDescent="0.25">
      <c r="A50" s="11" t="s">
        <v>238</v>
      </c>
      <c r="B50" s="4" t="s">
        <v>187</v>
      </c>
      <c r="C50" s="4"/>
      <c r="D50" s="12" t="s">
        <v>166</v>
      </c>
    </row>
    <row r="51" spans="1:4" ht="22.5" x14ac:dyDescent="0.25">
      <c r="A51" s="11" t="s">
        <v>315</v>
      </c>
      <c r="B51" s="4" t="s">
        <v>7</v>
      </c>
      <c r="C51" s="4"/>
      <c r="D51" s="12" t="s">
        <v>166</v>
      </c>
    </row>
    <row r="52" spans="1:4" ht="33.75" x14ac:dyDescent="0.25">
      <c r="A52" s="11" t="s">
        <v>608</v>
      </c>
      <c r="B52" s="4" t="s">
        <v>599</v>
      </c>
      <c r="C52" s="4" t="s">
        <v>708</v>
      </c>
      <c r="D52" s="12" t="s">
        <v>166</v>
      </c>
    </row>
    <row r="53" spans="1:4" ht="15.75" customHeight="1" thickBot="1" x14ac:dyDescent="0.3">
      <c r="A53" s="57" t="s">
        <v>713</v>
      </c>
      <c r="B53" s="58"/>
      <c r="C53" s="58"/>
      <c r="D53" s="59"/>
    </row>
    <row r="54" spans="1:4" ht="15.75" customHeight="1" thickBot="1" x14ac:dyDescent="0.3">
      <c r="A54" s="54" t="s">
        <v>658</v>
      </c>
      <c r="B54" s="55"/>
      <c r="C54" s="55"/>
      <c r="D54" s="56"/>
    </row>
    <row r="55" spans="1:4" x14ac:dyDescent="0.25">
      <c r="A55" s="11" t="s">
        <v>557</v>
      </c>
      <c r="B55" s="4" t="s">
        <v>8</v>
      </c>
      <c r="C55" s="4"/>
      <c r="D55" s="12" t="s">
        <v>167</v>
      </c>
    </row>
    <row r="56" spans="1:4" ht="22.5" x14ac:dyDescent="0.25">
      <c r="A56" s="11" t="s">
        <v>442</v>
      </c>
      <c r="B56" s="4" t="s">
        <v>184</v>
      </c>
      <c r="C56" s="4"/>
      <c r="D56" s="12" t="s">
        <v>167</v>
      </c>
    </row>
    <row r="57" spans="1:4" ht="22.5" x14ac:dyDescent="0.25">
      <c r="A57" s="11" t="s">
        <v>296</v>
      </c>
      <c r="B57" s="4" t="s">
        <v>7</v>
      </c>
      <c r="C57" s="4"/>
      <c r="D57" s="12" t="s">
        <v>166</v>
      </c>
    </row>
    <row r="58" spans="1:4" ht="22.5" x14ac:dyDescent="0.25">
      <c r="A58" s="11" t="s">
        <v>576</v>
      </c>
      <c r="B58" s="4" t="s">
        <v>8</v>
      </c>
      <c r="C58" s="4"/>
      <c r="D58" s="12" t="s">
        <v>167</v>
      </c>
    </row>
    <row r="59" spans="1:4" ht="22.5" x14ac:dyDescent="0.25">
      <c r="A59" s="11" t="s">
        <v>714</v>
      </c>
      <c r="B59" s="4" t="s">
        <v>201</v>
      </c>
      <c r="C59" s="4"/>
      <c r="D59" s="12" t="s">
        <v>167</v>
      </c>
    </row>
    <row r="60" spans="1:4" x14ac:dyDescent="0.25">
      <c r="A60" s="11" t="s">
        <v>542</v>
      </c>
      <c r="B60" s="4" t="s">
        <v>9</v>
      </c>
      <c r="C60" s="4"/>
      <c r="D60" s="12" t="s">
        <v>167</v>
      </c>
    </row>
    <row r="61" spans="1:4" ht="15.75" customHeight="1" thickBot="1" x14ac:dyDescent="0.3">
      <c r="A61" s="57" t="s">
        <v>792</v>
      </c>
      <c r="B61" s="58"/>
      <c r="C61" s="58"/>
      <c r="D61" s="59"/>
    </row>
    <row r="62" spans="1:4" ht="15.75" customHeight="1" thickBot="1" x14ac:dyDescent="0.3">
      <c r="A62" s="54" t="s">
        <v>660</v>
      </c>
      <c r="B62" s="55"/>
      <c r="C62" s="55"/>
      <c r="D62" s="56"/>
    </row>
    <row r="63" spans="1:4" ht="33.75" x14ac:dyDescent="0.25">
      <c r="A63" s="11" t="s">
        <v>51</v>
      </c>
      <c r="B63" s="4" t="s">
        <v>617</v>
      </c>
      <c r="C63" s="4" t="s">
        <v>705</v>
      </c>
      <c r="D63" s="12" t="s">
        <v>166</v>
      </c>
    </row>
    <row r="64" spans="1:4" ht="22.5" x14ac:dyDescent="0.25">
      <c r="A64" s="11" t="s">
        <v>289</v>
      </c>
      <c r="B64" s="4" t="s">
        <v>7</v>
      </c>
      <c r="C64" s="4"/>
      <c r="D64" s="12" t="s">
        <v>166</v>
      </c>
    </row>
    <row r="65" spans="1:4" ht="22.5" x14ac:dyDescent="0.25">
      <c r="A65" s="11" t="s">
        <v>489</v>
      </c>
      <c r="B65" s="4" t="s">
        <v>181</v>
      </c>
      <c r="C65" s="4"/>
      <c r="D65" s="12" t="s">
        <v>166</v>
      </c>
    </row>
    <row r="66" spans="1:4" ht="22.5" x14ac:dyDescent="0.25">
      <c r="A66" s="11" t="s">
        <v>307</v>
      </c>
      <c r="B66" s="4" t="s">
        <v>7</v>
      </c>
      <c r="C66" s="4"/>
      <c r="D66" s="12" t="s">
        <v>166</v>
      </c>
    </row>
    <row r="67" spans="1:4" ht="22.5" x14ac:dyDescent="0.25">
      <c r="A67" s="11" t="s">
        <v>355</v>
      </c>
      <c r="B67" s="4" t="s">
        <v>334</v>
      </c>
      <c r="C67" s="4" t="s">
        <v>705</v>
      </c>
      <c r="D67" s="12" t="s">
        <v>166</v>
      </c>
    </row>
    <row r="68" spans="1:4" ht="56.25" x14ac:dyDescent="0.25">
      <c r="A68" s="11" t="s">
        <v>243</v>
      </c>
      <c r="B68" s="4" t="s">
        <v>187</v>
      </c>
      <c r="C68" s="4"/>
      <c r="D68" s="12" t="s">
        <v>166</v>
      </c>
    </row>
    <row r="69" spans="1:4" ht="22.5" x14ac:dyDescent="0.25">
      <c r="A69" s="11" t="s">
        <v>410</v>
      </c>
      <c r="B69" s="4" t="s">
        <v>178</v>
      </c>
      <c r="C69" s="4"/>
      <c r="D69" s="12" t="s">
        <v>166</v>
      </c>
    </row>
    <row r="70" spans="1:4" ht="15.75" customHeight="1" thickBot="1" x14ac:dyDescent="0.3">
      <c r="A70" s="57" t="s">
        <v>716</v>
      </c>
      <c r="B70" s="58"/>
      <c r="C70" s="58"/>
      <c r="D70" s="59"/>
    </row>
    <row r="71" spans="1:4" ht="15.75" customHeight="1" thickBot="1" x14ac:dyDescent="0.3">
      <c r="A71" s="54" t="s">
        <v>662</v>
      </c>
      <c r="B71" s="55"/>
      <c r="C71" s="55"/>
      <c r="D71" s="56"/>
    </row>
    <row r="72" spans="1:4" ht="22.5" x14ac:dyDescent="0.25">
      <c r="A72" s="11" t="s">
        <v>277</v>
      </c>
      <c r="B72" s="4" t="s">
        <v>7</v>
      </c>
      <c r="C72" s="4"/>
      <c r="D72" s="12" t="s">
        <v>166</v>
      </c>
    </row>
    <row r="73" spans="1:4" ht="22.5" x14ac:dyDescent="0.25">
      <c r="A73" s="11" t="s">
        <v>619</v>
      </c>
      <c r="B73" s="4" t="s">
        <v>617</v>
      </c>
      <c r="C73" s="4" t="s">
        <v>705</v>
      </c>
      <c r="D73" s="12" t="s">
        <v>167</v>
      </c>
    </row>
    <row r="74" spans="1:4" ht="22.5" x14ac:dyDescent="0.25">
      <c r="A74" s="11" t="s">
        <v>793</v>
      </c>
      <c r="B74" s="4" t="s">
        <v>334</v>
      </c>
      <c r="C74" s="4" t="s">
        <v>705</v>
      </c>
      <c r="D74" s="12" t="s">
        <v>166</v>
      </c>
    </row>
    <row r="75" spans="1:4" ht="22.5" x14ac:dyDescent="0.25">
      <c r="A75" s="11" t="s">
        <v>420</v>
      </c>
      <c r="B75" s="4" t="s">
        <v>193</v>
      </c>
      <c r="C75" s="4"/>
      <c r="D75" s="12" t="s">
        <v>166</v>
      </c>
    </row>
    <row r="76" spans="1:4" ht="22.5" x14ac:dyDescent="0.25">
      <c r="A76" s="11" t="s">
        <v>374</v>
      </c>
      <c r="B76" s="4" t="s">
        <v>207</v>
      </c>
      <c r="C76" s="4"/>
      <c r="D76" s="12" t="s">
        <v>166</v>
      </c>
    </row>
    <row r="77" spans="1:4" ht="22.5" x14ac:dyDescent="0.25">
      <c r="A77" s="11" t="s">
        <v>298</v>
      </c>
      <c r="B77" s="4" t="s">
        <v>7</v>
      </c>
      <c r="C77" s="4"/>
      <c r="D77" s="12" t="s">
        <v>166</v>
      </c>
    </row>
    <row r="78" spans="1:4" ht="33.75" x14ac:dyDescent="0.25">
      <c r="A78" s="11" t="s">
        <v>303</v>
      </c>
      <c r="B78" s="4" t="s">
        <v>7</v>
      </c>
      <c r="C78" s="4"/>
      <c r="D78" s="12" t="s">
        <v>166</v>
      </c>
    </row>
    <row r="79" spans="1:4" ht="22.5" x14ac:dyDescent="0.25">
      <c r="A79" s="11" t="s">
        <v>454</v>
      </c>
      <c r="B79" s="4" t="s">
        <v>184</v>
      </c>
      <c r="C79" s="4"/>
      <c r="D79" s="12" t="s">
        <v>166</v>
      </c>
    </row>
    <row r="80" spans="1:4" ht="33.75" x14ac:dyDescent="0.25">
      <c r="A80" s="11" t="s">
        <v>717</v>
      </c>
      <c r="B80" s="4" t="s">
        <v>1</v>
      </c>
      <c r="C80" s="4"/>
      <c r="D80" s="12" t="s">
        <v>408</v>
      </c>
    </row>
    <row r="81" spans="1:4" ht="22.5" x14ac:dyDescent="0.25">
      <c r="A81" s="11" t="s">
        <v>97</v>
      </c>
      <c r="B81" s="4" t="s">
        <v>217</v>
      </c>
      <c r="C81" s="4"/>
      <c r="D81" s="12" t="s">
        <v>166</v>
      </c>
    </row>
    <row r="82" spans="1:4" ht="22.5" x14ac:dyDescent="0.25">
      <c r="A82" s="11" t="s">
        <v>235</v>
      </c>
      <c r="B82" s="4" t="s">
        <v>187</v>
      </c>
      <c r="C82" s="4"/>
      <c r="D82" s="12" t="s">
        <v>166</v>
      </c>
    </row>
    <row r="83" spans="1:4" ht="22.5" x14ac:dyDescent="0.25">
      <c r="A83" s="11" t="s">
        <v>794</v>
      </c>
      <c r="B83" s="4" t="s">
        <v>184</v>
      </c>
      <c r="C83" s="4"/>
      <c r="D83" s="12" t="s">
        <v>166</v>
      </c>
    </row>
    <row r="84" spans="1:4" ht="33.75" x14ac:dyDescent="0.25">
      <c r="A84" s="11" t="s">
        <v>134</v>
      </c>
      <c r="B84" s="4" t="s">
        <v>599</v>
      </c>
      <c r="C84" s="4" t="s">
        <v>708</v>
      </c>
      <c r="D84" s="12" t="s">
        <v>166</v>
      </c>
    </row>
    <row r="85" spans="1:4" ht="22.5" x14ac:dyDescent="0.25">
      <c r="A85" s="11" t="s">
        <v>505</v>
      </c>
      <c r="B85" s="4" t="s">
        <v>181</v>
      </c>
      <c r="C85" s="4"/>
      <c r="D85" s="12" t="s">
        <v>408</v>
      </c>
    </row>
    <row r="86" spans="1:4" ht="33.75" x14ac:dyDescent="0.25">
      <c r="A86" s="11" t="s">
        <v>718</v>
      </c>
      <c r="B86" s="4" t="s">
        <v>334</v>
      </c>
      <c r="C86" s="4" t="s">
        <v>705</v>
      </c>
      <c r="D86" s="12" t="s">
        <v>167</v>
      </c>
    </row>
    <row r="87" spans="1:4" ht="22.5" x14ac:dyDescent="0.25">
      <c r="A87" s="11" t="s">
        <v>164</v>
      </c>
      <c r="B87" s="4" t="s">
        <v>1</v>
      </c>
      <c r="C87" s="4"/>
      <c r="D87" s="12" t="s">
        <v>791</v>
      </c>
    </row>
    <row r="88" spans="1:4" ht="15.75" customHeight="1" thickBot="1" x14ac:dyDescent="0.3">
      <c r="A88" s="57" t="s">
        <v>795</v>
      </c>
      <c r="B88" s="58"/>
      <c r="C88" s="58"/>
      <c r="D88" s="59"/>
    </row>
    <row r="89" spans="1:4" ht="15.75" customHeight="1" thickBot="1" x14ac:dyDescent="0.3">
      <c r="A89" s="54" t="s">
        <v>664</v>
      </c>
      <c r="B89" s="55"/>
      <c r="C89" s="55"/>
      <c r="D89" s="56"/>
    </row>
    <row r="90" spans="1:4" ht="22.5" x14ac:dyDescent="0.25">
      <c r="A90" s="11" t="s">
        <v>15</v>
      </c>
      <c r="B90" s="4" t="s">
        <v>334</v>
      </c>
      <c r="C90" s="4" t="s">
        <v>705</v>
      </c>
      <c r="D90" s="12" t="s">
        <v>166</v>
      </c>
    </row>
    <row r="91" spans="1:4" ht="33.75" x14ac:dyDescent="0.25">
      <c r="A91" s="11" t="s">
        <v>34</v>
      </c>
      <c r="B91" s="4" t="s">
        <v>1</v>
      </c>
      <c r="C91" s="4"/>
      <c r="D91" s="12" t="s">
        <v>791</v>
      </c>
    </row>
    <row r="92" spans="1:4" ht="22.5" x14ac:dyDescent="0.25">
      <c r="A92" s="11" t="s">
        <v>383</v>
      </c>
      <c r="B92" s="4" t="s">
        <v>178</v>
      </c>
      <c r="C92" s="4"/>
      <c r="D92" s="12" t="s">
        <v>167</v>
      </c>
    </row>
    <row r="93" spans="1:4" ht="22.5" x14ac:dyDescent="0.25">
      <c r="A93" s="11" t="s">
        <v>249</v>
      </c>
      <c r="B93" s="4" t="s">
        <v>201</v>
      </c>
      <c r="C93" s="4"/>
      <c r="D93" s="12" t="s">
        <v>167</v>
      </c>
    </row>
    <row r="94" spans="1:4" ht="22.5" x14ac:dyDescent="0.25">
      <c r="A94" s="11" t="s">
        <v>393</v>
      </c>
      <c r="B94" s="4" t="s">
        <v>178</v>
      </c>
      <c r="C94" s="4"/>
      <c r="D94" s="12" t="s">
        <v>166</v>
      </c>
    </row>
    <row r="95" spans="1:4" ht="33.75" x14ac:dyDescent="0.25">
      <c r="A95" s="11" t="s">
        <v>574</v>
      </c>
      <c r="B95" s="4" t="s">
        <v>8</v>
      </c>
      <c r="C95" s="4"/>
      <c r="D95" s="12" t="s">
        <v>167</v>
      </c>
    </row>
    <row r="96" spans="1:4" ht="33.75" x14ac:dyDescent="0.25">
      <c r="A96" s="11" t="s">
        <v>575</v>
      </c>
      <c r="B96" s="4" t="s">
        <v>8</v>
      </c>
      <c r="C96" s="4"/>
      <c r="D96" s="12" t="s">
        <v>167</v>
      </c>
    </row>
    <row r="97" spans="1:4" ht="22.5" x14ac:dyDescent="0.25">
      <c r="A97" s="11" t="s">
        <v>105</v>
      </c>
      <c r="B97" s="4" t="s">
        <v>1</v>
      </c>
      <c r="C97" s="4"/>
      <c r="D97" s="12" t="s">
        <v>791</v>
      </c>
    </row>
    <row r="98" spans="1:4" ht="22.5" x14ac:dyDescent="0.25">
      <c r="A98" s="11" t="s">
        <v>108</v>
      </c>
      <c r="B98" s="4" t="s">
        <v>8</v>
      </c>
      <c r="C98" s="4"/>
      <c r="D98" s="12" t="s">
        <v>167</v>
      </c>
    </row>
    <row r="99" spans="1:4" ht="22.5" x14ac:dyDescent="0.25">
      <c r="A99" s="11" t="s">
        <v>358</v>
      </c>
      <c r="B99" s="4" t="s">
        <v>334</v>
      </c>
      <c r="C99" s="4" t="s">
        <v>705</v>
      </c>
      <c r="D99" s="12" t="s">
        <v>166</v>
      </c>
    </row>
    <row r="100" spans="1:4" ht="33.75" x14ac:dyDescent="0.25">
      <c r="A100" s="11" t="s">
        <v>319</v>
      </c>
      <c r="B100" s="4" t="s">
        <v>7</v>
      </c>
      <c r="C100" s="4"/>
      <c r="D100" s="12" t="s">
        <v>166</v>
      </c>
    </row>
    <row r="101" spans="1:4" ht="22.5" x14ac:dyDescent="0.25">
      <c r="A101" s="11" t="s">
        <v>436</v>
      </c>
      <c r="B101" s="4" t="s">
        <v>432</v>
      </c>
      <c r="C101" s="4" t="s">
        <v>708</v>
      </c>
      <c r="D101" s="12" t="s">
        <v>166</v>
      </c>
    </row>
    <row r="102" spans="1:4" ht="33.75" x14ac:dyDescent="0.25">
      <c r="A102" s="11" t="s">
        <v>721</v>
      </c>
      <c r="B102" s="4" t="s">
        <v>334</v>
      </c>
      <c r="C102" s="4" t="s">
        <v>705</v>
      </c>
      <c r="D102" s="12" t="s">
        <v>166</v>
      </c>
    </row>
    <row r="103" spans="1:4" ht="45" x14ac:dyDescent="0.25">
      <c r="A103" s="11" t="s">
        <v>540</v>
      </c>
      <c r="B103" s="4" t="s">
        <v>9</v>
      </c>
      <c r="C103" s="4"/>
      <c r="D103" s="12" t="s">
        <v>166</v>
      </c>
    </row>
    <row r="104" spans="1:4" ht="22.5" x14ac:dyDescent="0.25">
      <c r="A104" s="11" t="s">
        <v>428</v>
      </c>
      <c r="B104" s="4" t="s">
        <v>193</v>
      </c>
      <c r="C104" s="4"/>
      <c r="D104" s="12" t="s">
        <v>167</v>
      </c>
    </row>
    <row r="105" spans="1:4" ht="22.5" x14ac:dyDescent="0.25">
      <c r="A105" s="11" t="s">
        <v>722</v>
      </c>
      <c r="B105" s="4" t="s">
        <v>187</v>
      </c>
      <c r="C105" s="4"/>
      <c r="D105" s="12" t="s">
        <v>166</v>
      </c>
    </row>
    <row r="106" spans="1:4" ht="22.5" x14ac:dyDescent="0.25">
      <c r="A106" s="11" t="s">
        <v>330</v>
      </c>
      <c r="B106" s="4" t="s">
        <v>7</v>
      </c>
      <c r="C106" s="4"/>
      <c r="D106" s="12" t="s">
        <v>166</v>
      </c>
    </row>
    <row r="107" spans="1:4" ht="15.75" customHeight="1" thickBot="1" x14ac:dyDescent="0.3">
      <c r="A107" s="57" t="s">
        <v>723</v>
      </c>
      <c r="B107" s="58"/>
      <c r="C107" s="58"/>
      <c r="D107" s="59"/>
    </row>
    <row r="108" spans="1:4" ht="15.75" customHeight="1" thickBot="1" x14ac:dyDescent="0.3">
      <c r="A108" s="54" t="s">
        <v>666</v>
      </c>
      <c r="B108" s="55"/>
      <c r="C108" s="55"/>
      <c r="D108" s="56"/>
    </row>
    <row r="109" spans="1:4" ht="22.5" x14ac:dyDescent="0.25">
      <c r="A109" s="11" t="s">
        <v>42</v>
      </c>
      <c r="B109" s="4" t="s">
        <v>8</v>
      </c>
      <c r="C109" s="4"/>
      <c r="D109" s="12" t="s">
        <v>167</v>
      </c>
    </row>
    <row r="110" spans="1:4" x14ac:dyDescent="0.25">
      <c r="A110" s="11" t="s">
        <v>441</v>
      </c>
      <c r="B110" s="4" t="s">
        <v>184</v>
      </c>
      <c r="C110" s="4"/>
      <c r="D110" s="12" t="s">
        <v>166</v>
      </c>
    </row>
    <row r="111" spans="1:4" ht="22.5" x14ac:dyDescent="0.25">
      <c r="A111" s="11" t="s">
        <v>448</v>
      </c>
      <c r="B111" s="4" t="s">
        <v>184</v>
      </c>
      <c r="C111" s="4"/>
      <c r="D111" s="12" t="s">
        <v>166</v>
      </c>
    </row>
    <row r="112" spans="1:4" ht="22.5" x14ac:dyDescent="0.25">
      <c r="A112" s="11" t="s">
        <v>495</v>
      </c>
      <c r="B112" s="4" t="s">
        <v>181</v>
      </c>
      <c r="C112" s="4"/>
      <c r="D112" s="12" t="s">
        <v>166</v>
      </c>
    </row>
    <row r="113" spans="1:4" ht="22.5" x14ac:dyDescent="0.25">
      <c r="A113" s="11" t="s">
        <v>111</v>
      </c>
      <c r="B113" s="4" t="s">
        <v>334</v>
      </c>
      <c r="C113" s="4" t="s">
        <v>705</v>
      </c>
      <c r="D113" s="12" t="s">
        <v>166</v>
      </c>
    </row>
    <row r="114" spans="1:4" ht="22.5" x14ac:dyDescent="0.25">
      <c r="A114" s="11" t="s">
        <v>115</v>
      </c>
      <c r="B114" s="4" t="s">
        <v>7</v>
      </c>
      <c r="C114" s="4"/>
      <c r="D114" s="12" t="s">
        <v>167</v>
      </c>
    </row>
    <row r="115" spans="1:4" ht="22.5" x14ac:dyDescent="0.25">
      <c r="A115" s="11" t="s">
        <v>609</v>
      </c>
      <c r="B115" s="4" t="s">
        <v>599</v>
      </c>
      <c r="C115" s="4" t="s">
        <v>708</v>
      </c>
      <c r="D115" s="12" t="s">
        <v>166</v>
      </c>
    </row>
    <row r="116" spans="1:4" ht="22.5" x14ac:dyDescent="0.25">
      <c r="A116" s="11" t="s">
        <v>464</v>
      </c>
      <c r="B116" s="4" t="s">
        <v>184</v>
      </c>
      <c r="C116" s="4"/>
      <c r="D116" s="12" t="s">
        <v>166</v>
      </c>
    </row>
    <row r="117" spans="1:4" ht="22.5" x14ac:dyDescent="0.25">
      <c r="A117" s="11" t="s">
        <v>153</v>
      </c>
      <c r="B117" s="4" t="s">
        <v>178</v>
      </c>
      <c r="C117" s="4"/>
      <c r="D117" s="12" t="s">
        <v>166</v>
      </c>
    </row>
    <row r="118" spans="1:4" ht="15.75" customHeight="1" thickBot="1" x14ac:dyDescent="0.3">
      <c r="A118" s="57" t="s">
        <v>796</v>
      </c>
      <c r="B118" s="58"/>
      <c r="C118" s="58"/>
      <c r="D118" s="59"/>
    </row>
    <row r="119" spans="1:4" ht="15.75" customHeight="1" thickBot="1" x14ac:dyDescent="0.3">
      <c r="A119" s="54" t="s">
        <v>668</v>
      </c>
      <c r="B119" s="55"/>
      <c r="C119" s="55"/>
      <c r="D119" s="56"/>
    </row>
    <row r="120" spans="1:4" ht="22.5" x14ac:dyDescent="0.25">
      <c r="A120" s="11" t="s">
        <v>620</v>
      </c>
      <c r="B120" s="4" t="s">
        <v>617</v>
      </c>
      <c r="C120" s="4" t="s">
        <v>705</v>
      </c>
      <c r="D120" s="12" t="s">
        <v>166</v>
      </c>
    </row>
    <row r="121" spans="1:4" ht="22.5" x14ac:dyDescent="0.25">
      <c r="A121" s="11" t="s">
        <v>339</v>
      </c>
      <c r="B121" s="4" t="s">
        <v>334</v>
      </c>
      <c r="C121" s="4" t="s">
        <v>705</v>
      </c>
      <c r="D121" s="12" t="s">
        <v>166</v>
      </c>
    </row>
    <row r="122" spans="1:4" ht="22.5" x14ac:dyDescent="0.25">
      <c r="A122" s="11" t="s">
        <v>483</v>
      </c>
      <c r="B122" s="4" t="s">
        <v>181</v>
      </c>
      <c r="C122" s="4"/>
      <c r="D122" s="12" t="s">
        <v>166</v>
      </c>
    </row>
    <row r="123" spans="1:4" ht="22.5" x14ac:dyDescent="0.25">
      <c r="A123" s="11" t="s">
        <v>231</v>
      </c>
      <c r="B123" s="4" t="s">
        <v>187</v>
      </c>
      <c r="C123" s="4"/>
      <c r="D123" s="12" t="s">
        <v>166</v>
      </c>
    </row>
    <row r="124" spans="1:4" ht="22.5" x14ac:dyDescent="0.25">
      <c r="A124" s="11" t="s">
        <v>463</v>
      </c>
      <c r="B124" s="4" t="s">
        <v>184</v>
      </c>
      <c r="C124" s="4"/>
      <c r="D124" s="12" t="s">
        <v>166</v>
      </c>
    </row>
    <row r="125" spans="1:4" ht="22.5" x14ac:dyDescent="0.25">
      <c r="A125" s="11" t="s">
        <v>544</v>
      </c>
      <c r="B125" s="4" t="s">
        <v>9</v>
      </c>
      <c r="C125" s="4"/>
      <c r="D125" s="12" t="s">
        <v>166</v>
      </c>
    </row>
    <row r="126" spans="1:4" ht="22.5" x14ac:dyDescent="0.25">
      <c r="A126" s="11" t="s">
        <v>331</v>
      </c>
      <c r="B126" s="4" t="s">
        <v>7</v>
      </c>
      <c r="C126" s="4"/>
      <c r="D126" s="12" t="s">
        <v>166</v>
      </c>
    </row>
    <row r="127" spans="1:4" ht="22.5" x14ac:dyDescent="0.25">
      <c r="A127" s="11" t="s">
        <v>413</v>
      </c>
      <c r="B127" s="4" t="s">
        <v>178</v>
      </c>
      <c r="C127" s="4"/>
      <c r="D127" s="12" t="s">
        <v>167</v>
      </c>
    </row>
    <row r="128" spans="1:4" ht="15.75" customHeight="1" thickBot="1" x14ac:dyDescent="0.3">
      <c r="A128" s="57" t="s">
        <v>669</v>
      </c>
      <c r="B128" s="58"/>
      <c r="C128" s="58"/>
      <c r="D128" s="59"/>
    </row>
    <row r="129" spans="1:4" ht="15.75" customHeight="1" thickBot="1" x14ac:dyDescent="0.3">
      <c r="A129" s="54" t="s">
        <v>670</v>
      </c>
      <c r="B129" s="55"/>
      <c r="C129" s="55"/>
      <c r="D129" s="56"/>
    </row>
    <row r="130" spans="1:4" ht="22.5" x14ac:dyDescent="0.25">
      <c r="A130" s="11" t="s">
        <v>336</v>
      </c>
      <c r="B130" s="4" t="s">
        <v>334</v>
      </c>
      <c r="C130" s="4" t="s">
        <v>705</v>
      </c>
      <c r="D130" s="12" t="s">
        <v>166</v>
      </c>
    </row>
    <row r="131" spans="1:4" ht="22.5" x14ac:dyDescent="0.25">
      <c r="A131" s="11" t="s">
        <v>280</v>
      </c>
      <c r="B131" s="4" t="s">
        <v>7</v>
      </c>
      <c r="C131" s="4"/>
      <c r="D131" s="12" t="s">
        <v>166</v>
      </c>
    </row>
    <row r="132" spans="1:4" ht="45" x14ac:dyDescent="0.25">
      <c r="A132" s="11" t="s">
        <v>636</v>
      </c>
      <c r="B132" s="4" t="s">
        <v>632</v>
      </c>
      <c r="C132" s="4"/>
      <c r="D132" s="12" t="s">
        <v>166</v>
      </c>
    </row>
    <row r="133" spans="1:4" ht="22.5" x14ac:dyDescent="0.25">
      <c r="A133" s="11" t="s">
        <v>259</v>
      </c>
      <c r="B133" s="4" t="s">
        <v>1</v>
      </c>
      <c r="C133" s="4"/>
      <c r="D133" s="12" t="s">
        <v>791</v>
      </c>
    </row>
    <row r="134" spans="1:4" ht="22.5" x14ac:dyDescent="0.25">
      <c r="A134" s="11" t="s">
        <v>229</v>
      </c>
      <c r="B134" s="4" t="s">
        <v>187</v>
      </c>
      <c r="C134" s="4"/>
      <c r="D134" s="12" t="s">
        <v>166</v>
      </c>
    </row>
    <row r="135" spans="1:4" ht="22.5" x14ac:dyDescent="0.25">
      <c r="A135" s="11" t="s">
        <v>299</v>
      </c>
      <c r="B135" s="4" t="s">
        <v>7</v>
      </c>
      <c r="C135" s="4"/>
      <c r="D135" s="12" t="s">
        <v>166</v>
      </c>
    </row>
    <row r="136" spans="1:4" ht="22.5" x14ac:dyDescent="0.25">
      <c r="A136" s="11" t="s">
        <v>577</v>
      </c>
      <c r="B136" s="4" t="s">
        <v>8</v>
      </c>
      <c r="C136" s="4"/>
      <c r="D136" s="12" t="s">
        <v>167</v>
      </c>
    </row>
    <row r="137" spans="1:4" ht="33.75" x14ac:dyDescent="0.25">
      <c r="A137" s="11" t="s">
        <v>538</v>
      </c>
      <c r="B137" s="4" t="s">
        <v>9</v>
      </c>
      <c r="C137" s="4"/>
      <c r="D137" s="12" t="s">
        <v>166</v>
      </c>
    </row>
    <row r="138" spans="1:4" ht="22.5" x14ac:dyDescent="0.25">
      <c r="A138" s="11" t="s">
        <v>500</v>
      </c>
      <c r="B138" s="4" t="s">
        <v>181</v>
      </c>
      <c r="C138" s="4"/>
      <c r="D138" s="12" t="s">
        <v>166</v>
      </c>
    </row>
    <row r="139" spans="1:4" ht="33.75" x14ac:dyDescent="0.25">
      <c r="A139" s="11" t="s">
        <v>726</v>
      </c>
      <c r="B139" s="4" t="s">
        <v>7</v>
      </c>
      <c r="C139" s="4"/>
      <c r="D139" s="12" t="s">
        <v>166</v>
      </c>
    </row>
    <row r="140" spans="1:4" ht="33.75" x14ac:dyDescent="0.25">
      <c r="A140" s="11" t="s">
        <v>412</v>
      </c>
      <c r="B140" s="4" t="s">
        <v>178</v>
      </c>
      <c r="C140" s="4"/>
      <c r="D140" s="12" t="s">
        <v>166</v>
      </c>
    </row>
    <row r="141" spans="1:4" ht="22.5" x14ac:dyDescent="0.25">
      <c r="A141" s="11" t="s">
        <v>611</v>
      </c>
      <c r="B141" s="4" t="s">
        <v>599</v>
      </c>
      <c r="C141" s="4" t="s">
        <v>708</v>
      </c>
      <c r="D141" s="12" t="s">
        <v>166</v>
      </c>
    </row>
    <row r="142" spans="1:4" ht="15.75" customHeight="1" thickBot="1" x14ac:dyDescent="0.3">
      <c r="A142" s="57" t="s">
        <v>671</v>
      </c>
      <c r="B142" s="58"/>
      <c r="C142" s="58"/>
      <c r="D142" s="59"/>
    </row>
    <row r="143" spans="1:4" ht="15.75" customHeight="1" thickBot="1" x14ac:dyDescent="0.3">
      <c r="A143" s="54" t="s">
        <v>672</v>
      </c>
      <c r="B143" s="55"/>
      <c r="C143" s="55"/>
      <c r="D143" s="56"/>
    </row>
    <row r="144" spans="1:4" ht="45" x14ac:dyDescent="0.25">
      <c r="A144" s="11" t="s">
        <v>600</v>
      </c>
      <c r="B144" s="4" t="s">
        <v>599</v>
      </c>
      <c r="C144" s="4" t="s">
        <v>708</v>
      </c>
      <c r="D144" s="12" t="s">
        <v>166</v>
      </c>
    </row>
    <row r="145" spans="1:4" ht="22.5" x14ac:dyDescent="0.25">
      <c r="A145" s="11" t="s">
        <v>473</v>
      </c>
      <c r="B145" s="4" t="s">
        <v>181</v>
      </c>
      <c r="C145" s="4"/>
      <c r="D145" s="12" t="s">
        <v>166</v>
      </c>
    </row>
    <row r="146" spans="1:4" ht="22.5" x14ac:dyDescent="0.25">
      <c r="A146" s="11" t="s">
        <v>634</v>
      </c>
      <c r="B146" s="4" t="s">
        <v>632</v>
      </c>
      <c r="C146" s="4"/>
      <c r="D146" s="12" t="s">
        <v>166</v>
      </c>
    </row>
    <row r="147" spans="1:4" ht="22.5" x14ac:dyDescent="0.25">
      <c r="A147" s="11" t="s">
        <v>507</v>
      </c>
      <c r="B147" s="4" t="s">
        <v>9</v>
      </c>
      <c r="C147" s="4"/>
      <c r="D147" s="12" t="s">
        <v>166</v>
      </c>
    </row>
    <row r="148" spans="1:4" ht="33.75" x14ac:dyDescent="0.25">
      <c r="A148" s="11" t="s">
        <v>257</v>
      </c>
      <c r="B148" s="4" t="s">
        <v>1</v>
      </c>
      <c r="C148" s="4"/>
      <c r="D148" s="12" t="s">
        <v>166</v>
      </c>
    </row>
    <row r="149" spans="1:4" ht="22.5" x14ac:dyDescent="0.25">
      <c r="A149" s="11" t="s">
        <v>728</v>
      </c>
      <c r="B149" s="4" t="s">
        <v>184</v>
      </c>
      <c r="C149" s="4"/>
      <c r="D149" s="12" t="s">
        <v>167</v>
      </c>
    </row>
    <row r="150" spans="1:4" ht="22.5" x14ac:dyDescent="0.25">
      <c r="A150" s="11" t="s">
        <v>514</v>
      </c>
      <c r="B150" s="4" t="s">
        <v>9</v>
      </c>
      <c r="C150" s="4"/>
      <c r="D150" s="12" t="s">
        <v>166</v>
      </c>
    </row>
    <row r="151" spans="1:4" ht="22.5" x14ac:dyDescent="0.25">
      <c r="A151" s="11" t="s">
        <v>443</v>
      </c>
      <c r="B151" s="4" t="s">
        <v>184</v>
      </c>
      <c r="C151" s="4"/>
      <c r="D151" s="12" t="s">
        <v>167</v>
      </c>
    </row>
    <row r="152" spans="1:4" ht="22.5" x14ac:dyDescent="0.25">
      <c r="A152" s="11" t="s">
        <v>344</v>
      </c>
      <c r="B152" s="4" t="s">
        <v>334</v>
      </c>
      <c r="C152" s="4" t="s">
        <v>705</v>
      </c>
      <c r="D152" s="12" t="s">
        <v>166</v>
      </c>
    </row>
    <row r="153" spans="1:4" ht="33.75" x14ac:dyDescent="0.25">
      <c r="A153" s="11" t="s">
        <v>348</v>
      </c>
      <c r="B153" s="4" t="s">
        <v>334</v>
      </c>
      <c r="C153" s="4" t="s">
        <v>705</v>
      </c>
      <c r="D153" s="12" t="s">
        <v>166</v>
      </c>
    </row>
    <row r="154" spans="1:4" ht="22.5" x14ac:dyDescent="0.25">
      <c r="A154" s="11" t="s">
        <v>447</v>
      </c>
      <c r="B154" s="4" t="s">
        <v>184</v>
      </c>
      <c r="C154" s="4"/>
      <c r="D154" s="12" t="s">
        <v>166</v>
      </c>
    </row>
    <row r="155" spans="1:4" ht="22.5" x14ac:dyDescent="0.25">
      <c r="A155" s="11" t="s">
        <v>729</v>
      </c>
      <c r="B155" s="4" t="s">
        <v>9</v>
      </c>
      <c r="C155" s="4"/>
      <c r="D155" s="12" t="s">
        <v>166</v>
      </c>
    </row>
    <row r="156" spans="1:4" ht="33.75" x14ac:dyDescent="0.25">
      <c r="A156" s="11" t="s">
        <v>300</v>
      </c>
      <c r="B156" s="4" t="s">
        <v>7</v>
      </c>
      <c r="C156" s="4"/>
      <c r="D156" s="12" t="s">
        <v>166</v>
      </c>
    </row>
    <row r="157" spans="1:4" ht="45" x14ac:dyDescent="0.25">
      <c r="A157" s="11" t="s">
        <v>453</v>
      </c>
      <c r="B157" s="4" t="s">
        <v>184</v>
      </c>
      <c r="C157" s="4"/>
      <c r="D157" s="12" t="s">
        <v>167</v>
      </c>
    </row>
    <row r="158" spans="1:4" ht="33.75" x14ac:dyDescent="0.25">
      <c r="A158" s="11" t="s">
        <v>308</v>
      </c>
      <c r="B158" s="4" t="s">
        <v>7</v>
      </c>
      <c r="C158" s="4"/>
      <c r="D158" s="12" t="s">
        <v>166</v>
      </c>
    </row>
    <row r="159" spans="1:4" ht="22.5" x14ac:dyDescent="0.25">
      <c r="A159" s="11" t="s">
        <v>252</v>
      </c>
      <c r="B159" s="4" t="s">
        <v>201</v>
      </c>
      <c r="C159" s="4"/>
      <c r="D159" s="12" t="s">
        <v>167</v>
      </c>
    </row>
    <row r="160" spans="1:4" ht="33.75" x14ac:dyDescent="0.25">
      <c r="A160" s="11" t="s">
        <v>461</v>
      </c>
      <c r="B160" s="4" t="s">
        <v>184</v>
      </c>
      <c r="C160" s="4"/>
      <c r="D160" s="12" t="s">
        <v>166</v>
      </c>
    </row>
    <row r="161" spans="1:4" ht="22.5" x14ac:dyDescent="0.25">
      <c r="A161" s="11" t="s">
        <v>275</v>
      </c>
      <c r="B161" s="4" t="s">
        <v>270</v>
      </c>
      <c r="C161" s="4" t="s">
        <v>705</v>
      </c>
      <c r="D161" s="12" t="s">
        <v>167</v>
      </c>
    </row>
    <row r="162" spans="1:4" ht="33.75" x14ac:dyDescent="0.25">
      <c r="A162" s="11" t="s">
        <v>626</v>
      </c>
      <c r="B162" s="4" t="s">
        <v>617</v>
      </c>
      <c r="C162" s="4" t="s">
        <v>705</v>
      </c>
      <c r="D162" s="12" t="s">
        <v>166</v>
      </c>
    </row>
    <row r="163" spans="1:4" ht="22.5" x14ac:dyDescent="0.25">
      <c r="A163" s="11" t="s">
        <v>730</v>
      </c>
      <c r="B163" s="4" t="s">
        <v>184</v>
      </c>
      <c r="C163" s="4"/>
      <c r="D163" s="12" t="s">
        <v>167</v>
      </c>
    </row>
    <row r="164" spans="1:4" ht="22.5" x14ac:dyDescent="0.25">
      <c r="A164" s="11" t="s">
        <v>465</v>
      </c>
      <c r="B164" s="4" t="s">
        <v>184</v>
      </c>
      <c r="C164" s="4"/>
      <c r="D164" s="12" t="s">
        <v>167</v>
      </c>
    </row>
    <row r="165" spans="1:4" ht="22.5" x14ac:dyDescent="0.25">
      <c r="A165" s="11" t="s">
        <v>268</v>
      </c>
      <c r="B165" s="4" t="s">
        <v>1</v>
      </c>
      <c r="C165" s="4"/>
      <c r="D165" s="12" t="s">
        <v>167</v>
      </c>
    </row>
    <row r="166" spans="1:4" ht="33.75" x14ac:dyDescent="0.25">
      <c r="A166" s="11" t="s">
        <v>612</v>
      </c>
      <c r="B166" s="4" t="s">
        <v>599</v>
      </c>
      <c r="C166" s="4" t="s">
        <v>708</v>
      </c>
      <c r="D166" s="12" t="s">
        <v>166</v>
      </c>
    </row>
    <row r="167" spans="1:4" ht="15.75" customHeight="1" thickBot="1" x14ac:dyDescent="0.3">
      <c r="A167" s="57" t="s">
        <v>797</v>
      </c>
      <c r="B167" s="58"/>
      <c r="C167" s="58"/>
      <c r="D167" s="59"/>
    </row>
    <row r="168" spans="1:4" ht="15.75" customHeight="1" thickBot="1" x14ac:dyDescent="0.3">
      <c r="A168" s="54" t="s">
        <v>674</v>
      </c>
      <c r="B168" s="55"/>
      <c r="C168" s="55"/>
      <c r="D168" s="56"/>
    </row>
    <row r="169" spans="1:4" ht="22.5" x14ac:dyDescent="0.25">
      <c r="A169" s="11" t="s">
        <v>338</v>
      </c>
      <c r="B169" s="4" t="s">
        <v>334</v>
      </c>
      <c r="C169" s="4" t="s">
        <v>705</v>
      </c>
      <c r="D169" s="12" t="s">
        <v>166</v>
      </c>
    </row>
    <row r="170" spans="1:4" ht="22.5" x14ac:dyDescent="0.25">
      <c r="A170" s="11" t="s">
        <v>732</v>
      </c>
      <c r="B170" s="4" t="s">
        <v>7</v>
      </c>
      <c r="C170" s="4"/>
      <c r="D170" s="12" t="s">
        <v>166</v>
      </c>
    </row>
    <row r="171" spans="1:4" ht="33.75" x14ac:dyDescent="0.25">
      <c r="A171" s="11" t="s">
        <v>80</v>
      </c>
      <c r="B171" s="4" t="s">
        <v>270</v>
      </c>
      <c r="C171" s="4" t="s">
        <v>705</v>
      </c>
      <c r="D171" s="12" t="s">
        <v>167</v>
      </c>
    </row>
    <row r="172" spans="1:4" ht="33.75" x14ac:dyDescent="0.25">
      <c r="A172" s="11" t="s">
        <v>440</v>
      </c>
      <c r="B172" s="4" t="s">
        <v>439</v>
      </c>
      <c r="C172" s="4" t="s">
        <v>708</v>
      </c>
      <c r="D172" s="12" t="s">
        <v>166</v>
      </c>
    </row>
    <row r="173" spans="1:4" x14ac:dyDescent="0.25">
      <c r="A173" s="11" t="s">
        <v>586</v>
      </c>
      <c r="B173" s="4" t="s">
        <v>8</v>
      </c>
      <c r="C173" s="4"/>
      <c r="D173" s="12" t="s">
        <v>167</v>
      </c>
    </row>
    <row r="174" spans="1:4" ht="22.5" x14ac:dyDescent="0.25">
      <c r="A174" s="11" t="s">
        <v>539</v>
      </c>
      <c r="B174" s="4" t="s">
        <v>9</v>
      </c>
      <c r="C174" s="4"/>
      <c r="D174" s="12" t="s">
        <v>166</v>
      </c>
    </row>
    <row r="175" spans="1:4" ht="22.5" x14ac:dyDescent="0.25">
      <c r="A175" s="11" t="s">
        <v>265</v>
      </c>
      <c r="B175" s="4" t="s">
        <v>1</v>
      </c>
      <c r="C175" s="4"/>
      <c r="D175" s="12" t="s">
        <v>791</v>
      </c>
    </row>
    <row r="176" spans="1:4" ht="33.75" x14ac:dyDescent="0.25">
      <c r="A176" s="11" t="s">
        <v>733</v>
      </c>
      <c r="B176" s="4" t="s">
        <v>613</v>
      </c>
      <c r="C176" s="4" t="s">
        <v>705</v>
      </c>
      <c r="D176" s="12" t="s">
        <v>166</v>
      </c>
    </row>
    <row r="177" spans="1:4" ht="15.75" customHeight="1" thickBot="1" x14ac:dyDescent="0.3">
      <c r="A177" s="57" t="s">
        <v>675</v>
      </c>
      <c r="B177" s="58"/>
      <c r="C177" s="58"/>
      <c r="D177" s="59"/>
    </row>
    <row r="178" spans="1:4" ht="15.75" customHeight="1" thickBot="1" x14ac:dyDescent="0.3">
      <c r="A178" s="54" t="s">
        <v>676</v>
      </c>
      <c r="B178" s="55"/>
      <c r="C178" s="55"/>
      <c r="D178" s="56"/>
    </row>
    <row r="179" spans="1:4" ht="22.5" x14ac:dyDescent="0.25">
      <c r="A179" s="11" t="s">
        <v>378</v>
      </c>
      <c r="B179" s="4" t="s">
        <v>178</v>
      </c>
      <c r="C179" s="4"/>
      <c r="D179" s="12" t="s">
        <v>167</v>
      </c>
    </row>
    <row r="180" spans="1:4" ht="22.5" x14ac:dyDescent="0.25">
      <c r="A180" s="11" t="s">
        <v>467</v>
      </c>
      <c r="B180" s="4" t="s">
        <v>204</v>
      </c>
      <c r="C180" s="4"/>
      <c r="D180" s="12" t="s">
        <v>166</v>
      </c>
    </row>
    <row r="181" spans="1:4" ht="22.5" x14ac:dyDescent="0.25">
      <c r="A181" s="11" t="s">
        <v>484</v>
      </c>
      <c r="B181" s="4" t="s">
        <v>181</v>
      </c>
      <c r="C181" s="4"/>
      <c r="D181" s="12" t="s">
        <v>167</v>
      </c>
    </row>
    <row r="182" spans="1:4" ht="22.5" x14ac:dyDescent="0.25">
      <c r="A182" s="11" t="s">
        <v>294</v>
      </c>
      <c r="B182" s="4" t="s">
        <v>7</v>
      </c>
      <c r="C182" s="4"/>
      <c r="D182" s="12" t="s">
        <v>408</v>
      </c>
    </row>
    <row r="183" spans="1:4" ht="22.5" x14ac:dyDescent="0.25">
      <c r="A183" s="11" t="s">
        <v>572</v>
      </c>
      <c r="B183" s="4" t="s">
        <v>8</v>
      </c>
      <c r="C183" s="4"/>
      <c r="D183" s="12" t="s">
        <v>167</v>
      </c>
    </row>
    <row r="184" spans="1:4" ht="22.5" x14ac:dyDescent="0.25">
      <c r="A184" s="11" t="s">
        <v>735</v>
      </c>
      <c r="B184" s="4" t="s">
        <v>193</v>
      </c>
      <c r="C184" s="4"/>
      <c r="D184" s="12" t="s">
        <v>167</v>
      </c>
    </row>
    <row r="185" spans="1:4" ht="22.5" x14ac:dyDescent="0.25">
      <c r="A185" s="11" t="s">
        <v>639</v>
      </c>
      <c r="B185" s="4" t="s">
        <v>632</v>
      </c>
      <c r="C185" s="4"/>
      <c r="D185" s="12" t="s">
        <v>166</v>
      </c>
    </row>
    <row r="186" spans="1:4" ht="22.5" x14ac:dyDescent="0.25">
      <c r="A186" s="11" t="s">
        <v>798</v>
      </c>
      <c r="B186" s="4" t="s">
        <v>184</v>
      </c>
      <c r="C186" s="4"/>
      <c r="D186" s="12" t="s">
        <v>167</v>
      </c>
    </row>
    <row r="187" spans="1:4" ht="15.75" customHeight="1" thickBot="1" x14ac:dyDescent="0.3">
      <c r="A187" s="57" t="s">
        <v>799</v>
      </c>
      <c r="B187" s="58"/>
      <c r="C187" s="58"/>
      <c r="D187" s="59"/>
    </row>
    <row r="188" spans="1:4" ht="15.75" customHeight="1" thickBot="1" x14ac:dyDescent="0.3">
      <c r="A188" s="54" t="s">
        <v>678</v>
      </c>
      <c r="B188" s="55"/>
      <c r="C188" s="55"/>
      <c r="D188" s="56"/>
    </row>
    <row r="189" spans="1:4" ht="22.5" x14ac:dyDescent="0.25">
      <c r="A189" s="11" t="s">
        <v>555</v>
      </c>
      <c r="B189" s="4" t="s">
        <v>8</v>
      </c>
      <c r="C189" s="4"/>
      <c r="D189" s="12" t="s">
        <v>167</v>
      </c>
    </row>
    <row r="190" spans="1:4" ht="22.5" x14ac:dyDescent="0.25">
      <c r="A190" s="11" t="s">
        <v>247</v>
      </c>
      <c r="B190" s="4" t="s">
        <v>201</v>
      </c>
      <c r="C190" s="4"/>
      <c r="D190" s="12" t="s">
        <v>167</v>
      </c>
    </row>
    <row r="191" spans="1:4" ht="22.5" x14ac:dyDescent="0.25">
      <c r="A191" s="11" t="s">
        <v>474</v>
      </c>
      <c r="B191" s="4" t="s">
        <v>181</v>
      </c>
      <c r="C191" s="4"/>
      <c r="D191" s="12" t="s">
        <v>408</v>
      </c>
    </row>
    <row r="192" spans="1:4" ht="33.75" x14ac:dyDescent="0.25">
      <c r="A192" s="11" t="s">
        <v>40</v>
      </c>
      <c r="B192" s="4" t="s">
        <v>207</v>
      </c>
      <c r="C192" s="4"/>
      <c r="D192" s="12" t="s">
        <v>166</v>
      </c>
    </row>
    <row r="193" spans="1:4" ht="22.5" x14ac:dyDescent="0.25">
      <c r="A193" s="11" t="s">
        <v>736</v>
      </c>
      <c r="B193" s="4" t="s">
        <v>617</v>
      </c>
      <c r="C193" s="4" t="s">
        <v>705</v>
      </c>
      <c r="D193" s="12" t="s">
        <v>167</v>
      </c>
    </row>
    <row r="194" spans="1:4" x14ac:dyDescent="0.25">
      <c r="A194" s="11" t="s">
        <v>46</v>
      </c>
      <c r="B194" s="4" t="s">
        <v>184</v>
      </c>
      <c r="C194" s="4"/>
      <c r="D194" s="12" t="s">
        <v>167</v>
      </c>
    </row>
    <row r="195" spans="1:4" ht="22.5" x14ac:dyDescent="0.25">
      <c r="A195" s="11" t="s">
        <v>602</v>
      </c>
      <c r="B195" s="4" t="s">
        <v>599</v>
      </c>
      <c r="C195" s="4" t="s">
        <v>708</v>
      </c>
      <c r="D195" s="12" t="s">
        <v>166</v>
      </c>
    </row>
    <row r="196" spans="1:4" ht="22.5" x14ac:dyDescent="0.25">
      <c r="A196" s="11" t="s">
        <v>340</v>
      </c>
      <c r="B196" s="4" t="s">
        <v>334</v>
      </c>
      <c r="C196" s="4" t="s">
        <v>705</v>
      </c>
      <c r="D196" s="12" t="s">
        <v>166</v>
      </c>
    </row>
    <row r="197" spans="1:4" x14ac:dyDescent="0.25">
      <c r="A197" s="11" t="s">
        <v>561</v>
      </c>
      <c r="B197" s="4" t="s">
        <v>8</v>
      </c>
      <c r="C197" s="4"/>
      <c r="D197" s="12" t="s">
        <v>167</v>
      </c>
    </row>
    <row r="198" spans="1:4" ht="22.5" x14ac:dyDescent="0.25">
      <c r="A198" s="11" t="s">
        <v>228</v>
      </c>
      <c r="B198" s="4" t="s">
        <v>187</v>
      </c>
      <c r="C198" s="4"/>
      <c r="D198" s="12" t="s">
        <v>166</v>
      </c>
    </row>
    <row r="199" spans="1:4" ht="45" x14ac:dyDescent="0.25">
      <c r="A199" s="11" t="s">
        <v>58</v>
      </c>
      <c r="B199" s="4" t="s">
        <v>201</v>
      </c>
      <c r="C199" s="4"/>
      <c r="D199" s="12" t="s">
        <v>167</v>
      </c>
    </row>
    <row r="200" spans="1:4" ht="33.75" x14ac:dyDescent="0.25">
      <c r="A200" s="11" t="s">
        <v>737</v>
      </c>
      <c r="B200" s="4" t="s">
        <v>187</v>
      </c>
      <c r="C200" s="4"/>
      <c r="D200" s="12" t="s">
        <v>166</v>
      </c>
    </row>
    <row r="201" spans="1:4" ht="22.5" x14ac:dyDescent="0.25">
      <c r="A201" s="11" t="s">
        <v>66</v>
      </c>
      <c r="B201" s="4" t="s">
        <v>217</v>
      </c>
      <c r="C201" s="4"/>
      <c r="D201" s="12" t="s">
        <v>166</v>
      </c>
    </row>
    <row r="202" spans="1:4" ht="33.75" x14ac:dyDescent="0.25">
      <c r="A202" s="11" t="s">
        <v>260</v>
      </c>
      <c r="B202" s="4" t="s">
        <v>1</v>
      </c>
      <c r="C202" s="4"/>
      <c r="D202" s="12" t="s">
        <v>791</v>
      </c>
    </row>
    <row r="203" spans="1:4" ht="22.5" x14ac:dyDescent="0.25">
      <c r="A203" s="11" t="s">
        <v>738</v>
      </c>
      <c r="B203" s="4" t="s">
        <v>204</v>
      </c>
      <c r="C203" s="4"/>
      <c r="D203" s="12" t="s">
        <v>167</v>
      </c>
    </row>
    <row r="204" spans="1:4" ht="33.75" x14ac:dyDescent="0.25">
      <c r="A204" s="11" t="s">
        <v>394</v>
      </c>
      <c r="B204" s="4" t="s">
        <v>178</v>
      </c>
      <c r="C204" s="4"/>
      <c r="D204" s="12" t="s">
        <v>166</v>
      </c>
    </row>
    <row r="205" spans="1:4" ht="33.75" x14ac:dyDescent="0.25">
      <c r="A205" s="11" t="s">
        <v>739</v>
      </c>
      <c r="B205" s="4" t="s">
        <v>9</v>
      </c>
      <c r="C205" s="4"/>
      <c r="D205" s="12" t="s">
        <v>166</v>
      </c>
    </row>
    <row r="206" spans="1:4" ht="22.5" x14ac:dyDescent="0.25">
      <c r="A206" s="11" t="s">
        <v>573</v>
      </c>
      <c r="B206" s="4" t="s">
        <v>8</v>
      </c>
      <c r="C206" s="4"/>
      <c r="D206" s="12" t="s">
        <v>791</v>
      </c>
    </row>
    <row r="207" spans="1:4" ht="33.75" x14ac:dyDescent="0.25">
      <c r="A207" s="11" t="s">
        <v>90</v>
      </c>
      <c r="B207" s="4" t="s">
        <v>187</v>
      </c>
      <c r="C207" s="4"/>
      <c r="D207" s="12" t="s">
        <v>166</v>
      </c>
    </row>
    <row r="208" spans="1:4" ht="33.75" x14ac:dyDescent="0.25">
      <c r="A208" s="11" t="s">
        <v>396</v>
      </c>
      <c r="B208" s="4" t="s">
        <v>178</v>
      </c>
      <c r="C208" s="4"/>
      <c r="D208" s="12" t="s">
        <v>166</v>
      </c>
    </row>
    <row r="209" spans="1:4" ht="22.5" x14ac:dyDescent="0.25">
      <c r="A209" s="11" t="s">
        <v>494</v>
      </c>
      <c r="B209" s="4" t="s">
        <v>181</v>
      </c>
      <c r="C209" s="4"/>
      <c r="D209" s="12" t="s">
        <v>166</v>
      </c>
    </row>
    <row r="210" spans="1:4" ht="22.5" x14ac:dyDescent="0.25">
      <c r="A210" s="11" t="s">
        <v>397</v>
      </c>
      <c r="B210" s="4" t="s">
        <v>178</v>
      </c>
      <c r="C210" s="4"/>
      <c r="D210" s="12" t="s">
        <v>166</v>
      </c>
    </row>
    <row r="211" spans="1:4" ht="22.5" x14ac:dyDescent="0.25">
      <c r="A211" s="11" t="s">
        <v>524</v>
      </c>
      <c r="B211" s="4" t="s">
        <v>9</v>
      </c>
      <c r="C211" s="4"/>
      <c r="D211" s="12" t="s">
        <v>166</v>
      </c>
    </row>
    <row r="212" spans="1:4" ht="33.75" x14ac:dyDescent="0.25">
      <c r="A212" s="11" t="s">
        <v>312</v>
      </c>
      <c r="B212" s="4" t="s">
        <v>7</v>
      </c>
      <c r="C212" s="4"/>
      <c r="D212" s="12" t="s">
        <v>166</v>
      </c>
    </row>
    <row r="213" spans="1:4" ht="22.5" x14ac:dyDescent="0.25">
      <c r="A213" s="11" t="s">
        <v>424</v>
      </c>
      <c r="B213" s="4" t="s">
        <v>193</v>
      </c>
      <c r="C213" s="4"/>
      <c r="D213" s="12" t="s">
        <v>166</v>
      </c>
    </row>
    <row r="214" spans="1:4" ht="33.75" x14ac:dyDescent="0.25">
      <c r="A214" s="11" t="s">
        <v>360</v>
      </c>
      <c r="B214" s="4" t="s">
        <v>334</v>
      </c>
      <c r="C214" s="4" t="s">
        <v>705</v>
      </c>
      <c r="D214" s="12" t="s">
        <v>166</v>
      </c>
    </row>
    <row r="215" spans="1:4" ht="33.75" x14ac:dyDescent="0.25">
      <c r="A215" s="11" t="s">
        <v>582</v>
      </c>
      <c r="B215" s="4" t="s">
        <v>8</v>
      </c>
      <c r="C215" s="4"/>
      <c r="D215" s="12" t="s">
        <v>167</v>
      </c>
    </row>
    <row r="216" spans="1:4" x14ac:dyDescent="0.25">
      <c r="A216" s="11" t="s">
        <v>242</v>
      </c>
      <c r="B216" s="4" t="s">
        <v>187</v>
      </c>
      <c r="C216" s="4"/>
      <c r="D216" s="12" t="s">
        <v>166</v>
      </c>
    </row>
    <row r="217" spans="1:4" ht="33.75" x14ac:dyDescent="0.25">
      <c r="A217" s="11" t="s">
        <v>498</v>
      </c>
      <c r="B217" s="4" t="s">
        <v>181</v>
      </c>
      <c r="C217" s="4"/>
      <c r="D217" s="12" t="s">
        <v>166</v>
      </c>
    </row>
    <row r="218" spans="1:4" ht="33.75" x14ac:dyDescent="0.25">
      <c r="A218" s="11" t="s">
        <v>740</v>
      </c>
      <c r="B218" s="4" t="s">
        <v>193</v>
      </c>
      <c r="C218" s="4"/>
      <c r="D218" s="12" t="s">
        <v>166</v>
      </c>
    </row>
    <row r="219" spans="1:4" ht="22.5" x14ac:dyDescent="0.25">
      <c r="A219" s="11" t="s">
        <v>366</v>
      </c>
      <c r="B219" s="4" t="s">
        <v>334</v>
      </c>
      <c r="C219" s="4" t="s">
        <v>705</v>
      </c>
      <c r="D219" s="12" t="s">
        <v>166</v>
      </c>
    </row>
    <row r="220" spans="1:4" ht="33.75" x14ac:dyDescent="0.25">
      <c r="A220" s="11" t="s">
        <v>741</v>
      </c>
      <c r="B220" s="4" t="s">
        <v>8</v>
      </c>
      <c r="C220" s="4"/>
      <c r="D220" s="12" t="s">
        <v>167</v>
      </c>
    </row>
    <row r="221" spans="1:4" ht="22.5" x14ac:dyDescent="0.25">
      <c r="A221" s="11" t="s">
        <v>367</v>
      </c>
      <c r="B221" s="4" t="s">
        <v>334</v>
      </c>
      <c r="C221" s="4" t="s">
        <v>705</v>
      </c>
      <c r="D221" s="12" t="s">
        <v>166</v>
      </c>
    </row>
    <row r="222" spans="1:4" x14ac:dyDescent="0.25">
      <c r="A222" s="11" t="s">
        <v>431</v>
      </c>
      <c r="B222" s="4" t="s">
        <v>193</v>
      </c>
      <c r="C222" s="4"/>
      <c r="D222" s="12" t="s">
        <v>166</v>
      </c>
    </row>
    <row r="223" spans="1:4" ht="22.5" x14ac:dyDescent="0.25">
      <c r="A223" s="11" t="s">
        <v>629</v>
      </c>
      <c r="B223" s="4" t="s">
        <v>212</v>
      </c>
      <c r="C223" s="4"/>
      <c r="D223" s="12" t="s">
        <v>166</v>
      </c>
    </row>
    <row r="224" spans="1:4" ht="33.75" x14ac:dyDescent="0.25">
      <c r="A224" s="11" t="s">
        <v>591</v>
      </c>
      <c r="B224" s="4" t="s">
        <v>8</v>
      </c>
      <c r="C224" s="4"/>
      <c r="D224" s="12" t="s">
        <v>167</v>
      </c>
    </row>
    <row r="225" spans="1:4" ht="22.5" x14ac:dyDescent="0.25">
      <c r="A225" s="11" t="s">
        <v>595</v>
      </c>
      <c r="B225" s="4" t="s">
        <v>8</v>
      </c>
      <c r="C225" s="4"/>
      <c r="D225" s="12" t="s">
        <v>167</v>
      </c>
    </row>
    <row r="226" spans="1:4" ht="15.75" customHeight="1" thickBot="1" x14ac:dyDescent="0.3">
      <c r="A226" s="57" t="s">
        <v>800</v>
      </c>
      <c r="B226" s="58"/>
      <c r="C226" s="58"/>
      <c r="D226" s="59"/>
    </row>
    <row r="227" spans="1:4" ht="15.75" customHeight="1" thickBot="1" x14ac:dyDescent="0.3">
      <c r="A227" s="54" t="s">
        <v>680</v>
      </c>
      <c r="B227" s="55"/>
      <c r="C227" s="55"/>
      <c r="D227" s="56"/>
    </row>
    <row r="228" spans="1:4" ht="33.75" x14ac:dyDescent="0.25">
      <c r="A228" s="11" t="s">
        <v>554</v>
      </c>
      <c r="B228" s="4" t="s">
        <v>8</v>
      </c>
      <c r="C228" s="4"/>
      <c r="D228" s="12" t="s">
        <v>167</v>
      </c>
    </row>
    <row r="229" spans="1:4" ht="22.5" x14ac:dyDescent="0.25">
      <c r="A229" s="11" t="s">
        <v>618</v>
      </c>
      <c r="B229" s="4" t="s">
        <v>617</v>
      </c>
      <c r="C229" s="4" t="s">
        <v>705</v>
      </c>
      <c r="D229" s="12" t="s">
        <v>167</v>
      </c>
    </row>
    <row r="230" spans="1:4" ht="22.5" x14ac:dyDescent="0.25">
      <c r="A230" s="11" t="s">
        <v>22</v>
      </c>
      <c r="B230" s="4" t="s">
        <v>178</v>
      </c>
      <c r="C230" s="4"/>
      <c r="D230" s="12" t="s">
        <v>166</v>
      </c>
    </row>
    <row r="231" spans="1:4" ht="22.5" x14ac:dyDescent="0.25">
      <c r="A231" s="11" t="s">
        <v>50</v>
      </c>
      <c r="B231" s="4" t="s">
        <v>178</v>
      </c>
      <c r="C231" s="4"/>
      <c r="D231" s="12" t="s">
        <v>166</v>
      </c>
    </row>
    <row r="232" spans="1:4" x14ac:dyDescent="0.25">
      <c r="A232" s="11" t="s">
        <v>382</v>
      </c>
      <c r="B232" s="4" t="s">
        <v>178</v>
      </c>
      <c r="C232" s="4"/>
      <c r="D232" s="12" t="s">
        <v>167</v>
      </c>
    </row>
    <row r="233" spans="1:4" ht="22.5" x14ac:dyDescent="0.25">
      <c r="A233" s="11" t="s">
        <v>511</v>
      </c>
      <c r="B233" s="4" t="s">
        <v>9</v>
      </c>
      <c r="C233" s="4"/>
      <c r="D233" s="12" t="s">
        <v>167</v>
      </c>
    </row>
    <row r="234" spans="1:4" ht="22.5" x14ac:dyDescent="0.25">
      <c r="A234" s="11" t="s">
        <v>227</v>
      </c>
      <c r="B234" s="4" t="s">
        <v>187</v>
      </c>
      <c r="C234" s="4"/>
      <c r="D234" s="12" t="s">
        <v>166</v>
      </c>
    </row>
    <row r="235" spans="1:4" ht="33.75" x14ac:dyDescent="0.25">
      <c r="A235" s="11" t="s">
        <v>388</v>
      </c>
      <c r="B235" s="4" t="s">
        <v>178</v>
      </c>
      <c r="C235" s="4"/>
      <c r="D235" s="12" t="s">
        <v>167</v>
      </c>
    </row>
    <row r="236" spans="1:4" ht="22.5" x14ac:dyDescent="0.25">
      <c r="A236" s="11" t="s">
        <v>343</v>
      </c>
      <c r="B236" s="4" t="s">
        <v>334</v>
      </c>
      <c r="C236" s="4" t="s">
        <v>705</v>
      </c>
      <c r="D236" s="12" t="s">
        <v>167</v>
      </c>
    </row>
    <row r="237" spans="1:4" ht="22.5" x14ac:dyDescent="0.25">
      <c r="A237" s="11" t="s">
        <v>515</v>
      </c>
      <c r="B237" s="4" t="s">
        <v>9</v>
      </c>
      <c r="C237" s="4"/>
      <c r="D237" s="12" t="s">
        <v>166</v>
      </c>
    </row>
    <row r="238" spans="1:4" ht="22.5" x14ac:dyDescent="0.25">
      <c r="A238" s="11" t="s">
        <v>64</v>
      </c>
      <c r="B238" s="4" t="s">
        <v>9</v>
      </c>
      <c r="C238" s="4"/>
      <c r="D238" s="12" t="s">
        <v>166</v>
      </c>
    </row>
    <row r="239" spans="1:4" ht="22.5" x14ac:dyDescent="0.25">
      <c r="A239" s="11" t="s">
        <v>293</v>
      </c>
      <c r="B239" s="4" t="s">
        <v>7</v>
      </c>
      <c r="C239" s="4"/>
      <c r="D239" s="12" t="s">
        <v>166</v>
      </c>
    </row>
    <row r="240" spans="1:4" ht="22.5" x14ac:dyDescent="0.25">
      <c r="A240" s="11" t="s">
        <v>349</v>
      </c>
      <c r="B240" s="4" t="s">
        <v>334</v>
      </c>
      <c r="C240" s="4" t="s">
        <v>705</v>
      </c>
      <c r="D240" s="12" t="s">
        <v>166</v>
      </c>
    </row>
    <row r="241" spans="1:4" ht="33.75" x14ac:dyDescent="0.25">
      <c r="A241" s="11" t="s">
        <v>568</v>
      </c>
      <c r="B241" s="4" t="s">
        <v>8</v>
      </c>
      <c r="C241" s="4"/>
      <c r="D241" s="12" t="s">
        <v>791</v>
      </c>
    </row>
    <row r="242" spans="1:4" ht="22.5" x14ac:dyDescent="0.25">
      <c r="A242" s="11" t="s">
        <v>435</v>
      </c>
      <c r="B242" s="4" t="s">
        <v>184</v>
      </c>
      <c r="C242" s="4"/>
      <c r="D242" s="12" t="s">
        <v>167</v>
      </c>
    </row>
    <row r="243" spans="1:4" ht="22.5" x14ac:dyDescent="0.25">
      <c r="A243" s="11" t="s">
        <v>490</v>
      </c>
      <c r="B243" s="4" t="s">
        <v>181</v>
      </c>
      <c r="C243" s="4"/>
      <c r="D243" s="12" t="s">
        <v>167</v>
      </c>
    </row>
    <row r="244" spans="1:4" ht="22.5" x14ac:dyDescent="0.25">
      <c r="A244" s="11" t="s">
        <v>251</v>
      </c>
      <c r="B244" s="4" t="s">
        <v>201</v>
      </c>
      <c r="C244" s="4"/>
      <c r="D244" s="12" t="s">
        <v>167</v>
      </c>
    </row>
    <row r="245" spans="1:4" ht="22.5" x14ac:dyDescent="0.25">
      <c r="A245" s="11" t="s">
        <v>456</v>
      </c>
      <c r="B245" s="4" t="s">
        <v>184</v>
      </c>
      <c r="C245" s="4"/>
      <c r="D245" s="12" t="s">
        <v>167</v>
      </c>
    </row>
    <row r="246" spans="1:4" ht="22.5" x14ac:dyDescent="0.25">
      <c r="A246" s="11" t="s">
        <v>99</v>
      </c>
      <c r="B246" s="4" t="s">
        <v>632</v>
      </c>
      <c r="C246" s="4"/>
      <c r="D246" s="12" t="s">
        <v>167</v>
      </c>
    </row>
    <row r="247" spans="1:4" ht="33.75" x14ac:dyDescent="0.25">
      <c r="A247" s="11" t="s">
        <v>103</v>
      </c>
      <c r="B247" s="4" t="s">
        <v>8</v>
      </c>
      <c r="C247" s="4"/>
      <c r="D247" s="12" t="s">
        <v>167</v>
      </c>
    </row>
    <row r="248" spans="1:4" ht="33.75" x14ac:dyDescent="0.25">
      <c r="A248" s="11" t="s">
        <v>310</v>
      </c>
      <c r="B248" s="4" t="s">
        <v>7</v>
      </c>
      <c r="C248" s="4"/>
      <c r="D248" s="12" t="s">
        <v>166</v>
      </c>
    </row>
    <row r="249" spans="1:4" ht="22.5" x14ac:dyDescent="0.25">
      <c r="A249" s="11" t="s">
        <v>743</v>
      </c>
      <c r="B249" s="4" t="s">
        <v>193</v>
      </c>
      <c r="C249" s="4"/>
      <c r="D249" s="12" t="s">
        <v>167</v>
      </c>
    </row>
    <row r="250" spans="1:4" ht="22.5" x14ac:dyDescent="0.25">
      <c r="A250" s="11" t="s">
        <v>615</v>
      </c>
      <c r="B250" s="4" t="s">
        <v>613</v>
      </c>
      <c r="C250" s="4" t="s">
        <v>705</v>
      </c>
      <c r="D250" s="12" t="s">
        <v>166</v>
      </c>
    </row>
    <row r="251" spans="1:4" ht="33.75" x14ac:dyDescent="0.25">
      <c r="A251" s="11" t="s">
        <v>357</v>
      </c>
      <c r="B251" s="4" t="s">
        <v>334</v>
      </c>
      <c r="C251" s="4" t="s">
        <v>705</v>
      </c>
      <c r="D251" s="12" t="s">
        <v>166</v>
      </c>
    </row>
    <row r="252" spans="1:4" ht="22.5" x14ac:dyDescent="0.25">
      <c r="A252" s="11" t="s">
        <v>274</v>
      </c>
      <c r="B252" s="4" t="s">
        <v>270</v>
      </c>
      <c r="C252" s="4" t="s">
        <v>705</v>
      </c>
      <c r="D252" s="12" t="s">
        <v>166</v>
      </c>
    </row>
    <row r="253" spans="1:4" ht="22.5" x14ac:dyDescent="0.25">
      <c r="A253" s="11" t="s">
        <v>496</v>
      </c>
      <c r="B253" s="4" t="s">
        <v>181</v>
      </c>
      <c r="C253" s="4"/>
      <c r="D253" s="12" t="s">
        <v>166</v>
      </c>
    </row>
    <row r="254" spans="1:4" ht="22.5" x14ac:dyDescent="0.25">
      <c r="A254" s="11" t="s">
        <v>119</v>
      </c>
      <c r="B254" s="4" t="s">
        <v>9</v>
      </c>
      <c r="C254" s="4"/>
      <c r="D254" s="12" t="s">
        <v>166</v>
      </c>
    </row>
    <row r="255" spans="1:4" ht="22.5" x14ac:dyDescent="0.25">
      <c r="A255" s="11" t="s">
        <v>317</v>
      </c>
      <c r="B255" s="4" t="s">
        <v>7</v>
      </c>
      <c r="C255" s="4"/>
      <c r="D255" s="12" t="s">
        <v>166</v>
      </c>
    </row>
    <row r="256" spans="1:4" ht="22.5" x14ac:dyDescent="0.25">
      <c r="A256" s="11" t="s">
        <v>240</v>
      </c>
      <c r="B256" s="4" t="s">
        <v>187</v>
      </c>
      <c r="C256" s="4"/>
      <c r="D256" s="12" t="s">
        <v>166</v>
      </c>
    </row>
    <row r="257" spans="1:4" ht="33.75" x14ac:dyDescent="0.25">
      <c r="A257" s="11" t="s">
        <v>320</v>
      </c>
      <c r="B257" s="4" t="s">
        <v>7</v>
      </c>
      <c r="C257" s="4"/>
      <c r="D257" s="12" t="s">
        <v>166</v>
      </c>
    </row>
    <row r="258" spans="1:4" ht="22.5" x14ac:dyDescent="0.25">
      <c r="A258" s="11" t="s">
        <v>584</v>
      </c>
      <c r="B258" s="4" t="s">
        <v>8</v>
      </c>
      <c r="C258" s="4"/>
      <c r="D258" s="12" t="s">
        <v>167</v>
      </c>
    </row>
    <row r="259" spans="1:4" ht="22.5" x14ac:dyDescent="0.25">
      <c r="A259" s="11" t="s">
        <v>585</v>
      </c>
      <c r="B259" s="4" t="s">
        <v>8</v>
      </c>
      <c r="C259" s="4"/>
      <c r="D259" s="12" t="s">
        <v>167</v>
      </c>
    </row>
    <row r="260" spans="1:4" ht="22.5" x14ac:dyDescent="0.25">
      <c r="A260" s="11" t="s">
        <v>536</v>
      </c>
      <c r="B260" s="4" t="s">
        <v>9</v>
      </c>
      <c r="C260" s="4"/>
      <c r="D260" s="12" t="s">
        <v>166</v>
      </c>
    </row>
    <row r="261" spans="1:4" ht="22.5" x14ac:dyDescent="0.25">
      <c r="A261" s="11" t="s">
        <v>142</v>
      </c>
      <c r="B261" s="4" t="s">
        <v>181</v>
      </c>
      <c r="C261" s="4"/>
      <c r="D261" s="12" t="s">
        <v>166</v>
      </c>
    </row>
    <row r="262" spans="1:4" ht="22.5" x14ac:dyDescent="0.25">
      <c r="A262" s="11" t="s">
        <v>589</v>
      </c>
      <c r="B262" s="4" t="s">
        <v>8</v>
      </c>
      <c r="C262" s="4"/>
      <c r="D262" s="12" t="s">
        <v>167</v>
      </c>
    </row>
    <row r="263" spans="1:4" ht="22.5" x14ac:dyDescent="0.25">
      <c r="A263" s="11" t="s">
        <v>744</v>
      </c>
      <c r="B263" s="4" t="s">
        <v>334</v>
      </c>
      <c r="C263" s="4" t="s">
        <v>705</v>
      </c>
      <c r="D263" s="12" t="s">
        <v>167</v>
      </c>
    </row>
    <row r="264" spans="1:4" ht="22.5" x14ac:dyDescent="0.25">
      <c r="A264" s="11" t="s">
        <v>146</v>
      </c>
      <c r="B264" s="4" t="s">
        <v>334</v>
      </c>
      <c r="C264" s="4" t="s">
        <v>705</v>
      </c>
      <c r="D264" s="12" t="s">
        <v>166</v>
      </c>
    </row>
    <row r="265" spans="1:4" ht="33.75" x14ac:dyDescent="0.25">
      <c r="A265" s="11" t="s">
        <v>543</v>
      </c>
      <c r="B265" s="4" t="s">
        <v>9</v>
      </c>
      <c r="C265" s="4"/>
      <c r="D265" s="12" t="s">
        <v>166</v>
      </c>
    </row>
    <row r="266" spans="1:4" ht="22.5" x14ac:dyDescent="0.25">
      <c r="A266" s="11" t="s">
        <v>322</v>
      </c>
      <c r="B266" s="4" t="s">
        <v>7</v>
      </c>
      <c r="C266" s="4"/>
      <c r="D266" s="12" t="s">
        <v>166</v>
      </c>
    </row>
    <row r="267" spans="1:4" ht="22.5" x14ac:dyDescent="0.25">
      <c r="A267" s="11" t="s">
        <v>324</v>
      </c>
      <c r="B267" s="4" t="s">
        <v>7</v>
      </c>
      <c r="C267" s="4"/>
      <c r="D267" s="12" t="s">
        <v>166</v>
      </c>
    </row>
    <row r="268" spans="1:4" ht="33.75" x14ac:dyDescent="0.25">
      <c r="A268" s="11" t="s">
        <v>266</v>
      </c>
      <c r="B268" s="4" t="s">
        <v>1</v>
      </c>
      <c r="C268" s="4"/>
      <c r="D268" s="12" t="s">
        <v>167</v>
      </c>
    </row>
    <row r="269" spans="1:4" ht="22.5" x14ac:dyDescent="0.25">
      <c r="A269" s="11" t="s">
        <v>155</v>
      </c>
      <c r="B269" s="4" t="s">
        <v>184</v>
      </c>
      <c r="C269" s="4"/>
      <c r="D269" s="12" t="s">
        <v>167</v>
      </c>
    </row>
    <row r="270" spans="1:4" ht="22.5" x14ac:dyDescent="0.25">
      <c r="A270" s="11" t="s">
        <v>371</v>
      </c>
      <c r="B270" s="4" t="s">
        <v>334</v>
      </c>
      <c r="C270" s="4" t="s">
        <v>705</v>
      </c>
      <c r="D270" s="12" t="s">
        <v>166</v>
      </c>
    </row>
    <row r="271" spans="1:4" ht="22.5" x14ac:dyDescent="0.25">
      <c r="A271" s="11" t="s">
        <v>162</v>
      </c>
      <c r="B271" s="4" t="s">
        <v>0</v>
      </c>
      <c r="C271" s="4"/>
      <c r="D271" s="12" t="s">
        <v>167</v>
      </c>
    </row>
    <row r="272" spans="1:4" ht="22.5" x14ac:dyDescent="0.25">
      <c r="A272" s="11" t="s">
        <v>642</v>
      </c>
      <c r="B272" s="4" t="s">
        <v>632</v>
      </c>
      <c r="C272" s="4"/>
      <c r="D272" s="12" t="s">
        <v>166</v>
      </c>
    </row>
    <row r="273" spans="1:4" ht="15.75" customHeight="1" thickBot="1" x14ac:dyDescent="0.3">
      <c r="A273" s="57" t="s">
        <v>745</v>
      </c>
      <c r="B273" s="58"/>
      <c r="C273" s="58"/>
      <c r="D273" s="59"/>
    </row>
    <row r="274" spans="1:4" ht="15.75" customHeight="1" thickBot="1" x14ac:dyDescent="0.3">
      <c r="A274" s="54" t="s">
        <v>682</v>
      </c>
      <c r="B274" s="55"/>
      <c r="C274" s="55"/>
      <c r="D274" s="56"/>
    </row>
    <row r="275" spans="1:4" ht="22.5" x14ac:dyDescent="0.25">
      <c r="A275" s="11" t="s">
        <v>637</v>
      </c>
      <c r="B275" s="4" t="s">
        <v>632</v>
      </c>
      <c r="C275" s="4"/>
      <c r="D275" s="12" t="s">
        <v>166</v>
      </c>
    </row>
    <row r="276" spans="1:4" ht="22.5" x14ac:dyDescent="0.25">
      <c r="A276" s="11" t="s">
        <v>273</v>
      </c>
      <c r="B276" s="4" t="s">
        <v>270</v>
      </c>
      <c r="C276" s="4" t="s">
        <v>705</v>
      </c>
      <c r="D276" s="12" t="s">
        <v>167</v>
      </c>
    </row>
    <row r="277" spans="1:4" ht="33.75" x14ac:dyDescent="0.25">
      <c r="A277" s="11" t="s">
        <v>70</v>
      </c>
      <c r="B277" s="4" t="s">
        <v>212</v>
      </c>
      <c r="C277" s="4"/>
      <c r="D277" s="12" t="s">
        <v>166</v>
      </c>
    </row>
    <row r="278" spans="1:4" ht="22.5" x14ac:dyDescent="0.25">
      <c r="A278" s="11" t="s">
        <v>570</v>
      </c>
      <c r="B278" s="4" t="s">
        <v>8</v>
      </c>
      <c r="C278" s="4"/>
      <c r="D278" s="12" t="s">
        <v>167</v>
      </c>
    </row>
    <row r="279" spans="1:4" ht="22.5" x14ac:dyDescent="0.25">
      <c r="A279" s="11" t="s">
        <v>101</v>
      </c>
      <c r="B279" s="4" t="s">
        <v>7</v>
      </c>
      <c r="C279" s="4"/>
      <c r="D279" s="12" t="s">
        <v>166</v>
      </c>
    </row>
    <row r="280" spans="1:4" ht="22.5" x14ac:dyDescent="0.25">
      <c r="A280" s="11" t="s">
        <v>120</v>
      </c>
      <c r="B280" s="4" t="s">
        <v>334</v>
      </c>
      <c r="C280" s="4" t="s">
        <v>705</v>
      </c>
      <c r="D280" s="12" t="s">
        <v>166</v>
      </c>
    </row>
    <row r="281" spans="1:4" ht="22.5" x14ac:dyDescent="0.25">
      <c r="A281" s="11" t="s">
        <v>801</v>
      </c>
      <c r="B281" s="4" t="s">
        <v>187</v>
      </c>
      <c r="C281" s="4"/>
      <c r="D281" s="12" t="s">
        <v>167</v>
      </c>
    </row>
    <row r="282" spans="1:4" ht="22.5" x14ac:dyDescent="0.25">
      <c r="A282" s="11" t="s">
        <v>462</v>
      </c>
      <c r="B282" s="4" t="s">
        <v>184</v>
      </c>
      <c r="C282" s="4"/>
      <c r="D282" s="12" t="s">
        <v>166</v>
      </c>
    </row>
    <row r="283" spans="1:4" ht="15.75" customHeight="1" thickBot="1" x14ac:dyDescent="0.3">
      <c r="A283" s="57" t="s">
        <v>683</v>
      </c>
      <c r="B283" s="58"/>
      <c r="C283" s="58"/>
      <c r="D283" s="59"/>
    </row>
    <row r="284" spans="1:4" ht="15.75" customHeight="1" thickBot="1" x14ac:dyDescent="0.3">
      <c r="A284" s="54" t="s">
        <v>684</v>
      </c>
      <c r="B284" s="55"/>
      <c r="C284" s="55"/>
      <c r="D284" s="56"/>
    </row>
    <row r="285" spans="1:4" ht="22.5" x14ac:dyDescent="0.25">
      <c r="A285" s="11" t="s">
        <v>26</v>
      </c>
      <c r="B285" s="4" t="s">
        <v>2</v>
      </c>
      <c r="C285" s="4"/>
      <c r="D285" s="12" t="s">
        <v>167</v>
      </c>
    </row>
    <row r="286" spans="1:4" ht="33.75" x14ac:dyDescent="0.25">
      <c r="A286" s="11" t="s">
        <v>278</v>
      </c>
      <c r="B286" s="4" t="s">
        <v>7</v>
      </c>
      <c r="C286" s="4"/>
      <c r="D286" s="12" t="s">
        <v>166</v>
      </c>
    </row>
    <row r="287" spans="1:4" ht="22.5" x14ac:dyDescent="0.25">
      <c r="A287" s="11" t="s">
        <v>379</v>
      </c>
      <c r="B287" s="4" t="s">
        <v>178</v>
      </c>
      <c r="C287" s="4"/>
      <c r="D287" s="12" t="s">
        <v>166</v>
      </c>
    </row>
    <row r="288" spans="1:4" ht="33.75" x14ac:dyDescent="0.25">
      <c r="A288" s="11" t="s">
        <v>747</v>
      </c>
      <c r="B288" s="4" t="s">
        <v>204</v>
      </c>
      <c r="C288" s="4"/>
      <c r="D288" s="12" t="s">
        <v>166</v>
      </c>
    </row>
    <row r="289" spans="1:4" ht="22.5" x14ac:dyDescent="0.25">
      <c r="A289" s="11" t="s">
        <v>635</v>
      </c>
      <c r="B289" s="4" t="s">
        <v>632</v>
      </c>
      <c r="C289" s="4"/>
      <c r="D289" s="12" t="s">
        <v>166</v>
      </c>
    </row>
    <row r="290" spans="1:4" ht="22.5" x14ac:dyDescent="0.25">
      <c r="A290" s="11" t="s">
        <v>558</v>
      </c>
      <c r="B290" s="4" t="s">
        <v>8</v>
      </c>
      <c r="C290" s="4"/>
      <c r="D290" s="12" t="s">
        <v>791</v>
      </c>
    </row>
    <row r="291" spans="1:4" ht="22.5" x14ac:dyDescent="0.25">
      <c r="A291" s="11" t="s">
        <v>614</v>
      </c>
      <c r="B291" s="4" t="s">
        <v>613</v>
      </c>
      <c r="C291" s="4" t="s">
        <v>705</v>
      </c>
      <c r="D291" s="12" t="s">
        <v>167</v>
      </c>
    </row>
    <row r="292" spans="1:4" ht="22.5" x14ac:dyDescent="0.25">
      <c r="A292" s="11" t="s">
        <v>285</v>
      </c>
      <c r="B292" s="4" t="s">
        <v>7</v>
      </c>
      <c r="C292" s="4"/>
      <c r="D292" s="12" t="s">
        <v>166</v>
      </c>
    </row>
    <row r="293" spans="1:4" ht="22.5" x14ac:dyDescent="0.25">
      <c r="A293" s="11" t="s">
        <v>287</v>
      </c>
      <c r="B293" s="4" t="s">
        <v>7</v>
      </c>
      <c r="C293" s="4"/>
      <c r="D293" s="12" t="s">
        <v>166</v>
      </c>
    </row>
    <row r="294" spans="1:4" ht="22.5" x14ac:dyDescent="0.25">
      <c r="A294" s="11" t="s">
        <v>551</v>
      </c>
      <c r="B294" s="4" t="s">
        <v>6</v>
      </c>
      <c r="C294" s="4"/>
      <c r="D294" s="12" t="s">
        <v>167</v>
      </c>
    </row>
    <row r="295" spans="1:4" ht="22.5" x14ac:dyDescent="0.25">
      <c r="A295" s="11" t="s">
        <v>563</v>
      </c>
      <c r="B295" s="4" t="s">
        <v>8</v>
      </c>
      <c r="C295" s="4"/>
      <c r="D295" s="12" t="s">
        <v>167</v>
      </c>
    </row>
    <row r="296" spans="1:4" ht="22.5" x14ac:dyDescent="0.25">
      <c r="A296" s="11" t="s">
        <v>55</v>
      </c>
      <c r="B296" s="4" t="s">
        <v>599</v>
      </c>
      <c r="C296" s="4" t="s">
        <v>708</v>
      </c>
      <c r="D296" s="12" t="s">
        <v>166</v>
      </c>
    </row>
    <row r="297" spans="1:4" ht="22.5" x14ac:dyDescent="0.25">
      <c r="A297" s="11" t="s">
        <v>802</v>
      </c>
      <c r="B297" s="4" t="s">
        <v>193</v>
      </c>
      <c r="C297" s="4"/>
      <c r="D297" s="12" t="s">
        <v>166</v>
      </c>
    </row>
    <row r="298" spans="1:4" ht="22.5" x14ac:dyDescent="0.25">
      <c r="A298" s="11" t="s">
        <v>603</v>
      </c>
      <c r="B298" s="4" t="s">
        <v>599</v>
      </c>
      <c r="C298" s="4" t="s">
        <v>708</v>
      </c>
      <c r="D298" s="12" t="s">
        <v>166</v>
      </c>
    </row>
    <row r="299" spans="1:4" ht="22.5" x14ac:dyDescent="0.25">
      <c r="A299" s="11" t="s">
        <v>748</v>
      </c>
      <c r="B299" s="4" t="s">
        <v>617</v>
      </c>
      <c r="C299" s="4" t="s">
        <v>705</v>
      </c>
      <c r="D299" s="12" t="s">
        <v>167</v>
      </c>
    </row>
    <row r="300" spans="1:4" ht="22.5" x14ac:dyDescent="0.25">
      <c r="A300" s="11" t="s">
        <v>434</v>
      </c>
      <c r="B300" s="4" t="s">
        <v>432</v>
      </c>
      <c r="C300" s="4" t="s">
        <v>708</v>
      </c>
      <c r="D300" s="12" t="s">
        <v>166</v>
      </c>
    </row>
    <row r="301" spans="1:4" ht="33.75" x14ac:dyDescent="0.25">
      <c r="A301" s="11" t="s">
        <v>232</v>
      </c>
      <c r="B301" s="4" t="s">
        <v>187</v>
      </c>
      <c r="C301" s="4"/>
      <c r="D301" s="12" t="s">
        <v>166</v>
      </c>
    </row>
    <row r="302" spans="1:4" ht="22.5" x14ac:dyDescent="0.25">
      <c r="A302" s="11" t="s">
        <v>82</v>
      </c>
      <c r="B302" s="4" t="s">
        <v>6</v>
      </c>
      <c r="C302" s="4"/>
      <c r="D302" s="12" t="s">
        <v>167</v>
      </c>
    </row>
    <row r="303" spans="1:4" ht="22.5" x14ac:dyDescent="0.25">
      <c r="A303" s="11" t="s">
        <v>449</v>
      </c>
      <c r="B303" s="4" t="s">
        <v>184</v>
      </c>
      <c r="C303" s="4"/>
      <c r="D303" s="12" t="s">
        <v>166</v>
      </c>
    </row>
    <row r="304" spans="1:4" ht="33.75" x14ac:dyDescent="0.25">
      <c r="A304" s="11" t="s">
        <v>470</v>
      </c>
      <c r="B304" s="4" t="s">
        <v>204</v>
      </c>
      <c r="C304" s="4"/>
      <c r="D304" s="12" t="s">
        <v>167</v>
      </c>
    </row>
    <row r="305" spans="1:4" ht="22.5" x14ac:dyDescent="0.25">
      <c r="A305" s="11" t="s">
        <v>88</v>
      </c>
      <c r="B305" s="4" t="s">
        <v>201</v>
      </c>
      <c r="C305" s="4"/>
      <c r="D305" s="12" t="s">
        <v>167</v>
      </c>
    </row>
    <row r="306" spans="1:4" ht="22.5" x14ac:dyDescent="0.25">
      <c r="A306" s="11" t="s">
        <v>552</v>
      </c>
      <c r="B306" s="4" t="s">
        <v>6</v>
      </c>
      <c r="C306" s="4"/>
      <c r="D306" s="12" t="s">
        <v>167</v>
      </c>
    </row>
    <row r="307" spans="1:4" ht="22.5" x14ac:dyDescent="0.25">
      <c r="A307" s="11" t="s">
        <v>95</v>
      </c>
      <c r="B307" s="4" t="s">
        <v>334</v>
      </c>
      <c r="C307" s="4" t="s">
        <v>705</v>
      </c>
      <c r="D307" s="12" t="s">
        <v>166</v>
      </c>
    </row>
    <row r="308" spans="1:4" ht="33.75" x14ac:dyDescent="0.25">
      <c r="A308" s="11" t="s">
        <v>624</v>
      </c>
      <c r="B308" s="4" t="s">
        <v>617</v>
      </c>
      <c r="C308" s="4" t="s">
        <v>705</v>
      </c>
      <c r="D308" s="12" t="s">
        <v>167</v>
      </c>
    </row>
    <row r="309" spans="1:4" ht="22.5" x14ac:dyDescent="0.25">
      <c r="A309" s="11" t="s">
        <v>106</v>
      </c>
      <c r="B309" s="4" t="s">
        <v>8</v>
      </c>
      <c r="C309" s="4"/>
      <c r="D309" s="12" t="s">
        <v>167</v>
      </c>
    </row>
    <row r="310" spans="1:4" ht="22.5" x14ac:dyDescent="0.25">
      <c r="A310" s="11" t="s">
        <v>749</v>
      </c>
      <c r="B310" s="4" t="s">
        <v>178</v>
      </c>
      <c r="C310" s="4"/>
      <c r="D310" s="12" t="s">
        <v>166</v>
      </c>
    </row>
    <row r="311" spans="1:4" ht="22.5" x14ac:dyDescent="0.25">
      <c r="A311" s="11" t="s">
        <v>117</v>
      </c>
      <c r="B311" s="4" t="s">
        <v>270</v>
      </c>
      <c r="C311" s="4" t="s">
        <v>705</v>
      </c>
      <c r="D311" s="12" t="s">
        <v>166</v>
      </c>
    </row>
    <row r="312" spans="1:4" ht="33.75" x14ac:dyDescent="0.25">
      <c r="A312" s="11" t="s">
        <v>750</v>
      </c>
      <c r="B312" s="4" t="s">
        <v>7</v>
      </c>
      <c r="C312" s="4"/>
      <c r="D312" s="12" t="s">
        <v>166</v>
      </c>
    </row>
    <row r="313" spans="1:4" ht="22.5" x14ac:dyDescent="0.25">
      <c r="A313" s="11" t="s">
        <v>631</v>
      </c>
      <c r="B313" s="4" t="s">
        <v>2</v>
      </c>
      <c r="C313" s="4"/>
      <c r="D313" s="12" t="s">
        <v>791</v>
      </c>
    </row>
    <row r="314" spans="1:4" ht="22.5" x14ac:dyDescent="0.25">
      <c r="A314" s="11" t="s">
        <v>535</v>
      </c>
      <c r="B314" s="4" t="s">
        <v>9</v>
      </c>
      <c r="C314" s="4"/>
      <c r="D314" s="12" t="s">
        <v>166</v>
      </c>
    </row>
    <row r="315" spans="1:4" ht="22.5" x14ac:dyDescent="0.25">
      <c r="A315" s="11" t="s">
        <v>405</v>
      </c>
      <c r="B315" s="4" t="s">
        <v>178</v>
      </c>
      <c r="C315" s="4"/>
      <c r="D315" s="12" t="s">
        <v>166</v>
      </c>
    </row>
    <row r="316" spans="1:4" ht="22.5" x14ac:dyDescent="0.25">
      <c r="A316" s="11" t="s">
        <v>751</v>
      </c>
      <c r="B316" s="4" t="s">
        <v>7</v>
      </c>
      <c r="C316" s="4"/>
      <c r="D316" s="12" t="s">
        <v>166</v>
      </c>
    </row>
    <row r="317" spans="1:4" ht="22.5" x14ac:dyDescent="0.25">
      <c r="A317" s="11" t="s">
        <v>427</v>
      </c>
      <c r="B317" s="4" t="s">
        <v>193</v>
      </c>
      <c r="C317" s="4"/>
      <c r="D317" s="12" t="s">
        <v>166</v>
      </c>
    </row>
    <row r="318" spans="1:4" ht="22.5" x14ac:dyDescent="0.25">
      <c r="A318" s="11" t="s">
        <v>244</v>
      </c>
      <c r="B318" s="4" t="s">
        <v>187</v>
      </c>
      <c r="C318" s="4"/>
      <c r="D318" s="12" t="s">
        <v>245</v>
      </c>
    </row>
    <row r="319" spans="1:4" ht="33.75" x14ac:dyDescent="0.25">
      <c r="A319" s="11" t="s">
        <v>429</v>
      </c>
      <c r="B319" s="4" t="s">
        <v>193</v>
      </c>
      <c r="C319" s="4"/>
      <c r="D319" s="12" t="s">
        <v>166</v>
      </c>
    </row>
    <row r="320" spans="1:4" ht="22.5" x14ac:dyDescent="0.25">
      <c r="A320" s="11" t="s">
        <v>752</v>
      </c>
      <c r="B320" s="4" t="s">
        <v>7</v>
      </c>
      <c r="C320" s="4"/>
      <c r="D320" s="12" t="s">
        <v>166</v>
      </c>
    </row>
    <row r="321" spans="1:4" ht="22.5" x14ac:dyDescent="0.25">
      <c r="A321" s="11" t="s">
        <v>370</v>
      </c>
      <c r="B321" s="4" t="s">
        <v>334</v>
      </c>
      <c r="C321" s="4" t="s">
        <v>705</v>
      </c>
      <c r="D321" s="12" t="s">
        <v>166</v>
      </c>
    </row>
    <row r="322" spans="1:4" ht="22.5" x14ac:dyDescent="0.25">
      <c r="A322" s="11" t="s">
        <v>327</v>
      </c>
      <c r="B322" s="4" t="s">
        <v>7</v>
      </c>
      <c r="C322" s="4"/>
      <c r="D322" s="12" t="s">
        <v>166</v>
      </c>
    </row>
    <row r="323" spans="1:4" ht="45" x14ac:dyDescent="0.25">
      <c r="A323" s="11" t="s">
        <v>246</v>
      </c>
      <c r="B323" s="4" t="s">
        <v>187</v>
      </c>
      <c r="C323" s="4"/>
      <c r="D323" s="12" t="s">
        <v>166</v>
      </c>
    </row>
    <row r="324" spans="1:4" ht="22.5" x14ac:dyDescent="0.25">
      <c r="A324" s="11" t="s">
        <v>753</v>
      </c>
      <c r="B324" s="4" t="s">
        <v>8</v>
      </c>
      <c r="C324" s="4"/>
      <c r="D324" s="12" t="s">
        <v>791</v>
      </c>
    </row>
    <row r="325" spans="1:4" ht="22.5" x14ac:dyDescent="0.25">
      <c r="A325" s="11" t="s">
        <v>269</v>
      </c>
      <c r="B325" s="4" t="s">
        <v>217</v>
      </c>
      <c r="C325" s="4"/>
      <c r="D325" s="12" t="s">
        <v>166</v>
      </c>
    </row>
    <row r="326" spans="1:4" ht="22.5" x14ac:dyDescent="0.25">
      <c r="A326" s="11" t="s">
        <v>754</v>
      </c>
      <c r="B326" s="4" t="s">
        <v>7</v>
      </c>
      <c r="C326" s="4"/>
      <c r="D326" s="12" t="s">
        <v>166</v>
      </c>
    </row>
    <row r="327" spans="1:4" ht="33.75" x14ac:dyDescent="0.25">
      <c r="A327" s="11" t="s">
        <v>333</v>
      </c>
      <c r="B327" s="4" t="s">
        <v>7</v>
      </c>
      <c r="C327" s="4"/>
      <c r="D327" s="12" t="s">
        <v>167</v>
      </c>
    </row>
    <row r="328" spans="1:4" ht="15.75" customHeight="1" thickBot="1" x14ac:dyDescent="0.3">
      <c r="A328" s="57" t="s">
        <v>803</v>
      </c>
      <c r="B328" s="58"/>
      <c r="C328" s="58"/>
      <c r="D328" s="59"/>
    </row>
    <row r="329" spans="1:4" ht="15.75" customHeight="1" thickBot="1" x14ac:dyDescent="0.3">
      <c r="A329" s="54" t="s">
        <v>686</v>
      </c>
      <c r="B329" s="55"/>
      <c r="C329" s="55"/>
      <c r="D329" s="56"/>
    </row>
    <row r="330" spans="1:4" ht="22.5" x14ac:dyDescent="0.25">
      <c r="A330" s="11" t="s">
        <v>756</v>
      </c>
      <c r="B330" s="4" t="s">
        <v>9</v>
      </c>
      <c r="C330" s="4"/>
      <c r="D330" s="12" t="s">
        <v>166</v>
      </c>
    </row>
    <row r="331" spans="1:4" ht="22.5" x14ac:dyDescent="0.25">
      <c r="A331" s="11" t="s">
        <v>757</v>
      </c>
      <c r="B331" s="4" t="s">
        <v>207</v>
      </c>
      <c r="C331" s="4"/>
      <c r="D331" s="12" t="s">
        <v>166</v>
      </c>
    </row>
    <row r="332" spans="1:4" ht="22.5" x14ac:dyDescent="0.25">
      <c r="A332" s="11" t="s">
        <v>226</v>
      </c>
      <c r="B332" s="4" t="s">
        <v>187</v>
      </c>
      <c r="C332" s="4"/>
      <c r="D332" s="12" t="s">
        <v>166</v>
      </c>
    </row>
    <row r="333" spans="1:4" ht="22.5" x14ac:dyDescent="0.25">
      <c r="A333" s="11" t="s">
        <v>31</v>
      </c>
      <c r="B333" s="4" t="s">
        <v>8</v>
      </c>
      <c r="C333" s="4"/>
      <c r="D333" s="12" t="s">
        <v>167</v>
      </c>
    </row>
    <row r="334" spans="1:4" ht="22.5" x14ac:dyDescent="0.25">
      <c r="A334" s="11" t="s">
        <v>415</v>
      </c>
      <c r="B334" s="4" t="s">
        <v>193</v>
      </c>
      <c r="C334" s="4"/>
      <c r="D334" s="12" t="s">
        <v>166</v>
      </c>
    </row>
    <row r="335" spans="1:4" ht="45" x14ac:dyDescent="0.25">
      <c r="A335" s="11" t="s">
        <v>627</v>
      </c>
      <c r="B335" s="4" t="s">
        <v>212</v>
      </c>
      <c r="C335" s="4"/>
      <c r="D335" s="12" t="s">
        <v>166</v>
      </c>
    </row>
    <row r="336" spans="1:4" ht="33.75" x14ac:dyDescent="0.25">
      <c r="A336" s="11" t="s">
        <v>38</v>
      </c>
      <c r="B336" s="4" t="s">
        <v>599</v>
      </c>
      <c r="C336" s="4" t="s">
        <v>708</v>
      </c>
      <c r="D336" s="12" t="s">
        <v>167</v>
      </c>
    </row>
    <row r="337" spans="1:4" ht="22.5" x14ac:dyDescent="0.25">
      <c r="A337" s="11" t="s">
        <v>282</v>
      </c>
      <c r="B337" s="4" t="s">
        <v>7</v>
      </c>
      <c r="C337" s="4"/>
      <c r="D337" s="12" t="s">
        <v>166</v>
      </c>
    </row>
    <row r="338" spans="1:4" ht="22.5" x14ac:dyDescent="0.25">
      <c r="A338" s="11" t="s">
        <v>416</v>
      </c>
      <c r="B338" s="4" t="s">
        <v>193</v>
      </c>
      <c r="C338" s="4"/>
      <c r="D338" s="12" t="s">
        <v>166</v>
      </c>
    </row>
    <row r="339" spans="1:4" ht="22.5" x14ac:dyDescent="0.25">
      <c r="A339" s="11" t="s">
        <v>758</v>
      </c>
      <c r="B339" s="4" t="s">
        <v>9</v>
      </c>
      <c r="C339" s="4"/>
      <c r="D339" s="12" t="s">
        <v>166</v>
      </c>
    </row>
    <row r="340" spans="1:4" ht="22.5" x14ac:dyDescent="0.25">
      <c r="A340" s="11" t="s">
        <v>385</v>
      </c>
      <c r="B340" s="4" t="s">
        <v>178</v>
      </c>
      <c r="C340" s="4"/>
      <c r="D340" s="12" t="s">
        <v>167</v>
      </c>
    </row>
    <row r="341" spans="1:4" ht="22.5" x14ac:dyDescent="0.25">
      <c r="A341" s="11" t="s">
        <v>512</v>
      </c>
      <c r="B341" s="4" t="s">
        <v>9</v>
      </c>
      <c r="C341" s="4"/>
      <c r="D341" s="12" t="s">
        <v>166</v>
      </c>
    </row>
    <row r="342" spans="1:4" ht="33.75" x14ac:dyDescent="0.25">
      <c r="A342" s="11" t="s">
        <v>418</v>
      </c>
      <c r="B342" s="4" t="s">
        <v>193</v>
      </c>
      <c r="C342" s="4"/>
      <c r="D342" s="12" t="s">
        <v>166</v>
      </c>
    </row>
    <row r="343" spans="1:4" ht="45" x14ac:dyDescent="0.25">
      <c r="A343" s="11" t="s">
        <v>621</v>
      </c>
      <c r="B343" s="4" t="s">
        <v>617</v>
      </c>
      <c r="C343" s="4" t="s">
        <v>705</v>
      </c>
      <c r="D343" s="12" t="s">
        <v>166</v>
      </c>
    </row>
    <row r="344" spans="1:4" ht="33.75" x14ac:dyDescent="0.25">
      <c r="A344" s="11" t="s">
        <v>468</v>
      </c>
      <c r="B344" s="4" t="s">
        <v>204</v>
      </c>
      <c r="C344" s="4"/>
      <c r="D344" s="12" t="s">
        <v>167</v>
      </c>
    </row>
    <row r="345" spans="1:4" ht="22.5" x14ac:dyDescent="0.25">
      <c r="A345" s="11" t="s">
        <v>517</v>
      </c>
      <c r="B345" s="4" t="s">
        <v>9</v>
      </c>
      <c r="C345" s="4"/>
      <c r="D345" s="12" t="s">
        <v>166</v>
      </c>
    </row>
    <row r="346" spans="1:4" ht="22.5" x14ac:dyDescent="0.25">
      <c r="A346" s="11" t="s">
        <v>72</v>
      </c>
      <c r="B346" s="4" t="s">
        <v>212</v>
      </c>
      <c r="C346" s="4"/>
      <c r="D346" s="12" t="s">
        <v>166</v>
      </c>
    </row>
    <row r="347" spans="1:4" ht="22.5" x14ac:dyDescent="0.25">
      <c r="A347" s="11" t="s">
        <v>347</v>
      </c>
      <c r="B347" s="4" t="s">
        <v>334</v>
      </c>
      <c r="C347" s="4" t="s">
        <v>705</v>
      </c>
      <c r="D347" s="12" t="s">
        <v>166</v>
      </c>
    </row>
    <row r="348" spans="1:4" x14ac:dyDescent="0.25">
      <c r="A348" s="11" t="s">
        <v>74</v>
      </c>
      <c r="B348" s="4" t="s">
        <v>184</v>
      </c>
      <c r="C348" s="4"/>
      <c r="D348" s="12" t="s">
        <v>167</v>
      </c>
    </row>
    <row r="349" spans="1:4" ht="33.75" x14ac:dyDescent="0.25">
      <c r="A349" s="11" t="s">
        <v>469</v>
      </c>
      <c r="B349" s="4" t="s">
        <v>204</v>
      </c>
      <c r="C349" s="4"/>
      <c r="D349" s="12" t="s">
        <v>166</v>
      </c>
    </row>
    <row r="350" spans="1:4" x14ac:dyDescent="0.25">
      <c r="A350" s="11" t="s">
        <v>486</v>
      </c>
      <c r="B350" s="4" t="s">
        <v>181</v>
      </c>
      <c r="C350" s="4"/>
      <c r="D350" s="12" t="s">
        <v>166</v>
      </c>
    </row>
    <row r="351" spans="1:4" ht="22.5" x14ac:dyDescent="0.25">
      <c r="A351" s="11" t="s">
        <v>350</v>
      </c>
      <c r="B351" s="4" t="s">
        <v>334</v>
      </c>
      <c r="C351" s="4" t="s">
        <v>705</v>
      </c>
      <c r="D351" s="12" t="s">
        <v>166</v>
      </c>
    </row>
    <row r="352" spans="1:4" ht="22.5" x14ac:dyDescent="0.25">
      <c r="A352" s="11" t="s">
        <v>487</v>
      </c>
      <c r="B352" s="4" t="s">
        <v>181</v>
      </c>
      <c r="C352" s="4"/>
      <c r="D352" s="12" t="s">
        <v>166</v>
      </c>
    </row>
    <row r="353" spans="1:4" ht="22.5" x14ac:dyDescent="0.25">
      <c r="A353" s="11" t="s">
        <v>86</v>
      </c>
      <c r="B353" s="4" t="s">
        <v>6</v>
      </c>
      <c r="C353" s="4"/>
      <c r="D353" s="12" t="s">
        <v>167</v>
      </c>
    </row>
    <row r="354" spans="1:4" ht="22.5" x14ac:dyDescent="0.25">
      <c r="A354" s="11" t="s">
        <v>760</v>
      </c>
      <c r="B354" s="4" t="s">
        <v>9</v>
      </c>
      <c r="C354" s="4"/>
      <c r="D354" s="12" t="s">
        <v>166</v>
      </c>
    </row>
    <row r="355" spans="1:4" ht="33.75" x14ac:dyDescent="0.25">
      <c r="A355" s="11" t="s">
        <v>523</v>
      </c>
      <c r="B355" s="4" t="s">
        <v>9</v>
      </c>
      <c r="C355" s="4"/>
      <c r="D355" s="12" t="s">
        <v>166</v>
      </c>
    </row>
    <row r="356" spans="1:4" ht="33.75" x14ac:dyDescent="0.25">
      <c r="A356" s="11" t="s">
        <v>234</v>
      </c>
      <c r="B356" s="4" t="s">
        <v>187</v>
      </c>
      <c r="C356" s="4"/>
      <c r="D356" s="12" t="s">
        <v>166</v>
      </c>
    </row>
    <row r="357" spans="1:4" ht="22.5" x14ac:dyDescent="0.25">
      <c r="A357" s="11" t="s">
        <v>92</v>
      </c>
      <c r="B357" s="4" t="s">
        <v>8</v>
      </c>
      <c r="C357" s="4"/>
      <c r="D357" s="12" t="s">
        <v>167</v>
      </c>
    </row>
    <row r="358" spans="1:4" ht="22.5" x14ac:dyDescent="0.25">
      <c r="A358" s="11" t="s">
        <v>457</v>
      </c>
      <c r="B358" s="4" t="s">
        <v>184</v>
      </c>
      <c r="C358" s="4"/>
      <c r="D358" s="12" t="s">
        <v>167</v>
      </c>
    </row>
    <row r="359" spans="1:4" ht="22.5" x14ac:dyDescent="0.25">
      <c r="A359" s="11" t="s">
        <v>525</v>
      </c>
      <c r="B359" s="4" t="s">
        <v>9</v>
      </c>
      <c r="C359" s="4"/>
      <c r="D359" s="12" t="s">
        <v>166</v>
      </c>
    </row>
    <row r="360" spans="1:4" ht="33.75" x14ac:dyDescent="0.25">
      <c r="A360" s="11" t="s">
        <v>460</v>
      </c>
      <c r="B360" s="4" t="s">
        <v>184</v>
      </c>
      <c r="C360" s="4"/>
      <c r="D360" s="12" t="s">
        <v>166</v>
      </c>
    </row>
    <row r="361" spans="1:4" ht="22.5" x14ac:dyDescent="0.25">
      <c r="A361" s="11" t="s">
        <v>553</v>
      </c>
      <c r="B361" s="4" t="s">
        <v>6</v>
      </c>
      <c r="C361" s="4"/>
      <c r="D361" s="12" t="s">
        <v>167</v>
      </c>
    </row>
    <row r="362" spans="1:4" ht="22.5" x14ac:dyDescent="0.25">
      <c r="A362" s="11" t="s">
        <v>113</v>
      </c>
      <c r="B362" s="4" t="s">
        <v>632</v>
      </c>
      <c r="C362" s="4"/>
      <c r="D362" s="12" t="s">
        <v>167</v>
      </c>
    </row>
    <row r="363" spans="1:4" ht="22.5" x14ac:dyDescent="0.25">
      <c r="A363" s="11" t="s">
        <v>527</v>
      </c>
      <c r="B363" s="4" t="s">
        <v>9</v>
      </c>
      <c r="C363" s="4"/>
      <c r="D363" s="12" t="s">
        <v>166</v>
      </c>
    </row>
    <row r="364" spans="1:4" ht="22.5" x14ac:dyDescent="0.25">
      <c r="A364" s="11" t="s">
        <v>237</v>
      </c>
      <c r="B364" s="4" t="s">
        <v>187</v>
      </c>
      <c r="C364" s="4"/>
      <c r="D364" s="12" t="s">
        <v>166</v>
      </c>
    </row>
    <row r="365" spans="1:4" ht="33.75" x14ac:dyDescent="0.25">
      <c r="A365" s="11" t="s">
        <v>423</v>
      </c>
      <c r="B365" s="4" t="s">
        <v>193</v>
      </c>
      <c r="C365" s="4"/>
      <c r="D365" s="12" t="s">
        <v>166</v>
      </c>
    </row>
    <row r="366" spans="1:4" ht="22.5" x14ac:dyDescent="0.25">
      <c r="A366" s="11" t="s">
        <v>403</v>
      </c>
      <c r="B366" s="4" t="s">
        <v>178</v>
      </c>
      <c r="C366" s="4"/>
      <c r="D366" s="12" t="s">
        <v>166</v>
      </c>
    </row>
    <row r="367" spans="1:4" ht="22.5" x14ac:dyDescent="0.25">
      <c r="A367" s="11" t="s">
        <v>530</v>
      </c>
      <c r="B367" s="4" t="s">
        <v>9</v>
      </c>
      <c r="C367" s="4"/>
      <c r="D367" s="12" t="s">
        <v>166</v>
      </c>
    </row>
    <row r="368" spans="1:4" ht="33.75" x14ac:dyDescent="0.25">
      <c r="A368" s="11" t="s">
        <v>761</v>
      </c>
      <c r="B368" s="4" t="s">
        <v>178</v>
      </c>
      <c r="C368" s="4"/>
      <c r="D368" s="12" t="s">
        <v>166</v>
      </c>
    </row>
    <row r="369" spans="1:4" ht="22.5" x14ac:dyDescent="0.25">
      <c r="A369" s="11" t="s">
        <v>404</v>
      </c>
      <c r="B369" s="4" t="s">
        <v>178</v>
      </c>
      <c r="C369" s="4"/>
      <c r="D369" s="12" t="s">
        <v>166</v>
      </c>
    </row>
    <row r="370" spans="1:4" ht="33.75" x14ac:dyDescent="0.25">
      <c r="A370" s="11" t="s">
        <v>241</v>
      </c>
      <c r="B370" s="4" t="s">
        <v>187</v>
      </c>
      <c r="C370" s="4"/>
      <c r="D370" s="12" t="s">
        <v>166</v>
      </c>
    </row>
    <row r="371" spans="1:4" ht="33.75" x14ac:dyDescent="0.25">
      <c r="A371" s="11" t="s">
        <v>607</v>
      </c>
      <c r="B371" s="4" t="s">
        <v>599</v>
      </c>
      <c r="C371" s="4" t="s">
        <v>708</v>
      </c>
      <c r="D371" s="12" t="s">
        <v>166</v>
      </c>
    </row>
    <row r="372" spans="1:4" ht="22.5" x14ac:dyDescent="0.25">
      <c r="A372" s="11" t="s">
        <v>583</v>
      </c>
      <c r="B372" s="4" t="s">
        <v>8</v>
      </c>
      <c r="C372" s="4"/>
      <c r="D372" s="12" t="s">
        <v>167</v>
      </c>
    </row>
    <row r="373" spans="1:4" ht="22.5" x14ac:dyDescent="0.25">
      <c r="A373" s="11" t="s">
        <v>253</v>
      </c>
      <c r="B373" s="4" t="s">
        <v>201</v>
      </c>
      <c r="C373" s="4"/>
      <c r="D373" s="12" t="s">
        <v>167</v>
      </c>
    </row>
    <row r="374" spans="1:4" ht="22.5" x14ac:dyDescent="0.25">
      <c r="A374" s="11" t="s">
        <v>406</v>
      </c>
      <c r="B374" s="4" t="s">
        <v>178</v>
      </c>
      <c r="C374" s="4"/>
      <c r="D374" s="12" t="s">
        <v>166</v>
      </c>
    </row>
    <row r="375" spans="1:4" ht="22.5" x14ac:dyDescent="0.25">
      <c r="A375" s="11" t="s">
        <v>362</v>
      </c>
      <c r="B375" s="4" t="s">
        <v>334</v>
      </c>
      <c r="C375" s="4" t="s">
        <v>705</v>
      </c>
      <c r="D375" s="12" t="s">
        <v>166</v>
      </c>
    </row>
    <row r="376" spans="1:4" ht="22.5" x14ac:dyDescent="0.25">
      <c r="A376" s="11" t="s">
        <v>587</v>
      </c>
      <c r="B376" s="4" t="s">
        <v>8</v>
      </c>
      <c r="C376" s="4"/>
      <c r="D376" s="12" t="s">
        <v>167</v>
      </c>
    </row>
    <row r="377" spans="1:4" ht="22.5" x14ac:dyDescent="0.25">
      <c r="A377" s="11" t="s">
        <v>762</v>
      </c>
      <c r="B377" s="4" t="s">
        <v>207</v>
      </c>
      <c r="C377" s="4"/>
      <c r="D377" s="12" t="s">
        <v>166</v>
      </c>
    </row>
    <row r="378" spans="1:4" ht="33.75" x14ac:dyDescent="0.25">
      <c r="A378" s="11" t="s">
        <v>472</v>
      </c>
      <c r="B378" s="4" t="s">
        <v>204</v>
      </c>
      <c r="C378" s="4"/>
      <c r="D378" s="12" t="s">
        <v>167</v>
      </c>
    </row>
    <row r="379" spans="1:4" ht="22.5" x14ac:dyDescent="0.25">
      <c r="A379" s="11" t="s">
        <v>625</v>
      </c>
      <c r="B379" s="4" t="s">
        <v>617</v>
      </c>
      <c r="C379" s="4" t="s">
        <v>705</v>
      </c>
      <c r="D379" s="12" t="s">
        <v>166</v>
      </c>
    </row>
    <row r="380" spans="1:4" ht="22.5" x14ac:dyDescent="0.25">
      <c r="A380" s="11" t="s">
        <v>364</v>
      </c>
      <c r="B380" s="4" t="s">
        <v>334</v>
      </c>
      <c r="C380" s="4" t="s">
        <v>705</v>
      </c>
      <c r="D380" s="12" t="s">
        <v>166</v>
      </c>
    </row>
    <row r="381" spans="1:4" ht="22.5" x14ac:dyDescent="0.25">
      <c r="A381" s="11" t="s">
        <v>541</v>
      </c>
      <c r="B381" s="4" t="s">
        <v>9</v>
      </c>
      <c r="C381" s="4"/>
      <c r="D381" s="12" t="s">
        <v>166</v>
      </c>
    </row>
    <row r="382" spans="1:4" ht="22.5" x14ac:dyDescent="0.25">
      <c r="A382" s="11" t="s">
        <v>426</v>
      </c>
      <c r="B382" s="4" t="s">
        <v>193</v>
      </c>
      <c r="C382" s="4"/>
      <c r="D382" s="12" t="s">
        <v>166</v>
      </c>
    </row>
    <row r="383" spans="1:4" ht="33.75" x14ac:dyDescent="0.25">
      <c r="A383" s="11" t="s">
        <v>148</v>
      </c>
      <c r="B383" s="4" t="s">
        <v>212</v>
      </c>
      <c r="C383" s="4"/>
      <c r="D383" s="12" t="s">
        <v>166</v>
      </c>
    </row>
    <row r="384" spans="1:4" ht="22.5" x14ac:dyDescent="0.25">
      <c r="A384" s="11" t="s">
        <v>546</v>
      </c>
      <c r="B384" s="4" t="s">
        <v>9</v>
      </c>
      <c r="C384" s="4"/>
      <c r="D384" s="12" t="s">
        <v>166</v>
      </c>
    </row>
    <row r="385" spans="1:4" x14ac:dyDescent="0.25">
      <c r="A385" s="11" t="s">
        <v>409</v>
      </c>
      <c r="B385" s="4" t="s">
        <v>178</v>
      </c>
      <c r="C385" s="4"/>
      <c r="D385" s="12" t="s">
        <v>166</v>
      </c>
    </row>
    <row r="386" spans="1:4" ht="33.75" x14ac:dyDescent="0.25">
      <c r="A386" s="11" t="s">
        <v>159</v>
      </c>
      <c r="B386" s="4" t="s">
        <v>8</v>
      </c>
      <c r="C386" s="4"/>
      <c r="D386" s="12" t="s">
        <v>167</v>
      </c>
    </row>
    <row r="387" spans="1:4" ht="22.5" x14ac:dyDescent="0.25">
      <c r="A387" s="11" t="s">
        <v>547</v>
      </c>
      <c r="B387" s="4" t="s">
        <v>9</v>
      </c>
      <c r="C387" s="4"/>
      <c r="D387" s="12" t="s">
        <v>166</v>
      </c>
    </row>
    <row r="388" spans="1:4" ht="22.5" x14ac:dyDescent="0.25">
      <c r="A388" s="11" t="s">
        <v>594</v>
      </c>
      <c r="B388" s="4" t="s">
        <v>8</v>
      </c>
      <c r="C388" s="4"/>
      <c r="D388" s="12" t="s">
        <v>791</v>
      </c>
    </row>
    <row r="389" spans="1:4" ht="22.5" x14ac:dyDescent="0.25">
      <c r="A389" s="11" t="s">
        <v>160</v>
      </c>
      <c r="B389" s="4" t="s">
        <v>193</v>
      </c>
      <c r="C389" s="4"/>
      <c r="D389" s="12" t="s">
        <v>166</v>
      </c>
    </row>
    <row r="390" spans="1:4" ht="22.5" x14ac:dyDescent="0.25">
      <c r="A390" s="11" t="s">
        <v>548</v>
      </c>
      <c r="B390" s="4" t="s">
        <v>9</v>
      </c>
      <c r="C390" s="4"/>
      <c r="D390" s="12" t="s">
        <v>166</v>
      </c>
    </row>
    <row r="391" spans="1:4" ht="22.5" x14ac:dyDescent="0.25">
      <c r="A391" s="11" t="s">
        <v>804</v>
      </c>
      <c r="B391" s="4" t="s">
        <v>181</v>
      </c>
      <c r="C391" s="4"/>
      <c r="D391" s="12" t="s">
        <v>166</v>
      </c>
    </row>
    <row r="392" spans="1:4" ht="15.75" customHeight="1" thickBot="1" x14ac:dyDescent="0.3">
      <c r="A392" s="57" t="s">
        <v>805</v>
      </c>
      <c r="B392" s="58"/>
      <c r="C392" s="58"/>
      <c r="D392" s="59"/>
    </row>
    <row r="393" spans="1:4" ht="15.75" customHeight="1" thickBot="1" x14ac:dyDescent="0.3">
      <c r="A393" s="54" t="s">
        <v>688</v>
      </c>
      <c r="B393" s="55"/>
      <c r="C393" s="55"/>
      <c r="D393" s="56"/>
    </row>
    <row r="394" spans="1:4" ht="22.5" x14ac:dyDescent="0.25">
      <c r="A394" s="11" t="s">
        <v>19</v>
      </c>
      <c r="B394" s="4" t="s">
        <v>184</v>
      </c>
      <c r="C394" s="4"/>
      <c r="D394" s="12" t="s">
        <v>166</v>
      </c>
    </row>
    <row r="395" spans="1:4" ht="22.5" x14ac:dyDescent="0.25">
      <c r="A395" s="11" t="s">
        <v>284</v>
      </c>
      <c r="B395" s="4" t="s">
        <v>7</v>
      </c>
      <c r="C395" s="4"/>
      <c r="D395" s="12" t="s">
        <v>166</v>
      </c>
    </row>
    <row r="396" spans="1:4" ht="22.5" x14ac:dyDescent="0.25">
      <c r="A396" s="11" t="s">
        <v>346</v>
      </c>
      <c r="B396" s="4" t="s">
        <v>334</v>
      </c>
      <c r="C396" s="4" t="s">
        <v>705</v>
      </c>
      <c r="D396" s="12" t="s">
        <v>166</v>
      </c>
    </row>
    <row r="397" spans="1:4" ht="22.5" x14ac:dyDescent="0.25">
      <c r="A397" s="11" t="s">
        <v>445</v>
      </c>
      <c r="B397" s="4" t="s">
        <v>184</v>
      </c>
      <c r="C397" s="4"/>
      <c r="D397" s="12" t="s">
        <v>166</v>
      </c>
    </row>
    <row r="398" spans="1:4" ht="22.5" x14ac:dyDescent="0.25">
      <c r="A398" s="11" t="s">
        <v>533</v>
      </c>
      <c r="B398" s="4" t="s">
        <v>9</v>
      </c>
      <c r="C398" s="4"/>
      <c r="D398" s="12" t="s">
        <v>166</v>
      </c>
    </row>
    <row r="399" spans="1:4" ht="33.75" x14ac:dyDescent="0.25">
      <c r="A399" s="11" t="s">
        <v>140</v>
      </c>
      <c r="B399" s="4" t="s">
        <v>204</v>
      </c>
      <c r="C399" s="4"/>
      <c r="D399" s="12" t="s">
        <v>166</v>
      </c>
    </row>
    <row r="400" spans="1:4" ht="22.5" x14ac:dyDescent="0.25">
      <c r="A400" s="11" t="s">
        <v>590</v>
      </c>
      <c r="B400" s="4" t="s">
        <v>8</v>
      </c>
      <c r="C400" s="4"/>
      <c r="D400" s="12" t="s">
        <v>167</v>
      </c>
    </row>
    <row r="401" spans="1:4" ht="22.5" x14ac:dyDescent="0.25">
      <c r="A401" s="11" t="s">
        <v>329</v>
      </c>
      <c r="B401" s="4" t="s">
        <v>7</v>
      </c>
      <c r="C401" s="4"/>
      <c r="D401" s="12" t="s">
        <v>166</v>
      </c>
    </row>
    <row r="402" spans="1:4" ht="15.75" customHeight="1" thickBot="1" x14ac:dyDescent="0.3">
      <c r="A402" s="57" t="s">
        <v>689</v>
      </c>
      <c r="B402" s="58"/>
      <c r="C402" s="58"/>
      <c r="D402" s="59"/>
    </row>
    <row r="403" spans="1:4" ht="15.75" customHeight="1" thickBot="1" x14ac:dyDescent="0.3">
      <c r="A403" s="54" t="s">
        <v>690</v>
      </c>
      <c r="B403" s="55"/>
      <c r="C403" s="55"/>
      <c r="D403" s="56"/>
    </row>
    <row r="404" spans="1:4" ht="22.5" x14ac:dyDescent="0.25">
      <c r="A404" s="11" t="s">
        <v>225</v>
      </c>
      <c r="B404" s="4" t="s">
        <v>187</v>
      </c>
      <c r="C404" s="4"/>
      <c r="D404" s="12" t="s">
        <v>166</v>
      </c>
    </row>
    <row r="405" spans="1:4" ht="22.5" x14ac:dyDescent="0.25">
      <c r="A405" s="11" t="s">
        <v>633</v>
      </c>
      <c r="B405" s="4" t="s">
        <v>632</v>
      </c>
      <c r="C405" s="4"/>
      <c r="D405" s="12" t="s">
        <v>167</v>
      </c>
    </row>
    <row r="406" spans="1:4" ht="22.5" x14ac:dyDescent="0.25">
      <c r="A406" s="11" t="s">
        <v>566</v>
      </c>
      <c r="B406" s="4" t="s">
        <v>8</v>
      </c>
      <c r="C406" s="4"/>
      <c r="D406" s="12" t="s">
        <v>167</v>
      </c>
    </row>
    <row r="407" spans="1:4" ht="22.5" x14ac:dyDescent="0.25">
      <c r="A407" s="11" t="s">
        <v>766</v>
      </c>
      <c r="B407" s="4" t="s">
        <v>9</v>
      </c>
      <c r="C407" s="4"/>
      <c r="D407" s="12" t="s">
        <v>166</v>
      </c>
    </row>
    <row r="408" spans="1:4" ht="22.5" x14ac:dyDescent="0.25">
      <c r="A408" s="11" t="s">
        <v>398</v>
      </c>
      <c r="B408" s="4" t="s">
        <v>178</v>
      </c>
      <c r="C408" s="4"/>
      <c r="D408" s="12" t="s">
        <v>166</v>
      </c>
    </row>
    <row r="409" spans="1:4" ht="22.5" x14ac:dyDescent="0.25">
      <c r="A409" s="11" t="s">
        <v>499</v>
      </c>
      <c r="B409" s="4" t="s">
        <v>181</v>
      </c>
      <c r="C409" s="4"/>
      <c r="D409" s="12" t="s">
        <v>166</v>
      </c>
    </row>
    <row r="410" spans="1:4" ht="22.5" x14ac:dyDescent="0.25">
      <c r="A410" s="11" t="s">
        <v>437</v>
      </c>
      <c r="B410" s="4" t="s">
        <v>432</v>
      </c>
      <c r="C410" s="4" t="s">
        <v>708</v>
      </c>
      <c r="D410" s="12" t="s">
        <v>167</v>
      </c>
    </row>
    <row r="411" spans="1:4" ht="15.75" customHeight="1" thickBot="1" x14ac:dyDescent="0.3">
      <c r="A411" s="57" t="s">
        <v>767</v>
      </c>
      <c r="B411" s="58"/>
      <c r="C411" s="58"/>
      <c r="D411" s="59"/>
    </row>
    <row r="412" spans="1:4" ht="15.75" customHeight="1" thickBot="1" x14ac:dyDescent="0.3">
      <c r="A412" s="54" t="s">
        <v>692</v>
      </c>
      <c r="B412" s="55"/>
      <c r="C412" s="55"/>
      <c r="D412" s="56"/>
    </row>
    <row r="413" spans="1:4" ht="22.5" x14ac:dyDescent="0.25">
      <c r="A413" s="11" t="s">
        <v>28</v>
      </c>
      <c r="B413" s="4" t="s">
        <v>617</v>
      </c>
      <c r="C413" s="4" t="s">
        <v>705</v>
      </c>
      <c r="D413" s="12" t="s">
        <v>166</v>
      </c>
    </row>
    <row r="414" spans="1:4" ht="22.5" x14ac:dyDescent="0.25">
      <c r="A414" s="11" t="s">
        <v>513</v>
      </c>
      <c r="B414" s="4" t="s">
        <v>9</v>
      </c>
      <c r="C414" s="4"/>
      <c r="D414" s="12" t="s">
        <v>166</v>
      </c>
    </row>
    <row r="415" spans="1:4" ht="22.5" x14ac:dyDescent="0.25">
      <c r="A415" s="11" t="s">
        <v>288</v>
      </c>
      <c r="B415" s="4" t="s">
        <v>7</v>
      </c>
      <c r="C415" s="4"/>
      <c r="D415" s="12" t="s">
        <v>166</v>
      </c>
    </row>
    <row r="416" spans="1:4" ht="22.5" x14ac:dyDescent="0.25">
      <c r="A416" s="11" t="s">
        <v>60</v>
      </c>
      <c r="B416" s="4" t="s">
        <v>178</v>
      </c>
      <c r="C416" s="4"/>
      <c r="D416" s="12" t="s">
        <v>167</v>
      </c>
    </row>
    <row r="417" spans="1:4" ht="22.5" x14ac:dyDescent="0.25">
      <c r="A417" s="11" t="s">
        <v>519</v>
      </c>
      <c r="B417" s="4" t="s">
        <v>9</v>
      </c>
      <c r="C417" s="4"/>
      <c r="D417" s="12" t="s">
        <v>408</v>
      </c>
    </row>
    <row r="418" spans="1:4" ht="22.5" x14ac:dyDescent="0.25">
      <c r="A418" s="11" t="s">
        <v>261</v>
      </c>
      <c r="B418" s="4" t="s">
        <v>1</v>
      </c>
      <c r="C418" s="4"/>
      <c r="D418" s="12" t="s">
        <v>791</v>
      </c>
    </row>
    <row r="419" spans="1:4" ht="22.5" x14ac:dyDescent="0.25">
      <c r="A419" s="11" t="s">
        <v>78</v>
      </c>
      <c r="B419" s="4" t="s">
        <v>9</v>
      </c>
      <c r="C419" s="4"/>
      <c r="D419" s="12" t="s">
        <v>166</v>
      </c>
    </row>
    <row r="420" spans="1:4" ht="22.5" x14ac:dyDescent="0.25">
      <c r="A420" s="11" t="s">
        <v>768</v>
      </c>
      <c r="B420" s="4" t="s">
        <v>181</v>
      </c>
      <c r="C420" s="4"/>
      <c r="D420" s="12" t="s">
        <v>166</v>
      </c>
    </row>
    <row r="421" spans="1:4" ht="22.5" x14ac:dyDescent="0.25">
      <c r="A421" s="11" t="s">
        <v>93</v>
      </c>
      <c r="B421" s="4" t="s">
        <v>193</v>
      </c>
      <c r="C421" s="4"/>
      <c r="D421" s="12" t="s">
        <v>166</v>
      </c>
    </row>
    <row r="422" spans="1:4" ht="22.5" x14ac:dyDescent="0.25">
      <c r="A422" s="11" t="s">
        <v>640</v>
      </c>
      <c r="B422" s="4" t="s">
        <v>632</v>
      </c>
      <c r="C422" s="4"/>
      <c r="D422" s="12" t="s">
        <v>166</v>
      </c>
    </row>
    <row r="423" spans="1:4" ht="22.5" x14ac:dyDescent="0.25">
      <c r="A423" s="11" t="s">
        <v>110</v>
      </c>
      <c r="B423" s="4" t="s">
        <v>178</v>
      </c>
      <c r="C423" s="4"/>
      <c r="D423" s="12" t="s">
        <v>166</v>
      </c>
    </row>
    <row r="424" spans="1:4" ht="22.5" x14ac:dyDescent="0.25">
      <c r="A424" s="11" t="s">
        <v>375</v>
      </c>
      <c r="B424" s="4" t="s">
        <v>207</v>
      </c>
      <c r="C424" s="4"/>
      <c r="D424" s="12" t="s">
        <v>166</v>
      </c>
    </row>
    <row r="425" spans="1:4" ht="22.5" x14ac:dyDescent="0.25">
      <c r="A425" s="11" t="s">
        <v>132</v>
      </c>
      <c r="B425" s="4" t="s">
        <v>7</v>
      </c>
      <c r="C425" s="4"/>
      <c r="D425" s="12" t="s">
        <v>166</v>
      </c>
    </row>
    <row r="426" spans="1:4" ht="22.5" x14ac:dyDescent="0.25">
      <c r="A426" s="11" t="s">
        <v>365</v>
      </c>
      <c r="B426" s="4" t="s">
        <v>334</v>
      </c>
      <c r="C426" s="4" t="s">
        <v>705</v>
      </c>
      <c r="D426" s="12" t="s">
        <v>408</v>
      </c>
    </row>
    <row r="427" spans="1:4" ht="22.5" x14ac:dyDescent="0.25">
      <c r="A427" s="11" t="s">
        <v>151</v>
      </c>
      <c r="B427" s="4" t="s">
        <v>8</v>
      </c>
      <c r="C427" s="4"/>
      <c r="D427" s="12" t="s">
        <v>167</v>
      </c>
    </row>
    <row r="428" spans="1:4" ht="22.5" x14ac:dyDescent="0.25">
      <c r="A428" s="11" t="s">
        <v>157</v>
      </c>
      <c r="B428" s="4" t="s">
        <v>181</v>
      </c>
      <c r="C428" s="4"/>
      <c r="D428" s="12" t="s">
        <v>166</v>
      </c>
    </row>
    <row r="429" spans="1:4" ht="15.75" customHeight="1" thickBot="1" x14ac:dyDescent="0.3">
      <c r="A429" s="57" t="s">
        <v>693</v>
      </c>
      <c r="B429" s="58"/>
      <c r="C429" s="58"/>
      <c r="D429" s="59"/>
    </row>
    <row r="430" spans="1:4" ht="15.75" customHeight="1" thickBot="1" x14ac:dyDescent="0.3">
      <c r="A430" s="54" t="s">
        <v>694</v>
      </c>
      <c r="B430" s="55"/>
      <c r="C430" s="55"/>
      <c r="D430" s="56"/>
    </row>
    <row r="431" spans="1:4" ht="22.5" x14ac:dyDescent="0.25">
      <c r="A431" s="11" t="s">
        <v>53</v>
      </c>
      <c r="B431" s="4" t="s">
        <v>7</v>
      </c>
      <c r="C431" s="4"/>
      <c r="D431" s="12" t="s">
        <v>166</v>
      </c>
    </row>
    <row r="432" spans="1:4" ht="33.75" x14ac:dyDescent="0.25">
      <c r="A432" s="11" t="s">
        <v>770</v>
      </c>
      <c r="B432" s="4" t="s">
        <v>1</v>
      </c>
      <c r="C432" s="4"/>
      <c r="D432" s="12" t="s">
        <v>791</v>
      </c>
    </row>
    <row r="433" spans="1:4" ht="22.5" x14ac:dyDescent="0.25">
      <c r="A433" s="11" t="s">
        <v>520</v>
      </c>
      <c r="B433" s="4" t="s">
        <v>9</v>
      </c>
      <c r="C433" s="4"/>
      <c r="D433" s="12" t="s">
        <v>166</v>
      </c>
    </row>
    <row r="434" spans="1:4" ht="22.5" x14ac:dyDescent="0.25">
      <c r="A434" s="11" t="s">
        <v>236</v>
      </c>
      <c r="B434" s="4" t="s">
        <v>187</v>
      </c>
      <c r="C434" s="4"/>
      <c r="D434" s="12" t="s">
        <v>166</v>
      </c>
    </row>
    <row r="435" spans="1:4" ht="22.5" x14ac:dyDescent="0.25">
      <c r="A435" s="11" t="s">
        <v>466</v>
      </c>
      <c r="B435" s="4" t="s">
        <v>184</v>
      </c>
      <c r="C435" s="4"/>
      <c r="D435" s="12" t="s">
        <v>166</v>
      </c>
    </row>
    <row r="436" spans="1:4" ht="22.5" x14ac:dyDescent="0.25">
      <c r="A436" s="11" t="s">
        <v>592</v>
      </c>
      <c r="B436" s="4" t="s">
        <v>8</v>
      </c>
      <c r="C436" s="4"/>
      <c r="D436" s="12" t="s">
        <v>167</v>
      </c>
    </row>
    <row r="437" spans="1:4" ht="22.5" x14ac:dyDescent="0.25">
      <c r="A437" s="11" t="s">
        <v>598</v>
      </c>
      <c r="B437" s="4" t="s">
        <v>8</v>
      </c>
      <c r="C437" s="4"/>
      <c r="D437" s="12" t="s">
        <v>167</v>
      </c>
    </row>
    <row r="438" spans="1:4" ht="15.75" customHeight="1" thickBot="1" x14ac:dyDescent="0.3">
      <c r="A438" s="57" t="s">
        <v>771</v>
      </c>
      <c r="B438" s="58"/>
      <c r="C438" s="58"/>
      <c r="D438" s="59"/>
    </row>
    <row r="439" spans="1:4" ht="15.75" customHeight="1" thickBot="1" x14ac:dyDescent="0.3">
      <c r="A439" s="54" t="s">
        <v>696</v>
      </c>
      <c r="B439" s="55"/>
      <c r="C439" s="55"/>
      <c r="D439" s="56"/>
    </row>
    <row r="440" spans="1:4" ht="22.5" x14ac:dyDescent="0.25">
      <c r="A440" s="11" t="s">
        <v>601</v>
      </c>
      <c r="B440" s="4" t="s">
        <v>599</v>
      </c>
      <c r="C440" s="4" t="s">
        <v>708</v>
      </c>
      <c r="D440" s="12" t="s">
        <v>166</v>
      </c>
    </row>
    <row r="441" spans="1:4" ht="22.5" x14ac:dyDescent="0.25">
      <c r="A441" s="11" t="s">
        <v>549</v>
      </c>
      <c r="B441" s="4" t="s">
        <v>3</v>
      </c>
      <c r="C441" s="4" t="s">
        <v>708</v>
      </c>
      <c r="D441" s="12" t="s">
        <v>166</v>
      </c>
    </row>
    <row r="442" spans="1:4" ht="22.5" x14ac:dyDescent="0.25">
      <c r="A442" s="11" t="s">
        <v>630</v>
      </c>
      <c r="B442" s="4" t="s">
        <v>2</v>
      </c>
      <c r="C442" s="4"/>
      <c r="D442" s="12" t="s">
        <v>167</v>
      </c>
    </row>
    <row r="443" spans="1:4" ht="22.5" x14ac:dyDescent="0.25">
      <c r="A443" s="11" t="s">
        <v>44</v>
      </c>
      <c r="B443" s="4" t="s">
        <v>1</v>
      </c>
      <c r="C443" s="4"/>
      <c r="D443" s="12" t="s">
        <v>791</v>
      </c>
    </row>
    <row r="444" spans="1:4" ht="45" x14ac:dyDescent="0.25">
      <c r="A444" s="11" t="s">
        <v>772</v>
      </c>
      <c r="B444" s="4" t="s">
        <v>178</v>
      </c>
      <c r="C444" s="4"/>
      <c r="D444" s="12" t="s">
        <v>167</v>
      </c>
    </row>
    <row r="445" spans="1:4" ht="45" x14ac:dyDescent="0.25">
      <c r="A445" s="11" t="s">
        <v>806</v>
      </c>
      <c r="B445" s="4" t="s">
        <v>632</v>
      </c>
      <c r="C445" s="4"/>
      <c r="D445" s="12" t="s">
        <v>166</v>
      </c>
    </row>
    <row r="446" spans="1:4" ht="33.75" x14ac:dyDescent="0.25">
      <c r="A446" s="11" t="s">
        <v>773</v>
      </c>
      <c r="B446" s="4" t="s">
        <v>334</v>
      </c>
      <c r="C446" s="4" t="s">
        <v>705</v>
      </c>
      <c r="D446" s="12" t="s">
        <v>166</v>
      </c>
    </row>
    <row r="447" spans="1:4" ht="22.5" x14ac:dyDescent="0.25">
      <c r="A447" s="11" t="s">
        <v>481</v>
      </c>
      <c r="B447" s="4" t="s">
        <v>181</v>
      </c>
      <c r="C447" s="4"/>
      <c r="D447" s="12" t="s">
        <v>166</v>
      </c>
    </row>
    <row r="448" spans="1:4" x14ac:dyDescent="0.25">
      <c r="A448" s="11" t="s">
        <v>391</v>
      </c>
      <c r="B448" s="4" t="s">
        <v>178</v>
      </c>
      <c r="C448" s="4"/>
      <c r="D448" s="12" t="s">
        <v>166</v>
      </c>
    </row>
    <row r="449" spans="1:4" ht="33.75" x14ac:dyDescent="0.25">
      <c r="A449" s="11" t="s">
        <v>297</v>
      </c>
      <c r="B449" s="4" t="s">
        <v>7</v>
      </c>
      <c r="C449" s="4"/>
      <c r="D449" s="12" t="s">
        <v>166</v>
      </c>
    </row>
    <row r="450" spans="1:4" ht="22.5" x14ac:dyDescent="0.25">
      <c r="A450" s="11" t="s">
        <v>302</v>
      </c>
      <c r="B450" s="4" t="s">
        <v>7</v>
      </c>
      <c r="C450" s="4"/>
      <c r="D450" s="12" t="s">
        <v>167</v>
      </c>
    </row>
    <row r="451" spans="1:4" x14ac:dyDescent="0.25">
      <c r="A451" s="11" t="s">
        <v>628</v>
      </c>
      <c r="B451" s="4" t="s">
        <v>212</v>
      </c>
      <c r="C451" s="4"/>
      <c r="D451" s="12" t="s">
        <v>166</v>
      </c>
    </row>
    <row r="452" spans="1:4" ht="22.5" x14ac:dyDescent="0.25">
      <c r="A452" s="11" t="s">
        <v>458</v>
      </c>
      <c r="B452" s="4" t="s">
        <v>184</v>
      </c>
      <c r="C452" s="4"/>
      <c r="D452" s="12" t="s">
        <v>167</v>
      </c>
    </row>
    <row r="453" spans="1:4" ht="22.5" x14ac:dyDescent="0.25">
      <c r="A453" s="11" t="s">
        <v>459</v>
      </c>
      <c r="B453" s="4" t="s">
        <v>184</v>
      </c>
      <c r="C453" s="4"/>
      <c r="D453" s="12" t="s">
        <v>167</v>
      </c>
    </row>
    <row r="454" spans="1:4" ht="33.75" x14ac:dyDescent="0.25">
      <c r="A454" s="11" t="s">
        <v>526</v>
      </c>
      <c r="B454" s="4" t="s">
        <v>9</v>
      </c>
      <c r="C454" s="4"/>
      <c r="D454" s="12" t="s">
        <v>166</v>
      </c>
    </row>
    <row r="455" spans="1:4" ht="22.5" x14ac:dyDescent="0.25">
      <c r="A455" s="11" t="s">
        <v>125</v>
      </c>
      <c r="B455" s="4" t="s">
        <v>334</v>
      </c>
      <c r="C455" s="4" t="s">
        <v>705</v>
      </c>
      <c r="D455" s="12" t="s">
        <v>166</v>
      </c>
    </row>
    <row r="456" spans="1:4" ht="33.75" x14ac:dyDescent="0.25">
      <c r="A456" s="11" t="s">
        <v>532</v>
      </c>
      <c r="B456" s="4" t="s">
        <v>9</v>
      </c>
      <c r="C456" s="4"/>
      <c r="D456" s="12" t="s">
        <v>166</v>
      </c>
    </row>
    <row r="457" spans="1:4" ht="22.5" x14ac:dyDescent="0.25">
      <c r="A457" s="11" t="s">
        <v>774</v>
      </c>
      <c r="B457" s="4" t="s">
        <v>187</v>
      </c>
      <c r="C457" s="4"/>
      <c r="D457" s="12" t="s">
        <v>166</v>
      </c>
    </row>
    <row r="458" spans="1:4" ht="33.75" x14ac:dyDescent="0.25">
      <c r="A458" s="11" t="s">
        <v>144</v>
      </c>
      <c r="B458" s="4" t="s">
        <v>181</v>
      </c>
      <c r="C458" s="4"/>
      <c r="D458" s="12" t="s">
        <v>166</v>
      </c>
    </row>
    <row r="459" spans="1:4" ht="22.5" x14ac:dyDescent="0.25">
      <c r="A459" s="11" t="s">
        <v>807</v>
      </c>
      <c r="B459" s="4" t="s">
        <v>7</v>
      </c>
      <c r="C459" s="4"/>
      <c r="D459" s="12" t="s">
        <v>166</v>
      </c>
    </row>
    <row r="460" spans="1:4" ht="22.5" x14ac:dyDescent="0.25">
      <c r="A460" s="11" t="s">
        <v>377</v>
      </c>
      <c r="B460" s="4" t="s">
        <v>207</v>
      </c>
      <c r="C460" s="4"/>
      <c r="D460" s="12" t="s">
        <v>166</v>
      </c>
    </row>
    <row r="461" spans="1:4" ht="22.5" x14ac:dyDescent="0.25">
      <c r="A461" s="11" t="s">
        <v>501</v>
      </c>
      <c r="B461" s="4" t="s">
        <v>181</v>
      </c>
      <c r="C461" s="4"/>
      <c r="D461" s="12" t="s">
        <v>166</v>
      </c>
    </row>
    <row r="462" spans="1:4" ht="22.5" x14ac:dyDescent="0.25">
      <c r="A462" s="11" t="s">
        <v>325</v>
      </c>
      <c r="B462" s="4" t="s">
        <v>7</v>
      </c>
      <c r="C462" s="4"/>
      <c r="D462" s="12" t="s">
        <v>166</v>
      </c>
    </row>
    <row r="463" spans="1:4" ht="22.5" x14ac:dyDescent="0.25">
      <c r="A463" s="11" t="s">
        <v>808</v>
      </c>
      <c r="B463" s="4" t="s">
        <v>204</v>
      </c>
      <c r="C463" s="4"/>
      <c r="D463" s="12" t="s">
        <v>166</v>
      </c>
    </row>
    <row r="464" spans="1:4" ht="33.75" x14ac:dyDescent="0.25">
      <c r="A464" s="11" t="s">
        <v>438</v>
      </c>
      <c r="B464" s="4" t="s">
        <v>432</v>
      </c>
      <c r="C464" s="4" t="s">
        <v>708</v>
      </c>
      <c r="D464" s="12" t="s">
        <v>408</v>
      </c>
    </row>
    <row r="465" spans="1:4" ht="22.5" x14ac:dyDescent="0.25">
      <c r="A465" s="11" t="s">
        <v>775</v>
      </c>
      <c r="B465" s="4" t="s">
        <v>8</v>
      </c>
      <c r="C465" s="4"/>
      <c r="D465" s="12" t="s">
        <v>167</v>
      </c>
    </row>
    <row r="466" spans="1:4" ht="15.75" customHeight="1" thickBot="1" x14ac:dyDescent="0.3">
      <c r="A466" s="57" t="s">
        <v>697</v>
      </c>
      <c r="B466" s="58"/>
      <c r="C466" s="58"/>
      <c r="D466" s="59"/>
    </row>
    <row r="467" spans="1:4" ht="15.75" customHeight="1" thickBot="1" x14ac:dyDescent="0.3">
      <c r="A467" s="54" t="s">
        <v>698</v>
      </c>
      <c r="B467" s="55"/>
      <c r="C467" s="55"/>
      <c r="D467" s="56"/>
    </row>
    <row r="468" spans="1:4" ht="22.5" x14ac:dyDescent="0.25">
      <c r="A468" s="11" t="s">
        <v>373</v>
      </c>
      <c r="B468" s="4" t="s">
        <v>207</v>
      </c>
      <c r="C468" s="4"/>
      <c r="D468" s="12" t="s">
        <v>166</v>
      </c>
    </row>
    <row r="469" spans="1:4" ht="33.75" x14ac:dyDescent="0.25">
      <c r="A469" s="11" t="s">
        <v>286</v>
      </c>
      <c r="B469" s="4" t="s">
        <v>7</v>
      </c>
      <c r="C469" s="4"/>
      <c r="D469" s="12" t="s">
        <v>166</v>
      </c>
    </row>
    <row r="470" spans="1:4" ht="22.5" x14ac:dyDescent="0.25">
      <c r="A470" s="11" t="s">
        <v>777</v>
      </c>
      <c r="B470" s="4" t="s">
        <v>181</v>
      </c>
      <c r="C470" s="4"/>
      <c r="D470" s="12" t="s">
        <v>166</v>
      </c>
    </row>
    <row r="471" spans="1:4" ht="22.5" x14ac:dyDescent="0.25">
      <c r="A471" s="11" t="s">
        <v>564</v>
      </c>
      <c r="B471" s="4" t="s">
        <v>8</v>
      </c>
      <c r="C471" s="4"/>
      <c r="D471" s="12" t="s">
        <v>167</v>
      </c>
    </row>
    <row r="472" spans="1:4" ht="22.5" x14ac:dyDescent="0.25">
      <c r="A472" s="11" t="s">
        <v>345</v>
      </c>
      <c r="B472" s="4" t="s">
        <v>334</v>
      </c>
      <c r="C472" s="4" t="s">
        <v>705</v>
      </c>
      <c r="D472" s="12" t="s">
        <v>166</v>
      </c>
    </row>
    <row r="473" spans="1:4" ht="22.5" x14ac:dyDescent="0.25">
      <c r="A473" s="11" t="s">
        <v>76</v>
      </c>
      <c r="B473" s="4" t="s">
        <v>9</v>
      </c>
      <c r="C473" s="4"/>
      <c r="D473" s="12" t="s">
        <v>166</v>
      </c>
    </row>
    <row r="474" spans="1:4" ht="45" x14ac:dyDescent="0.25">
      <c r="A474" s="11" t="s">
        <v>778</v>
      </c>
      <c r="B474" s="4" t="s">
        <v>181</v>
      </c>
      <c r="C474" s="4"/>
      <c r="D474" s="12" t="s">
        <v>166</v>
      </c>
    </row>
    <row r="475" spans="1:4" ht="33.75" x14ac:dyDescent="0.25">
      <c r="A475" s="11" t="s">
        <v>492</v>
      </c>
      <c r="B475" s="4" t="s">
        <v>181</v>
      </c>
      <c r="C475" s="4"/>
      <c r="D475" s="12" t="s">
        <v>166</v>
      </c>
    </row>
    <row r="476" spans="1:4" ht="22.5" x14ac:dyDescent="0.25">
      <c r="A476" s="11" t="s">
        <v>779</v>
      </c>
      <c r="B476" s="4" t="s">
        <v>334</v>
      </c>
      <c r="C476" s="4" t="s">
        <v>705</v>
      </c>
      <c r="D476" s="12" t="s">
        <v>167</v>
      </c>
    </row>
    <row r="477" spans="1:4" ht="22.5" x14ac:dyDescent="0.25">
      <c r="A477" s="11" t="s">
        <v>395</v>
      </c>
      <c r="B477" s="4" t="s">
        <v>178</v>
      </c>
      <c r="C477" s="4"/>
      <c r="D477" s="12" t="s">
        <v>166</v>
      </c>
    </row>
    <row r="478" spans="1:4" ht="22.5" x14ac:dyDescent="0.25">
      <c r="A478" s="11" t="s">
        <v>528</v>
      </c>
      <c r="B478" s="4" t="s">
        <v>9</v>
      </c>
      <c r="C478" s="4"/>
      <c r="D478" s="12" t="s">
        <v>166</v>
      </c>
    </row>
    <row r="479" spans="1:4" ht="22.5" x14ac:dyDescent="0.25">
      <c r="A479" s="11" t="s">
        <v>318</v>
      </c>
      <c r="B479" s="4" t="s">
        <v>7</v>
      </c>
      <c r="C479" s="4"/>
      <c r="D479" s="12" t="s">
        <v>166</v>
      </c>
    </row>
    <row r="480" spans="1:4" ht="22.5" x14ac:dyDescent="0.25">
      <c r="A480" s="11" t="s">
        <v>588</v>
      </c>
      <c r="B480" s="4" t="s">
        <v>8</v>
      </c>
      <c r="C480" s="4"/>
      <c r="D480" s="12" t="s">
        <v>167</v>
      </c>
    </row>
    <row r="481" spans="1:4" ht="45" x14ac:dyDescent="0.25">
      <c r="A481" s="11" t="s">
        <v>323</v>
      </c>
      <c r="B481" s="4" t="s">
        <v>7</v>
      </c>
      <c r="C481" s="4"/>
      <c r="D481" s="12" t="s">
        <v>166</v>
      </c>
    </row>
    <row r="482" spans="1:4" ht="22.5" x14ac:dyDescent="0.25">
      <c r="A482" s="11" t="s">
        <v>149</v>
      </c>
      <c r="B482" s="4" t="s">
        <v>7</v>
      </c>
      <c r="C482" s="4"/>
      <c r="D482" s="12" t="s">
        <v>166</v>
      </c>
    </row>
    <row r="483" spans="1:4" ht="22.5" x14ac:dyDescent="0.25">
      <c r="A483" s="11" t="s">
        <v>328</v>
      </c>
      <c r="B483" s="4" t="s">
        <v>7</v>
      </c>
      <c r="C483" s="4"/>
      <c r="D483" s="12" t="s">
        <v>166</v>
      </c>
    </row>
    <row r="484" spans="1:4" ht="15.75" customHeight="1" thickBot="1" x14ac:dyDescent="0.3">
      <c r="A484" s="57" t="s">
        <v>809</v>
      </c>
      <c r="B484" s="58"/>
      <c r="C484" s="58"/>
      <c r="D484" s="59"/>
    </row>
    <row r="485" spans="1:4" ht="15.75" customHeight="1" thickBot="1" x14ac:dyDescent="0.3">
      <c r="A485" s="54" t="s">
        <v>700</v>
      </c>
      <c r="B485" s="55"/>
      <c r="C485" s="55"/>
      <c r="D485" s="56"/>
    </row>
    <row r="486" spans="1:4" ht="22.5" x14ac:dyDescent="0.25">
      <c r="A486" s="11" t="s">
        <v>335</v>
      </c>
      <c r="B486" s="4" t="s">
        <v>334</v>
      </c>
      <c r="C486" s="4" t="s">
        <v>705</v>
      </c>
      <c r="D486" s="12" t="s">
        <v>167</v>
      </c>
    </row>
    <row r="487" spans="1:4" ht="22.5" x14ac:dyDescent="0.25">
      <c r="A487" s="11" t="s">
        <v>256</v>
      </c>
      <c r="B487" s="4" t="s">
        <v>1</v>
      </c>
      <c r="C487" s="4"/>
      <c r="D487" s="12" t="s">
        <v>791</v>
      </c>
    </row>
    <row r="488" spans="1:4" ht="22.5" x14ac:dyDescent="0.25">
      <c r="A488" s="11" t="s">
        <v>24</v>
      </c>
      <c r="B488" s="4" t="s">
        <v>7</v>
      </c>
      <c r="C488" s="4"/>
      <c r="D488" s="12" t="s">
        <v>166</v>
      </c>
    </row>
    <row r="489" spans="1:4" ht="22.5" x14ac:dyDescent="0.25">
      <c r="A489" s="11" t="s">
        <v>781</v>
      </c>
      <c r="B489" s="4" t="s">
        <v>201</v>
      </c>
      <c r="C489" s="4"/>
      <c r="D489" s="12" t="s">
        <v>167</v>
      </c>
    </row>
    <row r="490" spans="1:4" ht="22.5" x14ac:dyDescent="0.25">
      <c r="A490" s="11" t="s">
        <v>560</v>
      </c>
      <c r="B490" s="4" t="s">
        <v>8</v>
      </c>
      <c r="C490" s="4"/>
      <c r="D490" s="12" t="s">
        <v>167</v>
      </c>
    </row>
    <row r="491" spans="1:4" ht="22.5" x14ac:dyDescent="0.25">
      <c r="A491" s="11" t="s">
        <v>384</v>
      </c>
      <c r="B491" s="4" t="s">
        <v>178</v>
      </c>
      <c r="C491" s="4"/>
      <c r="D491" s="12" t="s">
        <v>166</v>
      </c>
    </row>
    <row r="492" spans="1:4" ht="22.5" x14ac:dyDescent="0.25">
      <c r="A492" s="11" t="s">
        <v>417</v>
      </c>
      <c r="B492" s="4" t="s">
        <v>193</v>
      </c>
      <c r="C492" s="4"/>
      <c r="D492" s="12" t="s">
        <v>166</v>
      </c>
    </row>
    <row r="493" spans="1:4" ht="22.5" x14ac:dyDescent="0.25">
      <c r="A493" s="11" t="s">
        <v>342</v>
      </c>
      <c r="B493" s="4" t="s">
        <v>334</v>
      </c>
      <c r="C493" s="4" t="s">
        <v>705</v>
      </c>
      <c r="D493" s="12" t="s">
        <v>166</v>
      </c>
    </row>
    <row r="494" spans="1:4" ht="45" x14ac:dyDescent="0.25">
      <c r="A494" s="11" t="s">
        <v>476</v>
      </c>
      <c r="B494" s="4" t="s">
        <v>181</v>
      </c>
      <c r="C494" s="4"/>
      <c r="D494" s="12" t="s">
        <v>167</v>
      </c>
    </row>
    <row r="495" spans="1:4" ht="22.5" x14ac:dyDescent="0.25">
      <c r="A495" s="11" t="s">
        <v>57</v>
      </c>
      <c r="B495" s="4" t="s">
        <v>7</v>
      </c>
      <c r="C495" s="4"/>
      <c r="D495" s="12" t="s">
        <v>166</v>
      </c>
    </row>
    <row r="496" spans="1:4" ht="22.5" x14ac:dyDescent="0.25">
      <c r="A496" s="11" t="s">
        <v>84</v>
      </c>
      <c r="B496" s="4" t="s">
        <v>184</v>
      </c>
      <c r="C496" s="4"/>
      <c r="D496" s="12" t="s">
        <v>167</v>
      </c>
    </row>
    <row r="497" spans="1:4" ht="22.5" x14ac:dyDescent="0.25">
      <c r="A497" s="11" t="s">
        <v>571</v>
      </c>
      <c r="B497" s="4" t="s">
        <v>8</v>
      </c>
      <c r="C497" s="4"/>
      <c r="D497" s="12" t="s">
        <v>167</v>
      </c>
    </row>
    <row r="498" spans="1:4" ht="22.5" x14ac:dyDescent="0.25">
      <c r="A498" s="11" t="s">
        <v>353</v>
      </c>
      <c r="B498" s="4" t="s">
        <v>334</v>
      </c>
      <c r="C498" s="4" t="s">
        <v>705</v>
      </c>
      <c r="D498" s="12" t="s">
        <v>167</v>
      </c>
    </row>
    <row r="499" spans="1:4" ht="22.5" x14ac:dyDescent="0.25">
      <c r="A499" s="11" t="s">
        <v>782</v>
      </c>
      <c r="B499" s="4" t="s">
        <v>2</v>
      </c>
      <c r="C499" s="4"/>
      <c r="D499" s="12" t="s">
        <v>791</v>
      </c>
    </row>
    <row r="500" spans="1:4" ht="22.5" x14ac:dyDescent="0.25">
      <c r="A500" s="11" t="s">
        <v>304</v>
      </c>
      <c r="B500" s="4" t="s">
        <v>7</v>
      </c>
      <c r="C500" s="4"/>
      <c r="D500" s="12" t="s">
        <v>166</v>
      </c>
    </row>
    <row r="501" spans="1:4" ht="22.5" x14ac:dyDescent="0.25">
      <c r="A501" s="11" t="s">
        <v>305</v>
      </c>
      <c r="B501" s="4" t="s">
        <v>7</v>
      </c>
      <c r="C501" s="4"/>
      <c r="D501" s="12" t="s">
        <v>166</v>
      </c>
    </row>
    <row r="502" spans="1:4" ht="22.5" x14ac:dyDescent="0.25">
      <c r="A502" s="11" t="s">
        <v>455</v>
      </c>
      <c r="B502" s="4" t="s">
        <v>184</v>
      </c>
      <c r="C502" s="4"/>
      <c r="D502" s="12" t="s">
        <v>166</v>
      </c>
    </row>
    <row r="503" spans="1:4" ht="33.75" x14ac:dyDescent="0.25">
      <c r="A503" s="11" t="s">
        <v>356</v>
      </c>
      <c r="B503" s="4" t="s">
        <v>334</v>
      </c>
      <c r="C503" s="4" t="s">
        <v>705</v>
      </c>
      <c r="D503" s="12" t="s">
        <v>166</v>
      </c>
    </row>
    <row r="504" spans="1:4" ht="22.5" x14ac:dyDescent="0.25">
      <c r="A504" s="11" t="s">
        <v>783</v>
      </c>
      <c r="B504" s="4" t="s">
        <v>8</v>
      </c>
      <c r="C504" s="4"/>
      <c r="D504" s="12" t="s">
        <v>167</v>
      </c>
    </row>
    <row r="505" spans="1:4" ht="22.5" x14ac:dyDescent="0.25">
      <c r="A505" s="11" t="s">
        <v>124</v>
      </c>
      <c r="B505" s="4" t="s">
        <v>7</v>
      </c>
      <c r="C505" s="4"/>
      <c r="D505" s="12" t="s">
        <v>166</v>
      </c>
    </row>
    <row r="506" spans="1:4" ht="33.75" x14ac:dyDescent="0.25">
      <c r="A506" s="11" t="s">
        <v>127</v>
      </c>
      <c r="B506" s="4" t="s">
        <v>187</v>
      </c>
      <c r="C506" s="4"/>
      <c r="D506" s="12" t="s">
        <v>166</v>
      </c>
    </row>
    <row r="507" spans="1:4" ht="22.5" x14ac:dyDescent="0.25">
      <c r="A507" s="11" t="s">
        <v>784</v>
      </c>
      <c r="B507" s="4" t="s">
        <v>8</v>
      </c>
      <c r="C507" s="4"/>
      <c r="D507" s="12" t="s">
        <v>167</v>
      </c>
    </row>
    <row r="508" spans="1:4" ht="22.5" x14ac:dyDescent="0.25">
      <c r="A508" s="11" t="s">
        <v>136</v>
      </c>
      <c r="B508" s="4" t="s">
        <v>8</v>
      </c>
      <c r="C508" s="4"/>
      <c r="D508" s="12" t="s">
        <v>167</v>
      </c>
    </row>
    <row r="509" spans="1:4" ht="33.75" x14ac:dyDescent="0.25">
      <c r="A509" s="11" t="s">
        <v>138</v>
      </c>
      <c r="B509" s="4" t="s">
        <v>1</v>
      </c>
      <c r="C509" s="4"/>
      <c r="D509" s="12" t="s">
        <v>791</v>
      </c>
    </row>
    <row r="510" spans="1:4" ht="22.5" x14ac:dyDescent="0.25">
      <c r="A510" s="11" t="s">
        <v>363</v>
      </c>
      <c r="B510" s="4" t="s">
        <v>334</v>
      </c>
      <c r="C510" s="4" t="s">
        <v>705</v>
      </c>
      <c r="D510" s="12" t="s">
        <v>166</v>
      </c>
    </row>
    <row r="511" spans="1:4" ht="22.5" x14ac:dyDescent="0.25">
      <c r="A511" s="11" t="s">
        <v>785</v>
      </c>
      <c r="B511" s="4" t="s">
        <v>9</v>
      </c>
      <c r="C511" s="4"/>
      <c r="D511" s="12" t="s">
        <v>166</v>
      </c>
    </row>
    <row r="512" spans="1:4" ht="15.75" customHeight="1" thickBot="1" x14ac:dyDescent="0.3">
      <c r="A512" s="60" t="s">
        <v>810</v>
      </c>
      <c r="B512" s="61"/>
      <c r="C512" s="61"/>
      <c r="D512" s="62"/>
    </row>
  </sheetData>
  <conditionalFormatting sqref="H4:H29">
    <cfRule type="cellIs" dxfId="16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9"/>
  <sheetViews>
    <sheetView workbookViewId="0"/>
  </sheetViews>
  <sheetFormatPr defaultRowHeight="15" x14ac:dyDescent="0.25"/>
  <sheetData>
    <row r="1" spans="1:4" ht="15.75" thickBot="1" x14ac:dyDescent="0.3">
      <c r="A1" s="63" t="s">
        <v>832</v>
      </c>
      <c r="B1" s="20" t="s">
        <v>643</v>
      </c>
      <c r="C1" s="20" t="s">
        <v>644</v>
      </c>
      <c r="D1" s="21" t="s">
        <v>223</v>
      </c>
    </row>
    <row r="2" spans="1:4" ht="15.75" customHeight="1" thickBot="1" x14ac:dyDescent="0.3">
      <c r="A2" s="54" t="s">
        <v>645</v>
      </c>
      <c r="B2" s="55"/>
      <c r="C2" s="55"/>
      <c r="D2" s="56"/>
    </row>
    <row r="3" spans="1:4" ht="33.75" x14ac:dyDescent="0.25">
      <c r="A3" s="11" t="s">
        <v>224</v>
      </c>
      <c r="B3" s="4" t="s">
        <v>187</v>
      </c>
      <c r="C3" s="4"/>
      <c r="D3" s="12" t="s">
        <v>166</v>
      </c>
    </row>
    <row r="4" spans="1:4" ht="22.5" x14ac:dyDescent="0.25">
      <c r="A4" s="11" t="s">
        <v>271</v>
      </c>
      <c r="B4" s="4" t="s">
        <v>270</v>
      </c>
      <c r="C4" s="4"/>
      <c r="D4" s="12" t="s">
        <v>167</v>
      </c>
    </row>
    <row r="5" spans="1:4" ht="22.5" x14ac:dyDescent="0.25">
      <c r="A5" s="11" t="s">
        <v>390</v>
      </c>
      <c r="B5" s="4" t="s">
        <v>178</v>
      </c>
      <c r="C5" s="4"/>
      <c r="D5" s="12" t="s">
        <v>166</v>
      </c>
    </row>
    <row r="6" spans="1:4" ht="33.75" x14ac:dyDescent="0.25">
      <c r="A6" s="11" t="s">
        <v>351</v>
      </c>
      <c r="B6" s="4" t="s">
        <v>334</v>
      </c>
      <c r="C6" s="4" t="s">
        <v>833</v>
      </c>
      <c r="D6" s="12" t="s">
        <v>166</v>
      </c>
    </row>
    <row r="7" spans="1:4" ht="22.5" x14ac:dyDescent="0.25">
      <c r="A7" s="11" t="s">
        <v>122</v>
      </c>
      <c r="B7" s="4" t="s">
        <v>184</v>
      </c>
      <c r="C7" s="4"/>
      <c r="D7" s="12" t="s">
        <v>166</v>
      </c>
    </row>
    <row r="8" spans="1:4" ht="22.5" x14ac:dyDescent="0.25">
      <c r="A8" s="11" t="s">
        <v>407</v>
      </c>
      <c r="B8" s="4" t="s">
        <v>178</v>
      </c>
      <c r="C8" s="4"/>
      <c r="D8" s="12" t="s">
        <v>166</v>
      </c>
    </row>
    <row r="9" spans="1:4" x14ac:dyDescent="0.25">
      <c r="A9" s="11" t="s">
        <v>545</v>
      </c>
      <c r="B9" s="4" t="s">
        <v>9</v>
      </c>
      <c r="C9" s="4"/>
      <c r="D9" s="12" t="s">
        <v>166</v>
      </c>
    </row>
    <row r="10" spans="1:4" ht="15.75" customHeight="1" thickBot="1" x14ac:dyDescent="0.3">
      <c r="A10" s="57" t="s">
        <v>706</v>
      </c>
      <c r="B10" s="58"/>
      <c r="C10" s="58"/>
      <c r="D10" s="59"/>
    </row>
    <row r="11" spans="1:4" ht="15.75" customHeight="1" thickBot="1" x14ac:dyDescent="0.3">
      <c r="A11" s="54" t="s">
        <v>648</v>
      </c>
      <c r="B11" s="55"/>
      <c r="C11" s="55"/>
      <c r="D11" s="56"/>
    </row>
    <row r="12" spans="1:4" ht="22.5" x14ac:dyDescent="0.25">
      <c r="A12" s="11" t="s">
        <v>337</v>
      </c>
      <c r="B12" s="4" t="s">
        <v>334</v>
      </c>
      <c r="C12" s="4" t="s">
        <v>833</v>
      </c>
      <c r="D12" s="12" t="s">
        <v>166</v>
      </c>
    </row>
    <row r="13" spans="1:4" ht="22.5" x14ac:dyDescent="0.25">
      <c r="A13" s="11" t="s">
        <v>283</v>
      </c>
      <c r="B13" s="4" t="s">
        <v>7</v>
      </c>
      <c r="C13" s="4"/>
      <c r="D13" s="12" t="s">
        <v>166</v>
      </c>
    </row>
    <row r="14" spans="1:4" ht="33.75" x14ac:dyDescent="0.25">
      <c r="A14" s="11" t="s">
        <v>451</v>
      </c>
      <c r="B14" s="4" t="s">
        <v>184</v>
      </c>
      <c r="C14" s="4"/>
      <c r="D14" s="12" t="s">
        <v>167</v>
      </c>
    </row>
    <row r="15" spans="1:4" ht="22.5" x14ac:dyDescent="0.25">
      <c r="A15" s="11" t="s">
        <v>623</v>
      </c>
      <c r="B15" s="4" t="s">
        <v>617</v>
      </c>
      <c r="C15" s="4" t="s">
        <v>833</v>
      </c>
      <c r="D15" s="12" t="s">
        <v>166</v>
      </c>
    </row>
    <row r="16" spans="1:4" ht="22.5" x14ac:dyDescent="0.25">
      <c r="A16" s="11" t="s">
        <v>497</v>
      </c>
      <c r="B16" s="4" t="s">
        <v>181</v>
      </c>
      <c r="C16" s="4"/>
      <c r="D16" s="12" t="s">
        <v>166</v>
      </c>
    </row>
    <row r="17" spans="1:4" ht="45" x14ac:dyDescent="0.25">
      <c r="A17" s="11" t="s">
        <v>254</v>
      </c>
      <c r="B17" s="4" t="s">
        <v>201</v>
      </c>
      <c r="C17" s="4"/>
      <c r="D17" s="12" t="s">
        <v>167</v>
      </c>
    </row>
    <row r="18" spans="1:4" ht="22.5" x14ac:dyDescent="0.25">
      <c r="A18" s="11" t="s">
        <v>411</v>
      </c>
      <c r="B18" s="4" t="s">
        <v>178</v>
      </c>
      <c r="C18" s="4"/>
      <c r="D18" s="12" t="s">
        <v>166</v>
      </c>
    </row>
    <row r="19" spans="1:4" ht="15.75" customHeight="1" thickBot="1" x14ac:dyDescent="0.3">
      <c r="A19" s="57" t="s">
        <v>834</v>
      </c>
      <c r="B19" s="58"/>
      <c r="C19" s="58"/>
      <c r="D19" s="59"/>
    </row>
    <row r="20" spans="1:4" ht="15.75" customHeight="1" thickBot="1" x14ac:dyDescent="0.3">
      <c r="A20" s="54" t="s">
        <v>652</v>
      </c>
      <c r="B20" s="55"/>
      <c r="C20" s="55"/>
      <c r="D20" s="56"/>
    </row>
    <row r="21" spans="1:4" ht="22.5" x14ac:dyDescent="0.25">
      <c r="A21" s="11" t="s">
        <v>372</v>
      </c>
      <c r="B21" s="4" t="s">
        <v>207</v>
      </c>
      <c r="C21" s="4"/>
      <c r="D21" s="12" t="s">
        <v>167</v>
      </c>
    </row>
    <row r="22" spans="1:4" ht="22.5" x14ac:dyDescent="0.25">
      <c r="A22" s="11" t="s">
        <v>559</v>
      </c>
      <c r="B22" s="4" t="s">
        <v>8</v>
      </c>
      <c r="C22" s="4"/>
      <c r="D22" s="12" t="s">
        <v>167</v>
      </c>
    </row>
    <row r="23" spans="1:4" ht="22.5" x14ac:dyDescent="0.25">
      <c r="A23" s="11" t="s">
        <v>48</v>
      </c>
      <c r="B23" s="4" t="s">
        <v>334</v>
      </c>
      <c r="C23" s="4" t="s">
        <v>833</v>
      </c>
      <c r="D23" s="12" t="s">
        <v>167</v>
      </c>
    </row>
    <row r="24" spans="1:4" ht="33.75" x14ac:dyDescent="0.25">
      <c r="A24" s="11" t="s">
        <v>477</v>
      </c>
      <c r="B24" s="4" t="s">
        <v>181</v>
      </c>
      <c r="C24" s="4"/>
      <c r="D24" s="12" t="s">
        <v>166</v>
      </c>
    </row>
    <row r="25" spans="1:4" ht="33.75" x14ac:dyDescent="0.25">
      <c r="A25" s="11" t="s">
        <v>62</v>
      </c>
      <c r="B25" s="4" t="s">
        <v>6</v>
      </c>
      <c r="C25" s="4"/>
      <c r="D25" s="12" t="s">
        <v>167</v>
      </c>
    </row>
    <row r="26" spans="1:4" ht="22.5" x14ac:dyDescent="0.25">
      <c r="A26" s="11" t="s">
        <v>292</v>
      </c>
      <c r="B26" s="4" t="s">
        <v>7</v>
      </c>
      <c r="C26" s="4"/>
      <c r="D26" s="12" t="s">
        <v>166</v>
      </c>
    </row>
    <row r="27" spans="1:4" ht="45" x14ac:dyDescent="0.25">
      <c r="A27" s="11" t="s">
        <v>622</v>
      </c>
      <c r="B27" s="4" t="s">
        <v>617</v>
      </c>
      <c r="C27" s="4" t="s">
        <v>833</v>
      </c>
      <c r="D27" s="12" t="s">
        <v>166</v>
      </c>
    </row>
    <row r="28" spans="1:4" ht="22.5" x14ac:dyDescent="0.25">
      <c r="A28" s="11" t="s">
        <v>233</v>
      </c>
      <c r="B28" s="4" t="s">
        <v>187</v>
      </c>
      <c r="C28" s="4"/>
      <c r="D28" s="12" t="s">
        <v>166</v>
      </c>
    </row>
    <row r="29" spans="1:4" ht="33.75" x14ac:dyDescent="0.25">
      <c r="A29" s="11" t="s">
        <v>493</v>
      </c>
      <c r="B29" s="4" t="s">
        <v>181</v>
      </c>
      <c r="C29" s="4"/>
      <c r="D29" s="12" t="s">
        <v>166</v>
      </c>
    </row>
    <row r="30" spans="1:4" ht="22.5" x14ac:dyDescent="0.25">
      <c r="A30" s="11" t="s">
        <v>306</v>
      </c>
      <c r="B30" s="4" t="s">
        <v>7</v>
      </c>
      <c r="C30" s="4"/>
      <c r="D30" s="12" t="s">
        <v>166</v>
      </c>
    </row>
    <row r="31" spans="1:4" ht="33.75" x14ac:dyDescent="0.25">
      <c r="A31" s="11" t="s">
        <v>605</v>
      </c>
      <c r="B31" s="4" t="s">
        <v>599</v>
      </c>
      <c r="C31" s="4" t="s">
        <v>708</v>
      </c>
      <c r="D31" s="12" t="s">
        <v>166</v>
      </c>
    </row>
    <row r="32" spans="1:4" ht="22.5" x14ac:dyDescent="0.25">
      <c r="A32" s="11" t="s">
        <v>471</v>
      </c>
      <c r="B32" s="4" t="s">
        <v>204</v>
      </c>
      <c r="C32" s="4"/>
      <c r="D32" s="12" t="s">
        <v>167</v>
      </c>
    </row>
    <row r="33" spans="1:4" ht="22.5" x14ac:dyDescent="0.25">
      <c r="A33" s="11" t="s">
        <v>399</v>
      </c>
      <c r="B33" s="4" t="s">
        <v>178</v>
      </c>
      <c r="C33" s="4"/>
      <c r="D33" s="12" t="s">
        <v>166</v>
      </c>
    </row>
    <row r="34" spans="1:4" ht="22.5" x14ac:dyDescent="0.25">
      <c r="A34" s="11" t="s">
        <v>534</v>
      </c>
      <c r="B34" s="4" t="s">
        <v>9</v>
      </c>
      <c r="C34" s="4"/>
      <c r="D34" s="12" t="s">
        <v>166</v>
      </c>
    </row>
    <row r="35" spans="1:4" ht="22.5" x14ac:dyDescent="0.25">
      <c r="A35" s="11" t="s">
        <v>326</v>
      </c>
      <c r="B35" s="4" t="s">
        <v>7</v>
      </c>
      <c r="C35" s="4"/>
      <c r="D35" s="12" t="s">
        <v>167</v>
      </c>
    </row>
    <row r="36" spans="1:4" ht="22.5" x14ac:dyDescent="0.25">
      <c r="A36" s="11" t="s">
        <v>641</v>
      </c>
      <c r="B36" s="4" t="s">
        <v>632</v>
      </c>
      <c r="C36" s="4"/>
      <c r="D36" s="12" t="s">
        <v>166</v>
      </c>
    </row>
    <row r="37" spans="1:4" ht="22.5" x14ac:dyDescent="0.25">
      <c r="A37" s="11" t="s">
        <v>597</v>
      </c>
      <c r="B37" s="4" t="s">
        <v>8</v>
      </c>
      <c r="C37" s="4"/>
      <c r="D37" s="12" t="s">
        <v>167</v>
      </c>
    </row>
    <row r="38" spans="1:4" ht="15.75" customHeight="1" thickBot="1" x14ac:dyDescent="0.3">
      <c r="A38" s="57" t="s">
        <v>653</v>
      </c>
      <c r="B38" s="58"/>
      <c r="C38" s="58"/>
      <c r="D38" s="59"/>
    </row>
    <row r="39" spans="1:4" ht="15.75" customHeight="1" thickBot="1" x14ac:dyDescent="0.3">
      <c r="A39" s="54" t="s">
        <v>654</v>
      </c>
      <c r="B39" s="55"/>
      <c r="C39" s="55"/>
      <c r="D39" s="56"/>
    </row>
    <row r="40" spans="1:4" ht="33.75" x14ac:dyDescent="0.25">
      <c r="A40" s="11" t="s">
        <v>380</v>
      </c>
      <c r="B40" s="4" t="s">
        <v>178</v>
      </c>
      <c r="C40" s="4"/>
      <c r="D40" s="12" t="s">
        <v>166</v>
      </c>
    </row>
    <row r="41" spans="1:4" ht="33.75" x14ac:dyDescent="0.25">
      <c r="A41" s="11" t="s">
        <v>710</v>
      </c>
      <c r="B41" s="4" t="s">
        <v>9</v>
      </c>
      <c r="C41" s="4"/>
      <c r="D41" s="12" t="s">
        <v>166</v>
      </c>
    </row>
    <row r="42" spans="1:4" x14ac:dyDescent="0.25">
      <c r="A42" s="11" t="s">
        <v>475</v>
      </c>
      <c r="B42" s="4" t="s">
        <v>181</v>
      </c>
      <c r="C42" s="4"/>
      <c r="D42" s="12" t="s">
        <v>166</v>
      </c>
    </row>
    <row r="43" spans="1:4" ht="33.75" x14ac:dyDescent="0.25">
      <c r="A43" s="11" t="s">
        <v>341</v>
      </c>
      <c r="B43" s="4" t="s">
        <v>334</v>
      </c>
      <c r="C43" s="4" t="s">
        <v>833</v>
      </c>
      <c r="D43" s="12" t="s">
        <v>167</v>
      </c>
    </row>
    <row r="44" spans="1:4" ht="22.5" x14ac:dyDescent="0.25">
      <c r="A44" s="11" t="s">
        <v>262</v>
      </c>
      <c r="B44" s="4" t="s">
        <v>1</v>
      </c>
      <c r="C44" s="4"/>
      <c r="D44" s="12" t="s">
        <v>167</v>
      </c>
    </row>
    <row r="45" spans="1:4" ht="33.75" x14ac:dyDescent="0.25">
      <c r="A45" s="11" t="s">
        <v>129</v>
      </c>
      <c r="B45" s="4" t="s">
        <v>187</v>
      </c>
      <c r="C45" s="4"/>
      <c r="D45" s="12" t="s">
        <v>166</v>
      </c>
    </row>
    <row r="46" spans="1:4" ht="33.75" x14ac:dyDescent="0.25">
      <c r="A46" s="11" t="s">
        <v>711</v>
      </c>
      <c r="B46" s="4" t="s">
        <v>599</v>
      </c>
      <c r="C46" s="4" t="s">
        <v>708</v>
      </c>
      <c r="D46" s="12" t="s">
        <v>167</v>
      </c>
    </row>
    <row r="47" spans="1:4" ht="22.5" x14ac:dyDescent="0.25">
      <c r="A47" s="11" t="s">
        <v>430</v>
      </c>
      <c r="B47" s="4" t="s">
        <v>193</v>
      </c>
      <c r="C47" s="4"/>
      <c r="D47" s="12" t="s">
        <v>166</v>
      </c>
    </row>
    <row r="48" spans="1:4" ht="15.75" customHeight="1" thickBot="1" x14ac:dyDescent="0.3">
      <c r="A48" s="57" t="s">
        <v>712</v>
      </c>
      <c r="B48" s="58"/>
      <c r="C48" s="58"/>
      <c r="D48" s="59"/>
    </row>
    <row r="49" spans="1:4" ht="15.75" customHeight="1" thickBot="1" x14ac:dyDescent="0.3">
      <c r="A49" s="54" t="s">
        <v>656</v>
      </c>
      <c r="B49" s="55"/>
      <c r="C49" s="55"/>
      <c r="D49" s="56"/>
    </row>
    <row r="50" spans="1:4" ht="22.5" x14ac:dyDescent="0.25">
      <c r="A50" s="11" t="s">
        <v>482</v>
      </c>
      <c r="B50" s="4" t="s">
        <v>181</v>
      </c>
      <c r="C50" s="4"/>
      <c r="D50" s="12" t="s">
        <v>167</v>
      </c>
    </row>
    <row r="51" spans="1:4" ht="22.5" x14ac:dyDescent="0.25">
      <c r="A51" s="11" t="s">
        <v>422</v>
      </c>
      <c r="B51" s="4" t="s">
        <v>193</v>
      </c>
      <c r="C51" s="4"/>
      <c r="D51" s="12" t="s">
        <v>166</v>
      </c>
    </row>
    <row r="52" spans="1:4" ht="22.5" x14ac:dyDescent="0.25">
      <c r="A52" s="11" t="s">
        <v>311</v>
      </c>
      <c r="B52" s="4" t="s">
        <v>7</v>
      </c>
      <c r="C52" s="4"/>
      <c r="D52" s="12" t="s">
        <v>166</v>
      </c>
    </row>
    <row r="53" spans="1:4" ht="22.5" x14ac:dyDescent="0.25">
      <c r="A53" s="11" t="s">
        <v>400</v>
      </c>
      <c r="B53" s="4" t="s">
        <v>178</v>
      </c>
      <c r="C53" s="4"/>
      <c r="D53" s="12" t="s">
        <v>166</v>
      </c>
    </row>
    <row r="54" spans="1:4" ht="22.5" x14ac:dyDescent="0.25">
      <c r="A54" s="11" t="s">
        <v>238</v>
      </c>
      <c r="B54" s="4" t="s">
        <v>187</v>
      </c>
      <c r="C54" s="4"/>
      <c r="D54" s="12" t="s">
        <v>166</v>
      </c>
    </row>
    <row r="55" spans="1:4" ht="22.5" x14ac:dyDescent="0.25">
      <c r="A55" s="11" t="s">
        <v>529</v>
      </c>
      <c r="B55" s="4" t="s">
        <v>9</v>
      </c>
      <c r="C55" s="4"/>
      <c r="D55" s="12" t="s">
        <v>166</v>
      </c>
    </row>
    <row r="56" spans="1:4" ht="22.5" x14ac:dyDescent="0.25">
      <c r="A56" s="11" t="s">
        <v>315</v>
      </c>
      <c r="B56" s="4" t="s">
        <v>7</v>
      </c>
      <c r="C56" s="4"/>
      <c r="D56" s="12" t="s">
        <v>166</v>
      </c>
    </row>
    <row r="57" spans="1:4" ht="33.75" x14ac:dyDescent="0.25">
      <c r="A57" s="11" t="s">
        <v>608</v>
      </c>
      <c r="B57" s="4" t="s">
        <v>599</v>
      </c>
      <c r="C57" s="4" t="s">
        <v>708</v>
      </c>
      <c r="D57" s="12" t="s">
        <v>166</v>
      </c>
    </row>
    <row r="58" spans="1:4" ht="15.75" customHeight="1" thickBot="1" x14ac:dyDescent="0.3">
      <c r="A58" s="57" t="s">
        <v>657</v>
      </c>
      <c r="B58" s="58"/>
      <c r="C58" s="58"/>
      <c r="D58" s="59"/>
    </row>
    <row r="59" spans="1:4" ht="15.75" customHeight="1" thickBot="1" x14ac:dyDescent="0.3">
      <c r="A59" s="54" t="s">
        <v>658</v>
      </c>
      <c r="B59" s="55"/>
      <c r="C59" s="55"/>
      <c r="D59" s="56"/>
    </row>
    <row r="60" spans="1:4" x14ac:dyDescent="0.25">
      <c r="A60" s="11" t="s">
        <v>414</v>
      </c>
      <c r="B60" s="4" t="s">
        <v>193</v>
      </c>
      <c r="C60" s="4"/>
      <c r="D60" s="12" t="s">
        <v>166</v>
      </c>
    </row>
    <row r="61" spans="1:4" x14ac:dyDescent="0.25">
      <c r="A61" s="11" t="s">
        <v>557</v>
      </c>
      <c r="B61" s="4" t="s">
        <v>8</v>
      </c>
      <c r="C61" s="4"/>
      <c r="D61" s="12" t="s">
        <v>167</v>
      </c>
    </row>
    <row r="62" spans="1:4" ht="22.5" x14ac:dyDescent="0.25">
      <c r="A62" s="11" t="s">
        <v>296</v>
      </c>
      <c r="B62" s="4" t="s">
        <v>7</v>
      </c>
      <c r="C62" s="4"/>
      <c r="D62" s="12" t="s">
        <v>166</v>
      </c>
    </row>
    <row r="63" spans="1:4" ht="22.5" x14ac:dyDescent="0.25">
      <c r="A63" s="11" t="s">
        <v>301</v>
      </c>
      <c r="B63" s="4" t="s">
        <v>7</v>
      </c>
      <c r="C63" s="4"/>
      <c r="D63" s="12" t="s">
        <v>166</v>
      </c>
    </row>
    <row r="64" spans="1:4" ht="22.5" x14ac:dyDescent="0.25">
      <c r="A64" s="11" t="s">
        <v>576</v>
      </c>
      <c r="B64" s="4" t="s">
        <v>8</v>
      </c>
      <c r="C64" s="4"/>
      <c r="D64" s="12" t="s">
        <v>167</v>
      </c>
    </row>
    <row r="65" spans="1:4" ht="15.75" customHeight="1" thickBot="1" x14ac:dyDescent="0.3">
      <c r="A65" s="57" t="s">
        <v>835</v>
      </c>
      <c r="B65" s="58"/>
      <c r="C65" s="58"/>
      <c r="D65" s="59"/>
    </row>
    <row r="66" spans="1:4" ht="15.75" customHeight="1" thickBot="1" x14ac:dyDescent="0.3">
      <c r="A66" s="54" t="s">
        <v>660</v>
      </c>
      <c r="B66" s="55"/>
      <c r="C66" s="55"/>
      <c r="D66" s="56"/>
    </row>
    <row r="67" spans="1:4" ht="33.75" x14ac:dyDescent="0.25">
      <c r="A67" s="11" t="s">
        <v>51</v>
      </c>
      <c r="B67" s="4" t="s">
        <v>617</v>
      </c>
      <c r="C67" s="4" t="s">
        <v>833</v>
      </c>
      <c r="D67" s="12" t="s">
        <v>166</v>
      </c>
    </row>
    <row r="68" spans="1:4" ht="22.5" x14ac:dyDescent="0.25">
      <c r="A68" s="11" t="s">
        <v>419</v>
      </c>
      <c r="B68" s="4" t="s">
        <v>193</v>
      </c>
      <c r="C68" s="4"/>
      <c r="D68" s="12" t="s">
        <v>166</v>
      </c>
    </row>
    <row r="69" spans="1:4" ht="22.5" x14ac:dyDescent="0.25">
      <c r="A69" s="11" t="s">
        <v>489</v>
      </c>
      <c r="B69" s="4" t="s">
        <v>181</v>
      </c>
      <c r="C69" s="4"/>
      <c r="D69" s="12" t="s">
        <v>166</v>
      </c>
    </row>
    <row r="70" spans="1:4" ht="22.5" x14ac:dyDescent="0.25">
      <c r="A70" s="11" t="s">
        <v>307</v>
      </c>
      <c r="B70" s="4" t="s">
        <v>7</v>
      </c>
      <c r="C70" s="4"/>
      <c r="D70" s="12" t="s">
        <v>166</v>
      </c>
    </row>
    <row r="71" spans="1:4" ht="22.5" x14ac:dyDescent="0.25">
      <c r="A71" s="11" t="s">
        <v>355</v>
      </c>
      <c r="B71" s="4" t="s">
        <v>334</v>
      </c>
      <c r="C71" s="4" t="s">
        <v>833</v>
      </c>
      <c r="D71" s="12" t="s">
        <v>166</v>
      </c>
    </row>
    <row r="72" spans="1:4" ht="56.25" x14ac:dyDescent="0.25">
      <c r="A72" s="11" t="s">
        <v>243</v>
      </c>
      <c r="B72" s="4" t="s">
        <v>187</v>
      </c>
      <c r="C72" s="4"/>
      <c r="D72" s="12" t="s">
        <v>166</v>
      </c>
    </row>
    <row r="73" spans="1:4" ht="22.5" x14ac:dyDescent="0.25">
      <c r="A73" s="11" t="s">
        <v>410</v>
      </c>
      <c r="B73" s="4" t="s">
        <v>178</v>
      </c>
      <c r="C73" s="4"/>
      <c r="D73" s="12" t="s">
        <v>166</v>
      </c>
    </row>
    <row r="74" spans="1:4" ht="15.75" customHeight="1" thickBot="1" x14ac:dyDescent="0.3">
      <c r="A74" s="57" t="s">
        <v>716</v>
      </c>
      <c r="B74" s="58"/>
      <c r="C74" s="58"/>
      <c r="D74" s="59"/>
    </row>
    <row r="75" spans="1:4" ht="15.75" customHeight="1" thickBot="1" x14ac:dyDescent="0.3">
      <c r="A75" s="54" t="s">
        <v>662</v>
      </c>
      <c r="B75" s="55"/>
      <c r="C75" s="55"/>
      <c r="D75" s="56"/>
    </row>
    <row r="76" spans="1:4" ht="22.5" x14ac:dyDescent="0.25">
      <c r="A76" s="11" t="s">
        <v>277</v>
      </c>
      <c r="B76" s="4" t="s">
        <v>7</v>
      </c>
      <c r="C76" s="4"/>
      <c r="D76" s="12" t="s">
        <v>166</v>
      </c>
    </row>
    <row r="77" spans="1:4" ht="22.5" x14ac:dyDescent="0.25">
      <c r="A77" s="11" t="s">
        <v>619</v>
      </c>
      <c r="B77" s="4" t="s">
        <v>617</v>
      </c>
      <c r="C77" s="4" t="s">
        <v>833</v>
      </c>
      <c r="D77" s="12" t="s">
        <v>166</v>
      </c>
    </row>
    <row r="78" spans="1:4" ht="22.5" x14ac:dyDescent="0.25">
      <c r="A78" s="11" t="s">
        <v>793</v>
      </c>
      <c r="B78" s="4" t="s">
        <v>334</v>
      </c>
      <c r="C78" s="4" t="s">
        <v>833</v>
      </c>
      <c r="D78" s="12" t="s">
        <v>166</v>
      </c>
    </row>
    <row r="79" spans="1:4" ht="22.5" x14ac:dyDescent="0.25">
      <c r="A79" s="11" t="s">
        <v>420</v>
      </c>
      <c r="B79" s="4" t="s">
        <v>193</v>
      </c>
      <c r="C79" s="4"/>
      <c r="D79" s="12" t="s">
        <v>166</v>
      </c>
    </row>
    <row r="80" spans="1:4" ht="33.75" x14ac:dyDescent="0.25">
      <c r="A80" s="11" t="s">
        <v>836</v>
      </c>
      <c r="B80" s="4" t="s">
        <v>1</v>
      </c>
      <c r="C80" s="4"/>
      <c r="D80" s="12" t="s">
        <v>167</v>
      </c>
    </row>
    <row r="81" spans="1:4" ht="22.5" x14ac:dyDescent="0.25">
      <c r="A81" s="11" t="s">
        <v>374</v>
      </c>
      <c r="B81" s="4" t="s">
        <v>207</v>
      </c>
      <c r="C81" s="4"/>
      <c r="D81" s="12" t="s">
        <v>167</v>
      </c>
    </row>
    <row r="82" spans="1:4" ht="22.5" x14ac:dyDescent="0.25">
      <c r="A82" s="11" t="s">
        <v>298</v>
      </c>
      <c r="B82" s="4" t="s">
        <v>7</v>
      </c>
      <c r="C82" s="4"/>
      <c r="D82" s="12" t="s">
        <v>166</v>
      </c>
    </row>
    <row r="83" spans="1:4" ht="33.75" x14ac:dyDescent="0.25">
      <c r="A83" s="11" t="s">
        <v>303</v>
      </c>
      <c r="B83" s="4" t="s">
        <v>7</v>
      </c>
      <c r="C83" s="4"/>
      <c r="D83" s="12" t="s">
        <v>166</v>
      </c>
    </row>
    <row r="84" spans="1:4" ht="22.5" x14ac:dyDescent="0.25">
      <c r="A84" s="11" t="s">
        <v>454</v>
      </c>
      <c r="B84" s="4" t="s">
        <v>184</v>
      </c>
      <c r="C84" s="4"/>
      <c r="D84" s="12" t="s">
        <v>166</v>
      </c>
    </row>
    <row r="85" spans="1:4" ht="22.5" x14ac:dyDescent="0.25">
      <c r="A85" s="11" t="s">
        <v>97</v>
      </c>
      <c r="B85" s="4" t="s">
        <v>217</v>
      </c>
      <c r="C85" s="4"/>
      <c r="D85" s="12" t="s">
        <v>166</v>
      </c>
    </row>
    <row r="86" spans="1:4" ht="22.5" x14ac:dyDescent="0.25">
      <c r="A86" s="11" t="s">
        <v>235</v>
      </c>
      <c r="B86" s="4" t="s">
        <v>187</v>
      </c>
      <c r="C86" s="4"/>
      <c r="D86" s="12" t="s">
        <v>166</v>
      </c>
    </row>
    <row r="87" spans="1:4" ht="22.5" x14ac:dyDescent="0.25">
      <c r="A87" s="11" t="s">
        <v>794</v>
      </c>
      <c r="B87" s="4" t="s">
        <v>184</v>
      </c>
      <c r="C87" s="4"/>
      <c r="D87" s="12" t="s">
        <v>167</v>
      </c>
    </row>
    <row r="88" spans="1:4" ht="33.75" x14ac:dyDescent="0.25">
      <c r="A88" s="11" t="s">
        <v>134</v>
      </c>
      <c r="B88" s="4" t="s">
        <v>599</v>
      </c>
      <c r="C88" s="4" t="s">
        <v>708</v>
      </c>
      <c r="D88" s="12" t="s">
        <v>166</v>
      </c>
    </row>
    <row r="89" spans="1:4" ht="33.75" x14ac:dyDescent="0.25">
      <c r="A89" s="11" t="s">
        <v>255</v>
      </c>
      <c r="B89" s="4" t="s">
        <v>201</v>
      </c>
      <c r="C89" s="4"/>
      <c r="D89" s="12" t="s">
        <v>167</v>
      </c>
    </row>
    <row r="90" spans="1:4" ht="22.5" x14ac:dyDescent="0.25">
      <c r="A90" s="11" t="s">
        <v>505</v>
      </c>
      <c r="B90" s="4" t="s">
        <v>181</v>
      </c>
      <c r="C90" s="4"/>
      <c r="D90" s="12" t="s">
        <v>166</v>
      </c>
    </row>
    <row r="91" spans="1:4" ht="33.75" x14ac:dyDescent="0.25">
      <c r="A91" s="11" t="s">
        <v>718</v>
      </c>
      <c r="B91" s="4" t="s">
        <v>334</v>
      </c>
      <c r="C91" s="4" t="s">
        <v>833</v>
      </c>
      <c r="D91" s="12" t="s">
        <v>166</v>
      </c>
    </row>
    <row r="92" spans="1:4" ht="22.5" x14ac:dyDescent="0.25">
      <c r="A92" s="11" t="s">
        <v>164</v>
      </c>
      <c r="B92" s="4" t="s">
        <v>1</v>
      </c>
      <c r="C92" s="4"/>
      <c r="D92" s="12" t="s">
        <v>167</v>
      </c>
    </row>
    <row r="93" spans="1:4" ht="22.5" x14ac:dyDescent="0.25">
      <c r="A93" s="11" t="s">
        <v>596</v>
      </c>
      <c r="B93" s="4" t="s">
        <v>8</v>
      </c>
      <c r="C93" s="4"/>
      <c r="D93" s="12" t="s">
        <v>167</v>
      </c>
    </row>
    <row r="94" spans="1:4" ht="15.75" customHeight="1" thickBot="1" x14ac:dyDescent="0.3">
      <c r="A94" s="57" t="s">
        <v>837</v>
      </c>
      <c r="B94" s="58"/>
      <c r="C94" s="58"/>
      <c r="D94" s="59"/>
    </row>
    <row r="95" spans="1:4" ht="15.75" customHeight="1" thickBot="1" x14ac:dyDescent="0.3">
      <c r="A95" s="54" t="s">
        <v>664</v>
      </c>
      <c r="B95" s="55"/>
      <c r="C95" s="55"/>
      <c r="D95" s="56"/>
    </row>
    <row r="96" spans="1:4" ht="22.5" x14ac:dyDescent="0.25">
      <c r="A96" s="11" t="s">
        <v>15</v>
      </c>
      <c r="B96" s="4" t="s">
        <v>334</v>
      </c>
      <c r="C96" s="4" t="s">
        <v>833</v>
      </c>
      <c r="D96" s="12" t="s">
        <v>166</v>
      </c>
    </row>
    <row r="97" spans="1:4" ht="33.75" x14ac:dyDescent="0.25">
      <c r="A97" s="11" t="s">
        <v>34</v>
      </c>
      <c r="B97" s="4" t="s">
        <v>1</v>
      </c>
      <c r="C97" s="4"/>
      <c r="D97" s="12" t="s">
        <v>167</v>
      </c>
    </row>
    <row r="98" spans="1:4" ht="22.5" x14ac:dyDescent="0.25">
      <c r="A98" s="11" t="s">
        <v>281</v>
      </c>
      <c r="B98" s="4" t="s">
        <v>7</v>
      </c>
      <c r="C98" s="4"/>
      <c r="D98" s="12" t="s">
        <v>166</v>
      </c>
    </row>
    <row r="99" spans="1:4" ht="22.5" x14ac:dyDescent="0.25">
      <c r="A99" s="11" t="s">
        <v>383</v>
      </c>
      <c r="B99" s="4" t="s">
        <v>178</v>
      </c>
      <c r="C99" s="4"/>
      <c r="D99" s="12" t="s">
        <v>167</v>
      </c>
    </row>
    <row r="100" spans="1:4" ht="22.5" x14ac:dyDescent="0.25">
      <c r="A100" s="11" t="s">
        <v>249</v>
      </c>
      <c r="B100" s="4" t="s">
        <v>201</v>
      </c>
      <c r="C100" s="4"/>
      <c r="D100" s="12" t="s">
        <v>167</v>
      </c>
    </row>
    <row r="101" spans="1:4" ht="22.5" x14ac:dyDescent="0.25">
      <c r="A101" s="11" t="s">
        <v>444</v>
      </c>
      <c r="B101" s="4" t="s">
        <v>184</v>
      </c>
      <c r="C101" s="4"/>
      <c r="D101" s="12" t="s">
        <v>166</v>
      </c>
    </row>
    <row r="102" spans="1:4" ht="22.5" x14ac:dyDescent="0.25">
      <c r="A102" s="11" t="s">
        <v>479</v>
      </c>
      <c r="B102" s="4" t="s">
        <v>181</v>
      </c>
      <c r="C102" s="4"/>
      <c r="D102" s="12" t="s">
        <v>166</v>
      </c>
    </row>
    <row r="103" spans="1:4" ht="22.5" x14ac:dyDescent="0.25">
      <c r="A103" s="11" t="s">
        <v>393</v>
      </c>
      <c r="B103" s="4" t="s">
        <v>178</v>
      </c>
      <c r="C103" s="4"/>
      <c r="D103" s="12" t="s">
        <v>166</v>
      </c>
    </row>
    <row r="104" spans="1:4" ht="33.75" x14ac:dyDescent="0.25">
      <c r="A104" s="11" t="s">
        <v>574</v>
      </c>
      <c r="B104" s="4" t="s">
        <v>8</v>
      </c>
      <c r="C104" s="4"/>
      <c r="D104" s="12" t="s">
        <v>167</v>
      </c>
    </row>
    <row r="105" spans="1:4" ht="33.75" x14ac:dyDescent="0.25">
      <c r="A105" s="11" t="s">
        <v>575</v>
      </c>
      <c r="B105" s="4" t="s">
        <v>8</v>
      </c>
      <c r="C105" s="4"/>
      <c r="D105" s="12" t="s">
        <v>167</v>
      </c>
    </row>
    <row r="106" spans="1:4" ht="22.5" x14ac:dyDescent="0.25">
      <c r="A106" s="11" t="s">
        <v>105</v>
      </c>
      <c r="B106" s="4" t="s">
        <v>1</v>
      </c>
      <c r="C106" s="4"/>
      <c r="D106" s="12" t="s">
        <v>167</v>
      </c>
    </row>
    <row r="107" spans="1:4" ht="22.5" x14ac:dyDescent="0.25">
      <c r="A107" s="11" t="s">
        <v>108</v>
      </c>
      <c r="B107" s="4" t="s">
        <v>8</v>
      </c>
      <c r="C107" s="4"/>
      <c r="D107" s="12" t="s">
        <v>167</v>
      </c>
    </row>
    <row r="108" spans="1:4" ht="33.75" x14ac:dyDescent="0.25">
      <c r="A108" s="11" t="s">
        <v>319</v>
      </c>
      <c r="B108" s="4" t="s">
        <v>7</v>
      </c>
      <c r="C108" s="4"/>
      <c r="D108" s="12" t="s">
        <v>166</v>
      </c>
    </row>
    <row r="109" spans="1:4" ht="22.5" x14ac:dyDescent="0.25">
      <c r="A109" s="11" t="s">
        <v>436</v>
      </c>
      <c r="B109" s="4" t="s">
        <v>432</v>
      </c>
      <c r="C109" s="4" t="s">
        <v>708</v>
      </c>
      <c r="D109" s="12" t="s">
        <v>167</v>
      </c>
    </row>
    <row r="110" spans="1:4" ht="45" x14ac:dyDescent="0.25">
      <c r="A110" s="11" t="s">
        <v>540</v>
      </c>
      <c r="B110" s="4" t="s">
        <v>9</v>
      </c>
      <c r="C110" s="4"/>
      <c r="D110" s="12" t="s">
        <v>166</v>
      </c>
    </row>
    <row r="111" spans="1:4" ht="22.5" x14ac:dyDescent="0.25">
      <c r="A111" s="11" t="s">
        <v>428</v>
      </c>
      <c r="B111" s="4" t="s">
        <v>193</v>
      </c>
      <c r="C111" s="4"/>
      <c r="D111" s="12" t="s">
        <v>167</v>
      </c>
    </row>
    <row r="112" spans="1:4" ht="22.5" x14ac:dyDescent="0.25">
      <c r="A112" s="11" t="s">
        <v>722</v>
      </c>
      <c r="B112" s="4" t="s">
        <v>187</v>
      </c>
      <c r="C112" s="4"/>
      <c r="D112" s="12" t="s">
        <v>166</v>
      </c>
    </row>
    <row r="113" spans="1:4" ht="22.5" x14ac:dyDescent="0.25">
      <c r="A113" s="11" t="s">
        <v>330</v>
      </c>
      <c r="B113" s="4" t="s">
        <v>7</v>
      </c>
      <c r="C113" s="4"/>
      <c r="D113" s="12" t="s">
        <v>167</v>
      </c>
    </row>
    <row r="114" spans="1:4" ht="15.75" customHeight="1" thickBot="1" x14ac:dyDescent="0.3">
      <c r="A114" s="57" t="s">
        <v>838</v>
      </c>
      <c r="B114" s="58"/>
      <c r="C114" s="58"/>
      <c r="D114" s="59"/>
    </row>
    <row r="115" spans="1:4" ht="15.75" customHeight="1" thickBot="1" x14ac:dyDescent="0.3">
      <c r="A115" s="54" t="s">
        <v>666</v>
      </c>
      <c r="B115" s="55"/>
      <c r="C115" s="55"/>
      <c r="D115" s="56"/>
    </row>
    <row r="116" spans="1:4" ht="22.5" x14ac:dyDescent="0.25">
      <c r="A116" s="11" t="s">
        <v>42</v>
      </c>
      <c r="B116" s="4" t="s">
        <v>8</v>
      </c>
      <c r="C116" s="4"/>
      <c r="D116" s="12" t="s">
        <v>167</v>
      </c>
    </row>
    <row r="117" spans="1:4" x14ac:dyDescent="0.25">
      <c r="A117" s="11" t="s">
        <v>441</v>
      </c>
      <c r="B117" s="4" t="s">
        <v>184</v>
      </c>
      <c r="C117" s="4"/>
      <c r="D117" s="12" t="s">
        <v>166</v>
      </c>
    </row>
    <row r="118" spans="1:4" ht="22.5" x14ac:dyDescent="0.25">
      <c r="A118" s="11" t="s">
        <v>448</v>
      </c>
      <c r="B118" s="4" t="s">
        <v>184</v>
      </c>
      <c r="C118" s="4"/>
      <c r="D118" s="12" t="s">
        <v>166</v>
      </c>
    </row>
    <row r="119" spans="1:4" ht="22.5" x14ac:dyDescent="0.25">
      <c r="A119" s="11" t="s">
        <v>352</v>
      </c>
      <c r="B119" s="4" t="s">
        <v>334</v>
      </c>
      <c r="C119" s="4" t="s">
        <v>833</v>
      </c>
      <c r="D119" s="12" t="s">
        <v>166</v>
      </c>
    </row>
    <row r="120" spans="1:4" ht="22.5" x14ac:dyDescent="0.25">
      <c r="A120" s="11" t="s">
        <v>495</v>
      </c>
      <c r="B120" s="4" t="s">
        <v>181</v>
      </c>
      <c r="C120" s="4"/>
      <c r="D120" s="12" t="s">
        <v>166</v>
      </c>
    </row>
    <row r="121" spans="1:4" ht="22.5" x14ac:dyDescent="0.25">
      <c r="A121" s="11" t="s">
        <v>111</v>
      </c>
      <c r="B121" s="4" t="s">
        <v>334</v>
      </c>
      <c r="C121" s="4" t="s">
        <v>833</v>
      </c>
      <c r="D121" s="12" t="s">
        <v>166</v>
      </c>
    </row>
    <row r="122" spans="1:4" ht="22.5" x14ac:dyDescent="0.25">
      <c r="A122" s="11" t="s">
        <v>115</v>
      </c>
      <c r="B122" s="4" t="s">
        <v>7</v>
      </c>
      <c r="C122" s="4"/>
      <c r="D122" s="12" t="s">
        <v>166</v>
      </c>
    </row>
    <row r="123" spans="1:4" ht="22.5" x14ac:dyDescent="0.25">
      <c r="A123" s="11" t="s">
        <v>609</v>
      </c>
      <c r="B123" s="4" t="s">
        <v>599</v>
      </c>
      <c r="C123" s="4" t="s">
        <v>708</v>
      </c>
      <c r="D123" s="12" t="s">
        <v>166</v>
      </c>
    </row>
    <row r="124" spans="1:4" ht="22.5" x14ac:dyDescent="0.25">
      <c r="A124" s="11" t="s">
        <v>464</v>
      </c>
      <c r="B124" s="4" t="s">
        <v>184</v>
      </c>
      <c r="C124" s="4"/>
      <c r="D124" s="12" t="s">
        <v>166</v>
      </c>
    </row>
    <row r="125" spans="1:4" ht="22.5" x14ac:dyDescent="0.25">
      <c r="A125" s="11" t="s">
        <v>153</v>
      </c>
      <c r="B125" s="4" t="s">
        <v>178</v>
      </c>
      <c r="C125" s="4"/>
      <c r="D125" s="12" t="s">
        <v>166</v>
      </c>
    </row>
    <row r="126" spans="1:4" ht="15.75" customHeight="1" thickBot="1" x14ac:dyDescent="0.3">
      <c r="A126" s="57" t="s">
        <v>667</v>
      </c>
      <c r="B126" s="58"/>
      <c r="C126" s="58"/>
      <c r="D126" s="59"/>
    </row>
    <row r="127" spans="1:4" ht="15.75" customHeight="1" thickBot="1" x14ac:dyDescent="0.3">
      <c r="A127" s="54" t="s">
        <v>668</v>
      </c>
      <c r="B127" s="55"/>
      <c r="C127" s="55"/>
      <c r="D127" s="56"/>
    </row>
    <row r="128" spans="1:4" ht="22.5" x14ac:dyDescent="0.25">
      <c r="A128" s="11" t="s">
        <v>620</v>
      </c>
      <c r="B128" s="4" t="s">
        <v>617</v>
      </c>
      <c r="C128" s="4" t="s">
        <v>833</v>
      </c>
      <c r="D128" s="12" t="s">
        <v>167</v>
      </c>
    </row>
    <row r="129" spans="1:4" ht="22.5" x14ac:dyDescent="0.25">
      <c r="A129" s="11" t="s">
        <v>339</v>
      </c>
      <c r="B129" s="4" t="s">
        <v>334</v>
      </c>
      <c r="C129" s="4" t="s">
        <v>833</v>
      </c>
      <c r="D129" s="12" t="s">
        <v>166</v>
      </c>
    </row>
    <row r="130" spans="1:4" ht="22.5" x14ac:dyDescent="0.25">
      <c r="A130" s="11" t="s">
        <v>483</v>
      </c>
      <c r="B130" s="4" t="s">
        <v>181</v>
      </c>
      <c r="C130" s="4"/>
      <c r="D130" s="12" t="s">
        <v>166</v>
      </c>
    </row>
    <row r="131" spans="1:4" ht="22.5" x14ac:dyDescent="0.25">
      <c r="A131" s="11" t="s">
        <v>231</v>
      </c>
      <c r="B131" s="4" t="s">
        <v>187</v>
      </c>
      <c r="C131" s="4"/>
      <c r="D131" s="12" t="s">
        <v>166</v>
      </c>
    </row>
    <row r="132" spans="1:4" ht="22.5" x14ac:dyDescent="0.25">
      <c r="A132" s="11" t="s">
        <v>463</v>
      </c>
      <c r="B132" s="4" t="s">
        <v>184</v>
      </c>
      <c r="C132" s="4"/>
      <c r="D132" s="12" t="s">
        <v>167</v>
      </c>
    </row>
    <row r="133" spans="1:4" ht="22.5" x14ac:dyDescent="0.25">
      <c r="A133" s="11" t="s">
        <v>544</v>
      </c>
      <c r="B133" s="4" t="s">
        <v>9</v>
      </c>
      <c r="C133" s="4"/>
      <c r="D133" s="12" t="s">
        <v>166</v>
      </c>
    </row>
    <row r="134" spans="1:4" ht="22.5" x14ac:dyDescent="0.25">
      <c r="A134" s="11" t="s">
        <v>413</v>
      </c>
      <c r="B134" s="4" t="s">
        <v>178</v>
      </c>
      <c r="C134" s="4"/>
      <c r="D134" s="12" t="s">
        <v>167</v>
      </c>
    </row>
    <row r="135" spans="1:4" ht="15.75" customHeight="1" thickBot="1" x14ac:dyDescent="0.3">
      <c r="A135" s="57" t="s">
        <v>725</v>
      </c>
      <c r="B135" s="58"/>
      <c r="C135" s="58"/>
      <c r="D135" s="59"/>
    </row>
    <row r="136" spans="1:4" ht="15.75" customHeight="1" thickBot="1" x14ac:dyDescent="0.3">
      <c r="A136" s="54" t="s">
        <v>670</v>
      </c>
      <c r="B136" s="55"/>
      <c r="C136" s="55"/>
      <c r="D136" s="56"/>
    </row>
    <row r="137" spans="1:4" ht="22.5" x14ac:dyDescent="0.25">
      <c r="A137" s="11" t="s">
        <v>336</v>
      </c>
      <c r="B137" s="4" t="s">
        <v>334</v>
      </c>
      <c r="C137" s="4" t="s">
        <v>833</v>
      </c>
      <c r="D137" s="12" t="s">
        <v>166</v>
      </c>
    </row>
    <row r="138" spans="1:4" ht="22.5" x14ac:dyDescent="0.25">
      <c r="A138" s="11" t="s">
        <v>280</v>
      </c>
      <c r="B138" s="4" t="s">
        <v>7</v>
      </c>
      <c r="C138" s="4"/>
      <c r="D138" s="12" t="s">
        <v>166</v>
      </c>
    </row>
    <row r="139" spans="1:4" ht="45" x14ac:dyDescent="0.25">
      <c r="A139" s="11" t="s">
        <v>636</v>
      </c>
      <c r="B139" s="4" t="s">
        <v>632</v>
      </c>
      <c r="C139" s="4"/>
      <c r="D139" s="12" t="s">
        <v>166</v>
      </c>
    </row>
    <row r="140" spans="1:4" ht="22.5" x14ac:dyDescent="0.25">
      <c r="A140" s="11" t="s">
        <v>229</v>
      </c>
      <c r="B140" s="4" t="s">
        <v>187</v>
      </c>
      <c r="C140" s="4"/>
      <c r="D140" s="12" t="s">
        <v>166</v>
      </c>
    </row>
    <row r="141" spans="1:4" ht="22.5" x14ac:dyDescent="0.25">
      <c r="A141" s="11" t="s">
        <v>299</v>
      </c>
      <c r="B141" s="4" t="s">
        <v>7</v>
      </c>
      <c r="C141" s="4"/>
      <c r="D141" s="12" t="s">
        <v>166</v>
      </c>
    </row>
    <row r="142" spans="1:4" ht="22.5" x14ac:dyDescent="0.25">
      <c r="A142" s="11" t="s">
        <v>577</v>
      </c>
      <c r="B142" s="4" t="s">
        <v>8</v>
      </c>
      <c r="C142" s="4"/>
      <c r="D142" s="12" t="s">
        <v>167</v>
      </c>
    </row>
    <row r="143" spans="1:4" ht="33.75" x14ac:dyDescent="0.25">
      <c r="A143" s="11" t="s">
        <v>538</v>
      </c>
      <c r="B143" s="4" t="s">
        <v>9</v>
      </c>
      <c r="C143" s="4"/>
      <c r="D143" s="12" t="s">
        <v>166</v>
      </c>
    </row>
    <row r="144" spans="1:4" ht="22.5" x14ac:dyDescent="0.25">
      <c r="A144" s="11" t="s">
        <v>500</v>
      </c>
      <c r="B144" s="4" t="s">
        <v>181</v>
      </c>
      <c r="C144" s="4"/>
      <c r="D144" s="12" t="s">
        <v>166</v>
      </c>
    </row>
    <row r="145" spans="1:4" ht="33.75" x14ac:dyDescent="0.25">
      <c r="A145" s="11" t="s">
        <v>726</v>
      </c>
      <c r="B145" s="4" t="s">
        <v>7</v>
      </c>
      <c r="C145" s="4"/>
      <c r="D145" s="12" t="s">
        <v>167</v>
      </c>
    </row>
    <row r="146" spans="1:4" ht="22.5" x14ac:dyDescent="0.25">
      <c r="A146" s="11" t="s">
        <v>611</v>
      </c>
      <c r="B146" s="4" t="s">
        <v>599</v>
      </c>
      <c r="C146" s="4" t="s">
        <v>708</v>
      </c>
      <c r="D146" s="12" t="s">
        <v>166</v>
      </c>
    </row>
    <row r="147" spans="1:4" ht="15.75" customHeight="1" thickBot="1" x14ac:dyDescent="0.3">
      <c r="A147" s="57" t="s">
        <v>839</v>
      </c>
      <c r="B147" s="58"/>
      <c r="C147" s="58"/>
      <c r="D147" s="59"/>
    </row>
    <row r="148" spans="1:4" ht="15.75" customHeight="1" thickBot="1" x14ac:dyDescent="0.3">
      <c r="A148" s="54" t="s">
        <v>672</v>
      </c>
      <c r="B148" s="55"/>
      <c r="C148" s="55"/>
      <c r="D148" s="56"/>
    </row>
    <row r="149" spans="1:4" ht="45" x14ac:dyDescent="0.25">
      <c r="A149" s="11" t="s">
        <v>600</v>
      </c>
      <c r="B149" s="4" t="s">
        <v>599</v>
      </c>
      <c r="C149" s="4" t="s">
        <v>708</v>
      </c>
      <c r="D149" s="12" t="s">
        <v>166</v>
      </c>
    </row>
    <row r="150" spans="1:4" ht="22.5" x14ac:dyDescent="0.25">
      <c r="A150" s="11" t="s">
        <v>473</v>
      </c>
      <c r="B150" s="4" t="s">
        <v>181</v>
      </c>
      <c r="C150" s="4"/>
      <c r="D150" s="12" t="s">
        <v>166</v>
      </c>
    </row>
    <row r="151" spans="1:4" ht="22.5" x14ac:dyDescent="0.25">
      <c r="A151" s="11" t="s">
        <v>634</v>
      </c>
      <c r="B151" s="4" t="s">
        <v>632</v>
      </c>
      <c r="C151" s="4"/>
      <c r="D151" s="12" t="s">
        <v>166</v>
      </c>
    </row>
    <row r="152" spans="1:4" ht="22.5" x14ac:dyDescent="0.25">
      <c r="A152" s="11" t="s">
        <v>507</v>
      </c>
      <c r="B152" s="4" t="s">
        <v>9</v>
      </c>
      <c r="C152" s="4"/>
      <c r="D152" s="12" t="s">
        <v>166</v>
      </c>
    </row>
    <row r="153" spans="1:4" ht="22.5" x14ac:dyDescent="0.25">
      <c r="A153" s="11" t="s">
        <v>509</v>
      </c>
      <c r="B153" s="4" t="s">
        <v>9</v>
      </c>
      <c r="C153" s="4"/>
      <c r="D153" s="12" t="s">
        <v>166</v>
      </c>
    </row>
    <row r="154" spans="1:4" ht="33.75" x14ac:dyDescent="0.25">
      <c r="A154" s="11" t="s">
        <v>257</v>
      </c>
      <c r="B154" s="4" t="s">
        <v>1</v>
      </c>
      <c r="C154" s="4"/>
      <c r="D154" s="12" t="s">
        <v>166</v>
      </c>
    </row>
    <row r="155" spans="1:4" ht="22.5" x14ac:dyDescent="0.25">
      <c r="A155" s="11" t="s">
        <v>514</v>
      </c>
      <c r="B155" s="4" t="s">
        <v>9</v>
      </c>
      <c r="C155" s="4"/>
      <c r="D155" s="12" t="s">
        <v>166</v>
      </c>
    </row>
    <row r="156" spans="1:4" ht="22.5" x14ac:dyDescent="0.25">
      <c r="A156" s="11" t="s">
        <v>443</v>
      </c>
      <c r="B156" s="4" t="s">
        <v>184</v>
      </c>
      <c r="C156" s="4"/>
      <c r="D156" s="12" t="s">
        <v>167</v>
      </c>
    </row>
    <row r="157" spans="1:4" ht="22.5" x14ac:dyDescent="0.25">
      <c r="A157" s="11" t="s">
        <v>344</v>
      </c>
      <c r="B157" s="4" t="s">
        <v>334</v>
      </c>
      <c r="C157" s="4" t="s">
        <v>833</v>
      </c>
      <c r="D157" s="12" t="s">
        <v>167</v>
      </c>
    </row>
    <row r="158" spans="1:4" ht="33.75" x14ac:dyDescent="0.25">
      <c r="A158" s="11" t="s">
        <v>446</v>
      </c>
      <c r="B158" s="4" t="s">
        <v>184</v>
      </c>
      <c r="C158" s="4"/>
      <c r="D158" s="12" t="s">
        <v>166</v>
      </c>
    </row>
    <row r="159" spans="1:4" ht="33.75" x14ac:dyDescent="0.25">
      <c r="A159" s="11" t="s">
        <v>348</v>
      </c>
      <c r="B159" s="4" t="s">
        <v>334</v>
      </c>
      <c r="C159" s="4" t="s">
        <v>833</v>
      </c>
      <c r="D159" s="12" t="s">
        <v>166</v>
      </c>
    </row>
    <row r="160" spans="1:4" ht="22.5" x14ac:dyDescent="0.25">
      <c r="A160" s="11" t="s">
        <v>447</v>
      </c>
      <c r="B160" s="4" t="s">
        <v>184</v>
      </c>
      <c r="C160" s="4"/>
      <c r="D160" s="12" t="s">
        <v>167</v>
      </c>
    </row>
    <row r="161" spans="1:4" ht="33.75" x14ac:dyDescent="0.25">
      <c r="A161" s="11" t="s">
        <v>300</v>
      </c>
      <c r="B161" s="4" t="s">
        <v>7</v>
      </c>
      <c r="C161" s="4"/>
      <c r="D161" s="12" t="s">
        <v>166</v>
      </c>
    </row>
    <row r="162" spans="1:4" ht="45" x14ac:dyDescent="0.25">
      <c r="A162" s="11" t="s">
        <v>453</v>
      </c>
      <c r="B162" s="4" t="s">
        <v>184</v>
      </c>
      <c r="C162" s="4"/>
      <c r="D162" s="12" t="s">
        <v>166</v>
      </c>
    </row>
    <row r="163" spans="1:4" ht="33.75" x14ac:dyDescent="0.25">
      <c r="A163" s="11" t="s">
        <v>604</v>
      </c>
      <c r="B163" s="4" t="s">
        <v>599</v>
      </c>
      <c r="C163" s="4" t="s">
        <v>708</v>
      </c>
      <c r="D163" s="12" t="s">
        <v>166</v>
      </c>
    </row>
    <row r="164" spans="1:4" ht="33.75" x14ac:dyDescent="0.25">
      <c r="A164" s="11" t="s">
        <v>308</v>
      </c>
      <c r="B164" s="4" t="s">
        <v>7</v>
      </c>
      <c r="C164" s="4"/>
      <c r="D164" s="12" t="s">
        <v>166</v>
      </c>
    </row>
    <row r="165" spans="1:4" ht="22.5" x14ac:dyDescent="0.25">
      <c r="A165" s="11" t="s">
        <v>252</v>
      </c>
      <c r="B165" s="4" t="s">
        <v>201</v>
      </c>
      <c r="C165" s="4"/>
      <c r="D165" s="12" t="s">
        <v>167</v>
      </c>
    </row>
    <row r="166" spans="1:4" ht="33.75" x14ac:dyDescent="0.25">
      <c r="A166" s="11" t="s">
        <v>461</v>
      </c>
      <c r="B166" s="4" t="s">
        <v>184</v>
      </c>
      <c r="C166" s="4"/>
      <c r="D166" s="12" t="s">
        <v>166</v>
      </c>
    </row>
    <row r="167" spans="1:4" ht="22.5" x14ac:dyDescent="0.25">
      <c r="A167" s="11" t="s">
        <v>840</v>
      </c>
      <c r="B167" s="4" t="s">
        <v>187</v>
      </c>
      <c r="C167" s="4"/>
      <c r="D167" s="12" t="s">
        <v>166</v>
      </c>
    </row>
    <row r="168" spans="1:4" ht="22.5" x14ac:dyDescent="0.25">
      <c r="A168" s="11" t="s">
        <v>275</v>
      </c>
      <c r="B168" s="4" t="s">
        <v>270</v>
      </c>
      <c r="C168" s="4"/>
      <c r="D168" s="12" t="s">
        <v>167</v>
      </c>
    </row>
    <row r="169" spans="1:4" ht="33.75" x14ac:dyDescent="0.25">
      <c r="A169" s="11" t="s">
        <v>626</v>
      </c>
      <c r="B169" s="4" t="s">
        <v>617</v>
      </c>
      <c r="C169" s="4" t="s">
        <v>833</v>
      </c>
      <c r="D169" s="12" t="s">
        <v>166</v>
      </c>
    </row>
    <row r="170" spans="1:4" ht="22.5" x14ac:dyDescent="0.25">
      <c r="A170" s="11" t="s">
        <v>616</v>
      </c>
      <c r="B170" s="4" t="s">
        <v>613</v>
      </c>
      <c r="C170" s="4" t="s">
        <v>833</v>
      </c>
      <c r="D170" s="12" t="s">
        <v>167</v>
      </c>
    </row>
    <row r="171" spans="1:4" ht="22.5" x14ac:dyDescent="0.25">
      <c r="A171" s="11" t="s">
        <v>465</v>
      </c>
      <c r="B171" s="4" t="s">
        <v>184</v>
      </c>
      <c r="C171" s="4"/>
      <c r="D171" s="12" t="s">
        <v>167</v>
      </c>
    </row>
    <row r="172" spans="1:4" ht="22.5" x14ac:dyDescent="0.25">
      <c r="A172" s="11" t="s">
        <v>268</v>
      </c>
      <c r="B172" s="4" t="s">
        <v>1</v>
      </c>
      <c r="C172" s="4"/>
      <c r="D172" s="12" t="s">
        <v>167</v>
      </c>
    </row>
    <row r="173" spans="1:4" ht="15.75" customHeight="1" thickBot="1" x14ac:dyDescent="0.3">
      <c r="A173" s="57" t="s">
        <v>841</v>
      </c>
      <c r="B173" s="58"/>
      <c r="C173" s="58"/>
      <c r="D173" s="59"/>
    </row>
    <row r="174" spans="1:4" ht="15.75" customHeight="1" thickBot="1" x14ac:dyDescent="0.3">
      <c r="A174" s="54" t="s">
        <v>674</v>
      </c>
      <c r="B174" s="55"/>
      <c r="C174" s="55"/>
      <c r="D174" s="56"/>
    </row>
    <row r="175" spans="1:4" ht="22.5" x14ac:dyDescent="0.25">
      <c r="A175" s="11" t="s">
        <v>338</v>
      </c>
      <c r="B175" s="4" t="s">
        <v>334</v>
      </c>
      <c r="C175" s="4" t="s">
        <v>833</v>
      </c>
      <c r="D175" s="12" t="s">
        <v>166</v>
      </c>
    </row>
    <row r="176" spans="1:4" ht="22.5" x14ac:dyDescent="0.25">
      <c r="A176" s="11" t="s">
        <v>732</v>
      </c>
      <c r="B176" s="4" t="s">
        <v>7</v>
      </c>
      <c r="C176" s="4"/>
      <c r="D176" s="12" t="s">
        <v>167</v>
      </c>
    </row>
    <row r="177" spans="1:4" ht="33.75" x14ac:dyDescent="0.25">
      <c r="A177" s="11" t="s">
        <v>80</v>
      </c>
      <c r="B177" s="4" t="s">
        <v>270</v>
      </c>
      <c r="C177" s="4"/>
      <c r="D177" s="12" t="s">
        <v>167</v>
      </c>
    </row>
    <row r="178" spans="1:4" x14ac:dyDescent="0.25">
      <c r="A178" s="11" t="s">
        <v>452</v>
      </c>
      <c r="B178" s="4" t="s">
        <v>184</v>
      </c>
      <c r="C178" s="4"/>
      <c r="D178" s="12" t="s">
        <v>167</v>
      </c>
    </row>
    <row r="179" spans="1:4" ht="33.75" x14ac:dyDescent="0.25">
      <c r="A179" s="11" t="s">
        <v>440</v>
      </c>
      <c r="B179" s="4" t="s">
        <v>439</v>
      </c>
      <c r="C179" s="4" t="s">
        <v>708</v>
      </c>
      <c r="D179" s="12" t="s">
        <v>166</v>
      </c>
    </row>
    <row r="180" spans="1:4" x14ac:dyDescent="0.25">
      <c r="A180" s="11" t="s">
        <v>586</v>
      </c>
      <c r="B180" s="4" t="s">
        <v>8</v>
      </c>
      <c r="C180" s="4"/>
      <c r="D180" s="12" t="s">
        <v>167</v>
      </c>
    </row>
    <row r="181" spans="1:4" ht="22.5" x14ac:dyDescent="0.25">
      <c r="A181" s="11" t="s">
        <v>539</v>
      </c>
      <c r="B181" s="4" t="s">
        <v>9</v>
      </c>
      <c r="C181" s="4"/>
      <c r="D181" s="12" t="s">
        <v>166</v>
      </c>
    </row>
    <row r="182" spans="1:4" ht="22.5" x14ac:dyDescent="0.25">
      <c r="A182" s="11" t="s">
        <v>265</v>
      </c>
      <c r="B182" s="4" t="s">
        <v>1</v>
      </c>
      <c r="C182" s="4"/>
      <c r="D182" s="12" t="s">
        <v>167</v>
      </c>
    </row>
    <row r="183" spans="1:4" ht="33.75" x14ac:dyDescent="0.25">
      <c r="A183" s="11" t="s">
        <v>733</v>
      </c>
      <c r="B183" s="4" t="s">
        <v>613</v>
      </c>
      <c r="C183" s="4" t="s">
        <v>833</v>
      </c>
      <c r="D183" s="12" t="s">
        <v>167</v>
      </c>
    </row>
    <row r="184" spans="1:4" ht="15.75" customHeight="1" thickBot="1" x14ac:dyDescent="0.3">
      <c r="A184" s="57" t="s">
        <v>842</v>
      </c>
      <c r="B184" s="58"/>
      <c r="C184" s="58"/>
      <c r="D184" s="59"/>
    </row>
    <row r="185" spans="1:4" ht="15.75" customHeight="1" thickBot="1" x14ac:dyDescent="0.3">
      <c r="A185" s="54" t="s">
        <v>676</v>
      </c>
      <c r="B185" s="55"/>
      <c r="C185" s="55"/>
      <c r="D185" s="56"/>
    </row>
    <row r="186" spans="1:4" ht="22.5" x14ac:dyDescent="0.25">
      <c r="A186" s="11" t="s">
        <v>378</v>
      </c>
      <c r="B186" s="4" t="s">
        <v>178</v>
      </c>
      <c r="C186" s="4"/>
      <c r="D186" s="12" t="s">
        <v>167</v>
      </c>
    </row>
    <row r="187" spans="1:4" ht="22.5" x14ac:dyDescent="0.25">
      <c r="A187" s="11" t="s">
        <v>467</v>
      </c>
      <c r="B187" s="4" t="s">
        <v>204</v>
      </c>
      <c r="C187" s="4"/>
      <c r="D187" s="12" t="s">
        <v>166</v>
      </c>
    </row>
    <row r="188" spans="1:4" ht="22.5" x14ac:dyDescent="0.25">
      <c r="A188" s="11" t="s">
        <v>484</v>
      </c>
      <c r="B188" s="4" t="s">
        <v>181</v>
      </c>
      <c r="C188" s="4"/>
      <c r="D188" s="12" t="s">
        <v>167</v>
      </c>
    </row>
    <row r="189" spans="1:4" ht="22.5" x14ac:dyDescent="0.25">
      <c r="A189" s="11" t="s">
        <v>572</v>
      </c>
      <c r="B189" s="4" t="s">
        <v>8</v>
      </c>
      <c r="C189" s="4"/>
      <c r="D189" s="12" t="s">
        <v>167</v>
      </c>
    </row>
    <row r="190" spans="1:4" ht="22.5" x14ac:dyDescent="0.25">
      <c r="A190" s="11" t="s">
        <v>735</v>
      </c>
      <c r="B190" s="4" t="s">
        <v>193</v>
      </c>
      <c r="C190" s="4"/>
      <c r="D190" s="12" t="s">
        <v>167</v>
      </c>
    </row>
    <row r="191" spans="1:4" ht="22.5" x14ac:dyDescent="0.25">
      <c r="A191" s="11" t="s">
        <v>639</v>
      </c>
      <c r="B191" s="4" t="s">
        <v>632</v>
      </c>
      <c r="C191" s="4"/>
      <c r="D191" s="12" t="s">
        <v>166</v>
      </c>
    </row>
    <row r="192" spans="1:4" ht="22.5" x14ac:dyDescent="0.25">
      <c r="A192" s="11" t="s">
        <v>798</v>
      </c>
      <c r="B192" s="4" t="s">
        <v>184</v>
      </c>
      <c r="C192" s="4"/>
      <c r="D192" s="12" t="s">
        <v>167</v>
      </c>
    </row>
    <row r="193" spans="1:4" ht="15.75" customHeight="1" thickBot="1" x14ac:dyDescent="0.3">
      <c r="A193" s="57" t="s">
        <v>677</v>
      </c>
      <c r="B193" s="58"/>
      <c r="C193" s="58"/>
      <c r="D193" s="59"/>
    </row>
    <row r="194" spans="1:4" ht="15.75" customHeight="1" thickBot="1" x14ac:dyDescent="0.3">
      <c r="A194" s="54" t="s">
        <v>678</v>
      </c>
      <c r="B194" s="55"/>
      <c r="C194" s="55"/>
      <c r="D194" s="56"/>
    </row>
    <row r="195" spans="1:4" ht="22.5" x14ac:dyDescent="0.25">
      <c r="A195" s="11" t="s">
        <v>555</v>
      </c>
      <c r="B195" s="4" t="s">
        <v>8</v>
      </c>
      <c r="C195" s="4"/>
      <c r="D195" s="12" t="s">
        <v>167</v>
      </c>
    </row>
    <row r="196" spans="1:4" ht="22.5" x14ac:dyDescent="0.25">
      <c r="A196" s="11" t="s">
        <v>247</v>
      </c>
      <c r="B196" s="4" t="s">
        <v>201</v>
      </c>
      <c r="C196" s="4"/>
      <c r="D196" s="12" t="s">
        <v>167</v>
      </c>
    </row>
    <row r="197" spans="1:4" ht="22.5" x14ac:dyDescent="0.25">
      <c r="A197" s="11" t="s">
        <v>474</v>
      </c>
      <c r="B197" s="4" t="s">
        <v>181</v>
      </c>
      <c r="C197" s="4"/>
      <c r="D197" s="12" t="s">
        <v>167</v>
      </c>
    </row>
    <row r="198" spans="1:4" ht="33.75" x14ac:dyDescent="0.25">
      <c r="A198" s="11" t="s">
        <v>40</v>
      </c>
      <c r="B198" s="4" t="s">
        <v>207</v>
      </c>
      <c r="C198" s="4"/>
      <c r="D198" s="12" t="s">
        <v>166</v>
      </c>
    </row>
    <row r="199" spans="1:4" ht="22.5" x14ac:dyDescent="0.25">
      <c r="A199" s="11" t="s">
        <v>736</v>
      </c>
      <c r="B199" s="4" t="s">
        <v>617</v>
      </c>
      <c r="C199" s="4" t="s">
        <v>833</v>
      </c>
      <c r="D199" s="12" t="s">
        <v>167</v>
      </c>
    </row>
    <row r="200" spans="1:4" x14ac:dyDescent="0.25">
      <c r="A200" s="11" t="s">
        <v>46</v>
      </c>
      <c r="B200" s="4" t="s">
        <v>184</v>
      </c>
      <c r="C200" s="4"/>
      <c r="D200" s="12" t="s">
        <v>167</v>
      </c>
    </row>
    <row r="201" spans="1:4" ht="22.5" x14ac:dyDescent="0.25">
      <c r="A201" s="11" t="s">
        <v>602</v>
      </c>
      <c r="B201" s="4" t="s">
        <v>599</v>
      </c>
      <c r="C201" s="4" t="s">
        <v>708</v>
      </c>
      <c r="D201" s="12" t="s">
        <v>166</v>
      </c>
    </row>
    <row r="202" spans="1:4" ht="22.5" x14ac:dyDescent="0.25">
      <c r="A202" s="11" t="s">
        <v>340</v>
      </c>
      <c r="B202" s="4" t="s">
        <v>334</v>
      </c>
      <c r="C202" s="4" t="s">
        <v>833</v>
      </c>
      <c r="D202" s="12" t="s">
        <v>166</v>
      </c>
    </row>
    <row r="203" spans="1:4" x14ac:dyDescent="0.25">
      <c r="A203" s="11" t="s">
        <v>561</v>
      </c>
      <c r="B203" s="4" t="s">
        <v>8</v>
      </c>
      <c r="C203" s="4"/>
      <c r="D203" s="12" t="s">
        <v>167</v>
      </c>
    </row>
    <row r="204" spans="1:4" ht="22.5" x14ac:dyDescent="0.25">
      <c r="A204" s="11" t="s">
        <v>228</v>
      </c>
      <c r="B204" s="4" t="s">
        <v>187</v>
      </c>
      <c r="C204" s="4"/>
      <c r="D204" s="12" t="s">
        <v>166</v>
      </c>
    </row>
    <row r="205" spans="1:4" ht="45" x14ac:dyDescent="0.25">
      <c r="A205" s="11" t="s">
        <v>58</v>
      </c>
      <c r="B205" s="4" t="s">
        <v>201</v>
      </c>
      <c r="C205" s="4"/>
      <c r="D205" s="12" t="s">
        <v>167</v>
      </c>
    </row>
    <row r="206" spans="1:4" ht="33.75" x14ac:dyDescent="0.25">
      <c r="A206" s="11" t="s">
        <v>737</v>
      </c>
      <c r="B206" s="4" t="s">
        <v>187</v>
      </c>
      <c r="C206" s="4"/>
      <c r="D206" s="12" t="s">
        <v>166</v>
      </c>
    </row>
    <row r="207" spans="1:4" ht="22.5" x14ac:dyDescent="0.25">
      <c r="A207" s="11" t="s">
        <v>66</v>
      </c>
      <c r="B207" s="4" t="s">
        <v>217</v>
      </c>
      <c r="C207" s="4"/>
      <c r="D207" s="12" t="s">
        <v>166</v>
      </c>
    </row>
    <row r="208" spans="1:4" ht="33.75" x14ac:dyDescent="0.25">
      <c r="A208" s="11" t="s">
        <v>260</v>
      </c>
      <c r="B208" s="4" t="s">
        <v>1</v>
      </c>
      <c r="C208" s="4"/>
      <c r="D208" s="12" t="s">
        <v>167</v>
      </c>
    </row>
    <row r="209" spans="1:4" ht="22.5" x14ac:dyDescent="0.25">
      <c r="A209" s="11" t="s">
        <v>738</v>
      </c>
      <c r="B209" s="4" t="s">
        <v>204</v>
      </c>
      <c r="C209" s="4"/>
      <c r="D209" s="12" t="s">
        <v>167</v>
      </c>
    </row>
    <row r="210" spans="1:4" ht="33.75" x14ac:dyDescent="0.25">
      <c r="A210" s="11" t="s">
        <v>394</v>
      </c>
      <c r="B210" s="4" t="s">
        <v>178</v>
      </c>
      <c r="C210" s="4"/>
      <c r="D210" s="12" t="s">
        <v>166</v>
      </c>
    </row>
    <row r="211" spans="1:4" ht="22.5" x14ac:dyDescent="0.25">
      <c r="A211" s="11" t="s">
        <v>573</v>
      </c>
      <c r="B211" s="4" t="s">
        <v>8</v>
      </c>
      <c r="C211" s="4"/>
      <c r="D211" s="12" t="s">
        <v>167</v>
      </c>
    </row>
    <row r="212" spans="1:4" ht="33.75" x14ac:dyDescent="0.25">
      <c r="A212" s="11" t="s">
        <v>90</v>
      </c>
      <c r="B212" s="4" t="s">
        <v>187</v>
      </c>
      <c r="C212" s="4"/>
      <c r="D212" s="12" t="s">
        <v>166</v>
      </c>
    </row>
    <row r="213" spans="1:4" ht="33.75" x14ac:dyDescent="0.25">
      <c r="A213" s="11" t="s">
        <v>396</v>
      </c>
      <c r="B213" s="4" t="s">
        <v>178</v>
      </c>
      <c r="C213" s="4"/>
      <c r="D213" s="12" t="s">
        <v>166</v>
      </c>
    </row>
    <row r="214" spans="1:4" ht="22.5" x14ac:dyDescent="0.25">
      <c r="A214" s="11" t="s">
        <v>494</v>
      </c>
      <c r="B214" s="4" t="s">
        <v>181</v>
      </c>
      <c r="C214" s="4"/>
      <c r="D214" s="12" t="s">
        <v>167</v>
      </c>
    </row>
    <row r="215" spans="1:4" ht="22.5" x14ac:dyDescent="0.25">
      <c r="A215" s="11" t="s">
        <v>397</v>
      </c>
      <c r="B215" s="4" t="s">
        <v>178</v>
      </c>
      <c r="C215" s="4"/>
      <c r="D215" s="12" t="s">
        <v>166</v>
      </c>
    </row>
    <row r="216" spans="1:4" ht="22.5" x14ac:dyDescent="0.25">
      <c r="A216" s="11" t="s">
        <v>524</v>
      </c>
      <c r="B216" s="4" t="s">
        <v>9</v>
      </c>
      <c r="C216" s="4"/>
      <c r="D216" s="12" t="s">
        <v>166</v>
      </c>
    </row>
    <row r="217" spans="1:4" ht="33.75" x14ac:dyDescent="0.25">
      <c r="A217" s="11" t="s">
        <v>312</v>
      </c>
      <c r="B217" s="4" t="s">
        <v>7</v>
      </c>
      <c r="C217" s="4"/>
      <c r="D217" s="12" t="s">
        <v>166</v>
      </c>
    </row>
    <row r="218" spans="1:4" ht="22.5" x14ac:dyDescent="0.25">
      <c r="A218" s="11" t="s">
        <v>424</v>
      </c>
      <c r="B218" s="4" t="s">
        <v>193</v>
      </c>
      <c r="C218" s="4"/>
      <c r="D218" s="12" t="s">
        <v>166</v>
      </c>
    </row>
    <row r="219" spans="1:4" ht="33.75" x14ac:dyDescent="0.25">
      <c r="A219" s="11" t="s">
        <v>360</v>
      </c>
      <c r="B219" s="4" t="s">
        <v>334</v>
      </c>
      <c r="C219" s="4" t="s">
        <v>833</v>
      </c>
      <c r="D219" s="12" t="s">
        <v>166</v>
      </c>
    </row>
    <row r="220" spans="1:4" ht="33.75" x14ac:dyDescent="0.25">
      <c r="A220" s="11" t="s">
        <v>582</v>
      </c>
      <c r="B220" s="4" t="s">
        <v>8</v>
      </c>
      <c r="C220" s="4"/>
      <c r="D220" s="12" t="s">
        <v>167</v>
      </c>
    </row>
    <row r="221" spans="1:4" ht="33.75" x14ac:dyDescent="0.25">
      <c r="A221" s="11" t="s">
        <v>276</v>
      </c>
      <c r="B221" s="4" t="s">
        <v>193</v>
      </c>
      <c r="C221" s="4"/>
      <c r="D221" s="12" t="s">
        <v>166</v>
      </c>
    </row>
    <row r="222" spans="1:4" x14ac:dyDescent="0.25">
      <c r="A222" s="11" t="s">
        <v>242</v>
      </c>
      <c r="B222" s="4" t="s">
        <v>187</v>
      </c>
      <c r="C222" s="4"/>
      <c r="D222" s="12" t="s">
        <v>166</v>
      </c>
    </row>
    <row r="223" spans="1:4" ht="33.75" x14ac:dyDescent="0.25">
      <c r="A223" s="11" t="s">
        <v>498</v>
      </c>
      <c r="B223" s="4" t="s">
        <v>181</v>
      </c>
      <c r="C223" s="4"/>
      <c r="D223" s="12" t="s">
        <v>166</v>
      </c>
    </row>
    <row r="224" spans="1:4" ht="22.5" x14ac:dyDescent="0.25">
      <c r="A224" s="11" t="s">
        <v>366</v>
      </c>
      <c r="B224" s="4" t="s">
        <v>334</v>
      </c>
      <c r="C224" s="4" t="s">
        <v>833</v>
      </c>
      <c r="D224" s="12" t="s">
        <v>166</v>
      </c>
    </row>
    <row r="225" spans="1:4" ht="33.75" x14ac:dyDescent="0.25">
      <c r="A225" s="11" t="s">
        <v>741</v>
      </c>
      <c r="B225" s="4" t="s">
        <v>8</v>
      </c>
      <c r="C225" s="4"/>
      <c r="D225" s="12" t="s">
        <v>167</v>
      </c>
    </row>
    <row r="226" spans="1:4" ht="22.5" x14ac:dyDescent="0.25">
      <c r="A226" s="11" t="s">
        <v>367</v>
      </c>
      <c r="B226" s="4" t="s">
        <v>334</v>
      </c>
      <c r="C226" s="4" t="s">
        <v>833</v>
      </c>
      <c r="D226" s="12" t="s">
        <v>166</v>
      </c>
    </row>
    <row r="227" spans="1:4" ht="22.5" x14ac:dyDescent="0.25">
      <c r="A227" s="11" t="s">
        <v>629</v>
      </c>
      <c r="B227" s="4" t="s">
        <v>212</v>
      </c>
      <c r="C227" s="4"/>
      <c r="D227" s="12" t="s">
        <v>167</v>
      </c>
    </row>
    <row r="228" spans="1:4" ht="33.75" x14ac:dyDescent="0.25">
      <c r="A228" s="11" t="s">
        <v>591</v>
      </c>
      <c r="B228" s="4" t="s">
        <v>8</v>
      </c>
      <c r="C228" s="4"/>
      <c r="D228" s="12" t="s">
        <v>167</v>
      </c>
    </row>
    <row r="229" spans="1:4" ht="22.5" x14ac:dyDescent="0.25">
      <c r="A229" s="11" t="s">
        <v>595</v>
      </c>
      <c r="B229" s="4" t="s">
        <v>8</v>
      </c>
      <c r="C229" s="4"/>
      <c r="D229" s="12" t="s">
        <v>167</v>
      </c>
    </row>
    <row r="230" spans="1:4" ht="15.75" customHeight="1" thickBot="1" x14ac:dyDescent="0.3">
      <c r="A230" s="57" t="s">
        <v>843</v>
      </c>
      <c r="B230" s="58"/>
      <c r="C230" s="58"/>
      <c r="D230" s="59"/>
    </row>
    <row r="231" spans="1:4" ht="15.75" customHeight="1" thickBot="1" x14ac:dyDescent="0.3">
      <c r="A231" s="54" t="s">
        <v>680</v>
      </c>
      <c r="B231" s="55"/>
      <c r="C231" s="55"/>
      <c r="D231" s="56"/>
    </row>
    <row r="232" spans="1:4" ht="33.75" x14ac:dyDescent="0.25">
      <c r="A232" s="11" t="s">
        <v>554</v>
      </c>
      <c r="B232" s="4" t="s">
        <v>8</v>
      </c>
      <c r="C232" s="4"/>
      <c r="D232" s="12" t="s">
        <v>167</v>
      </c>
    </row>
    <row r="233" spans="1:4" ht="22.5" x14ac:dyDescent="0.25">
      <c r="A233" s="11" t="s">
        <v>618</v>
      </c>
      <c r="B233" s="4" t="s">
        <v>617</v>
      </c>
      <c r="C233" s="4" t="s">
        <v>833</v>
      </c>
      <c r="D233" s="12" t="s">
        <v>167</v>
      </c>
    </row>
    <row r="234" spans="1:4" ht="22.5" x14ac:dyDescent="0.25">
      <c r="A234" s="11" t="s">
        <v>22</v>
      </c>
      <c r="B234" s="4" t="s">
        <v>178</v>
      </c>
      <c r="C234" s="4"/>
      <c r="D234" s="12" t="s">
        <v>166</v>
      </c>
    </row>
    <row r="235" spans="1:4" ht="22.5" x14ac:dyDescent="0.25">
      <c r="A235" s="11" t="s">
        <v>50</v>
      </c>
      <c r="B235" s="4" t="s">
        <v>178</v>
      </c>
      <c r="C235" s="4"/>
      <c r="D235" s="12" t="s">
        <v>166</v>
      </c>
    </row>
    <row r="236" spans="1:4" x14ac:dyDescent="0.25">
      <c r="A236" s="11" t="s">
        <v>382</v>
      </c>
      <c r="B236" s="4" t="s">
        <v>178</v>
      </c>
      <c r="C236" s="4"/>
      <c r="D236" s="12" t="s">
        <v>166</v>
      </c>
    </row>
    <row r="237" spans="1:4" ht="22.5" x14ac:dyDescent="0.25">
      <c r="A237" s="11" t="s">
        <v>511</v>
      </c>
      <c r="B237" s="4" t="s">
        <v>9</v>
      </c>
      <c r="C237" s="4"/>
      <c r="D237" s="12" t="s">
        <v>166</v>
      </c>
    </row>
    <row r="238" spans="1:4" ht="22.5" x14ac:dyDescent="0.25">
      <c r="A238" s="11" t="s">
        <v>227</v>
      </c>
      <c r="B238" s="4" t="s">
        <v>187</v>
      </c>
      <c r="C238" s="4"/>
      <c r="D238" s="12" t="s">
        <v>166</v>
      </c>
    </row>
    <row r="239" spans="1:4" ht="22.5" x14ac:dyDescent="0.25">
      <c r="A239" s="11" t="s">
        <v>550</v>
      </c>
      <c r="B239" s="4" t="s">
        <v>3</v>
      </c>
      <c r="C239" s="4" t="s">
        <v>708</v>
      </c>
      <c r="D239" s="12" t="s">
        <v>167</v>
      </c>
    </row>
    <row r="240" spans="1:4" ht="33.75" x14ac:dyDescent="0.25">
      <c r="A240" s="11" t="s">
        <v>388</v>
      </c>
      <c r="B240" s="4" t="s">
        <v>178</v>
      </c>
      <c r="C240" s="4"/>
      <c r="D240" s="12" t="s">
        <v>166</v>
      </c>
    </row>
    <row r="241" spans="1:4" ht="22.5" x14ac:dyDescent="0.25">
      <c r="A241" s="11" t="s">
        <v>343</v>
      </c>
      <c r="B241" s="4" t="s">
        <v>334</v>
      </c>
      <c r="C241" s="4" t="s">
        <v>833</v>
      </c>
      <c r="D241" s="12" t="s">
        <v>167</v>
      </c>
    </row>
    <row r="242" spans="1:4" ht="22.5" x14ac:dyDescent="0.25">
      <c r="A242" s="11" t="s">
        <v>515</v>
      </c>
      <c r="B242" s="4" t="s">
        <v>9</v>
      </c>
      <c r="C242" s="4"/>
      <c r="D242" s="12" t="s">
        <v>166</v>
      </c>
    </row>
    <row r="243" spans="1:4" ht="22.5" x14ac:dyDescent="0.25">
      <c r="A243" s="11" t="s">
        <v>64</v>
      </c>
      <c r="B243" s="4" t="s">
        <v>9</v>
      </c>
      <c r="C243" s="4"/>
      <c r="D243" s="12" t="s">
        <v>166</v>
      </c>
    </row>
    <row r="244" spans="1:4" ht="22.5" x14ac:dyDescent="0.25">
      <c r="A244" s="11" t="s">
        <v>68</v>
      </c>
      <c r="B244" s="4" t="s">
        <v>432</v>
      </c>
      <c r="C244" s="4" t="s">
        <v>708</v>
      </c>
      <c r="D244" s="12" t="s">
        <v>167</v>
      </c>
    </row>
    <row r="245" spans="1:4" ht="22.5" x14ac:dyDescent="0.25">
      <c r="A245" s="11" t="s">
        <v>293</v>
      </c>
      <c r="B245" s="4" t="s">
        <v>7</v>
      </c>
      <c r="C245" s="4"/>
      <c r="D245" s="12" t="s">
        <v>166</v>
      </c>
    </row>
    <row r="246" spans="1:4" ht="22.5" x14ac:dyDescent="0.25">
      <c r="A246" s="11" t="s">
        <v>349</v>
      </c>
      <c r="B246" s="4" t="s">
        <v>334</v>
      </c>
      <c r="C246" s="4" t="s">
        <v>833</v>
      </c>
      <c r="D246" s="12" t="s">
        <v>166</v>
      </c>
    </row>
    <row r="247" spans="1:4" ht="22.5" x14ac:dyDescent="0.25">
      <c r="A247" s="11" t="s">
        <v>490</v>
      </c>
      <c r="B247" s="4" t="s">
        <v>181</v>
      </c>
      <c r="C247" s="4"/>
      <c r="D247" s="12" t="s">
        <v>166</v>
      </c>
    </row>
    <row r="248" spans="1:4" ht="22.5" x14ac:dyDescent="0.25">
      <c r="A248" s="11" t="s">
        <v>251</v>
      </c>
      <c r="B248" s="4" t="s">
        <v>201</v>
      </c>
      <c r="C248" s="4"/>
      <c r="D248" s="12" t="s">
        <v>167</v>
      </c>
    </row>
    <row r="249" spans="1:4" ht="22.5" x14ac:dyDescent="0.25">
      <c r="A249" s="11" t="s">
        <v>456</v>
      </c>
      <c r="B249" s="4" t="s">
        <v>184</v>
      </c>
      <c r="C249" s="4"/>
      <c r="D249" s="12" t="s">
        <v>167</v>
      </c>
    </row>
    <row r="250" spans="1:4" ht="22.5" x14ac:dyDescent="0.25">
      <c r="A250" s="11" t="s">
        <v>99</v>
      </c>
      <c r="B250" s="4" t="s">
        <v>632</v>
      </c>
      <c r="C250" s="4"/>
      <c r="D250" s="12" t="s">
        <v>167</v>
      </c>
    </row>
    <row r="251" spans="1:4" ht="33.75" x14ac:dyDescent="0.25">
      <c r="A251" s="11" t="s">
        <v>103</v>
      </c>
      <c r="B251" s="4" t="s">
        <v>8</v>
      </c>
      <c r="C251" s="4"/>
      <c r="D251" s="12" t="s">
        <v>167</v>
      </c>
    </row>
    <row r="252" spans="1:4" ht="33.75" x14ac:dyDescent="0.25">
      <c r="A252" s="11" t="s">
        <v>310</v>
      </c>
      <c r="B252" s="4" t="s">
        <v>7</v>
      </c>
      <c r="C252" s="4"/>
      <c r="D252" s="12" t="s">
        <v>166</v>
      </c>
    </row>
    <row r="253" spans="1:4" ht="22.5" x14ac:dyDescent="0.25">
      <c r="A253" s="11" t="s">
        <v>743</v>
      </c>
      <c r="B253" s="4" t="s">
        <v>193</v>
      </c>
      <c r="C253" s="4"/>
      <c r="D253" s="12" t="s">
        <v>167</v>
      </c>
    </row>
    <row r="254" spans="1:4" ht="22.5" x14ac:dyDescent="0.25">
      <c r="A254" s="11" t="s">
        <v>615</v>
      </c>
      <c r="B254" s="4" t="s">
        <v>613</v>
      </c>
      <c r="C254" s="4" t="s">
        <v>833</v>
      </c>
      <c r="D254" s="12" t="s">
        <v>166</v>
      </c>
    </row>
    <row r="255" spans="1:4" ht="33.75" x14ac:dyDescent="0.25">
      <c r="A255" s="11" t="s">
        <v>357</v>
      </c>
      <c r="B255" s="4" t="s">
        <v>334</v>
      </c>
      <c r="C255" s="4" t="s">
        <v>833</v>
      </c>
      <c r="D255" s="12" t="s">
        <v>166</v>
      </c>
    </row>
    <row r="256" spans="1:4" ht="22.5" x14ac:dyDescent="0.25">
      <c r="A256" s="11" t="s">
        <v>844</v>
      </c>
      <c r="B256" s="4" t="s">
        <v>207</v>
      </c>
      <c r="C256" s="4"/>
      <c r="D256" s="12" t="s">
        <v>166</v>
      </c>
    </row>
    <row r="257" spans="1:4" ht="33.75" x14ac:dyDescent="0.25">
      <c r="A257" s="11" t="s">
        <v>402</v>
      </c>
      <c r="B257" s="4" t="s">
        <v>178</v>
      </c>
      <c r="C257" s="4"/>
      <c r="D257" s="12" t="s">
        <v>167</v>
      </c>
    </row>
    <row r="258" spans="1:4" ht="22.5" x14ac:dyDescent="0.25">
      <c r="A258" s="11" t="s">
        <v>274</v>
      </c>
      <c r="B258" s="4" t="s">
        <v>270</v>
      </c>
      <c r="C258" s="4"/>
      <c r="D258" s="12" t="s">
        <v>166</v>
      </c>
    </row>
    <row r="259" spans="1:4" ht="22.5" x14ac:dyDescent="0.25">
      <c r="A259" s="11" t="s">
        <v>496</v>
      </c>
      <c r="B259" s="4" t="s">
        <v>181</v>
      </c>
      <c r="C259" s="4"/>
      <c r="D259" s="12" t="s">
        <v>166</v>
      </c>
    </row>
    <row r="260" spans="1:4" ht="22.5" x14ac:dyDescent="0.25">
      <c r="A260" s="11" t="s">
        <v>119</v>
      </c>
      <c r="B260" s="4" t="s">
        <v>9</v>
      </c>
      <c r="C260" s="4"/>
      <c r="D260" s="12" t="s">
        <v>166</v>
      </c>
    </row>
    <row r="261" spans="1:4" ht="33.75" x14ac:dyDescent="0.25">
      <c r="A261" s="11" t="s">
        <v>580</v>
      </c>
      <c r="B261" s="4" t="s">
        <v>8</v>
      </c>
      <c r="C261" s="4"/>
      <c r="D261" s="12" t="s">
        <v>167</v>
      </c>
    </row>
    <row r="262" spans="1:4" ht="22.5" x14ac:dyDescent="0.25">
      <c r="A262" s="11" t="s">
        <v>317</v>
      </c>
      <c r="B262" s="4" t="s">
        <v>7</v>
      </c>
      <c r="C262" s="4"/>
      <c r="D262" s="12" t="s">
        <v>166</v>
      </c>
    </row>
    <row r="263" spans="1:4" ht="22.5" x14ac:dyDescent="0.25">
      <c r="A263" s="11" t="s">
        <v>240</v>
      </c>
      <c r="B263" s="4" t="s">
        <v>187</v>
      </c>
      <c r="C263" s="4"/>
      <c r="D263" s="12" t="s">
        <v>166</v>
      </c>
    </row>
    <row r="264" spans="1:4" ht="33.75" x14ac:dyDescent="0.25">
      <c r="A264" s="11" t="s">
        <v>320</v>
      </c>
      <c r="B264" s="4" t="s">
        <v>7</v>
      </c>
      <c r="C264" s="4"/>
      <c r="D264" s="12" t="s">
        <v>166</v>
      </c>
    </row>
    <row r="265" spans="1:4" ht="22.5" x14ac:dyDescent="0.25">
      <c r="A265" s="11" t="s">
        <v>584</v>
      </c>
      <c r="B265" s="4" t="s">
        <v>8</v>
      </c>
      <c r="C265" s="4"/>
      <c r="D265" s="12" t="s">
        <v>167</v>
      </c>
    </row>
    <row r="266" spans="1:4" ht="22.5" x14ac:dyDescent="0.25">
      <c r="A266" s="11" t="s">
        <v>585</v>
      </c>
      <c r="B266" s="4" t="s">
        <v>8</v>
      </c>
      <c r="C266" s="4"/>
      <c r="D266" s="12" t="s">
        <v>167</v>
      </c>
    </row>
    <row r="267" spans="1:4" ht="22.5" x14ac:dyDescent="0.25">
      <c r="A267" s="11" t="s">
        <v>536</v>
      </c>
      <c r="B267" s="4" t="s">
        <v>9</v>
      </c>
      <c r="C267" s="4"/>
      <c r="D267" s="12" t="s">
        <v>166</v>
      </c>
    </row>
    <row r="268" spans="1:4" ht="22.5" x14ac:dyDescent="0.25">
      <c r="A268" s="11" t="s">
        <v>142</v>
      </c>
      <c r="B268" s="4" t="s">
        <v>181</v>
      </c>
      <c r="C268" s="4"/>
      <c r="D268" s="12" t="s">
        <v>166</v>
      </c>
    </row>
    <row r="269" spans="1:4" ht="22.5" x14ac:dyDescent="0.25">
      <c r="A269" s="11" t="s">
        <v>589</v>
      </c>
      <c r="B269" s="4" t="s">
        <v>8</v>
      </c>
      <c r="C269" s="4"/>
      <c r="D269" s="12" t="s">
        <v>167</v>
      </c>
    </row>
    <row r="270" spans="1:4" ht="22.5" x14ac:dyDescent="0.25">
      <c r="A270" s="11" t="s">
        <v>744</v>
      </c>
      <c r="B270" s="4" t="s">
        <v>334</v>
      </c>
      <c r="C270" s="4" t="s">
        <v>833</v>
      </c>
      <c r="D270" s="12" t="s">
        <v>167</v>
      </c>
    </row>
    <row r="271" spans="1:4" ht="22.5" x14ac:dyDescent="0.25">
      <c r="A271" s="11" t="s">
        <v>146</v>
      </c>
      <c r="B271" s="4" t="s">
        <v>334</v>
      </c>
      <c r="C271" s="4" t="s">
        <v>833</v>
      </c>
      <c r="D271" s="12" t="s">
        <v>166</v>
      </c>
    </row>
    <row r="272" spans="1:4" ht="33.75" x14ac:dyDescent="0.25">
      <c r="A272" s="11" t="s">
        <v>543</v>
      </c>
      <c r="B272" s="4" t="s">
        <v>9</v>
      </c>
      <c r="C272" s="4"/>
      <c r="D272" s="12" t="s">
        <v>166</v>
      </c>
    </row>
    <row r="273" spans="1:4" ht="22.5" x14ac:dyDescent="0.25">
      <c r="A273" s="11" t="s">
        <v>322</v>
      </c>
      <c r="B273" s="4" t="s">
        <v>7</v>
      </c>
      <c r="C273" s="4"/>
      <c r="D273" s="12" t="s">
        <v>166</v>
      </c>
    </row>
    <row r="274" spans="1:4" ht="22.5" x14ac:dyDescent="0.25">
      <c r="A274" s="11" t="s">
        <v>324</v>
      </c>
      <c r="B274" s="4" t="s">
        <v>7</v>
      </c>
      <c r="C274" s="4"/>
      <c r="D274" s="12" t="s">
        <v>166</v>
      </c>
    </row>
    <row r="275" spans="1:4" ht="22.5" x14ac:dyDescent="0.25">
      <c r="A275" s="11" t="s">
        <v>503</v>
      </c>
      <c r="B275" s="4" t="s">
        <v>181</v>
      </c>
      <c r="C275" s="4"/>
      <c r="D275" s="12" t="s">
        <v>167</v>
      </c>
    </row>
    <row r="276" spans="1:4" ht="33.75" x14ac:dyDescent="0.25">
      <c r="A276" s="11" t="s">
        <v>266</v>
      </c>
      <c r="B276" s="4" t="s">
        <v>1</v>
      </c>
      <c r="C276" s="4"/>
      <c r="D276" s="12" t="s">
        <v>167</v>
      </c>
    </row>
    <row r="277" spans="1:4" ht="22.5" x14ac:dyDescent="0.25">
      <c r="A277" s="11" t="s">
        <v>155</v>
      </c>
      <c r="B277" s="4" t="s">
        <v>184</v>
      </c>
      <c r="C277" s="4"/>
      <c r="D277" s="12" t="s">
        <v>166</v>
      </c>
    </row>
    <row r="278" spans="1:4" ht="22.5" x14ac:dyDescent="0.25">
      <c r="A278" s="11" t="s">
        <v>371</v>
      </c>
      <c r="B278" s="4" t="s">
        <v>334</v>
      </c>
      <c r="C278" s="4" t="s">
        <v>833</v>
      </c>
      <c r="D278" s="12" t="s">
        <v>166</v>
      </c>
    </row>
    <row r="279" spans="1:4" ht="22.5" x14ac:dyDescent="0.25">
      <c r="A279" s="11" t="s">
        <v>162</v>
      </c>
      <c r="B279" s="4" t="s">
        <v>0</v>
      </c>
      <c r="C279" s="4"/>
      <c r="D279" s="12" t="s">
        <v>167</v>
      </c>
    </row>
    <row r="280" spans="1:4" ht="22.5" x14ac:dyDescent="0.25">
      <c r="A280" s="11" t="s">
        <v>642</v>
      </c>
      <c r="B280" s="4" t="s">
        <v>632</v>
      </c>
      <c r="C280" s="4"/>
      <c r="D280" s="12" t="s">
        <v>167</v>
      </c>
    </row>
    <row r="281" spans="1:4" ht="15.75" customHeight="1" thickBot="1" x14ac:dyDescent="0.3">
      <c r="A281" s="57" t="s">
        <v>845</v>
      </c>
      <c r="B281" s="58"/>
      <c r="C281" s="58"/>
      <c r="D281" s="59"/>
    </row>
    <row r="282" spans="1:4" ht="15.75" customHeight="1" thickBot="1" x14ac:dyDescent="0.3">
      <c r="A282" s="54" t="s">
        <v>682</v>
      </c>
      <c r="B282" s="55"/>
      <c r="C282" s="55"/>
      <c r="D282" s="56"/>
    </row>
    <row r="283" spans="1:4" ht="22.5" x14ac:dyDescent="0.25">
      <c r="A283" s="11" t="s">
        <v>637</v>
      </c>
      <c r="B283" s="4" t="s">
        <v>632</v>
      </c>
      <c r="C283" s="4"/>
      <c r="D283" s="12" t="s">
        <v>167</v>
      </c>
    </row>
    <row r="284" spans="1:4" ht="22.5" x14ac:dyDescent="0.25">
      <c r="A284" s="11" t="s">
        <v>273</v>
      </c>
      <c r="B284" s="4" t="s">
        <v>270</v>
      </c>
      <c r="C284" s="4"/>
      <c r="D284" s="12" t="s">
        <v>167</v>
      </c>
    </row>
    <row r="285" spans="1:4" ht="33.75" x14ac:dyDescent="0.25">
      <c r="A285" s="11" t="s">
        <v>70</v>
      </c>
      <c r="B285" s="4" t="s">
        <v>212</v>
      </c>
      <c r="C285" s="4"/>
      <c r="D285" s="12" t="s">
        <v>166</v>
      </c>
    </row>
    <row r="286" spans="1:4" ht="22.5" x14ac:dyDescent="0.25">
      <c r="A286" s="11" t="s">
        <v>569</v>
      </c>
      <c r="B286" s="4" t="s">
        <v>8</v>
      </c>
      <c r="C286" s="4"/>
      <c r="D286" s="12" t="s">
        <v>167</v>
      </c>
    </row>
    <row r="287" spans="1:4" ht="22.5" x14ac:dyDescent="0.25">
      <c r="A287" s="11" t="s">
        <v>570</v>
      </c>
      <c r="B287" s="4" t="s">
        <v>8</v>
      </c>
      <c r="C287" s="4"/>
      <c r="D287" s="12" t="s">
        <v>167</v>
      </c>
    </row>
    <row r="288" spans="1:4" ht="22.5" x14ac:dyDescent="0.25">
      <c r="A288" s="11" t="s">
        <v>101</v>
      </c>
      <c r="B288" s="4" t="s">
        <v>7</v>
      </c>
      <c r="C288" s="4"/>
      <c r="D288" s="12" t="s">
        <v>166</v>
      </c>
    </row>
    <row r="289" spans="1:4" ht="22.5" x14ac:dyDescent="0.25">
      <c r="A289" s="11" t="s">
        <v>120</v>
      </c>
      <c r="B289" s="4" t="s">
        <v>334</v>
      </c>
      <c r="C289" s="4" t="s">
        <v>833</v>
      </c>
      <c r="D289" s="12" t="s">
        <v>166</v>
      </c>
    </row>
    <row r="290" spans="1:4" ht="22.5" x14ac:dyDescent="0.25">
      <c r="A290" s="11" t="s">
        <v>801</v>
      </c>
      <c r="B290" s="4" t="s">
        <v>187</v>
      </c>
      <c r="C290" s="4"/>
      <c r="D290" s="12" t="s">
        <v>166</v>
      </c>
    </row>
    <row r="291" spans="1:4" ht="22.5" x14ac:dyDescent="0.25">
      <c r="A291" s="11" t="s">
        <v>462</v>
      </c>
      <c r="B291" s="4" t="s">
        <v>184</v>
      </c>
      <c r="C291" s="4"/>
      <c r="D291" s="12" t="s">
        <v>166</v>
      </c>
    </row>
    <row r="292" spans="1:4" ht="22.5" x14ac:dyDescent="0.25">
      <c r="A292" s="11" t="s">
        <v>746</v>
      </c>
      <c r="B292" s="4" t="s">
        <v>1</v>
      </c>
      <c r="C292" s="4"/>
      <c r="D292" s="12" t="s">
        <v>167</v>
      </c>
    </row>
    <row r="293" spans="1:4" ht="15.75" customHeight="1" thickBot="1" x14ac:dyDescent="0.3">
      <c r="A293" s="57" t="s">
        <v>846</v>
      </c>
      <c r="B293" s="58"/>
      <c r="C293" s="58"/>
      <c r="D293" s="59"/>
    </row>
    <row r="294" spans="1:4" ht="15.75" customHeight="1" thickBot="1" x14ac:dyDescent="0.3">
      <c r="A294" s="54" t="s">
        <v>684</v>
      </c>
      <c r="B294" s="55"/>
      <c r="C294" s="55"/>
      <c r="D294" s="56"/>
    </row>
    <row r="295" spans="1:4" ht="22.5" x14ac:dyDescent="0.25">
      <c r="A295" s="11" t="s">
        <v>26</v>
      </c>
      <c r="B295" s="4" t="s">
        <v>2</v>
      </c>
      <c r="C295" s="4"/>
      <c r="D295" s="12" t="s">
        <v>167</v>
      </c>
    </row>
    <row r="296" spans="1:4" ht="33.75" x14ac:dyDescent="0.25">
      <c r="A296" s="11" t="s">
        <v>278</v>
      </c>
      <c r="B296" s="4" t="s">
        <v>7</v>
      </c>
      <c r="C296" s="4"/>
      <c r="D296" s="12" t="s">
        <v>166</v>
      </c>
    </row>
    <row r="297" spans="1:4" ht="22.5" x14ac:dyDescent="0.25">
      <c r="A297" s="11" t="s">
        <v>279</v>
      </c>
      <c r="B297" s="4" t="s">
        <v>7</v>
      </c>
      <c r="C297" s="4"/>
      <c r="D297" s="12" t="s">
        <v>166</v>
      </c>
    </row>
    <row r="298" spans="1:4" ht="33.75" x14ac:dyDescent="0.25">
      <c r="A298" s="11" t="s">
        <v>747</v>
      </c>
      <c r="B298" s="4" t="s">
        <v>204</v>
      </c>
      <c r="C298" s="4"/>
      <c r="D298" s="12" t="s">
        <v>166</v>
      </c>
    </row>
    <row r="299" spans="1:4" ht="22.5" x14ac:dyDescent="0.25">
      <c r="A299" s="11" t="s">
        <v>635</v>
      </c>
      <c r="B299" s="4" t="s">
        <v>632</v>
      </c>
      <c r="C299" s="4"/>
      <c r="D299" s="12" t="s">
        <v>167</v>
      </c>
    </row>
    <row r="300" spans="1:4" ht="22.5" x14ac:dyDescent="0.25">
      <c r="A300" s="11" t="s">
        <v>558</v>
      </c>
      <c r="B300" s="4" t="s">
        <v>8</v>
      </c>
      <c r="C300" s="4"/>
      <c r="D300" s="12" t="s">
        <v>167</v>
      </c>
    </row>
    <row r="301" spans="1:4" ht="22.5" x14ac:dyDescent="0.25">
      <c r="A301" s="11" t="s">
        <v>614</v>
      </c>
      <c r="B301" s="4" t="s">
        <v>613</v>
      </c>
      <c r="C301" s="4" t="s">
        <v>833</v>
      </c>
      <c r="D301" s="12" t="s">
        <v>167</v>
      </c>
    </row>
    <row r="302" spans="1:4" ht="22.5" x14ac:dyDescent="0.25">
      <c r="A302" s="11" t="s">
        <v>285</v>
      </c>
      <c r="B302" s="4" t="s">
        <v>7</v>
      </c>
      <c r="C302" s="4"/>
      <c r="D302" s="12" t="s">
        <v>166</v>
      </c>
    </row>
    <row r="303" spans="1:4" ht="22.5" x14ac:dyDescent="0.25">
      <c r="A303" s="11" t="s">
        <v>287</v>
      </c>
      <c r="B303" s="4" t="s">
        <v>7</v>
      </c>
      <c r="C303" s="4"/>
      <c r="D303" s="12" t="s">
        <v>167</v>
      </c>
    </row>
    <row r="304" spans="1:4" ht="22.5" x14ac:dyDescent="0.25">
      <c r="A304" s="11" t="s">
        <v>551</v>
      </c>
      <c r="B304" s="4" t="s">
        <v>6</v>
      </c>
      <c r="C304" s="4"/>
      <c r="D304" s="12" t="s">
        <v>167</v>
      </c>
    </row>
    <row r="305" spans="1:4" ht="33.75" x14ac:dyDescent="0.25">
      <c r="A305" s="11" t="s">
        <v>847</v>
      </c>
      <c r="B305" s="4" t="s">
        <v>8</v>
      </c>
      <c r="C305" s="4"/>
      <c r="D305" s="12" t="s">
        <v>167</v>
      </c>
    </row>
    <row r="306" spans="1:4" ht="22.5" x14ac:dyDescent="0.25">
      <c r="A306" s="11" t="s">
        <v>55</v>
      </c>
      <c r="B306" s="4" t="s">
        <v>599</v>
      </c>
      <c r="C306" s="4" t="s">
        <v>708</v>
      </c>
      <c r="D306" s="12" t="s">
        <v>166</v>
      </c>
    </row>
    <row r="307" spans="1:4" ht="22.5" x14ac:dyDescent="0.25">
      <c r="A307" s="11" t="s">
        <v>802</v>
      </c>
      <c r="B307" s="4" t="s">
        <v>193</v>
      </c>
      <c r="C307" s="4"/>
      <c r="D307" s="12" t="s">
        <v>167</v>
      </c>
    </row>
    <row r="308" spans="1:4" ht="22.5" x14ac:dyDescent="0.25">
      <c r="A308" s="11" t="s">
        <v>603</v>
      </c>
      <c r="B308" s="4" t="s">
        <v>599</v>
      </c>
      <c r="C308" s="4" t="s">
        <v>708</v>
      </c>
      <c r="D308" s="12" t="s">
        <v>167</v>
      </c>
    </row>
    <row r="309" spans="1:4" ht="22.5" x14ac:dyDescent="0.25">
      <c r="A309" s="11" t="s">
        <v>434</v>
      </c>
      <c r="B309" s="4" t="s">
        <v>432</v>
      </c>
      <c r="C309" s="4" t="s">
        <v>708</v>
      </c>
      <c r="D309" s="12" t="s">
        <v>167</v>
      </c>
    </row>
    <row r="310" spans="1:4" ht="33.75" x14ac:dyDescent="0.25">
      <c r="A310" s="11" t="s">
        <v>232</v>
      </c>
      <c r="B310" s="4" t="s">
        <v>187</v>
      </c>
      <c r="C310" s="4"/>
      <c r="D310" s="12" t="s">
        <v>166</v>
      </c>
    </row>
    <row r="311" spans="1:4" ht="22.5" x14ac:dyDescent="0.25">
      <c r="A311" s="11" t="s">
        <v>82</v>
      </c>
      <c r="B311" s="4" t="s">
        <v>6</v>
      </c>
      <c r="C311" s="4"/>
      <c r="D311" s="12" t="s">
        <v>167</v>
      </c>
    </row>
    <row r="312" spans="1:4" ht="33.75" x14ac:dyDescent="0.25">
      <c r="A312" s="11" t="s">
        <v>470</v>
      </c>
      <c r="B312" s="4" t="s">
        <v>204</v>
      </c>
      <c r="C312" s="4"/>
      <c r="D312" s="12" t="s">
        <v>166</v>
      </c>
    </row>
    <row r="313" spans="1:4" ht="22.5" x14ac:dyDescent="0.25">
      <c r="A313" s="11" t="s">
        <v>88</v>
      </c>
      <c r="B313" s="4" t="s">
        <v>201</v>
      </c>
      <c r="C313" s="4"/>
      <c r="D313" s="12" t="s">
        <v>167</v>
      </c>
    </row>
    <row r="314" spans="1:4" ht="22.5" x14ac:dyDescent="0.25">
      <c r="A314" s="11" t="s">
        <v>552</v>
      </c>
      <c r="B314" s="4" t="s">
        <v>6</v>
      </c>
      <c r="C314" s="4"/>
      <c r="D314" s="12" t="s">
        <v>167</v>
      </c>
    </row>
    <row r="315" spans="1:4" ht="22.5" x14ac:dyDescent="0.25">
      <c r="A315" s="11" t="s">
        <v>95</v>
      </c>
      <c r="B315" s="4" t="s">
        <v>334</v>
      </c>
      <c r="C315" s="4" t="s">
        <v>833</v>
      </c>
      <c r="D315" s="12" t="s">
        <v>166</v>
      </c>
    </row>
    <row r="316" spans="1:4" ht="22.5" x14ac:dyDescent="0.25">
      <c r="A316" s="11" t="s">
        <v>309</v>
      </c>
      <c r="B316" s="4" t="s">
        <v>7</v>
      </c>
      <c r="C316" s="4"/>
      <c r="D316" s="12" t="s">
        <v>166</v>
      </c>
    </row>
    <row r="317" spans="1:4" ht="33.75" x14ac:dyDescent="0.25">
      <c r="A317" s="11" t="s">
        <v>624</v>
      </c>
      <c r="B317" s="4" t="s">
        <v>617</v>
      </c>
      <c r="C317" s="4" t="s">
        <v>833</v>
      </c>
      <c r="D317" s="12" t="s">
        <v>167</v>
      </c>
    </row>
    <row r="318" spans="1:4" ht="22.5" x14ac:dyDescent="0.25">
      <c r="A318" s="11" t="s">
        <v>106</v>
      </c>
      <c r="B318" s="4" t="s">
        <v>8</v>
      </c>
      <c r="C318" s="4"/>
      <c r="D318" s="12" t="s">
        <v>167</v>
      </c>
    </row>
    <row r="319" spans="1:4" ht="22.5" x14ac:dyDescent="0.25">
      <c r="A319" s="11" t="s">
        <v>749</v>
      </c>
      <c r="B319" s="4" t="s">
        <v>178</v>
      </c>
      <c r="C319" s="4"/>
      <c r="D319" s="12" t="s">
        <v>166</v>
      </c>
    </row>
    <row r="320" spans="1:4" ht="22.5" x14ac:dyDescent="0.25">
      <c r="A320" s="11" t="s">
        <v>117</v>
      </c>
      <c r="B320" s="4" t="s">
        <v>270</v>
      </c>
      <c r="C320" s="4"/>
      <c r="D320" s="12" t="s">
        <v>166</v>
      </c>
    </row>
    <row r="321" spans="1:4" ht="22.5" x14ac:dyDescent="0.25">
      <c r="A321" s="11" t="s">
        <v>239</v>
      </c>
      <c r="B321" s="4" t="s">
        <v>187</v>
      </c>
      <c r="C321" s="4"/>
      <c r="D321" s="12" t="s">
        <v>166</v>
      </c>
    </row>
    <row r="322" spans="1:4" ht="22.5" x14ac:dyDescent="0.25">
      <c r="A322" s="11" t="s">
        <v>631</v>
      </c>
      <c r="B322" s="4" t="s">
        <v>2</v>
      </c>
      <c r="C322" s="4"/>
      <c r="D322" s="12" t="s">
        <v>167</v>
      </c>
    </row>
    <row r="323" spans="1:4" ht="22.5" x14ac:dyDescent="0.25">
      <c r="A323" s="11" t="s">
        <v>535</v>
      </c>
      <c r="B323" s="4" t="s">
        <v>9</v>
      </c>
      <c r="C323" s="4"/>
      <c r="D323" s="12" t="s">
        <v>166</v>
      </c>
    </row>
    <row r="324" spans="1:4" ht="22.5" x14ac:dyDescent="0.25">
      <c r="A324" s="11" t="s">
        <v>405</v>
      </c>
      <c r="B324" s="4" t="s">
        <v>178</v>
      </c>
      <c r="C324" s="4"/>
      <c r="D324" s="12" t="s">
        <v>166</v>
      </c>
    </row>
    <row r="325" spans="1:4" ht="22.5" x14ac:dyDescent="0.25">
      <c r="A325" s="11" t="s">
        <v>751</v>
      </c>
      <c r="B325" s="4" t="s">
        <v>7</v>
      </c>
      <c r="C325" s="4"/>
      <c r="D325" s="12" t="s">
        <v>166</v>
      </c>
    </row>
    <row r="326" spans="1:4" ht="22.5" x14ac:dyDescent="0.25">
      <c r="A326" s="11" t="s">
        <v>244</v>
      </c>
      <c r="B326" s="4" t="s">
        <v>187</v>
      </c>
      <c r="C326" s="4"/>
      <c r="D326" s="12" t="s">
        <v>245</v>
      </c>
    </row>
    <row r="327" spans="1:4" ht="33.75" x14ac:dyDescent="0.25">
      <c r="A327" s="11" t="s">
        <v>429</v>
      </c>
      <c r="B327" s="4" t="s">
        <v>193</v>
      </c>
      <c r="C327" s="4"/>
      <c r="D327" s="12" t="s">
        <v>166</v>
      </c>
    </row>
    <row r="328" spans="1:4" ht="22.5" x14ac:dyDescent="0.25">
      <c r="A328" s="11" t="s">
        <v>752</v>
      </c>
      <c r="B328" s="4" t="s">
        <v>7</v>
      </c>
      <c r="C328" s="4"/>
      <c r="D328" s="12" t="s">
        <v>166</v>
      </c>
    </row>
    <row r="329" spans="1:4" ht="22.5" x14ac:dyDescent="0.25">
      <c r="A329" s="11" t="s">
        <v>370</v>
      </c>
      <c r="B329" s="4" t="s">
        <v>334</v>
      </c>
      <c r="C329" s="4" t="s">
        <v>833</v>
      </c>
      <c r="D329" s="12" t="s">
        <v>166</v>
      </c>
    </row>
    <row r="330" spans="1:4" ht="22.5" x14ac:dyDescent="0.25">
      <c r="A330" s="11" t="s">
        <v>327</v>
      </c>
      <c r="B330" s="4" t="s">
        <v>7</v>
      </c>
      <c r="C330" s="4"/>
      <c r="D330" s="12" t="s">
        <v>166</v>
      </c>
    </row>
    <row r="331" spans="1:4" ht="45" x14ac:dyDescent="0.25">
      <c r="A331" s="11" t="s">
        <v>246</v>
      </c>
      <c r="B331" s="4" t="s">
        <v>187</v>
      </c>
      <c r="C331" s="4"/>
      <c r="D331" s="12" t="s">
        <v>166</v>
      </c>
    </row>
    <row r="332" spans="1:4" ht="22.5" x14ac:dyDescent="0.25">
      <c r="A332" s="11" t="s">
        <v>753</v>
      </c>
      <c r="B332" s="4" t="s">
        <v>8</v>
      </c>
      <c r="C332" s="4"/>
      <c r="D332" s="12" t="s">
        <v>167</v>
      </c>
    </row>
    <row r="333" spans="1:4" ht="22.5" x14ac:dyDescent="0.25">
      <c r="A333" s="11" t="s">
        <v>269</v>
      </c>
      <c r="B333" s="4" t="s">
        <v>217</v>
      </c>
      <c r="C333" s="4"/>
      <c r="D333" s="12" t="s">
        <v>167</v>
      </c>
    </row>
    <row r="334" spans="1:4" ht="22.5" x14ac:dyDescent="0.25">
      <c r="A334" s="11" t="s">
        <v>754</v>
      </c>
      <c r="B334" s="4" t="s">
        <v>7</v>
      </c>
      <c r="C334" s="4"/>
      <c r="D334" s="12" t="s">
        <v>166</v>
      </c>
    </row>
    <row r="335" spans="1:4" ht="33.75" x14ac:dyDescent="0.25">
      <c r="A335" s="11" t="s">
        <v>333</v>
      </c>
      <c r="B335" s="4" t="s">
        <v>7</v>
      </c>
      <c r="C335" s="4"/>
      <c r="D335" s="12" t="s">
        <v>167</v>
      </c>
    </row>
    <row r="336" spans="1:4" ht="15.75" customHeight="1" thickBot="1" x14ac:dyDescent="0.3">
      <c r="A336" s="57" t="s">
        <v>848</v>
      </c>
      <c r="B336" s="58"/>
      <c r="C336" s="58"/>
      <c r="D336" s="59"/>
    </row>
    <row r="337" spans="1:4" ht="15.75" customHeight="1" thickBot="1" x14ac:dyDescent="0.3">
      <c r="A337" s="54" t="s">
        <v>686</v>
      </c>
      <c r="B337" s="55"/>
      <c r="C337" s="55"/>
      <c r="D337" s="56"/>
    </row>
    <row r="338" spans="1:4" ht="22.5" x14ac:dyDescent="0.25">
      <c r="A338" s="11" t="s">
        <v>756</v>
      </c>
      <c r="B338" s="4" t="s">
        <v>9</v>
      </c>
      <c r="C338" s="4"/>
      <c r="D338" s="12" t="s">
        <v>166</v>
      </c>
    </row>
    <row r="339" spans="1:4" ht="22.5" x14ac:dyDescent="0.25">
      <c r="A339" s="11" t="s">
        <v>757</v>
      </c>
      <c r="B339" s="4" t="s">
        <v>207</v>
      </c>
      <c r="C339" s="4"/>
      <c r="D339" s="12" t="s">
        <v>166</v>
      </c>
    </row>
    <row r="340" spans="1:4" ht="22.5" x14ac:dyDescent="0.25">
      <c r="A340" s="11" t="s">
        <v>226</v>
      </c>
      <c r="B340" s="4" t="s">
        <v>187</v>
      </c>
      <c r="C340" s="4"/>
      <c r="D340" s="12" t="s">
        <v>166</v>
      </c>
    </row>
    <row r="341" spans="1:4" ht="22.5" x14ac:dyDescent="0.25">
      <c r="A341" s="11" t="s">
        <v>556</v>
      </c>
      <c r="B341" s="4" t="s">
        <v>8</v>
      </c>
      <c r="C341" s="4"/>
      <c r="D341" s="12" t="s">
        <v>167</v>
      </c>
    </row>
    <row r="342" spans="1:4" ht="22.5" x14ac:dyDescent="0.25">
      <c r="A342" s="11" t="s">
        <v>31</v>
      </c>
      <c r="B342" s="4" t="s">
        <v>8</v>
      </c>
      <c r="C342" s="4"/>
      <c r="D342" s="12" t="s">
        <v>167</v>
      </c>
    </row>
    <row r="343" spans="1:4" ht="22.5" x14ac:dyDescent="0.25">
      <c r="A343" s="11" t="s">
        <v>415</v>
      </c>
      <c r="B343" s="4" t="s">
        <v>193</v>
      </c>
      <c r="C343" s="4"/>
      <c r="D343" s="12" t="s">
        <v>166</v>
      </c>
    </row>
    <row r="344" spans="1:4" ht="45" x14ac:dyDescent="0.25">
      <c r="A344" s="11" t="s">
        <v>627</v>
      </c>
      <c r="B344" s="4" t="s">
        <v>212</v>
      </c>
      <c r="C344" s="4"/>
      <c r="D344" s="12" t="s">
        <v>166</v>
      </c>
    </row>
    <row r="345" spans="1:4" ht="33.75" x14ac:dyDescent="0.25">
      <c r="A345" s="11" t="s">
        <v>36</v>
      </c>
      <c r="B345" s="4" t="s">
        <v>8</v>
      </c>
      <c r="C345" s="4"/>
      <c r="D345" s="12" t="s">
        <v>167</v>
      </c>
    </row>
    <row r="346" spans="1:4" ht="33.75" x14ac:dyDescent="0.25">
      <c r="A346" s="11" t="s">
        <v>38</v>
      </c>
      <c r="B346" s="4" t="s">
        <v>599</v>
      </c>
      <c r="C346" s="4" t="s">
        <v>708</v>
      </c>
      <c r="D346" s="12" t="s">
        <v>167</v>
      </c>
    </row>
    <row r="347" spans="1:4" ht="22.5" x14ac:dyDescent="0.25">
      <c r="A347" s="11" t="s">
        <v>282</v>
      </c>
      <c r="B347" s="4" t="s">
        <v>7</v>
      </c>
      <c r="C347" s="4"/>
      <c r="D347" s="12" t="s">
        <v>166</v>
      </c>
    </row>
    <row r="348" spans="1:4" ht="22.5" x14ac:dyDescent="0.25">
      <c r="A348" s="11" t="s">
        <v>416</v>
      </c>
      <c r="B348" s="4" t="s">
        <v>193</v>
      </c>
      <c r="C348" s="4"/>
      <c r="D348" s="12" t="s">
        <v>166</v>
      </c>
    </row>
    <row r="349" spans="1:4" ht="22.5" x14ac:dyDescent="0.25">
      <c r="A349" s="11" t="s">
        <v>758</v>
      </c>
      <c r="B349" s="4" t="s">
        <v>9</v>
      </c>
      <c r="C349" s="4"/>
      <c r="D349" s="12" t="s">
        <v>166</v>
      </c>
    </row>
    <row r="350" spans="1:4" ht="22.5" x14ac:dyDescent="0.25">
      <c r="A350" s="11" t="s">
        <v>385</v>
      </c>
      <c r="B350" s="4" t="s">
        <v>178</v>
      </c>
      <c r="C350" s="4"/>
      <c r="D350" s="12" t="s">
        <v>166</v>
      </c>
    </row>
    <row r="351" spans="1:4" ht="22.5" x14ac:dyDescent="0.25">
      <c r="A351" s="11" t="s">
        <v>512</v>
      </c>
      <c r="B351" s="4" t="s">
        <v>9</v>
      </c>
      <c r="C351" s="4"/>
      <c r="D351" s="12" t="s">
        <v>166</v>
      </c>
    </row>
    <row r="352" spans="1:4" ht="22.5" x14ac:dyDescent="0.25">
      <c r="A352" s="11" t="s">
        <v>562</v>
      </c>
      <c r="B352" s="4" t="s">
        <v>8</v>
      </c>
      <c r="C352" s="4"/>
      <c r="D352" s="12" t="s">
        <v>167</v>
      </c>
    </row>
    <row r="353" spans="1:4" ht="33.75" x14ac:dyDescent="0.25">
      <c r="A353" s="11" t="s">
        <v>418</v>
      </c>
      <c r="B353" s="4" t="s">
        <v>193</v>
      </c>
      <c r="C353" s="4"/>
      <c r="D353" s="12" t="s">
        <v>166</v>
      </c>
    </row>
    <row r="354" spans="1:4" ht="45" x14ac:dyDescent="0.25">
      <c r="A354" s="11" t="s">
        <v>621</v>
      </c>
      <c r="B354" s="4" t="s">
        <v>617</v>
      </c>
      <c r="C354" s="4" t="s">
        <v>833</v>
      </c>
      <c r="D354" s="12" t="s">
        <v>167</v>
      </c>
    </row>
    <row r="355" spans="1:4" ht="33.75" x14ac:dyDescent="0.25">
      <c r="A355" s="11" t="s">
        <v>468</v>
      </c>
      <c r="B355" s="4" t="s">
        <v>204</v>
      </c>
      <c r="C355" s="4"/>
      <c r="D355" s="12" t="s">
        <v>166</v>
      </c>
    </row>
    <row r="356" spans="1:4" ht="22.5" x14ac:dyDescent="0.25">
      <c r="A356" s="11" t="s">
        <v>517</v>
      </c>
      <c r="B356" s="4" t="s">
        <v>9</v>
      </c>
      <c r="C356" s="4"/>
      <c r="D356" s="12" t="s">
        <v>166</v>
      </c>
    </row>
    <row r="357" spans="1:4" ht="33.75" x14ac:dyDescent="0.25">
      <c r="A357" s="11" t="s">
        <v>230</v>
      </c>
      <c r="B357" s="4" t="s">
        <v>187</v>
      </c>
      <c r="C357" s="4"/>
      <c r="D357" s="12" t="s">
        <v>166</v>
      </c>
    </row>
    <row r="358" spans="1:4" ht="22.5" x14ac:dyDescent="0.25">
      <c r="A358" s="11" t="s">
        <v>72</v>
      </c>
      <c r="B358" s="4" t="s">
        <v>212</v>
      </c>
      <c r="C358" s="4"/>
      <c r="D358" s="12" t="s">
        <v>166</v>
      </c>
    </row>
    <row r="359" spans="1:4" ht="22.5" x14ac:dyDescent="0.25">
      <c r="A359" s="11" t="s">
        <v>347</v>
      </c>
      <c r="B359" s="4" t="s">
        <v>334</v>
      </c>
      <c r="C359" s="4" t="s">
        <v>833</v>
      </c>
      <c r="D359" s="12" t="s">
        <v>166</v>
      </c>
    </row>
    <row r="360" spans="1:4" x14ac:dyDescent="0.25">
      <c r="A360" s="11" t="s">
        <v>74</v>
      </c>
      <c r="B360" s="4" t="s">
        <v>184</v>
      </c>
      <c r="C360" s="4"/>
      <c r="D360" s="12" t="s">
        <v>167</v>
      </c>
    </row>
    <row r="361" spans="1:4" ht="33.75" x14ac:dyDescent="0.25">
      <c r="A361" s="11" t="s">
        <v>469</v>
      </c>
      <c r="B361" s="4" t="s">
        <v>204</v>
      </c>
      <c r="C361" s="4"/>
      <c r="D361" s="12" t="s">
        <v>166</v>
      </c>
    </row>
    <row r="362" spans="1:4" x14ac:dyDescent="0.25">
      <c r="A362" s="11" t="s">
        <v>486</v>
      </c>
      <c r="B362" s="4" t="s">
        <v>181</v>
      </c>
      <c r="C362" s="4"/>
      <c r="D362" s="12" t="s">
        <v>166</v>
      </c>
    </row>
    <row r="363" spans="1:4" ht="22.5" x14ac:dyDescent="0.25">
      <c r="A363" s="11" t="s">
        <v>487</v>
      </c>
      <c r="B363" s="4" t="s">
        <v>181</v>
      </c>
      <c r="C363" s="4"/>
      <c r="D363" s="12" t="s">
        <v>166</v>
      </c>
    </row>
    <row r="364" spans="1:4" ht="22.5" x14ac:dyDescent="0.25">
      <c r="A364" s="11" t="s">
        <v>86</v>
      </c>
      <c r="B364" s="4" t="s">
        <v>6</v>
      </c>
      <c r="C364" s="4"/>
      <c r="D364" s="12" t="s">
        <v>167</v>
      </c>
    </row>
    <row r="365" spans="1:4" ht="22.5" x14ac:dyDescent="0.25">
      <c r="A365" s="11" t="s">
        <v>760</v>
      </c>
      <c r="B365" s="4" t="s">
        <v>9</v>
      </c>
      <c r="C365" s="4"/>
      <c r="D365" s="12" t="s">
        <v>166</v>
      </c>
    </row>
    <row r="366" spans="1:4" ht="22.5" x14ac:dyDescent="0.25">
      <c r="A366" s="11" t="s">
        <v>491</v>
      </c>
      <c r="B366" s="4" t="s">
        <v>181</v>
      </c>
      <c r="C366" s="4"/>
      <c r="D366" s="12" t="s">
        <v>166</v>
      </c>
    </row>
    <row r="367" spans="1:4" ht="33.75" x14ac:dyDescent="0.25">
      <c r="A367" s="11" t="s">
        <v>523</v>
      </c>
      <c r="B367" s="4" t="s">
        <v>9</v>
      </c>
      <c r="C367" s="4"/>
      <c r="D367" s="12" t="s">
        <v>166</v>
      </c>
    </row>
    <row r="368" spans="1:4" ht="33.75" x14ac:dyDescent="0.25">
      <c r="A368" s="11" t="s">
        <v>234</v>
      </c>
      <c r="B368" s="4" t="s">
        <v>187</v>
      </c>
      <c r="C368" s="4"/>
      <c r="D368" s="12" t="s">
        <v>166</v>
      </c>
    </row>
    <row r="369" spans="1:4" ht="22.5" x14ac:dyDescent="0.25">
      <c r="A369" s="11" t="s">
        <v>92</v>
      </c>
      <c r="B369" s="4" t="s">
        <v>8</v>
      </c>
      <c r="C369" s="4"/>
      <c r="D369" s="12" t="s">
        <v>167</v>
      </c>
    </row>
    <row r="370" spans="1:4" ht="22.5" x14ac:dyDescent="0.25">
      <c r="A370" s="11" t="s">
        <v>457</v>
      </c>
      <c r="B370" s="4" t="s">
        <v>184</v>
      </c>
      <c r="C370" s="4"/>
      <c r="D370" s="12" t="s">
        <v>167</v>
      </c>
    </row>
    <row r="371" spans="1:4" ht="22.5" x14ac:dyDescent="0.25">
      <c r="A371" s="11" t="s">
        <v>525</v>
      </c>
      <c r="B371" s="4" t="s">
        <v>9</v>
      </c>
      <c r="C371" s="4"/>
      <c r="D371" s="12" t="s">
        <v>166</v>
      </c>
    </row>
    <row r="372" spans="1:4" ht="33.75" x14ac:dyDescent="0.25">
      <c r="A372" s="11" t="s">
        <v>460</v>
      </c>
      <c r="B372" s="4" t="s">
        <v>184</v>
      </c>
      <c r="C372" s="4"/>
      <c r="D372" s="12" t="s">
        <v>166</v>
      </c>
    </row>
    <row r="373" spans="1:4" ht="22.5" x14ac:dyDescent="0.25">
      <c r="A373" s="11" t="s">
        <v>553</v>
      </c>
      <c r="B373" s="4" t="s">
        <v>6</v>
      </c>
      <c r="C373" s="4"/>
      <c r="D373" s="12" t="s">
        <v>167</v>
      </c>
    </row>
    <row r="374" spans="1:4" ht="22.5" x14ac:dyDescent="0.25">
      <c r="A374" s="11" t="s">
        <v>113</v>
      </c>
      <c r="B374" s="4" t="s">
        <v>632</v>
      </c>
      <c r="C374" s="4"/>
      <c r="D374" s="12" t="s">
        <v>167</v>
      </c>
    </row>
    <row r="375" spans="1:4" ht="22.5" x14ac:dyDescent="0.25">
      <c r="A375" s="11" t="s">
        <v>527</v>
      </c>
      <c r="B375" s="4" t="s">
        <v>9</v>
      </c>
      <c r="C375" s="4"/>
      <c r="D375" s="12" t="s">
        <v>166</v>
      </c>
    </row>
    <row r="376" spans="1:4" ht="22.5" x14ac:dyDescent="0.25">
      <c r="A376" s="11" t="s">
        <v>237</v>
      </c>
      <c r="B376" s="4" t="s">
        <v>187</v>
      </c>
      <c r="C376" s="4"/>
      <c r="D376" s="12" t="s">
        <v>166</v>
      </c>
    </row>
    <row r="377" spans="1:4" ht="33.75" x14ac:dyDescent="0.25">
      <c r="A377" s="11" t="s">
        <v>423</v>
      </c>
      <c r="B377" s="4" t="s">
        <v>193</v>
      </c>
      <c r="C377" s="4"/>
      <c r="D377" s="12" t="s">
        <v>166</v>
      </c>
    </row>
    <row r="378" spans="1:4" ht="22.5" x14ac:dyDescent="0.25">
      <c r="A378" s="11" t="s">
        <v>403</v>
      </c>
      <c r="B378" s="4" t="s">
        <v>178</v>
      </c>
      <c r="C378" s="4"/>
      <c r="D378" s="12" t="s">
        <v>166</v>
      </c>
    </row>
    <row r="379" spans="1:4" ht="22.5" x14ac:dyDescent="0.25">
      <c r="A379" s="11" t="s">
        <v>530</v>
      </c>
      <c r="B379" s="4" t="s">
        <v>9</v>
      </c>
      <c r="C379" s="4"/>
      <c r="D379" s="12" t="s">
        <v>166</v>
      </c>
    </row>
    <row r="380" spans="1:4" ht="33.75" x14ac:dyDescent="0.25">
      <c r="A380" s="11" t="s">
        <v>761</v>
      </c>
      <c r="B380" s="4" t="s">
        <v>178</v>
      </c>
      <c r="C380" s="4"/>
      <c r="D380" s="12" t="s">
        <v>166</v>
      </c>
    </row>
    <row r="381" spans="1:4" ht="22.5" x14ac:dyDescent="0.25">
      <c r="A381" s="11" t="s">
        <v>404</v>
      </c>
      <c r="B381" s="4" t="s">
        <v>178</v>
      </c>
      <c r="C381" s="4"/>
      <c r="D381" s="12" t="s">
        <v>166</v>
      </c>
    </row>
    <row r="382" spans="1:4" ht="33.75" x14ac:dyDescent="0.25">
      <c r="A382" s="11" t="s">
        <v>241</v>
      </c>
      <c r="B382" s="4" t="s">
        <v>187</v>
      </c>
      <c r="C382" s="4"/>
      <c r="D382" s="12" t="s">
        <v>166</v>
      </c>
    </row>
    <row r="383" spans="1:4" ht="33.75" x14ac:dyDescent="0.25">
      <c r="A383" s="11" t="s">
        <v>607</v>
      </c>
      <c r="B383" s="4" t="s">
        <v>599</v>
      </c>
      <c r="C383" s="4" t="s">
        <v>708</v>
      </c>
      <c r="D383" s="12" t="s">
        <v>166</v>
      </c>
    </row>
    <row r="384" spans="1:4" ht="22.5" x14ac:dyDescent="0.25">
      <c r="A384" s="11" t="s">
        <v>583</v>
      </c>
      <c r="B384" s="4" t="s">
        <v>8</v>
      </c>
      <c r="C384" s="4"/>
      <c r="D384" s="12" t="s">
        <v>167</v>
      </c>
    </row>
    <row r="385" spans="1:4" ht="22.5" x14ac:dyDescent="0.25">
      <c r="A385" s="11" t="s">
        <v>253</v>
      </c>
      <c r="B385" s="4" t="s">
        <v>201</v>
      </c>
      <c r="C385" s="4"/>
      <c r="D385" s="12" t="s">
        <v>167</v>
      </c>
    </row>
    <row r="386" spans="1:4" ht="22.5" x14ac:dyDescent="0.25">
      <c r="A386" s="11" t="s">
        <v>362</v>
      </c>
      <c r="B386" s="4" t="s">
        <v>334</v>
      </c>
      <c r="C386" s="4" t="s">
        <v>833</v>
      </c>
      <c r="D386" s="12" t="s">
        <v>166</v>
      </c>
    </row>
    <row r="387" spans="1:4" ht="33.75" x14ac:dyDescent="0.25">
      <c r="A387" s="11" t="s">
        <v>131</v>
      </c>
      <c r="B387" s="4" t="s">
        <v>632</v>
      </c>
      <c r="C387" s="4"/>
      <c r="D387" s="12" t="s">
        <v>167</v>
      </c>
    </row>
    <row r="388" spans="1:4" ht="22.5" x14ac:dyDescent="0.25">
      <c r="A388" s="11" t="s">
        <v>587</v>
      </c>
      <c r="B388" s="4" t="s">
        <v>8</v>
      </c>
      <c r="C388" s="4"/>
      <c r="D388" s="12" t="s">
        <v>167</v>
      </c>
    </row>
    <row r="389" spans="1:4" ht="22.5" x14ac:dyDescent="0.25">
      <c r="A389" s="11" t="s">
        <v>762</v>
      </c>
      <c r="B389" s="4" t="s">
        <v>207</v>
      </c>
      <c r="C389" s="4"/>
      <c r="D389" s="12" t="s">
        <v>166</v>
      </c>
    </row>
    <row r="390" spans="1:4" ht="33.75" x14ac:dyDescent="0.25">
      <c r="A390" s="11" t="s">
        <v>472</v>
      </c>
      <c r="B390" s="4" t="s">
        <v>204</v>
      </c>
      <c r="C390" s="4"/>
      <c r="D390" s="12" t="s">
        <v>166</v>
      </c>
    </row>
    <row r="391" spans="1:4" ht="22.5" x14ac:dyDescent="0.25">
      <c r="A391" s="11" t="s">
        <v>625</v>
      </c>
      <c r="B391" s="4" t="s">
        <v>617</v>
      </c>
      <c r="C391" s="4" t="s">
        <v>833</v>
      </c>
      <c r="D391" s="12" t="s">
        <v>166</v>
      </c>
    </row>
    <row r="392" spans="1:4" ht="22.5" x14ac:dyDescent="0.25">
      <c r="A392" s="11" t="s">
        <v>364</v>
      </c>
      <c r="B392" s="4" t="s">
        <v>334</v>
      </c>
      <c r="C392" s="4" t="s">
        <v>833</v>
      </c>
      <c r="D392" s="12" t="s">
        <v>166</v>
      </c>
    </row>
    <row r="393" spans="1:4" ht="22.5" x14ac:dyDescent="0.25">
      <c r="A393" s="11" t="s">
        <v>541</v>
      </c>
      <c r="B393" s="4" t="s">
        <v>9</v>
      </c>
      <c r="C393" s="4"/>
      <c r="D393" s="12" t="s">
        <v>166</v>
      </c>
    </row>
    <row r="394" spans="1:4" ht="22.5" x14ac:dyDescent="0.25">
      <c r="A394" s="11" t="s">
        <v>426</v>
      </c>
      <c r="B394" s="4" t="s">
        <v>193</v>
      </c>
      <c r="C394" s="4"/>
      <c r="D394" s="12" t="s">
        <v>166</v>
      </c>
    </row>
    <row r="395" spans="1:4" ht="33.75" x14ac:dyDescent="0.25">
      <c r="A395" s="11" t="s">
        <v>148</v>
      </c>
      <c r="B395" s="4" t="s">
        <v>212</v>
      </c>
      <c r="C395" s="4"/>
      <c r="D395" s="12" t="s">
        <v>167</v>
      </c>
    </row>
    <row r="396" spans="1:4" ht="22.5" x14ac:dyDescent="0.25">
      <c r="A396" s="11" t="s">
        <v>546</v>
      </c>
      <c r="B396" s="4" t="s">
        <v>9</v>
      </c>
      <c r="C396" s="4"/>
      <c r="D396" s="12" t="s">
        <v>166</v>
      </c>
    </row>
    <row r="397" spans="1:4" x14ac:dyDescent="0.25">
      <c r="A397" s="11" t="s">
        <v>409</v>
      </c>
      <c r="B397" s="4" t="s">
        <v>178</v>
      </c>
      <c r="C397" s="4"/>
      <c r="D397" s="12" t="s">
        <v>167</v>
      </c>
    </row>
    <row r="398" spans="1:4" ht="33.75" x14ac:dyDescent="0.25">
      <c r="A398" s="11" t="s">
        <v>159</v>
      </c>
      <c r="B398" s="4" t="s">
        <v>8</v>
      </c>
      <c r="C398" s="4"/>
      <c r="D398" s="12" t="s">
        <v>167</v>
      </c>
    </row>
    <row r="399" spans="1:4" ht="22.5" x14ac:dyDescent="0.25">
      <c r="A399" s="11" t="s">
        <v>547</v>
      </c>
      <c r="B399" s="4" t="s">
        <v>9</v>
      </c>
      <c r="C399" s="4"/>
      <c r="D399" s="12" t="s">
        <v>166</v>
      </c>
    </row>
    <row r="400" spans="1:4" ht="22.5" x14ac:dyDescent="0.25">
      <c r="A400" s="11" t="s">
        <v>593</v>
      </c>
      <c r="B400" s="4" t="s">
        <v>8</v>
      </c>
      <c r="C400" s="4"/>
      <c r="D400" s="12" t="s">
        <v>167</v>
      </c>
    </row>
    <row r="401" spans="1:4" ht="22.5" x14ac:dyDescent="0.25">
      <c r="A401" s="11" t="s">
        <v>594</v>
      </c>
      <c r="B401" s="4" t="s">
        <v>8</v>
      </c>
      <c r="C401" s="4"/>
      <c r="D401" s="12" t="s">
        <v>167</v>
      </c>
    </row>
    <row r="402" spans="1:4" ht="22.5" x14ac:dyDescent="0.25">
      <c r="A402" s="11" t="s">
        <v>160</v>
      </c>
      <c r="B402" s="4" t="s">
        <v>193</v>
      </c>
      <c r="C402" s="4"/>
      <c r="D402" s="12" t="s">
        <v>166</v>
      </c>
    </row>
    <row r="403" spans="1:4" ht="22.5" x14ac:dyDescent="0.25">
      <c r="A403" s="11" t="s">
        <v>548</v>
      </c>
      <c r="B403" s="4" t="s">
        <v>9</v>
      </c>
      <c r="C403" s="4"/>
      <c r="D403" s="12" t="s">
        <v>166</v>
      </c>
    </row>
    <row r="404" spans="1:4" ht="22.5" x14ac:dyDescent="0.25">
      <c r="A404" s="11" t="s">
        <v>804</v>
      </c>
      <c r="B404" s="4" t="s">
        <v>181</v>
      </c>
      <c r="C404" s="4"/>
      <c r="D404" s="12" t="s">
        <v>166</v>
      </c>
    </row>
    <row r="405" spans="1:4" ht="15.75" customHeight="1" thickBot="1" x14ac:dyDescent="0.3">
      <c r="A405" s="57" t="s">
        <v>687</v>
      </c>
      <c r="B405" s="58"/>
      <c r="C405" s="58"/>
      <c r="D405" s="59"/>
    </row>
    <row r="406" spans="1:4" ht="15.75" customHeight="1" thickBot="1" x14ac:dyDescent="0.3">
      <c r="A406" s="54" t="s">
        <v>688</v>
      </c>
      <c r="B406" s="55"/>
      <c r="C406" s="55"/>
      <c r="D406" s="56"/>
    </row>
    <row r="407" spans="1:4" ht="22.5" x14ac:dyDescent="0.25">
      <c r="A407" s="11" t="s">
        <v>284</v>
      </c>
      <c r="B407" s="4" t="s">
        <v>7</v>
      </c>
      <c r="C407" s="4"/>
      <c r="D407" s="12" t="s">
        <v>166</v>
      </c>
    </row>
    <row r="408" spans="1:4" ht="22.5" x14ac:dyDescent="0.25">
      <c r="A408" s="11" t="s">
        <v>346</v>
      </c>
      <c r="B408" s="4" t="s">
        <v>334</v>
      </c>
      <c r="C408" s="4" t="s">
        <v>833</v>
      </c>
      <c r="D408" s="12" t="s">
        <v>166</v>
      </c>
    </row>
    <row r="409" spans="1:4" ht="22.5" x14ac:dyDescent="0.25">
      <c r="A409" s="11" t="s">
        <v>445</v>
      </c>
      <c r="B409" s="4" t="s">
        <v>184</v>
      </c>
      <c r="C409" s="4"/>
      <c r="D409" s="12" t="s">
        <v>166</v>
      </c>
    </row>
    <row r="410" spans="1:4" ht="22.5" x14ac:dyDescent="0.25">
      <c r="A410" s="11" t="s">
        <v>533</v>
      </c>
      <c r="B410" s="4" t="s">
        <v>9</v>
      </c>
      <c r="C410" s="4"/>
      <c r="D410" s="12" t="s">
        <v>166</v>
      </c>
    </row>
    <row r="411" spans="1:4" ht="33.75" x14ac:dyDescent="0.25">
      <c r="A411" s="11" t="s">
        <v>140</v>
      </c>
      <c r="B411" s="4" t="s">
        <v>204</v>
      </c>
      <c r="C411" s="4"/>
      <c r="D411" s="12" t="s">
        <v>166</v>
      </c>
    </row>
    <row r="412" spans="1:4" ht="22.5" x14ac:dyDescent="0.25">
      <c r="A412" s="11" t="s">
        <v>590</v>
      </c>
      <c r="B412" s="4" t="s">
        <v>8</v>
      </c>
      <c r="C412" s="4"/>
      <c r="D412" s="12" t="s">
        <v>167</v>
      </c>
    </row>
    <row r="413" spans="1:4" ht="22.5" x14ac:dyDescent="0.25">
      <c r="A413" s="11" t="s">
        <v>329</v>
      </c>
      <c r="B413" s="4" t="s">
        <v>7</v>
      </c>
      <c r="C413" s="4"/>
      <c r="D413" s="12" t="s">
        <v>166</v>
      </c>
    </row>
    <row r="414" spans="1:4" ht="15.75" customHeight="1" thickBot="1" x14ac:dyDescent="0.3">
      <c r="A414" s="57" t="s">
        <v>765</v>
      </c>
      <c r="B414" s="58"/>
      <c r="C414" s="58"/>
      <c r="D414" s="59"/>
    </row>
    <row r="415" spans="1:4" ht="15.75" customHeight="1" thickBot="1" x14ac:dyDescent="0.3">
      <c r="A415" s="54" t="s">
        <v>690</v>
      </c>
      <c r="B415" s="55"/>
      <c r="C415" s="55"/>
      <c r="D415" s="56"/>
    </row>
    <row r="416" spans="1:4" ht="22.5" x14ac:dyDescent="0.25">
      <c r="A416" s="11" t="s">
        <v>225</v>
      </c>
      <c r="B416" s="4" t="s">
        <v>187</v>
      </c>
      <c r="C416" s="4"/>
      <c r="D416" s="12" t="s">
        <v>166</v>
      </c>
    </row>
    <row r="417" spans="1:4" ht="22.5" x14ac:dyDescent="0.25">
      <c r="A417" s="11" t="s">
        <v>633</v>
      </c>
      <c r="B417" s="4" t="s">
        <v>632</v>
      </c>
      <c r="C417" s="4"/>
      <c r="D417" s="12" t="s">
        <v>167</v>
      </c>
    </row>
    <row r="418" spans="1:4" ht="22.5" x14ac:dyDescent="0.25">
      <c r="A418" s="11" t="s">
        <v>566</v>
      </c>
      <c r="B418" s="4" t="s">
        <v>8</v>
      </c>
      <c r="C418" s="4"/>
      <c r="D418" s="12" t="s">
        <v>167</v>
      </c>
    </row>
    <row r="419" spans="1:4" ht="22.5" x14ac:dyDescent="0.25">
      <c r="A419" s="11" t="s">
        <v>766</v>
      </c>
      <c r="B419" s="4" t="s">
        <v>9</v>
      </c>
      <c r="C419" s="4"/>
      <c r="D419" s="12" t="s">
        <v>166</v>
      </c>
    </row>
    <row r="420" spans="1:4" ht="22.5" x14ac:dyDescent="0.25">
      <c r="A420" s="11" t="s">
        <v>398</v>
      </c>
      <c r="B420" s="4" t="s">
        <v>178</v>
      </c>
      <c r="C420" s="4"/>
      <c r="D420" s="12" t="s">
        <v>166</v>
      </c>
    </row>
    <row r="421" spans="1:4" ht="22.5" x14ac:dyDescent="0.25">
      <c r="A421" s="11" t="s">
        <v>499</v>
      </c>
      <c r="B421" s="4" t="s">
        <v>181</v>
      </c>
      <c r="C421" s="4"/>
      <c r="D421" s="12" t="s">
        <v>166</v>
      </c>
    </row>
    <row r="422" spans="1:4" ht="22.5" x14ac:dyDescent="0.25">
      <c r="A422" s="11" t="s">
        <v>437</v>
      </c>
      <c r="B422" s="4" t="s">
        <v>432</v>
      </c>
      <c r="C422" s="4" t="s">
        <v>708</v>
      </c>
      <c r="D422" s="12" t="s">
        <v>167</v>
      </c>
    </row>
    <row r="423" spans="1:4" ht="22.5" x14ac:dyDescent="0.25">
      <c r="A423" s="11" t="s">
        <v>368</v>
      </c>
      <c r="B423" s="4" t="s">
        <v>334</v>
      </c>
      <c r="C423" s="4" t="s">
        <v>833</v>
      </c>
      <c r="D423" s="12" t="s">
        <v>167</v>
      </c>
    </row>
    <row r="424" spans="1:4" ht="15.75" customHeight="1" thickBot="1" x14ac:dyDescent="0.3">
      <c r="A424" s="57" t="s">
        <v>691</v>
      </c>
      <c r="B424" s="58"/>
      <c r="C424" s="58"/>
      <c r="D424" s="59"/>
    </row>
    <row r="425" spans="1:4" ht="15.75" customHeight="1" thickBot="1" x14ac:dyDescent="0.3">
      <c r="A425" s="54" t="s">
        <v>692</v>
      </c>
      <c r="B425" s="55"/>
      <c r="C425" s="55"/>
      <c r="D425" s="56"/>
    </row>
    <row r="426" spans="1:4" ht="22.5" x14ac:dyDescent="0.25">
      <c r="A426" s="11" t="s">
        <v>28</v>
      </c>
      <c r="B426" s="4" t="s">
        <v>617</v>
      </c>
      <c r="C426" s="4" t="s">
        <v>833</v>
      </c>
      <c r="D426" s="12" t="s">
        <v>166</v>
      </c>
    </row>
    <row r="427" spans="1:4" ht="22.5" x14ac:dyDescent="0.25">
      <c r="A427" s="11" t="s">
        <v>513</v>
      </c>
      <c r="B427" s="4" t="s">
        <v>9</v>
      </c>
      <c r="C427" s="4"/>
      <c r="D427" s="12" t="s">
        <v>166</v>
      </c>
    </row>
    <row r="428" spans="1:4" ht="22.5" x14ac:dyDescent="0.25">
      <c r="A428" s="11" t="s">
        <v>288</v>
      </c>
      <c r="B428" s="4" t="s">
        <v>7</v>
      </c>
      <c r="C428" s="4"/>
      <c r="D428" s="12" t="s">
        <v>166</v>
      </c>
    </row>
    <row r="429" spans="1:4" ht="22.5" x14ac:dyDescent="0.25">
      <c r="A429" s="11" t="s">
        <v>60</v>
      </c>
      <c r="B429" s="4" t="s">
        <v>178</v>
      </c>
      <c r="C429" s="4"/>
      <c r="D429" s="12" t="s">
        <v>167</v>
      </c>
    </row>
    <row r="430" spans="1:4" ht="22.5" x14ac:dyDescent="0.25">
      <c r="A430" s="11" t="s">
        <v>519</v>
      </c>
      <c r="B430" s="4" t="s">
        <v>9</v>
      </c>
      <c r="C430" s="4"/>
      <c r="D430" s="12" t="s">
        <v>166</v>
      </c>
    </row>
    <row r="431" spans="1:4" ht="22.5" x14ac:dyDescent="0.25">
      <c r="A431" s="11" t="s">
        <v>261</v>
      </c>
      <c r="B431" s="4" t="s">
        <v>1</v>
      </c>
      <c r="C431" s="4"/>
      <c r="D431" s="12" t="s">
        <v>167</v>
      </c>
    </row>
    <row r="432" spans="1:4" ht="22.5" x14ac:dyDescent="0.25">
      <c r="A432" s="11" t="s">
        <v>78</v>
      </c>
      <c r="B432" s="4" t="s">
        <v>9</v>
      </c>
      <c r="C432" s="4"/>
      <c r="D432" s="12" t="s">
        <v>166</v>
      </c>
    </row>
    <row r="433" spans="1:4" ht="22.5" x14ac:dyDescent="0.25">
      <c r="A433" s="11" t="s">
        <v>768</v>
      </c>
      <c r="B433" s="4" t="s">
        <v>181</v>
      </c>
      <c r="C433" s="4"/>
      <c r="D433" s="12" t="s">
        <v>166</v>
      </c>
    </row>
    <row r="434" spans="1:4" ht="22.5" x14ac:dyDescent="0.25">
      <c r="A434" s="11" t="s">
        <v>606</v>
      </c>
      <c r="B434" s="4" t="s">
        <v>599</v>
      </c>
      <c r="C434" s="4" t="s">
        <v>708</v>
      </c>
      <c r="D434" s="12" t="s">
        <v>166</v>
      </c>
    </row>
    <row r="435" spans="1:4" ht="22.5" x14ac:dyDescent="0.25">
      <c r="A435" s="11" t="s">
        <v>640</v>
      </c>
      <c r="B435" s="4" t="s">
        <v>632</v>
      </c>
      <c r="C435" s="4"/>
      <c r="D435" s="12" t="s">
        <v>166</v>
      </c>
    </row>
    <row r="436" spans="1:4" ht="22.5" x14ac:dyDescent="0.25">
      <c r="A436" s="11" t="s">
        <v>110</v>
      </c>
      <c r="B436" s="4" t="s">
        <v>178</v>
      </c>
      <c r="C436" s="4"/>
      <c r="D436" s="12" t="s">
        <v>166</v>
      </c>
    </row>
    <row r="437" spans="1:4" ht="22.5" x14ac:dyDescent="0.25">
      <c r="A437" s="11" t="s">
        <v>375</v>
      </c>
      <c r="B437" s="4" t="s">
        <v>207</v>
      </c>
      <c r="C437" s="4"/>
      <c r="D437" s="12" t="s">
        <v>166</v>
      </c>
    </row>
    <row r="438" spans="1:4" ht="22.5" x14ac:dyDescent="0.25">
      <c r="A438" s="11" t="s">
        <v>132</v>
      </c>
      <c r="B438" s="4" t="s">
        <v>7</v>
      </c>
      <c r="C438" s="4"/>
      <c r="D438" s="12" t="s">
        <v>166</v>
      </c>
    </row>
    <row r="439" spans="1:4" ht="22.5" x14ac:dyDescent="0.25">
      <c r="A439" s="11" t="s">
        <v>365</v>
      </c>
      <c r="B439" s="4" t="s">
        <v>334</v>
      </c>
      <c r="C439" s="4" t="s">
        <v>833</v>
      </c>
      <c r="D439" s="12" t="s">
        <v>166</v>
      </c>
    </row>
    <row r="440" spans="1:4" ht="22.5" x14ac:dyDescent="0.25">
      <c r="A440" s="11" t="s">
        <v>151</v>
      </c>
      <c r="B440" s="4" t="s">
        <v>8</v>
      </c>
      <c r="C440" s="4"/>
      <c r="D440" s="12" t="s">
        <v>167</v>
      </c>
    </row>
    <row r="441" spans="1:4" ht="22.5" x14ac:dyDescent="0.25">
      <c r="A441" s="11" t="s">
        <v>157</v>
      </c>
      <c r="B441" s="4" t="s">
        <v>181</v>
      </c>
      <c r="C441" s="4"/>
      <c r="D441" s="12" t="s">
        <v>166</v>
      </c>
    </row>
    <row r="442" spans="1:4" ht="15.75" customHeight="1" thickBot="1" x14ac:dyDescent="0.3">
      <c r="A442" s="57" t="s">
        <v>693</v>
      </c>
      <c r="B442" s="58"/>
      <c r="C442" s="58"/>
      <c r="D442" s="59"/>
    </row>
    <row r="443" spans="1:4" ht="15.75" customHeight="1" thickBot="1" x14ac:dyDescent="0.3">
      <c r="A443" s="54" t="s">
        <v>694</v>
      </c>
      <c r="B443" s="55"/>
      <c r="C443" s="55"/>
      <c r="D443" s="56"/>
    </row>
    <row r="444" spans="1:4" ht="22.5" x14ac:dyDescent="0.25">
      <c r="A444" s="11" t="s">
        <v>53</v>
      </c>
      <c r="B444" s="4" t="s">
        <v>7</v>
      </c>
      <c r="C444" s="4"/>
      <c r="D444" s="12" t="s">
        <v>166</v>
      </c>
    </row>
    <row r="445" spans="1:4" ht="33.75" x14ac:dyDescent="0.25">
      <c r="A445" s="11" t="s">
        <v>770</v>
      </c>
      <c r="B445" s="4" t="s">
        <v>1</v>
      </c>
      <c r="C445" s="4"/>
      <c r="D445" s="12" t="s">
        <v>167</v>
      </c>
    </row>
    <row r="446" spans="1:4" ht="22.5" x14ac:dyDescent="0.25">
      <c r="A446" s="11" t="s">
        <v>518</v>
      </c>
      <c r="B446" s="4" t="s">
        <v>9</v>
      </c>
      <c r="C446" s="4"/>
      <c r="D446" s="12" t="s">
        <v>166</v>
      </c>
    </row>
    <row r="447" spans="1:4" ht="22.5" x14ac:dyDescent="0.25">
      <c r="A447" s="11" t="s">
        <v>520</v>
      </c>
      <c r="B447" s="4" t="s">
        <v>9</v>
      </c>
      <c r="C447" s="4"/>
      <c r="D447" s="12" t="s">
        <v>166</v>
      </c>
    </row>
    <row r="448" spans="1:4" ht="22.5" x14ac:dyDescent="0.25">
      <c r="A448" s="11" t="s">
        <v>236</v>
      </c>
      <c r="B448" s="4" t="s">
        <v>187</v>
      </c>
      <c r="C448" s="4"/>
      <c r="D448" s="12" t="s">
        <v>166</v>
      </c>
    </row>
    <row r="449" spans="1:4" ht="22.5" x14ac:dyDescent="0.25">
      <c r="A449" s="11" t="s">
        <v>466</v>
      </c>
      <c r="B449" s="4" t="s">
        <v>184</v>
      </c>
      <c r="C449" s="4"/>
      <c r="D449" s="12" t="s">
        <v>166</v>
      </c>
    </row>
    <row r="450" spans="1:4" ht="22.5" x14ac:dyDescent="0.25">
      <c r="A450" s="11" t="s">
        <v>592</v>
      </c>
      <c r="B450" s="4" t="s">
        <v>8</v>
      </c>
      <c r="C450" s="4"/>
      <c r="D450" s="12" t="s">
        <v>167</v>
      </c>
    </row>
    <row r="451" spans="1:4" ht="22.5" x14ac:dyDescent="0.25">
      <c r="A451" s="11" t="s">
        <v>598</v>
      </c>
      <c r="B451" s="4" t="s">
        <v>8</v>
      </c>
      <c r="C451" s="4"/>
      <c r="D451" s="12" t="s">
        <v>167</v>
      </c>
    </row>
    <row r="452" spans="1:4" ht="15.75" customHeight="1" thickBot="1" x14ac:dyDescent="0.3">
      <c r="A452" s="57" t="s">
        <v>695</v>
      </c>
      <c r="B452" s="58"/>
      <c r="C452" s="58"/>
      <c r="D452" s="59"/>
    </row>
    <row r="453" spans="1:4" ht="15.75" customHeight="1" thickBot="1" x14ac:dyDescent="0.3">
      <c r="A453" s="54" t="s">
        <v>696</v>
      </c>
      <c r="B453" s="55"/>
      <c r="C453" s="55"/>
      <c r="D453" s="56"/>
    </row>
    <row r="454" spans="1:4" ht="22.5" x14ac:dyDescent="0.25">
      <c r="A454" s="11" t="s">
        <v>601</v>
      </c>
      <c r="B454" s="4" t="s">
        <v>599</v>
      </c>
      <c r="C454" s="4" t="s">
        <v>708</v>
      </c>
      <c r="D454" s="12" t="s">
        <v>166</v>
      </c>
    </row>
    <row r="455" spans="1:4" ht="22.5" x14ac:dyDescent="0.25">
      <c r="A455" s="11" t="s">
        <v>549</v>
      </c>
      <c r="B455" s="4" t="s">
        <v>3</v>
      </c>
      <c r="C455" s="4" t="s">
        <v>708</v>
      </c>
      <c r="D455" s="12" t="s">
        <v>166</v>
      </c>
    </row>
    <row r="456" spans="1:4" ht="22.5" x14ac:dyDescent="0.25">
      <c r="A456" s="11" t="s">
        <v>630</v>
      </c>
      <c r="B456" s="4" t="s">
        <v>2</v>
      </c>
      <c r="C456" s="4"/>
      <c r="D456" s="12" t="s">
        <v>167</v>
      </c>
    </row>
    <row r="457" spans="1:4" ht="22.5" x14ac:dyDescent="0.25">
      <c r="A457" s="11" t="s">
        <v>44</v>
      </c>
      <c r="B457" s="4" t="s">
        <v>1</v>
      </c>
      <c r="C457" s="4"/>
      <c r="D457" s="12" t="s">
        <v>167</v>
      </c>
    </row>
    <row r="458" spans="1:4" ht="45" x14ac:dyDescent="0.25">
      <c r="A458" s="11" t="s">
        <v>772</v>
      </c>
      <c r="B458" s="4" t="s">
        <v>178</v>
      </c>
      <c r="C458" s="4"/>
      <c r="D458" s="12" t="s">
        <v>167</v>
      </c>
    </row>
    <row r="459" spans="1:4" ht="45" x14ac:dyDescent="0.25">
      <c r="A459" s="11" t="s">
        <v>806</v>
      </c>
      <c r="B459" s="4" t="s">
        <v>632</v>
      </c>
      <c r="C459" s="4"/>
      <c r="D459" s="12" t="s">
        <v>167</v>
      </c>
    </row>
    <row r="460" spans="1:4" ht="33.75" x14ac:dyDescent="0.25">
      <c r="A460" s="11" t="s">
        <v>773</v>
      </c>
      <c r="B460" s="4" t="s">
        <v>334</v>
      </c>
      <c r="C460" s="4" t="s">
        <v>833</v>
      </c>
      <c r="D460" s="12" t="s">
        <v>166</v>
      </c>
    </row>
    <row r="461" spans="1:4" ht="22.5" x14ac:dyDescent="0.25">
      <c r="A461" s="11" t="s">
        <v>480</v>
      </c>
      <c r="B461" s="4" t="s">
        <v>181</v>
      </c>
      <c r="C461" s="4"/>
      <c r="D461" s="12" t="s">
        <v>166</v>
      </c>
    </row>
    <row r="462" spans="1:4" ht="22.5" x14ac:dyDescent="0.25">
      <c r="A462" s="11" t="s">
        <v>565</v>
      </c>
      <c r="B462" s="4" t="s">
        <v>8</v>
      </c>
      <c r="C462" s="4"/>
      <c r="D462" s="12" t="s">
        <v>167</v>
      </c>
    </row>
    <row r="463" spans="1:4" ht="22.5" x14ac:dyDescent="0.25">
      <c r="A463" s="11" t="s">
        <v>481</v>
      </c>
      <c r="B463" s="4" t="s">
        <v>181</v>
      </c>
      <c r="C463" s="4"/>
      <c r="D463" s="12" t="s">
        <v>166</v>
      </c>
    </row>
    <row r="464" spans="1:4" x14ac:dyDescent="0.25">
      <c r="A464" s="11" t="s">
        <v>391</v>
      </c>
      <c r="B464" s="4" t="s">
        <v>178</v>
      </c>
      <c r="C464" s="4"/>
      <c r="D464" s="12" t="s">
        <v>166</v>
      </c>
    </row>
    <row r="465" spans="1:4" ht="22.5" x14ac:dyDescent="0.25">
      <c r="A465" s="11" t="s">
        <v>302</v>
      </c>
      <c r="B465" s="4" t="s">
        <v>7</v>
      </c>
      <c r="C465" s="4"/>
      <c r="D465" s="12" t="s">
        <v>166</v>
      </c>
    </row>
    <row r="466" spans="1:4" x14ac:dyDescent="0.25">
      <c r="A466" s="11" t="s">
        <v>628</v>
      </c>
      <c r="B466" s="4" t="s">
        <v>212</v>
      </c>
      <c r="C466" s="4"/>
      <c r="D466" s="12" t="s">
        <v>166</v>
      </c>
    </row>
    <row r="467" spans="1:4" ht="22.5" x14ac:dyDescent="0.25">
      <c r="A467" s="11" t="s">
        <v>458</v>
      </c>
      <c r="B467" s="4" t="s">
        <v>184</v>
      </c>
      <c r="C467" s="4"/>
      <c r="D467" s="12" t="s">
        <v>167</v>
      </c>
    </row>
    <row r="468" spans="1:4" ht="22.5" x14ac:dyDescent="0.25">
      <c r="A468" s="11" t="s">
        <v>459</v>
      </c>
      <c r="B468" s="4" t="s">
        <v>184</v>
      </c>
      <c r="C468" s="4"/>
      <c r="D468" s="12" t="s">
        <v>167</v>
      </c>
    </row>
    <row r="469" spans="1:4" ht="33.75" x14ac:dyDescent="0.25">
      <c r="A469" s="11" t="s">
        <v>526</v>
      </c>
      <c r="B469" s="4" t="s">
        <v>9</v>
      </c>
      <c r="C469" s="4"/>
      <c r="D469" s="12" t="s">
        <v>166</v>
      </c>
    </row>
    <row r="470" spans="1:4" ht="22.5" x14ac:dyDescent="0.25">
      <c r="A470" s="11" t="s">
        <v>401</v>
      </c>
      <c r="B470" s="4" t="s">
        <v>178</v>
      </c>
      <c r="C470" s="4"/>
      <c r="D470" s="12" t="s">
        <v>166</v>
      </c>
    </row>
    <row r="471" spans="1:4" ht="22.5" x14ac:dyDescent="0.25">
      <c r="A471" s="11" t="s">
        <v>125</v>
      </c>
      <c r="B471" s="4" t="s">
        <v>334</v>
      </c>
      <c r="C471" s="4" t="s">
        <v>833</v>
      </c>
      <c r="D471" s="12" t="s">
        <v>166</v>
      </c>
    </row>
    <row r="472" spans="1:4" ht="33.75" x14ac:dyDescent="0.25">
      <c r="A472" s="11" t="s">
        <v>532</v>
      </c>
      <c r="B472" s="4" t="s">
        <v>9</v>
      </c>
      <c r="C472" s="4"/>
      <c r="D472" s="12" t="s">
        <v>166</v>
      </c>
    </row>
    <row r="473" spans="1:4" ht="22.5" x14ac:dyDescent="0.25">
      <c r="A473" s="11" t="s">
        <v>774</v>
      </c>
      <c r="B473" s="4" t="s">
        <v>187</v>
      </c>
      <c r="C473" s="4"/>
      <c r="D473" s="12" t="s">
        <v>166</v>
      </c>
    </row>
    <row r="474" spans="1:4" ht="33.75" x14ac:dyDescent="0.25">
      <c r="A474" s="11" t="s">
        <v>144</v>
      </c>
      <c r="B474" s="4" t="s">
        <v>181</v>
      </c>
      <c r="C474" s="4"/>
      <c r="D474" s="12" t="s">
        <v>166</v>
      </c>
    </row>
    <row r="475" spans="1:4" ht="22.5" x14ac:dyDescent="0.25">
      <c r="A475" s="11" t="s">
        <v>807</v>
      </c>
      <c r="B475" s="4" t="s">
        <v>7</v>
      </c>
      <c r="C475" s="4"/>
      <c r="D475" s="12" t="s">
        <v>166</v>
      </c>
    </row>
    <row r="476" spans="1:4" ht="22.5" x14ac:dyDescent="0.25">
      <c r="A476" s="11" t="s">
        <v>377</v>
      </c>
      <c r="B476" s="4" t="s">
        <v>207</v>
      </c>
      <c r="C476" s="4"/>
      <c r="D476" s="12" t="s">
        <v>166</v>
      </c>
    </row>
    <row r="477" spans="1:4" ht="22.5" x14ac:dyDescent="0.25">
      <c r="A477" s="11" t="s">
        <v>501</v>
      </c>
      <c r="B477" s="4" t="s">
        <v>181</v>
      </c>
      <c r="C477" s="4"/>
      <c r="D477" s="12" t="s">
        <v>166</v>
      </c>
    </row>
    <row r="478" spans="1:4" ht="22.5" x14ac:dyDescent="0.25">
      <c r="A478" s="11" t="s">
        <v>325</v>
      </c>
      <c r="B478" s="4" t="s">
        <v>7</v>
      </c>
      <c r="C478" s="4"/>
      <c r="D478" s="12" t="s">
        <v>166</v>
      </c>
    </row>
    <row r="479" spans="1:4" ht="22.5" x14ac:dyDescent="0.25">
      <c r="A479" s="11" t="s">
        <v>808</v>
      </c>
      <c r="B479" s="4" t="s">
        <v>204</v>
      </c>
      <c r="C479" s="4"/>
      <c r="D479" s="12" t="s">
        <v>166</v>
      </c>
    </row>
    <row r="480" spans="1:4" ht="33.75" x14ac:dyDescent="0.25">
      <c r="A480" s="11" t="s">
        <v>438</v>
      </c>
      <c r="B480" s="4" t="s">
        <v>432</v>
      </c>
      <c r="C480" s="4" t="s">
        <v>708</v>
      </c>
      <c r="D480" s="12" t="s">
        <v>166</v>
      </c>
    </row>
    <row r="481" spans="1:4" ht="15.75" customHeight="1" thickBot="1" x14ac:dyDescent="0.3">
      <c r="A481" s="57" t="s">
        <v>849</v>
      </c>
      <c r="B481" s="58"/>
      <c r="C481" s="58"/>
      <c r="D481" s="59"/>
    </row>
    <row r="482" spans="1:4" ht="15.75" customHeight="1" thickBot="1" x14ac:dyDescent="0.3">
      <c r="A482" s="54" t="s">
        <v>698</v>
      </c>
      <c r="B482" s="55"/>
      <c r="C482" s="55"/>
      <c r="D482" s="56"/>
    </row>
    <row r="483" spans="1:4" ht="22.5" x14ac:dyDescent="0.25">
      <c r="A483" s="11" t="s">
        <v>373</v>
      </c>
      <c r="B483" s="4" t="s">
        <v>207</v>
      </c>
      <c r="C483" s="4"/>
      <c r="D483" s="12" t="s">
        <v>167</v>
      </c>
    </row>
    <row r="484" spans="1:4" ht="33.75" x14ac:dyDescent="0.25">
      <c r="A484" s="11" t="s">
        <v>286</v>
      </c>
      <c r="B484" s="4" t="s">
        <v>7</v>
      </c>
      <c r="C484" s="4"/>
      <c r="D484" s="12" t="s">
        <v>166</v>
      </c>
    </row>
    <row r="485" spans="1:4" ht="22.5" x14ac:dyDescent="0.25">
      <c r="A485" s="11" t="s">
        <v>564</v>
      </c>
      <c r="B485" s="4" t="s">
        <v>8</v>
      </c>
      <c r="C485" s="4"/>
      <c r="D485" s="12" t="s">
        <v>167</v>
      </c>
    </row>
    <row r="486" spans="1:4" ht="22.5" x14ac:dyDescent="0.25">
      <c r="A486" s="11" t="s">
        <v>345</v>
      </c>
      <c r="B486" s="4" t="s">
        <v>334</v>
      </c>
      <c r="C486" s="4" t="s">
        <v>833</v>
      </c>
      <c r="D486" s="12" t="s">
        <v>167</v>
      </c>
    </row>
    <row r="487" spans="1:4" ht="22.5" x14ac:dyDescent="0.25">
      <c r="A487" s="11" t="s">
        <v>76</v>
      </c>
      <c r="B487" s="4" t="s">
        <v>9</v>
      </c>
      <c r="C487" s="4"/>
      <c r="D487" s="12" t="s">
        <v>167</v>
      </c>
    </row>
    <row r="488" spans="1:4" ht="45" x14ac:dyDescent="0.25">
      <c r="A488" s="11" t="s">
        <v>778</v>
      </c>
      <c r="B488" s="4" t="s">
        <v>181</v>
      </c>
      <c r="C488" s="4"/>
      <c r="D488" s="12" t="s">
        <v>166</v>
      </c>
    </row>
    <row r="489" spans="1:4" ht="33.75" x14ac:dyDescent="0.25">
      <c r="A489" s="11" t="s">
        <v>492</v>
      </c>
      <c r="B489" s="4" t="s">
        <v>181</v>
      </c>
      <c r="C489" s="4"/>
      <c r="D489" s="12" t="s">
        <v>166</v>
      </c>
    </row>
    <row r="490" spans="1:4" ht="22.5" x14ac:dyDescent="0.25">
      <c r="A490" s="11" t="s">
        <v>779</v>
      </c>
      <c r="B490" s="4" t="s">
        <v>334</v>
      </c>
      <c r="C490" s="4" t="s">
        <v>833</v>
      </c>
      <c r="D490" s="12" t="s">
        <v>167</v>
      </c>
    </row>
    <row r="491" spans="1:4" ht="22.5" x14ac:dyDescent="0.25">
      <c r="A491" s="11" t="s">
        <v>395</v>
      </c>
      <c r="B491" s="4" t="s">
        <v>178</v>
      </c>
      <c r="C491" s="4"/>
      <c r="D491" s="12" t="s">
        <v>166</v>
      </c>
    </row>
    <row r="492" spans="1:4" ht="22.5" x14ac:dyDescent="0.25">
      <c r="A492" s="11" t="s">
        <v>528</v>
      </c>
      <c r="B492" s="4" t="s">
        <v>9</v>
      </c>
      <c r="C492" s="4"/>
      <c r="D492" s="12" t="s">
        <v>166</v>
      </c>
    </row>
    <row r="493" spans="1:4" ht="22.5" x14ac:dyDescent="0.25">
      <c r="A493" s="11" t="s">
        <v>318</v>
      </c>
      <c r="B493" s="4" t="s">
        <v>7</v>
      </c>
      <c r="C493" s="4"/>
      <c r="D493" s="12" t="s">
        <v>166</v>
      </c>
    </row>
    <row r="494" spans="1:4" ht="22.5" x14ac:dyDescent="0.25">
      <c r="A494" s="11" t="s">
        <v>588</v>
      </c>
      <c r="B494" s="4" t="s">
        <v>8</v>
      </c>
      <c r="C494" s="4"/>
      <c r="D494" s="12" t="s">
        <v>167</v>
      </c>
    </row>
    <row r="495" spans="1:4" ht="45" x14ac:dyDescent="0.25">
      <c r="A495" s="11" t="s">
        <v>323</v>
      </c>
      <c r="B495" s="4" t="s">
        <v>7</v>
      </c>
      <c r="C495" s="4"/>
      <c r="D495" s="12" t="s">
        <v>166</v>
      </c>
    </row>
    <row r="496" spans="1:4" ht="22.5" x14ac:dyDescent="0.25">
      <c r="A496" s="11" t="s">
        <v>149</v>
      </c>
      <c r="B496" s="4" t="s">
        <v>7</v>
      </c>
      <c r="C496" s="4"/>
      <c r="D496" s="12" t="s">
        <v>166</v>
      </c>
    </row>
    <row r="497" spans="1:4" ht="22.5" x14ac:dyDescent="0.25">
      <c r="A497" s="11" t="s">
        <v>328</v>
      </c>
      <c r="B497" s="4" t="s">
        <v>7</v>
      </c>
      <c r="C497" s="4"/>
      <c r="D497" s="12" t="s">
        <v>166</v>
      </c>
    </row>
    <row r="498" spans="1:4" ht="15.75" customHeight="1" thickBot="1" x14ac:dyDescent="0.3">
      <c r="A498" s="57" t="s">
        <v>699</v>
      </c>
      <c r="B498" s="58"/>
      <c r="C498" s="58"/>
      <c r="D498" s="59"/>
    </row>
    <row r="499" spans="1:4" ht="15.75" customHeight="1" thickBot="1" x14ac:dyDescent="0.3">
      <c r="A499" s="54" t="s">
        <v>700</v>
      </c>
      <c r="B499" s="55"/>
      <c r="C499" s="55"/>
      <c r="D499" s="56"/>
    </row>
    <row r="500" spans="1:4" ht="22.5" x14ac:dyDescent="0.25">
      <c r="A500" s="11" t="s">
        <v>335</v>
      </c>
      <c r="B500" s="4" t="s">
        <v>334</v>
      </c>
      <c r="C500" s="4" t="s">
        <v>833</v>
      </c>
      <c r="D500" s="12" t="s">
        <v>167</v>
      </c>
    </row>
    <row r="501" spans="1:4" ht="22.5" x14ac:dyDescent="0.25">
      <c r="A501" s="11" t="s">
        <v>256</v>
      </c>
      <c r="B501" s="4" t="s">
        <v>1</v>
      </c>
      <c r="C501" s="4"/>
      <c r="D501" s="12" t="s">
        <v>167</v>
      </c>
    </row>
    <row r="502" spans="1:4" ht="22.5" x14ac:dyDescent="0.25">
      <c r="A502" s="11" t="s">
        <v>24</v>
      </c>
      <c r="B502" s="4" t="s">
        <v>7</v>
      </c>
      <c r="C502" s="4"/>
      <c r="D502" s="12" t="s">
        <v>166</v>
      </c>
    </row>
    <row r="503" spans="1:4" ht="22.5" x14ac:dyDescent="0.25">
      <c r="A503" s="11" t="s">
        <v>560</v>
      </c>
      <c r="B503" s="4" t="s">
        <v>8</v>
      </c>
      <c r="C503" s="4"/>
      <c r="D503" s="12" t="s">
        <v>167</v>
      </c>
    </row>
    <row r="504" spans="1:4" ht="22.5" x14ac:dyDescent="0.25">
      <c r="A504" s="11" t="s">
        <v>384</v>
      </c>
      <c r="B504" s="4" t="s">
        <v>178</v>
      </c>
      <c r="C504" s="4"/>
      <c r="D504" s="12" t="s">
        <v>166</v>
      </c>
    </row>
    <row r="505" spans="1:4" ht="22.5" x14ac:dyDescent="0.25">
      <c r="A505" s="11" t="s">
        <v>417</v>
      </c>
      <c r="B505" s="4" t="s">
        <v>193</v>
      </c>
      <c r="C505" s="4"/>
      <c r="D505" s="12" t="s">
        <v>166</v>
      </c>
    </row>
    <row r="506" spans="1:4" ht="22.5" x14ac:dyDescent="0.25">
      <c r="A506" s="11" t="s">
        <v>342</v>
      </c>
      <c r="B506" s="4" t="s">
        <v>334</v>
      </c>
      <c r="C506" s="4" t="s">
        <v>833</v>
      </c>
      <c r="D506" s="12" t="s">
        <v>166</v>
      </c>
    </row>
    <row r="507" spans="1:4" ht="45" x14ac:dyDescent="0.25">
      <c r="A507" s="11" t="s">
        <v>476</v>
      </c>
      <c r="B507" s="4" t="s">
        <v>181</v>
      </c>
      <c r="C507" s="4"/>
      <c r="D507" s="12" t="s">
        <v>166</v>
      </c>
    </row>
    <row r="508" spans="1:4" ht="22.5" x14ac:dyDescent="0.25">
      <c r="A508" s="11" t="s">
        <v>57</v>
      </c>
      <c r="B508" s="4" t="s">
        <v>7</v>
      </c>
      <c r="C508" s="4"/>
      <c r="D508" s="12" t="s">
        <v>166</v>
      </c>
    </row>
    <row r="509" spans="1:4" ht="22.5" x14ac:dyDescent="0.25">
      <c r="A509" s="11" t="s">
        <v>84</v>
      </c>
      <c r="B509" s="4" t="s">
        <v>184</v>
      </c>
      <c r="C509" s="4"/>
      <c r="D509" s="12" t="s">
        <v>167</v>
      </c>
    </row>
    <row r="510" spans="1:4" ht="22.5" x14ac:dyDescent="0.25">
      <c r="A510" s="11" t="s">
        <v>571</v>
      </c>
      <c r="B510" s="4" t="s">
        <v>8</v>
      </c>
      <c r="C510" s="4"/>
      <c r="D510" s="12" t="s">
        <v>167</v>
      </c>
    </row>
    <row r="511" spans="1:4" ht="22.5" x14ac:dyDescent="0.25">
      <c r="A511" s="11" t="s">
        <v>353</v>
      </c>
      <c r="B511" s="4" t="s">
        <v>334</v>
      </c>
      <c r="C511" s="4" t="s">
        <v>833</v>
      </c>
      <c r="D511" s="12" t="s">
        <v>166</v>
      </c>
    </row>
    <row r="512" spans="1:4" ht="22.5" x14ac:dyDescent="0.25">
      <c r="A512" s="11" t="s">
        <v>782</v>
      </c>
      <c r="B512" s="4" t="s">
        <v>2</v>
      </c>
      <c r="C512" s="4"/>
      <c r="D512" s="12" t="s">
        <v>167</v>
      </c>
    </row>
    <row r="513" spans="1:4" ht="22.5" x14ac:dyDescent="0.25">
      <c r="A513" s="11" t="s">
        <v>304</v>
      </c>
      <c r="B513" s="4" t="s">
        <v>7</v>
      </c>
      <c r="C513" s="4"/>
      <c r="D513" s="12" t="s">
        <v>166</v>
      </c>
    </row>
    <row r="514" spans="1:4" ht="22.5" x14ac:dyDescent="0.25">
      <c r="A514" s="11" t="s">
        <v>305</v>
      </c>
      <c r="B514" s="4" t="s">
        <v>7</v>
      </c>
      <c r="C514" s="4"/>
      <c r="D514" s="12" t="s">
        <v>167</v>
      </c>
    </row>
    <row r="515" spans="1:4" ht="22.5" x14ac:dyDescent="0.25">
      <c r="A515" s="11" t="s">
        <v>455</v>
      </c>
      <c r="B515" s="4" t="s">
        <v>184</v>
      </c>
      <c r="C515" s="4"/>
      <c r="D515" s="12" t="s">
        <v>167</v>
      </c>
    </row>
    <row r="516" spans="1:4" ht="33.75" x14ac:dyDescent="0.25">
      <c r="A516" s="11" t="s">
        <v>356</v>
      </c>
      <c r="B516" s="4" t="s">
        <v>334</v>
      </c>
      <c r="C516" s="4" t="s">
        <v>833</v>
      </c>
      <c r="D516" s="12" t="s">
        <v>166</v>
      </c>
    </row>
    <row r="517" spans="1:4" ht="22.5" x14ac:dyDescent="0.25">
      <c r="A517" s="11" t="s">
        <v>578</v>
      </c>
      <c r="B517" s="4" t="s">
        <v>8</v>
      </c>
      <c r="C517" s="4"/>
      <c r="D517" s="12" t="s">
        <v>167</v>
      </c>
    </row>
    <row r="518" spans="1:4" x14ac:dyDescent="0.25">
      <c r="A518" s="11" t="s">
        <v>579</v>
      </c>
      <c r="B518" s="4" t="s">
        <v>8</v>
      </c>
      <c r="C518" s="4"/>
      <c r="D518" s="12" t="s">
        <v>167</v>
      </c>
    </row>
    <row r="519" spans="1:4" ht="22.5" x14ac:dyDescent="0.25">
      <c r="A519" s="11" t="s">
        <v>783</v>
      </c>
      <c r="B519" s="4" t="s">
        <v>8</v>
      </c>
      <c r="C519" s="4"/>
      <c r="D519" s="12" t="s">
        <v>167</v>
      </c>
    </row>
    <row r="520" spans="1:4" ht="22.5" x14ac:dyDescent="0.25">
      <c r="A520" s="11" t="s">
        <v>124</v>
      </c>
      <c r="B520" s="4" t="s">
        <v>7</v>
      </c>
      <c r="C520" s="4"/>
      <c r="D520" s="12" t="s">
        <v>166</v>
      </c>
    </row>
    <row r="521" spans="1:4" ht="33.75" x14ac:dyDescent="0.25">
      <c r="A521" s="11" t="s">
        <v>127</v>
      </c>
      <c r="B521" s="4" t="s">
        <v>187</v>
      </c>
      <c r="C521" s="4"/>
      <c r="D521" s="12" t="s">
        <v>166</v>
      </c>
    </row>
    <row r="522" spans="1:4" ht="22.5" x14ac:dyDescent="0.25">
      <c r="A522" s="11" t="s">
        <v>784</v>
      </c>
      <c r="B522" s="4" t="s">
        <v>8</v>
      </c>
      <c r="C522" s="4"/>
      <c r="D522" s="12" t="s">
        <v>167</v>
      </c>
    </row>
    <row r="523" spans="1:4" ht="22.5" x14ac:dyDescent="0.25">
      <c r="A523" s="11" t="s">
        <v>136</v>
      </c>
      <c r="B523" s="4" t="s">
        <v>8</v>
      </c>
      <c r="C523" s="4"/>
      <c r="D523" s="12" t="s">
        <v>167</v>
      </c>
    </row>
    <row r="524" spans="1:4" ht="33.75" x14ac:dyDescent="0.25">
      <c r="A524" s="11" t="s">
        <v>138</v>
      </c>
      <c r="B524" s="4" t="s">
        <v>1</v>
      </c>
      <c r="C524" s="4"/>
      <c r="D524" s="12" t="s">
        <v>167</v>
      </c>
    </row>
    <row r="525" spans="1:4" ht="22.5" x14ac:dyDescent="0.25">
      <c r="A525" s="11" t="s">
        <v>363</v>
      </c>
      <c r="B525" s="4" t="s">
        <v>334</v>
      </c>
      <c r="C525" s="4" t="s">
        <v>833</v>
      </c>
      <c r="D525" s="12" t="s">
        <v>166</v>
      </c>
    </row>
    <row r="526" spans="1:4" ht="22.5" x14ac:dyDescent="0.25">
      <c r="A526" s="11" t="s">
        <v>850</v>
      </c>
      <c r="B526" s="4" t="s">
        <v>599</v>
      </c>
      <c r="C526" s="4" t="s">
        <v>708</v>
      </c>
      <c r="D526" s="12" t="s">
        <v>166</v>
      </c>
    </row>
    <row r="527" spans="1:4" ht="22.5" x14ac:dyDescent="0.25">
      <c r="A527" s="11" t="s">
        <v>610</v>
      </c>
      <c r="B527" s="4" t="s">
        <v>599</v>
      </c>
      <c r="C527" s="4" t="s">
        <v>708</v>
      </c>
      <c r="D527" s="12" t="s">
        <v>167</v>
      </c>
    </row>
    <row r="528" spans="1:4" ht="22.5" x14ac:dyDescent="0.25">
      <c r="A528" s="11" t="s">
        <v>785</v>
      </c>
      <c r="B528" s="4" t="s">
        <v>9</v>
      </c>
      <c r="C528" s="4"/>
      <c r="D528" s="12" t="s">
        <v>166</v>
      </c>
    </row>
    <row r="529" spans="1:4" ht="15.75" customHeight="1" thickBot="1" x14ac:dyDescent="0.3">
      <c r="A529" s="60" t="s">
        <v>851</v>
      </c>
      <c r="B529" s="61"/>
      <c r="C529" s="61"/>
      <c r="D529" s="62"/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Comissão Especial</vt:lpstr>
      <vt:lpstr>Sheet7</vt:lpstr>
      <vt:lpstr>Sheet2</vt:lpstr>
      <vt:lpstr>Sheet3</vt:lpstr>
      <vt:lpstr>Div.Table</vt:lpstr>
      <vt:lpstr>teto</vt:lpstr>
      <vt:lpstr>terceirização</vt:lpstr>
      <vt:lpstr>Estados</vt:lpstr>
      <vt:lpstr>Trabalhista</vt:lpstr>
      <vt:lpstr>bancadas</vt:lpstr>
      <vt:lpstr>consolidação_SIM</vt:lpstr>
      <vt:lpstr>base_consolidada</vt:lpstr>
      <vt:lpstr>ausências trab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2017-12-08T12:10:32Z</dcterms:modified>
</cp:coreProperties>
</file>