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8840" windowHeight="13470" firstSheet="6" activeTab="13"/>
  </bookViews>
  <sheets>
    <sheet name="DEZ 2014 OLD (2)" sheetId="29" r:id="rId1"/>
    <sheet name="DEZ 2014 (2)" sheetId="30" r:id="rId2"/>
    <sheet name="mar 2015 OLD" sheetId="17" r:id="rId3"/>
    <sheet name="MAR 2015 ALTER" sheetId="19" r:id="rId4"/>
    <sheet name="Chart2" sheetId="26" r:id="rId5"/>
    <sheet name="Chart3" sheetId="27" r:id="rId6"/>
    <sheet name="JUN 2015" sheetId="20" r:id="rId7"/>
    <sheet name="JUN 2015 alt" sheetId="23" r:id="rId8"/>
    <sheet name="Chart1" sheetId="21" r:id="rId9"/>
    <sheet name="2015 " sheetId="15" r:id="rId10"/>
    <sheet name="2016 " sheetId="8" r:id="rId11"/>
    <sheet name="2017" sheetId="11" r:id="rId12"/>
    <sheet name="Distribuicao less dove hawk" sheetId="3" r:id="rId13"/>
    <sheet name="Sheet1" sheetId="31" r:id="rId14"/>
  </sheets>
  <definedNames>
    <definedName name="_xlnm._FilterDatabase" localSheetId="12" hidden="1">'Distribuicao less dove hawk'!$A$26:$D$33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R22" i="3" l="1"/>
  <c r="P22" i="3"/>
  <c r="O22" i="3"/>
  <c r="R21" i="3"/>
  <c r="P21" i="3"/>
  <c r="O21" i="3"/>
  <c r="F22" i="3"/>
  <c r="E22" i="3"/>
  <c r="D22" i="3"/>
  <c r="C22" i="3"/>
  <c r="F21" i="3"/>
  <c r="E21" i="3"/>
  <c r="D21" i="3"/>
  <c r="C21" i="3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C37" i="20"/>
  <c r="D37" i="20"/>
  <c r="AC31" i="20"/>
  <c r="AA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AC30" i="20"/>
  <c r="AA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AC28" i="20"/>
  <c r="AA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AC27" i="20"/>
  <c r="AA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AC25" i="20"/>
  <c r="AA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AC24" i="20"/>
  <c r="AA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AC22" i="20"/>
  <c r="AA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AC21" i="20"/>
  <c r="AA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1" i="23"/>
  <c r="C30" i="23"/>
  <c r="AC28" i="23"/>
  <c r="AC27" i="23"/>
  <c r="AA28" i="23"/>
  <c r="AA27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8" i="23"/>
  <c r="C27" i="23"/>
  <c r="AC25" i="23"/>
  <c r="AA25" i="23"/>
  <c r="AC24" i="23"/>
  <c r="AA24" i="23"/>
  <c r="N25" i="23"/>
  <c r="M25" i="23"/>
  <c r="L25" i="23"/>
  <c r="K25" i="23"/>
  <c r="J25" i="23"/>
  <c r="I25" i="23"/>
  <c r="H25" i="23"/>
  <c r="N24" i="23"/>
  <c r="Y25" i="23"/>
  <c r="X25" i="23"/>
  <c r="W25" i="23"/>
  <c r="V25" i="23"/>
  <c r="U25" i="23"/>
  <c r="T25" i="23"/>
  <c r="S25" i="23"/>
  <c r="R25" i="23"/>
  <c r="Q25" i="23"/>
  <c r="P25" i="23"/>
  <c r="O25" i="23"/>
  <c r="G25" i="23"/>
  <c r="F25" i="23"/>
  <c r="E25" i="23"/>
  <c r="D25" i="23"/>
  <c r="Y24" i="23"/>
  <c r="X24" i="23"/>
  <c r="W24" i="23"/>
  <c r="V24" i="23"/>
  <c r="U24" i="23"/>
  <c r="T24" i="23"/>
  <c r="S24" i="23"/>
  <c r="R24" i="23"/>
  <c r="Q24" i="23"/>
  <c r="P24" i="23"/>
  <c r="O24" i="23"/>
  <c r="M24" i="23"/>
  <c r="L24" i="23"/>
  <c r="K24" i="23"/>
  <c r="J24" i="23"/>
  <c r="I24" i="23"/>
  <c r="H24" i="23"/>
  <c r="G24" i="23"/>
  <c r="F24" i="23"/>
  <c r="E24" i="23"/>
  <c r="D24" i="23"/>
  <c r="C25" i="23"/>
  <c r="C24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Y56" i="23" l="1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C56" i="23"/>
  <c r="AB38" i="23"/>
  <c r="Z38" i="23"/>
  <c r="AC37" i="23"/>
  <c r="AB36" i="23"/>
  <c r="Z36" i="23"/>
  <c r="AC35" i="23"/>
  <c r="AB34" i="23"/>
  <c r="Z34" i="23"/>
  <c r="AC31" i="23"/>
  <c r="AC30" i="23"/>
  <c r="AC38" i="23" s="1"/>
  <c r="Y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AC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AC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AC22" i="23"/>
  <c r="Y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AC21" i="23"/>
  <c r="Y55" i="23"/>
  <c r="U55" i="23"/>
  <c r="T55" i="23"/>
  <c r="S55" i="23"/>
  <c r="R55" i="23"/>
  <c r="Q55" i="23"/>
  <c r="P55" i="23"/>
  <c r="O55" i="23"/>
  <c r="N55" i="23"/>
  <c r="M55" i="23"/>
  <c r="L55" i="23"/>
  <c r="K21" i="23"/>
  <c r="K55" i="23" s="1"/>
  <c r="J21" i="23"/>
  <c r="J55" i="23" s="1"/>
  <c r="I21" i="23"/>
  <c r="I55" i="23" s="1"/>
  <c r="H21" i="23"/>
  <c r="H55" i="23" s="1"/>
  <c r="G21" i="23"/>
  <c r="G55" i="23" s="1"/>
  <c r="F21" i="23"/>
  <c r="F55" i="23" s="1"/>
  <c r="E21" i="23"/>
  <c r="E55" i="23" s="1"/>
  <c r="D21" i="23"/>
  <c r="D55" i="23" s="1"/>
  <c r="C21" i="23"/>
  <c r="C55" i="23" s="1"/>
  <c r="AA19" i="23"/>
  <c r="V19" i="23"/>
  <c r="W19" i="23" s="1"/>
  <c r="X19" i="23" s="1"/>
  <c r="AA18" i="23"/>
  <c r="V18" i="23"/>
  <c r="AA17" i="23"/>
  <c r="AA31" i="23" s="1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C32" i="19"/>
  <c r="Y32" i="19"/>
  <c r="R32" i="19"/>
  <c r="Q32" i="19"/>
  <c r="P32" i="19"/>
  <c r="I32" i="19"/>
  <c r="H32" i="19"/>
  <c r="G32" i="19"/>
  <c r="F32" i="19"/>
  <c r="E32" i="19"/>
  <c r="D32" i="19"/>
  <c r="C32" i="19"/>
  <c r="AC31" i="19"/>
  <c r="Y31" i="19"/>
  <c r="R31" i="19"/>
  <c r="Q31" i="19"/>
  <c r="P31" i="19"/>
  <c r="I31" i="19"/>
  <c r="H31" i="19"/>
  <c r="G31" i="19"/>
  <c r="F31" i="19"/>
  <c r="E31" i="19"/>
  <c r="D31" i="19"/>
  <c r="C31" i="19"/>
  <c r="AC29" i="19"/>
  <c r="Y29" i="19"/>
  <c r="Q29" i="19"/>
  <c r="I29" i="19"/>
  <c r="H29" i="19"/>
  <c r="G29" i="19"/>
  <c r="F29" i="19"/>
  <c r="E29" i="19"/>
  <c r="D29" i="19"/>
  <c r="C29" i="19"/>
  <c r="AC28" i="19"/>
  <c r="Y28" i="19"/>
  <c r="Q28" i="19"/>
  <c r="I28" i="19"/>
  <c r="H28" i="19"/>
  <c r="G28" i="19"/>
  <c r="F28" i="19"/>
  <c r="E28" i="19"/>
  <c r="D28" i="19"/>
  <c r="C28" i="19"/>
  <c r="AC26" i="19"/>
  <c r="Y26" i="19"/>
  <c r="U26" i="19"/>
  <c r="T26" i="19"/>
  <c r="S26" i="19"/>
  <c r="R26" i="19"/>
  <c r="Q26" i="19"/>
  <c r="P26" i="19"/>
  <c r="O26" i="19"/>
  <c r="M26" i="19"/>
  <c r="K26" i="19"/>
  <c r="I26" i="19"/>
  <c r="H26" i="19"/>
  <c r="G26" i="19"/>
  <c r="F26" i="19"/>
  <c r="E26" i="19"/>
  <c r="D26" i="19"/>
  <c r="C26" i="19"/>
  <c r="AC25" i="19"/>
  <c r="Y25" i="19"/>
  <c r="U25" i="19"/>
  <c r="T25" i="19"/>
  <c r="S25" i="19"/>
  <c r="R25" i="19"/>
  <c r="Q25" i="19"/>
  <c r="P25" i="19"/>
  <c r="O25" i="19"/>
  <c r="N25" i="19"/>
  <c r="M25" i="19"/>
  <c r="K25" i="19"/>
  <c r="J25" i="19"/>
  <c r="I25" i="19"/>
  <c r="H25" i="19"/>
  <c r="G25" i="19"/>
  <c r="F25" i="19"/>
  <c r="E25" i="19"/>
  <c r="D25" i="19"/>
  <c r="C25" i="19"/>
  <c r="AC23" i="19"/>
  <c r="Y23" i="19"/>
  <c r="Q23" i="19"/>
  <c r="I23" i="19"/>
  <c r="H23" i="19"/>
  <c r="G23" i="19"/>
  <c r="F23" i="19"/>
  <c r="E23" i="19"/>
  <c r="D23" i="19"/>
  <c r="C23" i="19"/>
  <c r="AC22" i="19"/>
  <c r="Y22" i="19"/>
  <c r="Q22" i="19"/>
  <c r="I22" i="19"/>
  <c r="H22" i="19"/>
  <c r="G22" i="19"/>
  <c r="F22" i="19"/>
  <c r="E22" i="19"/>
  <c r="D22" i="19"/>
  <c r="C22" i="19"/>
  <c r="AA20" i="19"/>
  <c r="AA31" i="19" s="1"/>
  <c r="S20" i="19"/>
  <c r="J20" i="19"/>
  <c r="K20" i="19" s="1"/>
  <c r="L20" i="19" s="1"/>
  <c r="M20" i="19" s="1"/>
  <c r="N20" i="19" s="1"/>
  <c r="O20" i="19" s="1"/>
  <c r="AA19" i="19"/>
  <c r="T19" i="19"/>
  <c r="J19" i="19"/>
  <c r="AA18" i="19"/>
  <c r="AA32" i="19" s="1"/>
  <c r="K18" i="19"/>
  <c r="J18" i="19"/>
  <c r="J32" i="19" s="1"/>
  <c r="AA17" i="19"/>
  <c r="T17" i="19"/>
  <c r="U17" i="19" s="1"/>
  <c r="R17" i="19"/>
  <c r="S17" i="19" s="1"/>
  <c r="J17" i="19"/>
  <c r="K17" i="19" s="1"/>
  <c r="K29" i="19" s="1"/>
  <c r="AA16" i="19"/>
  <c r="AA15" i="19"/>
  <c r="AA14" i="19"/>
  <c r="AA13" i="19"/>
  <c r="W13" i="19"/>
  <c r="X13" i="19" s="1"/>
  <c r="N13" i="19"/>
  <c r="L13" i="19"/>
  <c r="J13" i="19"/>
  <c r="AA12" i="19"/>
  <c r="W12" i="19"/>
  <c r="N12" i="19"/>
  <c r="L12" i="19"/>
  <c r="J12" i="19"/>
  <c r="AA11" i="19"/>
  <c r="T11" i="19"/>
  <c r="R11" i="19"/>
  <c r="P11" i="19"/>
  <c r="N11" i="19"/>
  <c r="L11" i="19"/>
  <c r="J11" i="19"/>
  <c r="AA10" i="19"/>
  <c r="T10" i="19"/>
  <c r="R10" i="19"/>
  <c r="P10" i="19"/>
  <c r="N10" i="19"/>
  <c r="L10" i="19"/>
  <c r="J10" i="19"/>
  <c r="AA9" i="19"/>
  <c r="V9" i="19"/>
  <c r="T9" i="19"/>
  <c r="R9" i="19"/>
  <c r="P9" i="19"/>
  <c r="N9" i="19"/>
  <c r="L9" i="19"/>
  <c r="J9" i="19"/>
  <c r="AA8" i="19"/>
  <c r="V8" i="19"/>
  <c r="T8" i="19"/>
  <c r="T28" i="19" s="1"/>
  <c r="R8" i="19"/>
  <c r="P8" i="19"/>
  <c r="P28" i="19" s="1"/>
  <c r="N8" i="19"/>
  <c r="L8" i="19"/>
  <c r="J8" i="19"/>
  <c r="AA7" i="19"/>
  <c r="AA29" i="19" s="1"/>
  <c r="X7" i="19"/>
  <c r="V7" i="19"/>
  <c r="V29" i="19" s="1"/>
  <c r="T7" i="19"/>
  <c r="R7" i="19"/>
  <c r="R28" i="19" s="1"/>
  <c r="P7" i="19"/>
  <c r="N7" i="19"/>
  <c r="L7" i="19"/>
  <c r="J7" i="19"/>
  <c r="J29" i="19" s="1"/>
  <c r="AA6" i="19"/>
  <c r="V6" i="19"/>
  <c r="N6" i="19"/>
  <c r="N26" i="19" s="1"/>
  <c r="L6" i="19"/>
  <c r="J6" i="19"/>
  <c r="J26" i="19" s="1"/>
  <c r="AA5" i="19"/>
  <c r="AA25" i="19" s="1"/>
  <c r="AA4" i="19"/>
  <c r="AA26" i="19" s="1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AB38" i="17"/>
  <c r="Z38" i="17"/>
  <c r="AC37" i="17"/>
  <c r="Y37" i="17"/>
  <c r="X37" i="17"/>
  <c r="W37" i="17"/>
  <c r="V37" i="17"/>
  <c r="Q37" i="17"/>
  <c r="P37" i="17"/>
  <c r="I37" i="17"/>
  <c r="H37" i="17"/>
  <c r="G37" i="17"/>
  <c r="F37" i="17"/>
  <c r="E37" i="17"/>
  <c r="D37" i="17"/>
  <c r="C37" i="17"/>
  <c r="AB36" i="17"/>
  <c r="Z36" i="17"/>
  <c r="AC35" i="17"/>
  <c r="Y35" i="17"/>
  <c r="X35" i="17"/>
  <c r="W35" i="17"/>
  <c r="V35" i="17"/>
  <c r="Q35" i="17"/>
  <c r="P35" i="17"/>
  <c r="I35" i="17"/>
  <c r="H35" i="17"/>
  <c r="G35" i="17"/>
  <c r="F35" i="17"/>
  <c r="E35" i="17"/>
  <c r="D35" i="17"/>
  <c r="C35" i="17"/>
  <c r="AB34" i="17"/>
  <c r="Z34" i="17"/>
  <c r="AC31" i="17"/>
  <c r="Y31" i="17"/>
  <c r="R31" i="17"/>
  <c r="Q31" i="17"/>
  <c r="P31" i="17"/>
  <c r="I31" i="17"/>
  <c r="H31" i="17"/>
  <c r="G31" i="17"/>
  <c r="F31" i="17"/>
  <c r="E31" i="17"/>
  <c r="D31" i="17"/>
  <c r="C31" i="17"/>
  <c r="AC30" i="17"/>
  <c r="AC38" i="17" s="1"/>
  <c r="Y30" i="17"/>
  <c r="Y38" i="17" s="1"/>
  <c r="R30" i="17"/>
  <c r="R38" i="17" s="1"/>
  <c r="Q30" i="17"/>
  <c r="Q38" i="17" s="1"/>
  <c r="P30" i="17"/>
  <c r="P38" i="17" s="1"/>
  <c r="I30" i="17"/>
  <c r="I38" i="17" s="1"/>
  <c r="H30" i="17"/>
  <c r="H38" i="17" s="1"/>
  <c r="G30" i="17"/>
  <c r="G38" i="17" s="1"/>
  <c r="F30" i="17"/>
  <c r="F38" i="17" s="1"/>
  <c r="E30" i="17"/>
  <c r="E38" i="17" s="1"/>
  <c r="D30" i="17"/>
  <c r="D38" i="17" s="1"/>
  <c r="C30" i="17"/>
  <c r="C38" i="17" s="1"/>
  <c r="AC28" i="17"/>
  <c r="Y28" i="17"/>
  <c r="X28" i="17"/>
  <c r="W28" i="17"/>
  <c r="V28" i="17"/>
  <c r="Q28" i="17"/>
  <c r="P28" i="17"/>
  <c r="I28" i="17"/>
  <c r="H28" i="17"/>
  <c r="G28" i="17"/>
  <c r="F28" i="17"/>
  <c r="E28" i="17"/>
  <c r="D28" i="17"/>
  <c r="C28" i="17"/>
  <c r="AC27" i="17"/>
  <c r="AC36" i="17" s="1"/>
  <c r="Y27" i="17"/>
  <c r="Y36" i="17" s="1"/>
  <c r="X27" i="17"/>
  <c r="X36" i="17" s="1"/>
  <c r="W27" i="17"/>
  <c r="W36" i="17" s="1"/>
  <c r="V27" i="17"/>
  <c r="V36" i="17" s="1"/>
  <c r="Q27" i="17"/>
  <c r="Q36" i="17" s="1"/>
  <c r="P27" i="17"/>
  <c r="P36" i="17" s="1"/>
  <c r="I27" i="17"/>
  <c r="I36" i="17" s="1"/>
  <c r="H27" i="17"/>
  <c r="H36" i="17" s="1"/>
  <c r="G27" i="17"/>
  <c r="G36" i="17" s="1"/>
  <c r="F27" i="17"/>
  <c r="F36" i="17" s="1"/>
  <c r="E27" i="17"/>
  <c r="E36" i="17" s="1"/>
  <c r="D27" i="17"/>
  <c r="D36" i="17" s="1"/>
  <c r="C27" i="17"/>
  <c r="C36" i="17" s="1"/>
  <c r="AC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C24" i="17"/>
  <c r="AC34" i="17" s="1"/>
  <c r="Y24" i="17"/>
  <c r="Y34" i="17" s="1"/>
  <c r="X24" i="17"/>
  <c r="X34" i="17" s="1"/>
  <c r="W24" i="17"/>
  <c r="W34" i="17" s="1"/>
  <c r="V24" i="17"/>
  <c r="V34" i="17" s="1"/>
  <c r="U24" i="17"/>
  <c r="U34" i="17" s="1"/>
  <c r="T24" i="17"/>
  <c r="T34" i="17" s="1"/>
  <c r="S24" i="17"/>
  <c r="S34" i="17" s="1"/>
  <c r="R24" i="17"/>
  <c r="R34" i="17" s="1"/>
  <c r="Q24" i="17"/>
  <c r="Q34" i="17" s="1"/>
  <c r="P24" i="17"/>
  <c r="P34" i="17" s="1"/>
  <c r="O24" i="17"/>
  <c r="O34" i="17" s="1"/>
  <c r="N24" i="17"/>
  <c r="N34" i="17" s="1"/>
  <c r="M24" i="17"/>
  <c r="M34" i="17" s="1"/>
  <c r="L24" i="17"/>
  <c r="L34" i="17" s="1"/>
  <c r="K24" i="17"/>
  <c r="K34" i="17" s="1"/>
  <c r="J24" i="17"/>
  <c r="J34" i="17" s="1"/>
  <c r="I24" i="17"/>
  <c r="I34" i="17" s="1"/>
  <c r="H24" i="17"/>
  <c r="H34" i="17" s="1"/>
  <c r="G24" i="17"/>
  <c r="G34" i="17" s="1"/>
  <c r="F24" i="17"/>
  <c r="F34" i="17" s="1"/>
  <c r="E24" i="17"/>
  <c r="E34" i="17" s="1"/>
  <c r="D24" i="17"/>
  <c r="D34" i="17" s="1"/>
  <c r="C24" i="17"/>
  <c r="C34" i="17" s="1"/>
  <c r="AC22" i="17"/>
  <c r="Y22" i="17"/>
  <c r="Q22" i="17"/>
  <c r="P22" i="17"/>
  <c r="I22" i="17"/>
  <c r="H22" i="17"/>
  <c r="G22" i="17"/>
  <c r="F22" i="17"/>
  <c r="E22" i="17"/>
  <c r="D22" i="17"/>
  <c r="C22" i="17"/>
  <c r="AC21" i="17"/>
  <c r="Y21" i="17"/>
  <c r="Y55" i="17" s="1"/>
  <c r="Q21" i="17"/>
  <c r="Q55" i="17" s="1"/>
  <c r="P21" i="17"/>
  <c r="I21" i="17"/>
  <c r="I55" i="17" s="1"/>
  <c r="H21" i="17"/>
  <c r="G21" i="17"/>
  <c r="G55" i="17" s="1"/>
  <c r="F21" i="17"/>
  <c r="F55" i="17" s="1"/>
  <c r="E21" i="17"/>
  <c r="E55" i="17" s="1"/>
  <c r="D21" i="17"/>
  <c r="D55" i="17" s="1"/>
  <c r="C21" i="17"/>
  <c r="C55" i="17" s="1"/>
  <c r="AA19" i="17"/>
  <c r="T19" i="17"/>
  <c r="U19" i="17" s="1"/>
  <c r="V19" i="17" s="1"/>
  <c r="W19" i="17" s="1"/>
  <c r="X19" i="17" s="1"/>
  <c r="S19" i="17"/>
  <c r="K19" i="17"/>
  <c r="L19" i="17" s="1"/>
  <c r="M19" i="17" s="1"/>
  <c r="N19" i="17" s="1"/>
  <c r="O19" i="17" s="1"/>
  <c r="J19" i="17"/>
  <c r="AA18" i="17"/>
  <c r="U18" i="17"/>
  <c r="V18" i="17" s="1"/>
  <c r="T18" i="17"/>
  <c r="K18" i="17"/>
  <c r="L18" i="17" s="1"/>
  <c r="M18" i="17" s="1"/>
  <c r="N18" i="17" s="1"/>
  <c r="O18" i="17" s="1"/>
  <c r="J18" i="17"/>
  <c r="AA17" i="17"/>
  <c r="J17" i="17"/>
  <c r="K17" i="17" s="1"/>
  <c r="AA16" i="17"/>
  <c r="S16" i="17"/>
  <c r="S22" i="17" s="1"/>
  <c r="R16" i="17"/>
  <c r="K16" i="17"/>
  <c r="K22" i="17" s="1"/>
  <c r="J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AA25" i="17" s="1"/>
  <c r="AC33" i="30"/>
  <c r="P33" i="30"/>
  <c r="I33" i="30"/>
  <c r="H33" i="30"/>
  <c r="G33" i="30"/>
  <c r="F33" i="30"/>
  <c r="E33" i="30"/>
  <c r="D33" i="30"/>
  <c r="C33" i="30"/>
  <c r="AC32" i="30"/>
  <c r="P32" i="30"/>
  <c r="I32" i="30"/>
  <c r="H32" i="30"/>
  <c r="G32" i="30"/>
  <c r="F32" i="30"/>
  <c r="E32" i="30"/>
  <c r="D32" i="30"/>
  <c r="C32" i="30"/>
  <c r="AC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C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AC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AC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AC24" i="30"/>
  <c r="P24" i="30"/>
  <c r="I24" i="30"/>
  <c r="H24" i="30"/>
  <c r="G24" i="30"/>
  <c r="F24" i="30"/>
  <c r="E24" i="30"/>
  <c r="D24" i="30"/>
  <c r="C24" i="30"/>
  <c r="AC23" i="30"/>
  <c r="P23" i="30"/>
  <c r="I23" i="30"/>
  <c r="H23" i="30"/>
  <c r="G23" i="30"/>
  <c r="F23" i="30"/>
  <c r="E23" i="30"/>
  <c r="D23" i="30"/>
  <c r="C23" i="30"/>
  <c r="S21" i="30"/>
  <c r="T21" i="30" s="1"/>
  <c r="U21" i="30" s="1"/>
  <c r="V21" i="30" s="1"/>
  <c r="W21" i="30" s="1"/>
  <c r="X21" i="30" s="1"/>
  <c r="Y21" i="30" s="1"/>
  <c r="AA21" i="30" s="1"/>
  <c r="Q21" i="30"/>
  <c r="K21" i="30"/>
  <c r="L21" i="30" s="1"/>
  <c r="M21" i="30" s="1"/>
  <c r="N21" i="30" s="1"/>
  <c r="O21" i="30" s="1"/>
  <c r="J21" i="30"/>
  <c r="T20" i="30"/>
  <c r="U20" i="30" s="1"/>
  <c r="V20" i="30" s="1"/>
  <c r="W20" i="30" s="1"/>
  <c r="X20" i="30" s="1"/>
  <c r="S20" i="30"/>
  <c r="Q20" i="30"/>
  <c r="Q33" i="30" s="1"/>
  <c r="J20" i="30"/>
  <c r="K20" i="30" s="1"/>
  <c r="L20" i="30" s="1"/>
  <c r="M20" i="30" s="1"/>
  <c r="N20" i="30" s="1"/>
  <c r="O20" i="30" s="1"/>
  <c r="AA19" i="30"/>
  <c r="K19" i="30"/>
  <c r="L19" i="30" s="1"/>
  <c r="M19" i="30" s="1"/>
  <c r="N19" i="30" s="1"/>
  <c r="O19" i="30" s="1"/>
  <c r="J19" i="30"/>
  <c r="AA18" i="30"/>
  <c r="R18" i="30"/>
  <c r="R32" i="30" s="1"/>
  <c r="J18" i="30"/>
  <c r="J32" i="30" s="1"/>
  <c r="AA17" i="30"/>
  <c r="AA16" i="30"/>
  <c r="AA15" i="30"/>
  <c r="AA14" i="30"/>
  <c r="AA13" i="30"/>
  <c r="AA12" i="30"/>
  <c r="AA11" i="30"/>
  <c r="AA10" i="30"/>
  <c r="AA9" i="30"/>
  <c r="AA29" i="30" s="1"/>
  <c r="AA8" i="30"/>
  <c r="AA7" i="30"/>
  <c r="AA6" i="30"/>
  <c r="AA5" i="30"/>
  <c r="AA26" i="30" s="1"/>
  <c r="AC31" i="29"/>
  <c r="P31" i="29"/>
  <c r="I31" i="29"/>
  <c r="H31" i="29"/>
  <c r="G31" i="29"/>
  <c r="F31" i="29"/>
  <c r="E31" i="29"/>
  <c r="D31" i="29"/>
  <c r="C31" i="29"/>
  <c r="AC30" i="29"/>
  <c r="P30" i="29"/>
  <c r="I30" i="29"/>
  <c r="H30" i="29"/>
  <c r="G30" i="29"/>
  <c r="F30" i="29"/>
  <c r="E30" i="29"/>
  <c r="D30" i="29"/>
  <c r="C30" i="29"/>
  <c r="AC28" i="29"/>
  <c r="Y28" i="29"/>
  <c r="V28" i="29"/>
  <c r="S28" i="29"/>
  <c r="Q28" i="29"/>
  <c r="P28" i="29"/>
  <c r="I28" i="29"/>
  <c r="H28" i="29"/>
  <c r="G28" i="29"/>
  <c r="F28" i="29"/>
  <c r="E28" i="29"/>
  <c r="D28" i="29"/>
  <c r="C28" i="29"/>
  <c r="AC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AC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AC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AC22" i="29"/>
  <c r="P22" i="29"/>
  <c r="I22" i="29"/>
  <c r="H22" i="29"/>
  <c r="G22" i="29"/>
  <c r="F22" i="29"/>
  <c r="E22" i="29"/>
  <c r="D22" i="29"/>
  <c r="C22" i="29"/>
  <c r="AC21" i="29"/>
  <c r="P21" i="29"/>
  <c r="I21" i="29"/>
  <c r="H21" i="29"/>
  <c r="G21" i="29"/>
  <c r="F21" i="29"/>
  <c r="E21" i="29"/>
  <c r="D21" i="29"/>
  <c r="C21" i="29"/>
  <c r="S19" i="29"/>
  <c r="T19" i="29" s="1"/>
  <c r="U19" i="29" s="1"/>
  <c r="V19" i="29" s="1"/>
  <c r="W19" i="29" s="1"/>
  <c r="X19" i="29" s="1"/>
  <c r="Y19" i="29" s="1"/>
  <c r="AA19" i="29" s="1"/>
  <c r="Q19" i="29"/>
  <c r="K19" i="29"/>
  <c r="L19" i="29" s="1"/>
  <c r="M19" i="29" s="1"/>
  <c r="N19" i="29" s="1"/>
  <c r="O19" i="29" s="1"/>
  <c r="J19" i="29"/>
  <c r="T18" i="29"/>
  <c r="U18" i="29" s="1"/>
  <c r="V18" i="29" s="1"/>
  <c r="W18" i="29" s="1"/>
  <c r="X18" i="29" s="1"/>
  <c r="Y18" i="29" s="1"/>
  <c r="AA18" i="29" s="1"/>
  <c r="S18" i="29"/>
  <c r="Q18" i="29"/>
  <c r="Q31" i="29" s="1"/>
  <c r="J18" i="29"/>
  <c r="K18" i="29" s="1"/>
  <c r="L18" i="29" s="1"/>
  <c r="M18" i="29" s="1"/>
  <c r="N18" i="29" s="1"/>
  <c r="O18" i="29" s="1"/>
  <c r="U17" i="29"/>
  <c r="V17" i="29" s="1"/>
  <c r="S17" i="29"/>
  <c r="S31" i="29" s="1"/>
  <c r="K17" i="29"/>
  <c r="L17" i="29" s="1"/>
  <c r="M17" i="29" s="1"/>
  <c r="N17" i="29" s="1"/>
  <c r="O17" i="29" s="1"/>
  <c r="J17" i="29"/>
  <c r="AA16" i="29"/>
  <c r="W16" i="29"/>
  <c r="T16" i="29"/>
  <c r="T30" i="29" s="1"/>
  <c r="R16" i="29"/>
  <c r="R30" i="29" s="1"/>
  <c r="K16" i="29"/>
  <c r="K31" i="29" s="1"/>
  <c r="J16" i="29"/>
  <c r="J30" i="29" s="1"/>
  <c r="AA15" i="29"/>
  <c r="AA14" i="29"/>
  <c r="AA13" i="29"/>
  <c r="AA12" i="29"/>
  <c r="AA11" i="29"/>
  <c r="AA10" i="29"/>
  <c r="AA9" i="29"/>
  <c r="AA8" i="29"/>
  <c r="AA28" i="29" s="1"/>
  <c r="AA7" i="29"/>
  <c r="AA27" i="29" s="1"/>
  <c r="AA6" i="29"/>
  <c r="AA5" i="29"/>
  <c r="AA4" i="29"/>
  <c r="AA3" i="29"/>
  <c r="AA24" i="29" s="1"/>
  <c r="AA37" i="23" l="1"/>
  <c r="W18" i="23"/>
  <c r="V55" i="23"/>
  <c r="AA21" i="23"/>
  <c r="AA34" i="23"/>
  <c r="AA36" i="23"/>
  <c r="V38" i="23"/>
  <c r="AA30" i="23"/>
  <c r="AA38" i="23" s="1"/>
  <c r="V22" i="23"/>
  <c r="AA22" i="23"/>
  <c r="AA35" i="23"/>
  <c r="L26" i="19"/>
  <c r="V26" i="19"/>
  <c r="W6" i="19"/>
  <c r="P29" i="19"/>
  <c r="T29" i="19"/>
  <c r="L17" i="19"/>
  <c r="M17" i="19" s="1"/>
  <c r="S28" i="19"/>
  <c r="S22" i="19"/>
  <c r="K31" i="19"/>
  <c r="L18" i="19"/>
  <c r="K32" i="19"/>
  <c r="K19" i="19"/>
  <c r="L19" i="19" s="1"/>
  <c r="M19" i="19" s="1"/>
  <c r="N19" i="19" s="1"/>
  <c r="O19" i="19" s="1"/>
  <c r="J31" i="19"/>
  <c r="S31" i="19"/>
  <c r="T20" i="19"/>
  <c r="U20" i="19" s="1"/>
  <c r="V20" i="19" s="1"/>
  <c r="W20" i="19" s="1"/>
  <c r="X20" i="19" s="1"/>
  <c r="S32" i="19"/>
  <c r="L22" i="19"/>
  <c r="P22" i="19"/>
  <c r="R22" i="19"/>
  <c r="K23" i="19"/>
  <c r="S23" i="19"/>
  <c r="L25" i="19"/>
  <c r="V25" i="19"/>
  <c r="V28" i="19"/>
  <c r="S29" i="19"/>
  <c r="R29" i="19"/>
  <c r="R23" i="19"/>
  <c r="W28" i="19"/>
  <c r="X12" i="19"/>
  <c r="X28" i="19" s="1"/>
  <c r="W29" i="19"/>
  <c r="K28" i="19"/>
  <c r="K22" i="19"/>
  <c r="U28" i="19"/>
  <c r="T32" i="19"/>
  <c r="U19" i="19"/>
  <c r="T31" i="19"/>
  <c r="J22" i="19"/>
  <c r="T22" i="19"/>
  <c r="AA22" i="19"/>
  <c r="U23" i="19"/>
  <c r="J28" i="19"/>
  <c r="AA28" i="19"/>
  <c r="U29" i="19"/>
  <c r="J23" i="19"/>
  <c r="P23" i="19"/>
  <c r="T23" i="19"/>
  <c r="AA23" i="19"/>
  <c r="V31" i="17"/>
  <c r="V30" i="17"/>
  <c r="V38" i="17" s="1"/>
  <c r="V22" i="17"/>
  <c r="W18" i="17"/>
  <c r="V21" i="17"/>
  <c r="V55" i="17" s="1"/>
  <c r="K30" i="17"/>
  <c r="K38" i="17" s="1"/>
  <c r="K31" i="17"/>
  <c r="L17" i="17"/>
  <c r="AA37" i="17"/>
  <c r="AA35" i="17"/>
  <c r="AA28" i="17"/>
  <c r="AA27" i="17"/>
  <c r="AA36" i="17" s="1"/>
  <c r="J37" i="17"/>
  <c r="J35" i="17"/>
  <c r="J28" i="17"/>
  <c r="L16" i="17"/>
  <c r="R37" i="17"/>
  <c r="R35" i="17"/>
  <c r="R28" i="17"/>
  <c r="R27" i="17"/>
  <c r="R36" i="17" s="1"/>
  <c r="T16" i="17"/>
  <c r="T31" i="17"/>
  <c r="T30" i="17"/>
  <c r="T38" i="17" s="1"/>
  <c r="S30" i="17"/>
  <c r="S38" i="17" s="1"/>
  <c r="S31" i="17"/>
  <c r="H55" i="17"/>
  <c r="J21" i="17"/>
  <c r="J55" i="17" s="1"/>
  <c r="P55" i="17"/>
  <c r="R21" i="17"/>
  <c r="R55" i="17" s="1"/>
  <c r="AA21" i="17"/>
  <c r="AA24" i="17"/>
  <c r="AA34" i="17" s="1"/>
  <c r="J27" i="17"/>
  <c r="J36" i="17" s="1"/>
  <c r="K37" i="17"/>
  <c r="K35" i="17"/>
  <c r="K28" i="17"/>
  <c r="S37" i="17"/>
  <c r="S35" i="17"/>
  <c r="S28" i="17"/>
  <c r="J31" i="17"/>
  <c r="J30" i="17"/>
  <c r="J38" i="17" s="1"/>
  <c r="AA31" i="17"/>
  <c r="AA30" i="17"/>
  <c r="AA38" i="17" s="1"/>
  <c r="U30" i="17"/>
  <c r="U38" i="17" s="1"/>
  <c r="U31" i="17"/>
  <c r="K21" i="17"/>
  <c r="K55" i="17" s="1"/>
  <c r="S21" i="17"/>
  <c r="S55" i="17" s="1"/>
  <c r="J22" i="17"/>
  <c r="R22" i="17"/>
  <c r="AA22" i="17"/>
  <c r="K27" i="17"/>
  <c r="K36" i="17" s="1"/>
  <c r="S27" i="17"/>
  <c r="S36" i="17" s="1"/>
  <c r="X32" i="30"/>
  <c r="X23" i="30"/>
  <c r="Y20" i="30"/>
  <c r="X33" i="30"/>
  <c r="X24" i="30"/>
  <c r="Q23" i="30"/>
  <c r="J24" i="30"/>
  <c r="R24" i="30"/>
  <c r="AA27" i="30"/>
  <c r="AA30" i="30"/>
  <c r="Q32" i="30"/>
  <c r="J33" i="30"/>
  <c r="R33" i="30"/>
  <c r="K18" i="30"/>
  <c r="S18" i="30"/>
  <c r="J23" i="30"/>
  <c r="R23" i="30"/>
  <c r="Q24" i="30"/>
  <c r="V30" i="29"/>
  <c r="V21" i="29"/>
  <c r="V31" i="29"/>
  <c r="V22" i="29"/>
  <c r="W17" i="29"/>
  <c r="X17" i="29" s="1"/>
  <c r="Y17" i="29" s="1"/>
  <c r="W31" i="29"/>
  <c r="K21" i="29"/>
  <c r="Q21" i="29"/>
  <c r="S21" i="29"/>
  <c r="W21" i="29"/>
  <c r="J22" i="29"/>
  <c r="R22" i="29"/>
  <c r="T22" i="29"/>
  <c r="AA25" i="29"/>
  <c r="J28" i="29"/>
  <c r="R28" i="29"/>
  <c r="T28" i="29"/>
  <c r="K30" i="29"/>
  <c r="Q30" i="29"/>
  <c r="S30" i="29"/>
  <c r="W30" i="29"/>
  <c r="J31" i="29"/>
  <c r="R31" i="29"/>
  <c r="T31" i="29"/>
  <c r="L16" i="29"/>
  <c r="U16" i="29"/>
  <c r="X16" i="29"/>
  <c r="J21" i="29"/>
  <c r="R21" i="29"/>
  <c r="T21" i="29"/>
  <c r="K22" i="29"/>
  <c r="Q22" i="29"/>
  <c r="S22" i="29"/>
  <c r="W22" i="29"/>
  <c r="K28" i="29"/>
  <c r="W28" i="29"/>
  <c r="W38" i="23" l="1"/>
  <c r="W55" i="23"/>
  <c r="X18" i="23"/>
  <c r="W22" i="23"/>
  <c r="X29" i="19"/>
  <c r="W25" i="19"/>
  <c r="W26" i="19"/>
  <c r="X6" i="19"/>
  <c r="U31" i="19"/>
  <c r="U32" i="19"/>
  <c r="V19" i="19"/>
  <c r="U22" i="19"/>
  <c r="L32" i="19"/>
  <c r="L31" i="19"/>
  <c r="M18" i="19"/>
  <c r="M28" i="19"/>
  <c r="M22" i="19"/>
  <c r="M29" i="19"/>
  <c r="M23" i="19"/>
  <c r="N17" i="19"/>
  <c r="L29" i="19"/>
  <c r="L23" i="19"/>
  <c r="L28" i="19"/>
  <c r="L37" i="17"/>
  <c r="L35" i="17"/>
  <c r="L28" i="17"/>
  <c r="L22" i="17"/>
  <c r="M16" i="17"/>
  <c r="L27" i="17"/>
  <c r="L36" i="17" s="1"/>
  <c r="L21" i="17"/>
  <c r="L55" i="17" s="1"/>
  <c r="L31" i="17"/>
  <c r="L30" i="17"/>
  <c r="L38" i="17" s="1"/>
  <c r="M17" i="17"/>
  <c r="W30" i="17"/>
  <c r="W38" i="17" s="1"/>
  <c r="W31" i="17"/>
  <c r="W21" i="17"/>
  <c r="W55" i="17" s="1"/>
  <c r="W22" i="17"/>
  <c r="X18" i="17"/>
  <c r="T37" i="17"/>
  <c r="T35" i="17"/>
  <c r="T28" i="17"/>
  <c r="T27" i="17"/>
  <c r="T36" i="17" s="1"/>
  <c r="T22" i="17"/>
  <c r="U16" i="17"/>
  <c r="T21" i="17"/>
  <c r="T55" i="17" s="1"/>
  <c r="S33" i="30"/>
  <c r="S24" i="30"/>
  <c r="S32" i="30"/>
  <c r="S23" i="30"/>
  <c r="T18" i="30"/>
  <c r="Y33" i="30"/>
  <c r="Y24" i="30"/>
  <c r="Y32" i="30"/>
  <c r="Y23" i="30"/>
  <c r="AA20" i="30"/>
  <c r="K33" i="30"/>
  <c r="K24" i="30"/>
  <c r="K32" i="30"/>
  <c r="K23" i="30"/>
  <c r="L18" i="30"/>
  <c r="X30" i="29"/>
  <c r="X21" i="29"/>
  <c r="X31" i="29"/>
  <c r="X28" i="29"/>
  <c r="X22" i="29"/>
  <c r="L30" i="29"/>
  <c r="L21" i="29"/>
  <c r="L31" i="29"/>
  <c r="L28" i="29"/>
  <c r="L22" i="29"/>
  <c r="M16" i="29"/>
  <c r="Y31" i="29"/>
  <c r="Y22" i="29"/>
  <c r="AA17" i="29"/>
  <c r="Y30" i="29"/>
  <c r="Y21" i="29"/>
  <c r="U31" i="29"/>
  <c r="U28" i="29"/>
  <c r="U22" i="29"/>
  <c r="U30" i="29"/>
  <c r="U21" i="29"/>
  <c r="X22" i="23" l="1"/>
  <c r="X38" i="23"/>
  <c r="X55" i="23"/>
  <c r="O17" i="19"/>
  <c r="N28" i="19"/>
  <c r="N29" i="19"/>
  <c r="M31" i="19"/>
  <c r="N18" i="19"/>
  <c r="M32" i="19"/>
  <c r="V32" i="19"/>
  <c r="W19" i="19"/>
  <c r="V31" i="19"/>
  <c r="V23" i="19"/>
  <c r="V22" i="19"/>
  <c r="X26" i="19"/>
  <c r="X25" i="19"/>
  <c r="M30" i="17"/>
  <c r="M38" i="17" s="1"/>
  <c r="M31" i="17"/>
  <c r="N17" i="17"/>
  <c r="U27" i="17"/>
  <c r="U36" i="17" s="1"/>
  <c r="U37" i="17"/>
  <c r="U35" i="17"/>
  <c r="U28" i="17"/>
  <c r="U21" i="17"/>
  <c r="U55" i="17" s="1"/>
  <c r="U22" i="17"/>
  <c r="X31" i="17"/>
  <c r="X30" i="17"/>
  <c r="X38" i="17" s="1"/>
  <c r="X22" i="17"/>
  <c r="X21" i="17"/>
  <c r="X55" i="17" s="1"/>
  <c r="M37" i="17"/>
  <c r="M35" i="17"/>
  <c r="M28" i="17"/>
  <c r="M27" i="17"/>
  <c r="M36" i="17" s="1"/>
  <c r="M21" i="17"/>
  <c r="M55" i="17" s="1"/>
  <c r="M22" i="17"/>
  <c r="N16" i="17"/>
  <c r="AA32" i="30"/>
  <c r="AA23" i="30"/>
  <c r="AA24" i="30"/>
  <c r="AA33" i="30"/>
  <c r="L32" i="30"/>
  <c r="L23" i="30"/>
  <c r="M18" i="30"/>
  <c r="L33" i="30"/>
  <c r="L24" i="30"/>
  <c r="T32" i="30"/>
  <c r="T23" i="30"/>
  <c r="U18" i="30"/>
  <c r="T33" i="30"/>
  <c r="T24" i="30"/>
  <c r="AA30" i="29"/>
  <c r="AA22" i="29"/>
  <c r="AA31" i="29"/>
  <c r="AA21" i="29"/>
  <c r="M31" i="29"/>
  <c r="M28" i="29"/>
  <c r="M22" i="29"/>
  <c r="N16" i="29"/>
  <c r="M30" i="29"/>
  <c r="M21" i="29"/>
  <c r="W31" i="19" l="1"/>
  <c r="W32" i="19"/>
  <c r="X19" i="19"/>
  <c r="W22" i="19"/>
  <c r="W23" i="19"/>
  <c r="N32" i="19"/>
  <c r="N31" i="19"/>
  <c r="O18" i="19"/>
  <c r="N22" i="19"/>
  <c r="N23" i="19"/>
  <c r="O28" i="19"/>
  <c r="O22" i="19"/>
  <c r="O29" i="19"/>
  <c r="O23" i="19"/>
  <c r="N37" i="17"/>
  <c r="N35" i="17"/>
  <c r="N28" i="17"/>
  <c r="N27" i="17"/>
  <c r="N36" i="17" s="1"/>
  <c r="N22" i="17"/>
  <c r="O16" i="17"/>
  <c r="N21" i="17"/>
  <c r="N55" i="17" s="1"/>
  <c r="N31" i="17"/>
  <c r="N30" i="17"/>
  <c r="N38" i="17" s="1"/>
  <c r="O17" i="17"/>
  <c r="U33" i="30"/>
  <c r="U24" i="30"/>
  <c r="U32" i="30"/>
  <c r="U23" i="30"/>
  <c r="V18" i="30"/>
  <c r="M33" i="30"/>
  <c r="M24" i="30"/>
  <c r="M32" i="30"/>
  <c r="M23" i="30"/>
  <c r="N18" i="30"/>
  <c r="N30" i="29"/>
  <c r="N21" i="29"/>
  <c r="O16" i="29"/>
  <c r="N31" i="29"/>
  <c r="N28" i="29"/>
  <c r="N22" i="29"/>
  <c r="O31" i="19" l="1"/>
  <c r="O32" i="19"/>
  <c r="X32" i="19"/>
  <c r="X31" i="19"/>
  <c r="X23" i="19"/>
  <c r="X22" i="19"/>
  <c r="O37" i="17"/>
  <c r="O35" i="17"/>
  <c r="O28" i="17"/>
  <c r="O21" i="17"/>
  <c r="O55" i="17" s="1"/>
  <c r="O27" i="17"/>
  <c r="O36" i="17" s="1"/>
  <c r="O22" i="17"/>
  <c r="O30" i="17"/>
  <c r="O38" i="17" s="1"/>
  <c r="O31" i="17"/>
  <c r="N32" i="30"/>
  <c r="N23" i="30"/>
  <c r="O18" i="30"/>
  <c r="N33" i="30"/>
  <c r="N24" i="30"/>
  <c r="V32" i="30"/>
  <c r="V23" i="30"/>
  <c r="W18" i="30"/>
  <c r="V33" i="30"/>
  <c r="V24" i="30"/>
  <c r="O31" i="29"/>
  <c r="O28" i="29"/>
  <c r="O22" i="29"/>
  <c r="O30" i="29"/>
  <c r="O21" i="29"/>
  <c r="W33" i="30" l="1"/>
  <c r="W24" i="30"/>
  <c r="W32" i="30"/>
  <c r="W23" i="30"/>
  <c r="O33" i="30"/>
  <c r="O24" i="30"/>
  <c r="O32" i="30"/>
  <c r="O23" i="30"/>
  <c r="AB34" i="20" l="1"/>
  <c r="Z34" i="20"/>
  <c r="AB38" i="20"/>
  <c r="Z38" i="20"/>
  <c r="AB36" i="20"/>
  <c r="Z36" i="20"/>
  <c r="AC35" i="20"/>
  <c r="AC37" i="20"/>
  <c r="AC38" i="20"/>
  <c r="Y38" i="20"/>
  <c r="R38" i="20"/>
  <c r="Q38" i="20"/>
  <c r="P38" i="20"/>
  <c r="I38" i="20"/>
  <c r="H38" i="20"/>
  <c r="G38" i="20"/>
  <c r="F38" i="20"/>
  <c r="E38" i="20"/>
  <c r="D38" i="20"/>
  <c r="C38" i="20"/>
  <c r="AC36" i="20"/>
  <c r="Y36" i="20"/>
  <c r="X36" i="20"/>
  <c r="W36" i="20"/>
  <c r="V36" i="20"/>
  <c r="Q36" i="20"/>
  <c r="P36" i="20"/>
  <c r="I36" i="20"/>
  <c r="H36" i="20"/>
  <c r="G36" i="20"/>
  <c r="F36" i="20"/>
  <c r="E36" i="20"/>
  <c r="D36" i="20"/>
  <c r="C36" i="20"/>
  <c r="AC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Y56" i="20" l="1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H55" i="20" l="1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C55" i="20" l="1"/>
  <c r="E55" i="20"/>
  <c r="G55" i="20"/>
  <c r="P55" i="20"/>
  <c r="D55" i="20"/>
  <c r="F55" i="20"/>
  <c r="I55" i="20"/>
  <c r="Q55" i="20"/>
  <c r="AA34" i="20"/>
  <c r="R36" i="20"/>
  <c r="J38" i="20"/>
  <c r="V19" i="20"/>
  <c r="W19" i="20" s="1"/>
  <c r="X19" i="20" s="1"/>
  <c r="AA19" i="20" s="1"/>
  <c r="S38" i="20"/>
  <c r="AA37" i="20"/>
  <c r="AA36" i="20"/>
  <c r="AA35" i="20"/>
  <c r="J36" i="20"/>
  <c r="T38" i="20"/>
  <c r="R55" i="20"/>
  <c r="J55" i="20"/>
  <c r="S36" i="20" l="1"/>
  <c r="K36" i="20"/>
  <c r="V18" i="20"/>
  <c r="U38" i="20"/>
  <c r="K38" i="20"/>
  <c r="S55" i="20"/>
  <c r="Y55" i="20"/>
  <c r="AA18" i="20"/>
  <c r="K55" i="20"/>
  <c r="T55" i="20"/>
  <c r="L36" i="20" l="1"/>
  <c r="AA38" i="20"/>
  <c r="L38" i="20"/>
  <c r="T36" i="20"/>
  <c r="W18" i="20"/>
  <c r="V38" i="20"/>
  <c r="L55" i="20"/>
  <c r="U55" i="20"/>
  <c r="U36" i="20" l="1"/>
  <c r="M36" i="20"/>
  <c r="X18" i="20"/>
  <c r="W38" i="20"/>
  <c r="M38" i="20"/>
  <c r="V55" i="20"/>
  <c r="M55" i="20"/>
  <c r="N36" i="20" l="1"/>
  <c r="X38" i="20"/>
  <c r="X55" i="20"/>
  <c r="N38" i="20"/>
  <c r="N55" i="20"/>
  <c r="W55" i="20"/>
  <c r="O36" i="20" l="1"/>
  <c r="O38" i="20"/>
  <c r="O55" i="20"/>
  <c r="A42" i="3" l="1"/>
  <c r="A41" i="3"/>
  <c r="A40" i="3"/>
  <c r="A39" i="3"/>
  <c r="A38" i="3"/>
  <c r="A37" i="3"/>
  <c r="A36" i="3"/>
  <c r="B42" i="3"/>
  <c r="B41" i="3"/>
  <c r="B40" i="3"/>
  <c r="B39" i="3"/>
  <c r="B38" i="3"/>
  <c r="B37" i="3"/>
  <c r="B36" i="3"/>
  <c r="L22" i="3"/>
  <c r="K22" i="3"/>
  <c r="J22" i="3"/>
  <c r="I22" i="3"/>
  <c r="K21" i="3"/>
  <c r="J21" i="3"/>
  <c r="I21" i="3"/>
  <c r="L21" i="3"/>
</calcChain>
</file>

<file path=xl/sharedStrings.xml><?xml version="1.0" encoding="utf-8"?>
<sst xmlns="http://schemas.openxmlformats.org/spreadsheetml/2006/main" count="254" uniqueCount="62">
  <si>
    <t>Midpoint of target range</t>
  </si>
  <si>
    <t>Longer Run</t>
  </si>
  <si>
    <t>or target level (Percent)</t>
  </si>
  <si>
    <t>Mediana</t>
  </si>
  <si>
    <t>media</t>
  </si>
  <si>
    <t>1 _ 15 DEZ</t>
  </si>
  <si>
    <t>2_ 28 OCT</t>
  </si>
  <si>
    <t>3_ 17 SEP</t>
  </si>
  <si>
    <t>4_29 JUL</t>
  </si>
  <si>
    <t>5_ 17 JUN</t>
  </si>
  <si>
    <t>6_29 APR</t>
  </si>
  <si>
    <t>7_ 18 MAR</t>
  </si>
  <si>
    <t>data</t>
  </si>
  <si>
    <t>Dove1</t>
  </si>
  <si>
    <t>Dove2</t>
  </si>
  <si>
    <t>Dove3</t>
  </si>
  <si>
    <t>Dove4</t>
  </si>
  <si>
    <t>Middle1</t>
  </si>
  <si>
    <t>Middle2</t>
  </si>
  <si>
    <t>Middle3</t>
  </si>
  <si>
    <t>Middle4</t>
  </si>
  <si>
    <t>Middle5</t>
  </si>
  <si>
    <t>Middle6</t>
  </si>
  <si>
    <t>Middle7</t>
  </si>
  <si>
    <t>Middle8</t>
  </si>
  <si>
    <t>Middle9</t>
  </si>
  <si>
    <t>HAWK4</t>
  </si>
  <si>
    <t>HAWK3</t>
  </si>
  <si>
    <t>HAWK2</t>
  </si>
  <si>
    <t>HAWK1</t>
  </si>
  <si>
    <t>dif LP</t>
  </si>
  <si>
    <t>LP</t>
  </si>
  <si>
    <t>MDN TOT</t>
  </si>
  <si>
    <t>MED TOT</t>
  </si>
  <si>
    <t>MDN DOVE</t>
  </si>
  <si>
    <t>MDN HAWK</t>
  </si>
  <si>
    <t>MED DOVE</t>
  </si>
  <si>
    <t>MED HAWK</t>
  </si>
  <si>
    <t>MDN TRIMM</t>
  </si>
  <si>
    <t>MED TRIMM</t>
  </si>
  <si>
    <t>MDN TOT mar</t>
  </si>
  <si>
    <t>MDN TOT dez</t>
  </si>
  <si>
    <t>MED TOT dez</t>
  </si>
  <si>
    <t>MED TOT mar</t>
  </si>
  <si>
    <t>Middle10</t>
  </si>
  <si>
    <t>dez 2014</t>
  </si>
  <si>
    <t>mar 2015</t>
  </si>
  <si>
    <t>max</t>
  </si>
  <si>
    <t>min</t>
  </si>
  <si>
    <t>dove</t>
  </si>
  <si>
    <t>hawk</t>
  </si>
  <si>
    <t>central trimm</t>
  </si>
  <si>
    <t>DEZEMBRO</t>
  </si>
  <si>
    <t>Middle11</t>
  </si>
  <si>
    <t>Middle12</t>
  </si>
  <si>
    <t>Middle13</t>
  </si>
  <si>
    <t>MDN TOT jun</t>
  </si>
  <si>
    <t>MED TOT jun</t>
  </si>
  <si>
    <t>jun 2015</t>
  </si>
  <si>
    <t>Evans 28/09</t>
  </si>
  <si>
    <t>Nairu</t>
  </si>
  <si>
    <t>Tx Neutra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</si>
</sst>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2537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CCCCCC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/>
    <xf numFmtId="43" fontId="8" fillId="0" borderId="0" xfId="1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43" fontId="0" fillId="0" borderId="0" xfId="0" applyNumberFormat="1"/>
    <xf numFmtId="0" fontId="0" fillId="0" borderId="0" xfId="0" quotePrefix="1" applyAlignment="1">
      <alignment horizontal="left"/>
    </xf>
    <xf numFmtId="43" fontId="5" fillId="3" borderId="13" xfId="1" applyFont="1" applyFill="1" applyBorder="1" applyAlignment="1">
      <alignment vertical="center" wrapText="1"/>
    </xf>
    <xf numFmtId="43" fontId="5" fillId="3" borderId="11" xfId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43" fontId="0" fillId="0" borderId="1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1" xfId="1" applyFont="1" applyBorder="1"/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0" borderId="9" xfId="0" applyFont="1" applyFill="1" applyBorder="1"/>
    <xf numFmtId="0" fontId="2" fillId="10" borderId="11" xfId="0" applyFont="1" applyFill="1" applyBorder="1"/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0" xfId="0" quotePrefix="1" applyNumberFormat="1" applyAlignment="1">
      <alignment horizontal="left"/>
    </xf>
    <xf numFmtId="0" fontId="12" fillId="0" borderId="0" xfId="0" applyFont="1"/>
    <xf numFmtId="0" fontId="8" fillId="0" borderId="0" xfId="0" quotePrefix="1" applyFont="1" applyAlignment="1">
      <alignment horizontal="left"/>
    </xf>
    <xf numFmtId="17" fontId="8" fillId="0" borderId="0" xfId="0" applyNumberFormat="1" applyFont="1"/>
    <xf numFmtId="43" fontId="8" fillId="0" borderId="0" xfId="1" applyFont="1"/>
    <xf numFmtId="43" fontId="2" fillId="10" borderId="0" xfId="0" applyNumberFormat="1" applyFont="1" applyFill="1"/>
    <xf numFmtId="43" fontId="13" fillId="11" borderId="10" xfId="1" applyFont="1" applyFill="1" applyBorder="1"/>
    <xf numFmtId="43" fontId="8" fillId="10" borderId="10" xfId="1" applyFont="1" applyFill="1" applyBorder="1"/>
    <xf numFmtId="43" fontId="9" fillId="4" borderId="10" xfId="1" applyFont="1" applyFill="1" applyBorder="1"/>
    <xf numFmtId="43" fontId="9" fillId="4" borderId="11" xfId="1" applyFont="1" applyFill="1" applyBorder="1"/>
    <xf numFmtId="43" fontId="15" fillId="10" borderId="10" xfId="1" applyFont="1" applyFill="1" applyBorder="1"/>
    <xf numFmtId="17" fontId="8" fillId="0" borderId="15" xfId="0" applyNumberFormat="1" applyFont="1" applyBorder="1"/>
    <xf numFmtId="17" fontId="8" fillId="0" borderId="12" xfId="0" applyNumberFormat="1" applyFont="1" applyBorder="1"/>
    <xf numFmtId="17" fontId="8" fillId="0" borderId="14" xfId="0" applyNumberFormat="1" applyFont="1" applyBorder="1"/>
    <xf numFmtId="17" fontId="8" fillId="0" borderId="16" xfId="0" applyNumberFormat="1" applyFont="1" applyBorder="1"/>
    <xf numFmtId="17" fontId="10" fillId="10" borderId="14" xfId="0" applyNumberFormat="1" applyFont="1" applyFill="1" applyBorder="1"/>
    <xf numFmtId="43" fontId="13" fillId="12" borderId="10" xfId="1" applyFont="1" applyFill="1" applyBorder="1"/>
    <xf numFmtId="43" fontId="13" fillId="4" borderId="10" xfId="1" applyFont="1" applyFill="1" applyBorder="1"/>
    <xf numFmtId="43" fontId="13" fillId="4" borderId="11" xfId="1" applyFont="1" applyFill="1" applyBorder="1"/>
    <xf numFmtId="43" fontId="8" fillId="14" borderId="10" xfId="1" applyFont="1" applyFill="1" applyBorder="1"/>
    <xf numFmtId="43" fontId="8" fillId="0" borderId="10" xfId="1" applyFont="1" applyBorder="1"/>
    <xf numFmtId="43" fontId="8" fillId="5" borderId="10" xfId="1" applyFont="1" applyFill="1" applyBorder="1"/>
    <xf numFmtId="43" fontId="8" fillId="5" borderId="11" xfId="1" applyFont="1" applyFill="1" applyBorder="1"/>
    <xf numFmtId="0" fontId="2" fillId="0" borderId="14" xfId="0" applyFont="1" applyBorder="1" applyAlignment="1">
      <alignment horizontal="center"/>
    </xf>
    <xf numFmtId="17" fontId="10" fillId="0" borderId="9" xfId="0" applyNumberFormat="1" applyFont="1" applyBorder="1"/>
    <xf numFmtId="17" fontId="10" fillId="0" borderId="10" xfId="0" applyNumberFormat="1" applyFont="1" applyBorder="1"/>
    <xf numFmtId="17" fontId="10" fillId="10" borderId="10" xfId="0" applyNumberFormat="1" applyFont="1" applyFill="1" applyBorder="1"/>
    <xf numFmtId="0" fontId="8" fillId="0" borderId="10" xfId="0" quotePrefix="1" applyFont="1" applyBorder="1" applyAlignment="1">
      <alignment horizontal="left"/>
    </xf>
    <xf numFmtId="0" fontId="8" fillId="0" borderId="11" xfId="0" applyFont="1" applyBorder="1"/>
    <xf numFmtId="43" fontId="8" fillId="0" borderId="1" xfId="1" applyFont="1" applyBorder="1"/>
    <xf numFmtId="43" fontId="8" fillId="0" borderId="2" xfId="1" applyFont="1" applyBorder="1"/>
    <xf numFmtId="43" fontId="13" fillId="12" borderId="9" xfId="1" applyFont="1" applyFill="1" applyBorder="1"/>
    <xf numFmtId="43" fontId="13" fillId="11" borderId="9" xfId="1" applyFont="1" applyFill="1" applyBorder="1"/>
    <xf numFmtId="43" fontId="14" fillId="6" borderId="2" xfId="1" applyFont="1" applyFill="1" applyBorder="1"/>
    <xf numFmtId="43" fontId="13" fillId="11" borderId="3" xfId="1" applyFont="1" applyFill="1" applyBorder="1"/>
    <xf numFmtId="43" fontId="8" fillId="0" borderId="4" xfId="1" applyFont="1" applyBorder="1"/>
    <xf numFmtId="43" fontId="8" fillId="13" borderId="0" xfId="1" applyFont="1" applyFill="1" applyBorder="1"/>
    <xf numFmtId="43" fontId="14" fillId="6" borderId="0" xfId="1" applyFont="1" applyFill="1" applyBorder="1"/>
    <xf numFmtId="43" fontId="13" fillId="11" borderId="5" xfId="1" applyFont="1" applyFill="1" applyBorder="1"/>
    <xf numFmtId="43" fontId="8" fillId="10" borderId="0" xfId="1" applyFont="1" applyFill="1" applyBorder="1"/>
    <xf numFmtId="43" fontId="13" fillId="12" borderId="5" xfId="1" applyFont="1" applyFill="1" applyBorder="1"/>
    <xf numFmtId="43" fontId="8" fillId="13" borderId="4" xfId="1" applyFont="1" applyFill="1" applyBorder="1"/>
    <xf numFmtId="43" fontId="9" fillId="4" borderId="5" xfId="1" applyFont="1" applyFill="1" applyBorder="1"/>
    <xf numFmtId="43" fontId="8" fillId="13" borderId="6" xfId="1" applyFont="1" applyFill="1" applyBorder="1"/>
    <xf numFmtId="43" fontId="8" fillId="13" borderId="7" xfId="1" applyFont="1" applyFill="1" applyBorder="1"/>
    <xf numFmtId="43" fontId="8" fillId="0" borderId="7" xfId="1" applyFont="1" applyBorder="1"/>
    <xf numFmtId="43" fontId="9" fillId="4" borderId="8" xfId="1" applyFont="1" applyFill="1" applyBorder="1"/>
    <xf numFmtId="0" fontId="8" fillId="0" borderId="9" xfId="0" applyFont="1" applyBorder="1"/>
    <xf numFmtId="0" fontId="8" fillId="0" borderId="10" xfId="0" applyFont="1" applyBorder="1"/>
    <xf numFmtId="17" fontId="9" fillId="7" borderId="15" xfId="0" applyNumberFormat="1" applyFont="1" applyFill="1" applyBorder="1"/>
    <xf numFmtId="17" fontId="9" fillId="7" borderId="12" xfId="0" applyNumberFormat="1" applyFont="1" applyFill="1" applyBorder="1"/>
    <xf numFmtId="17" fontId="9" fillId="7" borderId="14" xfId="0" applyNumberFormat="1" applyFont="1" applyFill="1" applyBorder="1"/>
    <xf numFmtId="17" fontId="9" fillId="7" borderId="16" xfId="0" applyNumberFormat="1" applyFont="1" applyFill="1" applyBorder="1"/>
    <xf numFmtId="17" fontId="12" fillId="0" borderId="0" xfId="0" applyNumberFormat="1" applyFont="1"/>
    <xf numFmtId="43" fontId="8" fillId="0" borderId="0" xfId="0" applyNumberFormat="1" applyFont="1"/>
    <xf numFmtId="43" fontId="8" fillId="13" borderId="0" xfId="0" applyNumberFormat="1" applyFont="1" applyFill="1"/>
    <xf numFmtId="43" fontId="8" fillId="10" borderId="0" xfId="0" applyNumberFormat="1" applyFont="1" applyFill="1"/>
    <xf numFmtId="43" fontId="13" fillId="12" borderId="2" xfId="1" applyFont="1" applyFill="1" applyBorder="1"/>
    <xf numFmtId="43" fontId="13" fillId="12" borderId="0" xfId="1" applyFont="1" applyFill="1" applyBorder="1"/>
    <xf numFmtId="43" fontId="13" fillId="4" borderId="0" xfId="1" applyFont="1" applyFill="1" applyBorder="1"/>
    <xf numFmtId="43" fontId="8" fillId="6" borderId="0" xfId="1" applyFont="1" applyFill="1" applyBorder="1"/>
    <xf numFmtId="43" fontId="13" fillId="4" borderId="7" xfId="1" applyFont="1" applyFill="1" applyBorder="1"/>
    <xf numFmtId="43" fontId="8" fillId="0" borderId="0" xfId="0" applyNumberFormat="1" applyFont="1" applyFill="1"/>
    <xf numFmtId="0" fontId="8" fillId="10" borderId="0" xfId="0" applyFont="1" applyFill="1"/>
    <xf numFmtId="0" fontId="0" fillId="10" borderId="0" xfId="0" applyFill="1"/>
    <xf numFmtId="43" fontId="8" fillId="8" borderId="6" xfId="1" applyFont="1" applyFill="1" applyBorder="1"/>
    <xf numFmtId="43" fontId="10" fillId="9" borderId="10" xfId="1" applyFont="1" applyFill="1" applyBorder="1"/>
    <xf numFmtId="43" fontId="8" fillId="9" borderId="10" xfId="1" applyFont="1" applyFill="1" applyBorder="1"/>
    <xf numFmtId="43" fontId="8" fillId="15" borderId="10" xfId="1" applyFont="1" applyFill="1" applyBorder="1"/>
    <xf numFmtId="43" fontId="8" fillId="13" borderId="10" xfId="1" applyFont="1" applyFill="1" applyBorder="1"/>
    <xf numFmtId="43" fontId="8" fillId="13" borderId="5" xfId="1" applyFont="1" applyFill="1" applyBorder="1"/>
    <xf numFmtId="43" fontId="8" fillId="8" borderId="0" xfId="1" applyFont="1" applyFill="1" applyBorder="1"/>
    <xf numFmtId="43" fontId="15" fillId="16" borderId="10" xfId="1" applyFont="1" applyFill="1" applyBorder="1"/>
    <xf numFmtId="43" fontId="10" fillId="16" borderId="11" xfId="1" applyFont="1" applyFill="1" applyBorder="1"/>
    <xf numFmtId="0" fontId="8" fillId="0" borderId="1" xfId="0" applyFont="1" applyBorder="1"/>
    <xf numFmtId="0" fontId="8" fillId="0" borderId="4" xfId="0" applyFont="1" applyBorder="1"/>
    <xf numFmtId="17" fontId="9" fillId="7" borderId="1" xfId="0" applyNumberFormat="1" applyFont="1" applyFill="1" applyBorder="1"/>
    <xf numFmtId="17" fontId="9" fillId="7" borderId="2" xfId="0" applyNumberFormat="1" applyFont="1" applyFill="1" applyBorder="1"/>
    <xf numFmtId="17" fontId="9" fillId="7" borderId="9" xfId="0" applyNumberFormat="1" applyFont="1" applyFill="1" applyBorder="1"/>
    <xf numFmtId="17" fontId="9" fillId="7" borderId="3" xfId="0" applyNumberFormat="1" applyFont="1" applyFill="1" applyBorder="1"/>
    <xf numFmtId="17" fontId="10" fillId="0" borderId="18" xfId="0" applyNumberFormat="1" applyFont="1" applyBorder="1"/>
    <xf numFmtId="43" fontId="8" fillId="0" borderId="19" xfId="1" applyFont="1" applyBorder="1"/>
    <xf numFmtId="43" fontId="8" fillId="0" borderId="20" xfId="1" applyFont="1" applyBorder="1"/>
    <xf numFmtId="43" fontId="13" fillId="12" borderId="21" xfId="1" applyFont="1" applyFill="1" applyBorder="1"/>
    <xf numFmtId="43" fontId="13" fillId="11" borderId="21" xfId="1" applyFont="1" applyFill="1" applyBorder="1"/>
    <xf numFmtId="43" fontId="14" fillId="6" borderId="20" xfId="1" applyFont="1" applyFill="1" applyBorder="1"/>
    <xf numFmtId="43" fontId="8" fillId="16" borderId="20" xfId="1" applyFont="1" applyFill="1" applyBorder="1"/>
    <xf numFmtId="43" fontId="13" fillId="11" borderId="22" xfId="1" applyFont="1" applyFill="1" applyBorder="1"/>
    <xf numFmtId="17" fontId="10" fillId="0" borderId="23" xfId="0" applyNumberFormat="1" applyFont="1" applyBorder="1"/>
    <xf numFmtId="43" fontId="13" fillId="11" borderId="24" xfId="1" applyFont="1" applyFill="1" applyBorder="1"/>
    <xf numFmtId="17" fontId="10" fillId="0" borderId="25" xfId="0" applyNumberFormat="1" applyFont="1" applyBorder="1"/>
    <xf numFmtId="43" fontId="8" fillId="0" borderId="26" xfId="1" applyFont="1" applyBorder="1"/>
    <xf numFmtId="43" fontId="8" fillId="0" borderId="27" xfId="1" applyFont="1" applyBorder="1"/>
    <xf numFmtId="43" fontId="13" fillId="12" borderId="28" xfId="1" applyFont="1" applyFill="1" applyBorder="1"/>
    <xf numFmtId="43" fontId="8" fillId="13" borderId="27" xfId="1" applyFont="1" applyFill="1" applyBorder="1"/>
    <xf numFmtId="43" fontId="8" fillId="10" borderId="27" xfId="1" applyFont="1" applyFill="1" applyBorder="1"/>
    <xf numFmtId="43" fontId="8" fillId="10" borderId="28" xfId="1" applyFont="1" applyFill="1" applyBorder="1"/>
    <xf numFmtId="43" fontId="13" fillId="11" borderId="29" xfId="1" applyFont="1" applyFill="1" applyBorder="1"/>
    <xf numFmtId="0" fontId="8" fillId="0" borderId="6" xfId="0" applyFont="1" applyBorder="1"/>
    <xf numFmtId="17" fontId="9" fillId="7" borderId="6" xfId="0" applyNumberFormat="1" applyFont="1" applyFill="1" applyBorder="1"/>
    <xf numFmtId="17" fontId="9" fillId="7" borderId="7" xfId="0" applyNumberFormat="1" applyFont="1" applyFill="1" applyBorder="1"/>
    <xf numFmtId="17" fontId="9" fillId="7" borderId="11" xfId="0" applyNumberFormat="1" applyFont="1" applyFill="1" applyBorder="1"/>
    <xf numFmtId="17" fontId="9" fillId="7" borderId="8" xfId="0" applyNumberFormat="1" applyFont="1" applyFill="1" applyBorder="1"/>
    <xf numFmtId="0" fontId="8" fillId="0" borderId="18" xfId="0" quotePrefix="1" applyFont="1" applyBorder="1" applyAlignment="1">
      <alignment horizontal="left"/>
    </xf>
    <xf numFmtId="43" fontId="8" fillId="13" borderId="20" xfId="1" applyFont="1" applyFill="1" applyBorder="1"/>
    <xf numFmtId="43" fontId="13" fillId="4" borderId="21" xfId="1" applyFont="1" applyFill="1" applyBorder="1"/>
    <xf numFmtId="43" fontId="15" fillId="16" borderId="21" xfId="1" applyFont="1" applyFill="1" applyBorder="1"/>
    <xf numFmtId="43" fontId="8" fillId="8" borderId="20" xfId="1" applyFont="1" applyFill="1" applyBorder="1"/>
    <xf numFmtId="43" fontId="13" fillId="12" borderId="22" xfId="1" applyFont="1" applyFill="1" applyBorder="1"/>
    <xf numFmtId="0" fontId="8" fillId="0" borderId="23" xfId="0" quotePrefix="1" applyFont="1" applyBorder="1" applyAlignment="1">
      <alignment horizontal="left"/>
    </xf>
    <xf numFmtId="43" fontId="9" fillId="4" borderId="24" xfId="1" applyFont="1" applyFill="1" applyBorder="1"/>
    <xf numFmtId="0" fontId="8" fillId="0" borderId="25" xfId="0" applyFont="1" applyBorder="1"/>
    <xf numFmtId="43" fontId="8" fillId="8" borderId="26" xfId="1" applyFont="1" applyFill="1" applyBorder="1"/>
    <xf numFmtId="43" fontId="13" fillId="4" borderId="28" xfId="1" applyFont="1" applyFill="1" applyBorder="1"/>
    <xf numFmtId="43" fontId="10" fillId="16" borderId="28" xfId="1" applyFont="1" applyFill="1" applyBorder="1"/>
    <xf numFmtId="43" fontId="9" fillId="4" borderId="29" xfId="1" applyFont="1" applyFill="1" applyBorder="1"/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3" fontId="5" fillId="3" borderId="35" xfId="1" applyFont="1" applyFill="1" applyBorder="1" applyAlignment="1">
      <alignment vertical="center" wrapText="1"/>
    </xf>
    <xf numFmtId="43" fontId="5" fillId="3" borderId="36" xfId="1" applyFont="1" applyFill="1" applyBorder="1" applyAlignment="1">
      <alignment vertical="center" wrapText="1"/>
    </xf>
    <xf numFmtId="43" fontId="5" fillId="3" borderId="37" xfId="1" applyFont="1" applyFill="1" applyBorder="1" applyAlignment="1">
      <alignment vertical="center" wrapText="1"/>
    </xf>
    <xf numFmtId="0" fontId="2" fillId="0" borderId="38" xfId="0" applyFont="1" applyBorder="1" applyAlignment="1">
      <alignment horizontal="center"/>
    </xf>
    <xf numFmtId="0" fontId="0" fillId="0" borderId="39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7" fontId="10" fillId="10" borderId="4" xfId="0" applyNumberFormat="1" applyFont="1" applyFill="1" applyBorder="1"/>
    <xf numFmtId="43" fontId="8" fillId="0" borderId="40" xfId="1" applyFont="1" applyBorder="1"/>
    <xf numFmtId="43" fontId="8" fillId="0" borderId="41" xfId="1" applyFont="1" applyBorder="1"/>
    <xf numFmtId="43" fontId="8" fillId="0" borderId="37" xfId="1" applyFont="1" applyBorder="1"/>
    <xf numFmtId="0" fontId="8" fillId="0" borderId="41" xfId="0" quotePrefix="1" applyFont="1" applyBorder="1" applyAlignment="1">
      <alignment horizontal="left"/>
    </xf>
    <xf numFmtId="0" fontId="8" fillId="0" borderId="37" xfId="0" applyFont="1" applyBorder="1"/>
    <xf numFmtId="17" fontId="9" fillId="7" borderId="32" xfId="0" applyNumberFormat="1" applyFont="1" applyFill="1" applyBorder="1"/>
    <xf numFmtId="43" fontId="13" fillId="12" borderId="32" xfId="1" applyFont="1" applyFill="1" applyBorder="1"/>
    <xf numFmtId="43" fontId="13" fillId="12" borderId="33" xfId="1" applyFont="1" applyFill="1" applyBorder="1"/>
    <xf numFmtId="43" fontId="13" fillId="11" borderId="32" xfId="1" applyFont="1" applyFill="1" applyBorder="1"/>
    <xf numFmtId="43" fontId="13" fillId="11" borderId="33" xfId="1" applyFont="1" applyFill="1" applyBorder="1"/>
    <xf numFmtId="43" fontId="13" fillId="12" borderId="34" xfId="1" applyFont="1" applyFill="1" applyBorder="1"/>
    <xf numFmtId="43" fontId="13" fillId="11" borderId="41" xfId="1" applyFont="1" applyFill="1" applyBorder="1"/>
    <xf numFmtId="43" fontId="13" fillId="11" borderId="37" xfId="1" applyFont="1" applyFill="1" applyBorder="1"/>
    <xf numFmtId="43" fontId="8" fillId="13" borderId="40" xfId="1" applyFont="1" applyFill="1" applyBorder="1"/>
    <xf numFmtId="43" fontId="8" fillId="10" borderId="20" xfId="1" applyFont="1" applyFill="1" applyBorder="1"/>
    <xf numFmtId="43" fontId="8" fillId="13" borderId="41" xfId="1" applyFont="1" applyFill="1" applyBorder="1"/>
    <xf numFmtId="43" fontId="8" fillId="13" borderId="37" xfId="1" applyFont="1" applyFill="1" applyBorder="1"/>
    <xf numFmtId="43" fontId="8" fillId="10" borderId="32" xfId="1" applyFont="1" applyFill="1" applyBorder="1"/>
    <xf numFmtId="43" fontId="8" fillId="10" borderId="33" xfId="1" applyFont="1" applyFill="1" applyBorder="1"/>
    <xf numFmtId="43" fontId="8" fillId="10" borderId="34" xfId="1" applyFont="1" applyFill="1" applyBorder="1"/>
    <xf numFmtId="43" fontId="10" fillId="16" borderId="34" xfId="1" applyFont="1" applyFill="1" applyBorder="1"/>
    <xf numFmtId="43" fontId="10" fillId="16" borderId="33" xfId="1" applyFont="1" applyFill="1" applyBorder="1"/>
    <xf numFmtId="43" fontId="8" fillId="13" borderId="9" xfId="1" applyFont="1" applyFill="1" applyBorder="1"/>
    <xf numFmtId="43" fontId="8" fillId="15" borderId="21" xfId="1" applyFont="1" applyFill="1" applyBorder="1"/>
    <xf numFmtId="43" fontId="8" fillId="15" borderId="28" xfId="1" applyFont="1" applyFill="1" applyBorder="1"/>
    <xf numFmtId="43" fontId="8" fillId="9" borderId="21" xfId="1" applyFont="1" applyFill="1" applyBorder="1"/>
    <xf numFmtId="43" fontId="8" fillId="9" borderId="28" xfId="1" applyFont="1" applyFill="1" applyBorder="1"/>
    <xf numFmtId="43" fontId="8" fillId="13" borderId="33" xfId="1" applyFont="1" applyFill="1" applyBorder="1"/>
    <xf numFmtId="43" fontId="8" fillId="13" borderId="34" xfId="1" applyFont="1" applyFill="1" applyBorder="1"/>
    <xf numFmtId="43" fontId="8" fillId="13" borderId="32" xfId="1" applyFont="1" applyFill="1" applyBorder="1"/>
    <xf numFmtId="43" fontId="8" fillId="8" borderId="33" xfId="1" applyFont="1" applyFill="1" applyBorder="1"/>
    <xf numFmtId="43" fontId="8" fillId="8" borderId="32" xfId="1" applyFont="1" applyFill="1" applyBorder="1"/>
    <xf numFmtId="43" fontId="8" fillId="13" borderId="11" xfId="1" applyFont="1" applyFill="1" applyBorder="1"/>
    <xf numFmtId="43" fontId="8" fillId="8" borderId="9" xfId="1" applyFont="1" applyFill="1" applyBorder="1"/>
    <xf numFmtId="43" fontId="8" fillId="8" borderId="11" xfId="1" applyFont="1" applyFill="1" applyBorder="1"/>
    <xf numFmtId="17" fontId="10" fillId="10" borderId="9" xfId="0" applyNumberFormat="1" applyFont="1" applyFill="1" applyBorder="1"/>
    <xf numFmtId="17" fontId="10" fillId="10" borderId="11" xfId="0" applyNumberFormat="1" applyFont="1" applyFill="1" applyBorder="1"/>
    <xf numFmtId="17" fontId="9" fillId="17" borderId="18" xfId="0" applyNumberFormat="1" applyFont="1" applyFill="1" applyBorder="1"/>
    <xf numFmtId="17" fontId="9" fillId="17" borderId="23" xfId="0" applyNumberFormat="1" applyFont="1" applyFill="1" applyBorder="1"/>
    <xf numFmtId="0" fontId="9" fillId="4" borderId="9" xfId="0" quotePrefix="1" applyFont="1" applyFill="1" applyBorder="1" applyAlignment="1">
      <alignment horizontal="left"/>
    </xf>
    <xf numFmtId="0" fontId="9" fillId="4" borderId="11" xfId="0" applyFont="1" applyFill="1" applyBorder="1"/>
    <xf numFmtId="43" fontId="8" fillId="13" borderId="21" xfId="1" applyFont="1" applyFill="1" applyBorder="1"/>
    <xf numFmtId="43" fontId="8" fillId="10" borderId="9" xfId="1" applyFont="1" applyFill="1" applyBorder="1"/>
    <xf numFmtId="43" fontId="8" fillId="10" borderId="11" xfId="1" applyFont="1" applyFill="1" applyBorder="1"/>
    <xf numFmtId="0" fontId="3" fillId="0" borderId="41" xfId="0" applyFont="1" applyFill="1" applyBorder="1" applyAlignment="1">
      <alignment horizontal="center" vertical="center" wrapText="1"/>
    </xf>
    <xf numFmtId="17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195A50"/>
      <rgbColor rgb="0064B400"/>
      <rgbColor rgb="00FFAA00"/>
      <rgbColor rgb="00780032"/>
      <rgbColor rgb="00828282"/>
      <rgbColor rgb="0000BEB4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404040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195A50"/>
      <color rgb="FF64B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'JUN 2015'!$B$6</c:f>
              <c:strCache>
                <c:ptCount val="1"/>
                <c:pt idx="0">
                  <c:v>Middle2</c:v>
                </c:pt>
              </c:strCache>
            </c:strRef>
          </c:tx>
          <c:spPr>
            <a:ln w="38100">
              <a:solidFill>
                <a:srgbClr val="195A5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195A50"/>
              </a:solidFill>
              <a:ln>
                <a:solidFill>
                  <a:srgbClr val="195A50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2015'!$C$6:$Y$6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 2015'!$B$7</c:f>
              <c:strCache>
                <c:ptCount val="1"/>
                <c:pt idx="0">
                  <c:v>Middle3</c:v>
                </c:pt>
              </c:strCache>
            </c:strRef>
          </c:tx>
          <c:spPr>
            <a:ln w="38100">
              <a:solidFill>
                <a:srgbClr val="64B4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4B400"/>
              </a:solidFill>
              <a:ln>
                <a:solidFill>
                  <a:srgbClr val="64B400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2015'!$C$7:$Y$7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 2015'!$B$8</c:f>
              <c:strCache>
                <c:ptCount val="1"/>
                <c:pt idx="0">
                  <c:v>Middle4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2015'!$C$8:$Y$8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2.75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 2015'!$B$9</c:f>
              <c:strCache>
                <c:ptCount val="1"/>
                <c:pt idx="0">
                  <c:v>Middle5</c:v>
                </c:pt>
              </c:strCache>
            </c:strRef>
          </c:tx>
          <c:spPr>
            <a:ln w="38100">
              <a:solidFill>
                <a:srgbClr val="780032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780032"/>
              </a:solidFill>
              <a:ln>
                <a:solidFill>
                  <a:srgbClr val="780032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2015'!$C$9:$Y$9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2.75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 2015'!$B$10</c:f>
              <c:strCache>
                <c:ptCount val="1"/>
                <c:pt idx="0">
                  <c:v>Middle6</c:v>
                </c:pt>
              </c:strCache>
            </c:strRef>
          </c:tx>
          <c:spPr>
            <a:ln w="38100">
              <a:solidFill>
                <a:srgbClr val="828282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828282"/>
              </a:solidFill>
              <a:ln>
                <a:solidFill>
                  <a:srgbClr val="828282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2015'!$C$10:$Y$10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2</c:v>
                </c:pt>
                <c:pt idx="20">
                  <c:v>2.25</c:v>
                </c:pt>
                <c:pt idx="21">
                  <c:v>2.5</c:v>
                </c:pt>
                <c:pt idx="22">
                  <c:v>2.75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 2015'!$B$11</c:f>
              <c:strCache>
                <c:ptCount val="1"/>
                <c:pt idx="0">
                  <c:v>Middle7</c:v>
                </c:pt>
              </c:strCache>
            </c:strRef>
          </c:tx>
          <c:spPr>
            <a:ln w="38100">
              <a:solidFill>
                <a:srgbClr val="00BEB4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EB4"/>
              </a:solidFill>
              <a:ln>
                <a:solidFill>
                  <a:srgbClr val="00BEB4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2015'!$C$11:$Y$11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  <c:pt idx="21">
                  <c:v>2.75</c:v>
                </c:pt>
                <c:pt idx="22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 2015'!$B$12</c:f>
              <c:strCache>
                <c:ptCount val="1"/>
                <c:pt idx="0">
                  <c:v>Middle8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2015'!$C$12:$Y$12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2.75</c:v>
                </c:pt>
                <c:pt idx="21">
                  <c:v>3</c:v>
                </c:pt>
                <c:pt idx="22">
                  <c:v>3.25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 2015'!$B$13</c:f>
              <c:strCache>
                <c:ptCount val="1"/>
                <c:pt idx="0">
                  <c:v>Middle9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2015'!$C$13:$Y$13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 2015'!$B$14</c:f>
              <c:strCache>
                <c:ptCount val="1"/>
                <c:pt idx="0">
                  <c:v>Middle10</c:v>
                </c:pt>
              </c:strCache>
            </c:strRef>
          </c:tx>
          <c:spPr>
            <a:ln w="38100">
              <a:solidFill>
                <a:srgbClr val="F05028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05028"/>
              </a:solidFill>
              <a:ln>
                <a:solidFill>
                  <a:srgbClr val="F05028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2015'!$C$14:$Y$14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 2015'!$B$15</c:f>
              <c:strCache>
                <c:ptCount val="1"/>
                <c:pt idx="0">
                  <c:v>Middle11</c:v>
                </c:pt>
              </c:strCache>
            </c:strRef>
          </c:tx>
          <c:spPr>
            <a:ln w="38100">
              <a:solidFill>
                <a:srgbClr val="BEBEBE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EBEBE"/>
              </a:solidFill>
              <a:ln>
                <a:solidFill>
                  <a:srgbClr val="BEBEBE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2015'!$C$15:$Y$15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 2015'!$B$16</c:f>
              <c:strCache>
                <c:ptCount val="1"/>
                <c:pt idx="0">
                  <c:v>Middle12</c:v>
                </c:pt>
              </c:strCache>
            </c:strRef>
          </c:tx>
          <c:spPr>
            <a:ln w="38100">
              <a:solidFill>
                <a:srgbClr val="B8D192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8D192"/>
              </a:solidFill>
              <a:ln>
                <a:solidFill>
                  <a:srgbClr val="B8D192"/>
                </a:solidFill>
                <a:prstDash val="solid"/>
              </a:ln>
            </c:spPr>
          </c:marker>
          <c:cat>
            <c:numRef>
              <c:f>'JUN 2015'!$C$2:$Y$2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2015'!$C$16:$Y$16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73024"/>
        <c:axId val="1064290560"/>
      </c:lineChart>
      <c:dateAx>
        <c:axId val="32587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64290560"/>
        <c:crosses val="autoZero"/>
        <c:auto val="1"/>
        <c:lblOffset val="100"/>
        <c:baseTimeUnit val="days"/>
      </c:dateAx>
      <c:valAx>
        <c:axId val="1064290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32587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'JUN 2015'!$B$34</c:f>
              <c:strCache>
                <c:ptCount val="1"/>
                <c:pt idx="0">
                  <c:v>dove</c:v>
                </c:pt>
              </c:strCache>
            </c:strRef>
          </c:tx>
          <c:marker>
            <c:symbol val="none"/>
          </c:marker>
          <c:cat>
            <c:numRef>
              <c:f>'JUN 2015'!$C$33:$Y$33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2015'!$C$34:$Y$34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0.375</c:v>
                </c:pt>
                <c:pt idx="13">
                  <c:v>0.5</c:v>
                </c:pt>
                <c:pt idx="14">
                  <c:v>0.75</c:v>
                </c:pt>
                <c:pt idx="15">
                  <c:v>1</c:v>
                </c:pt>
                <c:pt idx="16">
                  <c:v>1.25</c:v>
                </c:pt>
                <c:pt idx="17">
                  <c:v>1.5</c:v>
                </c:pt>
                <c:pt idx="18">
                  <c:v>1.75</c:v>
                </c:pt>
                <c:pt idx="19">
                  <c:v>2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 2015'!$B$35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'JUN 2015'!$C$33:$Y$33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2015'!$C$35:$Y$35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 2015'!$B$36</c:f>
              <c:strCache>
                <c:ptCount val="1"/>
                <c:pt idx="0">
                  <c:v>central trimm</c:v>
                </c:pt>
              </c:strCache>
            </c:strRef>
          </c:tx>
          <c:marker>
            <c:symbol val="none"/>
          </c:marker>
          <c:cat>
            <c:numRef>
              <c:f>'JUN 2015'!$C$33:$Y$33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2015'!$C$36:$Y$36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1.25</c:v>
                </c:pt>
                <c:pt idx="9">
                  <c:v>1.5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2</c:v>
                </c:pt>
                <c:pt idx="19">
                  <c:v>2.25</c:v>
                </c:pt>
                <c:pt idx="20">
                  <c:v>2.5</c:v>
                </c:pt>
                <c:pt idx="21">
                  <c:v>2.75</c:v>
                </c:pt>
                <c:pt idx="2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 2015'!$B$37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'JUN 2015'!$C$33:$Y$33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2015'!$C$37:$Y$37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2.75</c:v>
                </c:pt>
                <c:pt idx="15">
                  <c:v>2.75</c:v>
                </c:pt>
                <c:pt idx="16">
                  <c:v>2.75</c:v>
                </c:pt>
                <c:pt idx="17">
                  <c:v>2.75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 2015'!$B$38</c:f>
              <c:strCache>
                <c:ptCount val="1"/>
                <c:pt idx="0">
                  <c:v>hawk</c:v>
                </c:pt>
              </c:strCache>
            </c:strRef>
          </c:tx>
          <c:marker>
            <c:symbol val="none"/>
          </c:marker>
          <c:cat>
            <c:numRef>
              <c:f>'JUN 2015'!$C$33:$Y$33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2015'!$C$38:$Y$38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1.75</c:v>
                </c:pt>
                <c:pt idx="10">
                  <c:v>2</c:v>
                </c:pt>
                <c:pt idx="11">
                  <c:v>2.25</c:v>
                </c:pt>
                <c:pt idx="12">
                  <c:v>2.5</c:v>
                </c:pt>
                <c:pt idx="13">
                  <c:v>2.75</c:v>
                </c:pt>
                <c:pt idx="14">
                  <c:v>3</c:v>
                </c:pt>
                <c:pt idx="15">
                  <c:v>3.25</c:v>
                </c:pt>
                <c:pt idx="16">
                  <c:v>3.5</c:v>
                </c:pt>
                <c:pt idx="17">
                  <c:v>3.75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317120"/>
        <c:axId val="1070141824"/>
      </c:lineChart>
      <c:dateAx>
        <c:axId val="1069317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70141824"/>
        <c:crosses val="autoZero"/>
        <c:auto val="1"/>
        <c:lblOffset val="100"/>
        <c:baseTimeUnit val="days"/>
      </c:dateAx>
      <c:valAx>
        <c:axId val="10701418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0693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Projeção FED : Juros americanos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7.3339938932662505E-3"/>
          <c:y val="4.8590973365833595E-2"/>
          <c:w val="0.96773042686962851"/>
          <c:h val="0.9017985674590332"/>
        </c:manualLayout>
      </c:layout>
      <c:lineChart>
        <c:grouping val="standard"/>
        <c:varyColors val="0"/>
        <c:ser>
          <c:idx val="0"/>
          <c:order val="0"/>
          <c:tx>
            <c:v>Mediana jUNHO</c:v>
          </c:tx>
          <c:spPr>
            <a:ln w="38100">
              <a:solidFill>
                <a:srgbClr val="195A5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195A50"/>
              </a:solidFill>
              <a:ln>
                <a:solidFill>
                  <a:srgbClr val="195A50"/>
                </a:solidFill>
                <a:prstDash val="solid"/>
              </a:ln>
            </c:spPr>
          </c:marker>
          <c:cat>
            <c:numRef>
              <c:f>'JUN 2015 alt'!$C$20:$Y$20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 alt'!$C$21:$Y$21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  <c:pt idx="11">
                  <c:v>1.25</c:v>
                </c:pt>
                <c:pt idx="12">
                  <c:v>1.5</c:v>
                </c:pt>
                <c:pt idx="13">
                  <c:v>1.5</c:v>
                </c:pt>
                <c:pt idx="14">
                  <c:v>1.75</c:v>
                </c:pt>
                <c:pt idx="15">
                  <c:v>1.75</c:v>
                </c:pt>
                <c:pt idx="16">
                  <c:v>2</c:v>
                </c:pt>
                <c:pt idx="17">
                  <c:v>2</c:v>
                </c:pt>
                <c:pt idx="18">
                  <c:v>2.25</c:v>
                </c:pt>
                <c:pt idx="19">
                  <c:v>2.25</c:v>
                </c:pt>
                <c:pt idx="20">
                  <c:v>2.5</c:v>
                </c:pt>
                <c:pt idx="21">
                  <c:v>2.75</c:v>
                </c:pt>
                <c:pt idx="2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Mediana Dezembro</c:v>
          </c:tx>
          <c:spPr>
            <a:ln w="38100">
              <a:solidFill>
                <a:srgbClr val="64B4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4B400"/>
              </a:solidFill>
              <a:ln>
                <a:solidFill>
                  <a:srgbClr val="64B400"/>
                </a:solidFill>
                <a:prstDash val="solid"/>
              </a:ln>
            </c:spPr>
          </c:marker>
          <c:cat>
            <c:numRef>
              <c:f>'JUN 2015 alt'!$C$20:$Y$20</c:f>
              <c:numCache>
                <c:formatCode>mmm\-yy</c:formatCode>
                <c:ptCount val="23"/>
                <c:pt idx="0">
                  <c:v>42081</c:v>
                </c:pt>
                <c:pt idx="1">
                  <c:v>42123</c:v>
                </c:pt>
                <c:pt idx="2">
                  <c:v>42172</c:v>
                </c:pt>
                <c:pt idx="3">
                  <c:v>42214</c:v>
                </c:pt>
                <c:pt idx="4">
                  <c:v>42264</c:v>
                </c:pt>
                <c:pt idx="5">
                  <c:v>42305</c:v>
                </c:pt>
                <c:pt idx="6">
                  <c:v>42354</c:v>
                </c:pt>
                <c:pt idx="7">
                  <c:v>42370</c:v>
                </c:pt>
                <c:pt idx="8">
                  <c:v>42430</c:v>
                </c:pt>
                <c:pt idx="9">
                  <c:v>42461</c:v>
                </c:pt>
                <c:pt idx="10">
                  <c:v>42522</c:v>
                </c:pt>
                <c:pt idx="11">
                  <c:v>42552</c:v>
                </c:pt>
                <c:pt idx="12">
                  <c:v>42614</c:v>
                </c:pt>
                <c:pt idx="13">
                  <c:v>42671</c:v>
                </c:pt>
                <c:pt idx="14">
                  <c:v>42705</c:v>
                </c:pt>
                <c:pt idx="15">
                  <c:v>42736</c:v>
                </c:pt>
                <c:pt idx="16">
                  <c:v>42795</c:v>
                </c:pt>
                <c:pt idx="17">
                  <c:v>42826</c:v>
                </c:pt>
                <c:pt idx="18">
                  <c:v>42887</c:v>
                </c:pt>
                <c:pt idx="19">
                  <c:v>42917</c:v>
                </c:pt>
                <c:pt idx="20">
                  <c:v>42979</c:v>
                </c:pt>
                <c:pt idx="21">
                  <c:v>43036</c:v>
                </c:pt>
                <c:pt idx="22">
                  <c:v>43070</c:v>
                </c:pt>
              </c:numCache>
            </c:numRef>
          </c:cat>
          <c:val>
            <c:numRef>
              <c:f>'JUN 2015 alt'!$C$41:$Y$41</c:f>
              <c:numCache>
                <c:formatCode>_(* #,##0.00_);_(* \(#,##0.00\);_(* "-"??_);_(@_)</c:formatCode>
                <c:ptCount val="2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2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95808"/>
        <c:axId val="1074929664"/>
      </c:lineChart>
      <c:dateAx>
        <c:axId val="1071495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74929664"/>
        <c:crosses val="autoZero"/>
        <c:auto val="1"/>
        <c:lblOffset val="100"/>
        <c:baseTimeUnit val="days"/>
      </c:dateAx>
      <c:valAx>
        <c:axId val="1074929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071495808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2015 (sem Dove e hawks)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26007326007326E-3"/>
          <c:y val="4.8546140255341867E-2"/>
          <c:w val="0.96779505761330487"/>
          <c:h val="0.9018891586958924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'Distribuicao less dove hawk'!$D$26</c:f>
              <c:strCache>
                <c:ptCount val="1"/>
                <c:pt idx="0">
                  <c:v>mar 2015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multiLvlStrRef>
              <c:f>'Distribuicao less dove hawk'!$A$39:$B$42</c:f>
              <c:multiLvlStrCache>
                <c:ptCount val="4"/>
                <c:lvl>
                  <c:pt idx="0">
                    <c:v> 1,25 </c:v>
                  </c:pt>
                  <c:pt idx="1">
                    <c:v> 1,00 </c:v>
                  </c:pt>
                  <c:pt idx="2">
                    <c:v> 0,75 </c:v>
                  </c:pt>
                  <c:pt idx="3">
                    <c:v> 0,50 </c:v>
                  </c:pt>
                </c:lvl>
                <c:lvl>
                  <c:pt idx="0">
                    <c:v> 4_29 JUL </c:v>
                  </c:pt>
                  <c:pt idx="1">
                    <c:v> 3_ 17 SEP </c:v>
                  </c:pt>
                  <c:pt idx="2">
                    <c:v> 2_ 28 OCT </c:v>
                  </c:pt>
                  <c:pt idx="3">
                    <c:v> 1 _ 15 DEZ </c:v>
                  </c:pt>
                </c:lvl>
              </c:multiLvlStrCache>
            </c:multiLvlStrRef>
          </c:cat>
          <c:val>
            <c:numRef>
              <c:f>'Distribuicao less dove hawk'!$D$39:$D$42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'Distribuicao less dove hawk'!$C$26</c:f>
              <c:strCache>
                <c:ptCount val="1"/>
                <c:pt idx="0">
                  <c:v>jun 2015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cat>
            <c:multiLvlStrRef>
              <c:f>'Distribuicao less dove hawk'!$A$39:$B$42</c:f>
              <c:multiLvlStrCache>
                <c:ptCount val="4"/>
                <c:lvl>
                  <c:pt idx="0">
                    <c:v> 1,25 </c:v>
                  </c:pt>
                  <c:pt idx="1">
                    <c:v> 1,00 </c:v>
                  </c:pt>
                  <c:pt idx="2">
                    <c:v> 0,75 </c:v>
                  </c:pt>
                  <c:pt idx="3">
                    <c:v> 0,50 </c:v>
                  </c:pt>
                </c:lvl>
                <c:lvl>
                  <c:pt idx="0">
                    <c:v> 4_29 JUL </c:v>
                  </c:pt>
                  <c:pt idx="1">
                    <c:v> 3_ 17 SEP </c:v>
                  </c:pt>
                  <c:pt idx="2">
                    <c:v> 2_ 28 OCT </c:v>
                  </c:pt>
                  <c:pt idx="3">
                    <c:v> 1 _ 15 DEZ </c:v>
                  </c:pt>
                </c:lvl>
              </c:multiLvlStrCache>
            </c:multiLvlStrRef>
          </c:cat>
          <c:val>
            <c:numRef>
              <c:f>'Distribuicao less dove hawk'!$C$39:$C$42</c:f>
              <c:numCache>
                <c:formatCode>General</c:formatCode>
                <c:ptCount val="4"/>
                <c:pt idx="1">
                  <c:v>3</c:v>
                </c:pt>
                <c:pt idx="2">
                  <c:v>5</c:v>
                </c:pt>
                <c:pt idx="3" formatCode="_(* #,##0.00_);_(* \(#,##0.00\);_(* &quot;-&quot;??_);_(@_)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521984"/>
        <c:axId val="1076525696"/>
      </c:barChart>
      <c:catAx>
        <c:axId val="107652198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076525696"/>
        <c:crosses val="autoZero"/>
        <c:auto val="1"/>
        <c:lblAlgn val="ctr"/>
        <c:lblOffset val="100"/>
        <c:noMultiLvlLbl val="0"/>
      </c:catAx>
      <c:valAx>
        <c:axId val="1076525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0765219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2016</a:t>
            </a: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5086828135418093E-2"/>
          <c:y val="6.989575578253307E-2"/>
          <c:w val="0.91002760238111102"/>
          <c:h val="0.8289589766562459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'Distribuicao less dove hawk'!$H$26</c:f>
              <c:strCache>
                <c:ptCount val="1"/>
                <c:pt idx="0">
                  <c:v>mar 2015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numRef>
              <c:f>'Distribuicao less dove hawk'!$F$29:$F$36</c:f>
              <c:numCache>
                <c:formatCode>_(* #,##0.00_);_(* \(#,##0.00\);_(* "-"??_);_(@_)</c:formatCode>
                <c:ptCount val="8"/>
                <c:pt idx="0">
                  <c:v>1.75</c:v>
                </c:pt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</c:numCache>
            </c:numRef>
          </c:cat>
          <c:val>
            <c:numRef>
              <c:f>'Distribuicao less dove hawk'!$H$29:$H$36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'Distribuicao less dove hawk'!$G$26</c:f>
              <c:strCache>
                <c:ptCount val="1"/>
                <c:pt idx="0">
                  <c:v>jun 2015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cat>
            <c:numRef>
              <c:f>'Distribuicao less dove hawk'!$F$29:$F$36</c:f>
              <c:numCache>
                <c:formatCode>_(* #,##0.00_);_(* \(#,##0.00\);_(* "-"??_);_(@_)</c:formatCode>
                <c:ptCount val="8"/>
                <c:pt idx="0">
                  <c:v>1.75</c:v>
                </c:pt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</c:numCache>
            </c:numRef>
          </c:cat>
          <c:val>
            <c:numRef>
              <c:f>'Distribuicao less dove hawk'!$G$29:$G$36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50208"/>
        <c:axId val="1343551744"/>
      </c:barChart>
      <c:catAx>
        <c:axId val="134355020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343551744"/>
        <c:crosses val="autoZero"/>
        <c:auto val="1"/>
        <c:lblAlgn val="ctr"/>
        <c:lblOffset val="100"/>
        <c:noMultiLvlLbl val="0"/>
      </c:catAx>
      <c:valAx>
        <c:axId val="1343551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34355020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404040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2017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7.3193050878852589E-3"/>
          <c:y val="4.8546147987389467E-2"/>
          <c:w val="0.96779505761330487"/>
          <c:h val="0.9018891586958924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'Distribuicao less dove hawk'!$L$26</c:f>
              <c:strCache>
                <c:ptCount val="1"/>
                <c:pt idx="0">
                  <c:v>mar 2015</c:v>
                </c:pt>
              </c:strCache>
            </c:strRef>
          </c:tx>
          <c:spPr>
            <a:solidFill>
              <a:srgbClr val="195A50"/>
            </a:solidFill>
            <a:ln w="25400">
              <a:noFill/>
            </a:ln>
            <a:effectLst/>
          </c:spPr>
          <c:invertIfNegative val="0"/>
          <c:cat>
            <c:numRef>
              <c:f>'Distribuicao less dove hawk'!$J$28:$J$33</c:f>
              <c:numCache>
                <c:formatCode>_(* #,##0.00_);_(* \(#,##0.00\);_(* "-"??_);_(@_)</c:formatCode>
                <c:ptCount val="6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</c:numCache>
            </c:numRef>
          </c:cat>
          <c:val>
            <c:numRef>
              <c:f>'Distribuicao less dove hawk'!$L$28:$L$33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0"/>
          <c:order val="1"/>
          <c:tx>
            <c:strRef>
              <c:f>'Distribuicao less dove hawk'!$K$26</c:f>
              <c:strCache>
                <c:ptCount val="1"/>
                <c:pt idx="0">
                  <c:v>jun 2015</c:v>
                </c:pt>
              </c:strCache>
            </c:strRef>
          </c:tx>
          <c:spPr>
            <a:solidFill>
              <a:srgbClr val="64B400"/>
            </a:solidFill>
            <a:ln w="25400">
              <a:noFill/>
            </a:ln>
            <a:effectLst/>
          </c:spPr>
          <c:invertIfNegative val="0"/>
          <c:cat>
            <c:numRef>
              <c:f>'Distribuicao less dove hawk'!$J$28:$J$33</c:f>
              <c:numCache>
                <c:formatCode>_(* #,##0.00_);_(* \(#,##0.00\);_(* "-"??_);_(@_)</c:formatCode>
                <c:ptCount val="6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</c:numCache>
            </c:numRef>
          </c:cat>
          <c:val>
            <c:numRef>
              <c:f>'Distribuicao less dove hawk'!$K$28:$K$33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190272"/>
        <c:axId val="1511059840"/>
      </c:barChart>
      <c:catAx>
        <c:axId val="1509190272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1511059840"/>
        <c:crosses val="autoZero"/>
        <c:auto val="1"/>
        <c:lblAlgn val="ctr"/>
        <c:lblOffset val="100"/>
        <c:noMultiLvlLbl val="0"/>
      </c:catAx>
      <c:valAx>
        <c:axId val="1511059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404040"/>
            </a:solidFill>
            <a:prstDash val="solid"/>
          </a:ln>
        </c:spPr>
        <c:crossAx val="150919027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5"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8"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0"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894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0.33128</cdr:x>
      <cdr:y>0.01773</cdr:y>
    </cdr:from>
    <cdr:to>
      <cdr:x>0.66553</cdr:x>
      <cdr:y>0.8906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874662" y="111554"/>
          <a:ext cx="2900406" cy="549189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11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894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942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0.30051</cdr:x>
      <cdr:y>0.06417</cdr:y>
    </cdr:from>
    <cdr:to>
      <cdr:x>0.32745</cdr:x>
      <cdr:y>0.83824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1371" y="390769"/>
          <a:ext cx="250243" cy="47136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0.62823</cdr:x>
      <cdr:y>0.06686</cdr:y>
    </cdr:from>
    <cdr:to>
      <cdr:x>0.65517</cdr:x>
      <cdr:y>0.8425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444193" y="420221"/>
          <a:ext cx="233456" cy="48745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0.9569</cdr:x>
      <cdr:y>0.06389</cdr:y>
    </cdr:from>
    <cdr:to>
      <cdr:x>0.98384</cdr:x>
      <cdr:y>0.83952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8292354" y="401544"/>
          <a:ext cx="233456" cy="487455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894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894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0.6871</cdr:x>
      <cdr:y>0.34766</cdr:y>
    </cdr:from>
    <cdr:to>
      <cdr:x>0.86642</cdr:x>
      <cdr:y>0.39697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961063" y="2182813"/>
          <a:ext cx="1555750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8910" cy="60894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showGridLines="0" zoomScale="70" zoomScaleNormal="70" workbookViewId="0">
      <selection activeCell="F50" sqref="F50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3" width="8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7.7109375" bestFit="1" customWidth="1"/>
    <col min="8" max="8" width="7.85546875" bestFit="1" customWidth="1"/>
    <col min="9" max="9" width="8.7109375" bestFit="1" customWidth="1"/>
    <col min="10" max="10" width="7.7109375" bestFit="1" customWidth="1"/>
    <col min="11" max="11" width="8.5703125" bestFit="1" customWidth="1"/>
    <col min="12" max="12" width="8" bestFit="1" customWidth="1"/>
    <col min="13" max="13" width="7.7109375" bestFit="1" customWidth="1"/>
    <col min="14" max="14" width="7.5703125" bestFit="1" customWidth="1"/>
    <col min="15" max="15" width="7.7109375" bestFit="1" customWidth="1"/>
    <col min="16" max="16" width="7.85546875" bestFit="1" customWidth="1"/>
    <col min="17" max="17" width="8.140625" bestFit="1" customWidth="1"/>
    <col min="18" max="18" width="7.7109375" bestFit="1" customWidth="1"/>
    <col min="19" max="19" width="8.5703125" bestFit="1" customWidth="1"/>
    <col min="20" max="20" width="8" bestFit="1" customWidth="1"/>
    <col min="21" max="21" width="7.7109375" bestFit="1" customWidth="1"/>
    <col min="22" max="22" width="7.5703125" bestFit="1" customWidth="1"/>
    <col min="23" max="23" width="7.7109375" bestFit="1" customWidth="1"/>
    <col min="24" max="24" width="7.85546875" bestFit="1" customWidth="1"/>
    <col min="25" max="25" width="8.14062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1" spans="1:29" ht="16.5" thickBot="1" x14ac:dyDescent="0.3">
      <c r="A1" s="8"/>
      <c r="B1" s="37" t="s">
        <v>52</v>
      </c>
      <c r="AB1" s="7"/>
    </row>
    <row r="2" spans="1:29" ht="16.5" thickBot="1" x14ac:dyDescent="0.3">
      <c r="A2" s="8"/>
      <c r="B2" s="8"/>
      <c r="C2" s="47">
        <v>42081</v>
      </c>
      <c r="D2" s="48">
        <v>42123</v>
      </c>
      <c r="E2" s="48">
        <v>42172</v>
      </c>
      <c r="F2" s="48">
        <v>42214</v>
      </c>
      <c r="G2" s="48">
        <v>42264</v>
      </c>
      <c r="H2" s="48">
        <v>42305</v>
      </c>
      <c r="I2" s="51">
        <v>42354</v>
      </c>
      <c r="J2" s="48">
        <v>42370</v>
      </c>
      <c r="K2" s="48">
        <v>42430</v>
      </c>
      <c r="L2" s="48">
        <v>42461</v>
      </c>
      <c r="M2" s="48">
        <v>42522</v>
      </c>
      <c r="N2" s="48">
        <v>42552</v>
      </c>
      <c r="O2" s="48">
        <v>42614</v>
      </c>
      <c r="P2" s="48">
        <v>42671</v>
      </c>
      <c r="Q2" s="49">
        <v>42705</v>
      </c>
      <c r="R2" s="48">
        <v>42736</v>
      </c>
      <c r="S2" s="48">
        <v>42795</v>
      </c>
      <c r="T2" s="48">
        <v>42826</v>
      </c>
      <c r="U2" s="48">
        <v>42887</v>
      </c>
      <c r="V2" s="48">
        <v>42917</v>
      </c>
      <c r="W2" s="48">
        <v>42979</v>
      </c>
      <c r="X2" s="48">
        <v>43036</v>
      </c>
      <c r="Y2" s="50">
        <v>43070</v>
      </c>
      <c r="Z2" s="39"/>
      <c r="AB2" s="7"/>
      <c r="AC2" s="59" t="s">
        <v>31</v>
      </c>
    </row>
    <row r="3" spans="1:29" ht="15.75" x14ac:dyDescent="0.25">
      <c r="A3" s="8">
        <v>1</v>
      </c>
      <c r="B3" s="60" t="s">
        <v>13</v>
      </c>
      <c r="C3" s="65">
        <v>0.25</v>
      </c>
      <c r="D3" s="66">
        <v>0.25</v>
      </c>
      <c r="E3" s="66">
        <v>0.25</v>
      </c>
      <c r="F3" s="66">
        <v>0.25</v>
      </c>
      <c r="G3" s="66">
        <v>0.25</v>
      </c>
      <c r="H3" s="66">
        <v>0.25</v>
      </c>
      <c r="I3" s="93">
        <v>0.25</v>
      </c>
      <c r="J3" s="66">
        <v>0.25</v>
      </c>
      <c r="K3" s="66">
        <v>0.25</v>
      </c>
      <c r="L3" s="66">
        <v>0.25</v>
      </c>
      <c r="M3" s="66">
        <v>0.25</v>
      </c>
      <c r="N3" s="66">
        <v>0.25</v>
      </c>
      <c r="O3" s="66">
        <v>0.25</v>
      </c>
      <c r="P3" s="66">
        <v>0.25</v>
      </c>
      <c r="Q3" s="68">
        <v>0.5</v>
      </c>
      <c r="R3" s="69">
        <v>0.75</v>
      </c>
      <c r="S3" s="69">
        <v>1</v>
      </c>
      <c r="T3" s="69">
        <v>1.25</v>
      </c>
      <c r="U3" s="69">
        <v>1.5</v>
      </c>
      <c r="V3" s="69">
        <v>1.75</v>
      </c>
      <c r="W3" s="66">
        <v>1.75</v>
      </c>
      <c r="X3" s="66">
        <v>1.75</v>
      </c>
      <c r="Y3" s="68">
        <v>1.75</v>
      </c>
      <c r="Z3" s="40"/>
      <c r="AA3" s="41">
        <f>Y3-AC3</f>
        <v>-1.5</v>
      </c>
      <c r="AB3" s="7"/>
      <c r="AC3" s="55">
        <v>3.25</v>
      </c>
    </row>
    <row r="4" spans="1:29" ht="15.75" x14ac:dyDescent="0.25">
      <c r="A4" s="8">
        <v>2</v>
      </c>
      <c r="B4" s="61" t="s">
        <v>14</v>
      </c>
      <c r="C4" s="71">
        <v>0.25</v>
      </c>
      <c r="D4" s="9">
        <v>0.25</v>
      </c>
      <c r="E4" s="9">
        <v>0.25</v>
      </c>
      <c r="F4" s="9">
        <v>0.25</v>
      </c>
      <c r="G4" s="9">
        <v>0.25</v>
      </c>
      <c r="H4" s="9">
        <v>0.25</v>
      </c>
      <c r="I4" s="94">
        <v>0.25</v>
      </c>
      <c r="J4" s="9">
        <v>0.25</v>
      </c>
      <c r="K4" s="9">
        <v>0.25</v>
      </c>
      <c r="L4" s="9">
        <v>0.25</v>
      </c>
      <c r="M4" s="9">
        <v>0.25</v>
      </c>
      <c r="N4" s="72">
        <v>0.5</v>
      </c>
      <c r="O4" s="72">
        <v>0.75</v>
      </c>
      <c r="P4" s="72">
        <v>1</v>
      </c>
      <c r="Q4" s="42">
        <v>1.25</v>
      </c>
      <c r="R4" s="73">
        <v>1.5</v>
      </c>
      <c r="S4" s="73">
        <v>1.75</v>
      </c>
      <c r="T4" s="73">
        <v>2</v>
      </c>
      <c r="U4" s="73">
        <v>2.25</v>
      </c>
      <c r="V4" s="73">
        <v>2.5</v>
      </c>
      <c r="W4" s="73">
        <v>2.75</v>
      </c>
      <c r="X4" s="9">
        <v>2.75</v>
      </c>
      <c r="Y4" s="42">
        <v>2.75</v>
      </c>
      <c r="Z4" s="40"/>
      <c r="AA4" s="41">
        <f>Y4-AC4</f>
        <v>-0.75</v>
      </c>
      <c r="AB4" s="7"/>
      <c r="AC4" s="55">
        <v>3.5</v>
      </c>
    </row>
    <row r="5" spans="1:29" ht="15.75" x14ac:dyDescent="0.25">
      <c r="A5" s="8">
        <v>3</v>
      </c>
      <c r="B5" s="61" t="s">
        <v>15</v>
      </c>
      <c r="C5" s="71">
        <v>0.25</v>
      </c>
      <c r="D5" s="9">
        <v>0.25</v>
      </c>
      <c r="E5" s="9">
        <v>0.25</v>
      </c>
      <c r="F5" s="9">
        <v>0.25</v>
      </c>
      <c r="G5" s="9">
        <v>0.25</v>
      </c>
      <c r="H5" s="72">
        <v>0.5</v>
      </c>
      <c r="I5" s="94">
        <v>0.75</v>
      </c>
      <c r="J5" s="72">
        <v>1</v>
      </c>
      <c r="K5" s="72">
        <v>1.25</v>
      </c>
      <c r="L5" s="72">
        <v>1.5</v>
      </c>
      <c r="M5" s="72">
        <v>1.75</v>
      </c>
      <c r="N5" s="72">
        <v>2</v>
      </c>
      <c r="O5" s="75">
        <v>2</v>
      </c>
      <c r="P5" s="75">
        <v>2</v>
      </c>
      <c r="Q5" s="43">
        <v>2</v>
      </c>
      <c r="R5" s="75">
        <v>2</v>
      </c>
      <c r="S5" s="72">
        <v>2.25</v>
      </c>
      <c r="T5" s="75">
        <v>2.5</v>
      </c>
      <c r="U5" s="72">
        <v>2.5</v>
      </c>
      <c r="V5" s="75">
        <v>2.75</v>
      </c>
      <c r="W5" s="72">
        <v>2.75</v>
      </c>
      <c r="X5" s="75">
        <v>3</v>
      </c>
      <c r="Y5" s="42">
        <v>3</v>
      </c>
      <c r="AA5" s="41">
        <f t="shared" ref="AA5:AA19" si="0">Y5-AC5</f>
        <v>-0.5</v>
      </c>
      <c r="AB5" s="7"/>
      <c r="AC5" s="55">
        <v>3.5</v>
      </c>
    </row>
    <row r="6" spans="1:29" ht="15.75" x14ac:dyDescent="0.25">
      <c r="A6" s="8">
        <v>4</v>
      </c>
      <c r="B6" s="61" t="s">
        <v>16</v>
      </c>
      <c r="C6" s="71">
        <v>0.25</v>
      </c>
      <c r="D6" s="9">
        <v>0.25</v>
      </c>
      <c r="E6" s="9">
        <v>0.25</v>
      </c>
      <c r="F6" s="9">
        <v>0.25</v>
      </c>
      <c r="G6" s="9">
        <v>0.25</v>
      </c>
      <c r="H6" s="72">
        <v>0.5</v>
      </c>
      <c r="I6" s="94">
        <v>0.75</v>
      </c>
      <c r="J6" s="72">
        <v>1</v>
      </c>
      <c r="K6" s="72">
        <v>1.25</v>
      </c>
      <c r="L6" s="72">
        <v>1.5</v>
      </c>
      <c r="M6" s="72">
        <v>1.75</v>
      </c>
      <c r="N6" s="72">
        <v>2</v>
      </c>
      <c r="O6" s="75">
        <v>2</v>
      </c>
      <c r="P6" s="75">
        <v>2</v>
      </c>
      <c r="Q6" s="43">
        <v>2</v>
      </c>
      <c r="R6" s="75">
        <v>2</v>
      </c>
      <c r="S6" s="72">
        <v>2.25</v>
      </c>
      <c r="T6" s="75">
        <v>2.5</v>
      </c>
      <c r="U6" s="72">
        <v>2.5</v>
      </c>
      <c r="V6" s="75">
        <v>2.75</v>
      </c>
      <c r="W6" s="72">
        <v>2.75</v>
      </c>
      <c r="X6" s="72">
        <v>3</v>
      </c>
      <c r="Y6" s="42">
        <v>3.25</v>
      </c>
      <c r="AA6" s="41">
        <f t="shared" si="0"/>
        <v>-0.25</v>
      </c>
      <c r="AB6" s="7"/>
      <c r="AC6" s="55">
        <v>3.5</v>
      </c>
    </row>
    <row r="7" spans="1:29" ht="15.75" x14ac:dyDescent="0.25">
      <c r="A7" s="8">
        <v>5</v>
      </c>
      <c r="B7" s="62" t="s">
        <v>17</v>
      </c>
      <c r="C7" s="71">
        <v>0.25</v>
      </c>
      <c r="D7" s="9">
        <v>0.25</v>
      </c>
      <c r="E7" s="9">
        <v>0.25</v>
      </c>
      <c r="F7" s="9">
        <v>0.25</v>
      </c>
      <c r="G7" s="72">
        <v>0.5</v>
      </c>
      <c r="H7" s="72">
        <v>0.75</v>
      </c>
      <c r="I7" s="94">
        <v>1</v>
      </c>
      <c r="J7" s="72">
        <v>1.25</v>
      </c>
      <c r="K7" s="72">
        <v>1.5</v>
      </c>
      <c r="L7" s="72">
        <v>1.75</v>
      </c>
      <c r="M7" s="72">
        <v>2</v>
      </c>
      <c r="N7" s="72">
        <v>2.25</v>
      </c>
      <c r="O7" s="75">
        <v>2.25</v>
      </c>
      <c r="P7" s="75">
        <v>2.25</v>
      </c>
      <c r="Q7" s="43">
        <v>2.25</v>
      </c>
      <c r="R7" s="75">
        <v>2.25</v>
      </c>
      <c r="S7" s="72">
        <v>2.5</v>
      </c>
      <c r="T7" s="75">
        <v>2.5</v>
      </c>
      <c r="U7" s="72">
        <v>2.75</v>
      </c>
      <c r="V7" s="75">
        <v>2.75</v>
      </c>
      <c r="W7" s="72">
        <v>3</v>
      </c>
      <c r="X7" s="75">
        <v>3</v>
      </c>
      <c r="Y7" s="52">
        <v>3.25</v>
      </c>
      <c r="AA7" s="41">
        <f t="shared" si="0"/>
        <v>-0.5</v>
      </c>
      <c r="AC7" s="56">
        <v>3.75</v>
      </c>
    </row>
    <row r="8" spans="1:29" ht="15.75" x14ac:dyDescent="0.25">
      <c r="A8" s="8">
        <v>6</v>
      </c>
      <c r="B8" s="62" t="s">
        <v>18</v>
      </c>
      <c r="C8" s="71">
        <v>0.25</v>
      </c>
      <c r="D8" s="9">
        <v>0.25</v>
      </c>
      <c r="E8" s="9">
        <v>0.25</v>
      </c>
      <c r="F8" s="9">
        <v>0.25</v>
      </c>
      <c r="G8" s="72">
        <v>0.5</v>
      </c>
      <c r="H8" s="72">
        <v>0.75</v>
      </c>
      <c r="I8" s="94">
        <v>1</v>
      </c>
      <c r="J8" s="72">
        <v>1.25</v>
      </c>
      <c r="K8" s="72">
        <v>1.5</v>
      </c>
      <c r="L8" s="72">
        <v>1.75</v>
      </c>
      <c r="M8" s="72">
        <v>2</v>
      </c>
      <c r="N8" s="72">
        <v>2.25</v>
      </c>
      <c r="O8" s="75">
        <v>2.25</v>
      </c>
      <c r="P8" s="75">
        <v>2.25</v>
      </c>
      <c r="Q8" s="43">
        <v>2.25</v>
      </c>
      <c r="R8" s="72">
        <v>2.5</v>
      </c>
      <c r="S8" s="72">
        <v>2.75</v>
      </c>
      <c r="T8" s="75">
        <v>2.75</v>
      </c>
      <c r="U8" s="72">
        <v>3</v>
      </c>
      <c r="V8" s="75">
        <v>3</v>
      </c>
      <c r="W8" s="72">
        <v>3.25</v>
      </c>
      <c r="X8" s="75">
        <v>3.25</v>
      </c>
      <c r="Y8" s="52">
        <v>3.5</v>
      </c>
      <c r="AA8" s="41">
        <f t="shared" si="0"/>
        <v>-0.25</v>
      </c>
      <c r="AC8" s="56">
        <v>3.75</v>
      </c>
    </row>
    <row r="9" spans="1:29" ht="15.75" x14ac:dyDescent="0.25">
      <c r="A9" s="8">
        <v>7</v>
      </c>
      <c r="B9" s="62" t="s">
        <v>19</v>
      </c>
      <c r="C9" s="71">
        <v>0.25</v>
      </c>
      <c r="D9" s="9">
        <v>0.25</v>
      </c>
      <c r="E9" s="9">
        <v>0.25</v>
      </c>
      <c r="F9" s="9">
        <v>0.25</v>
      </c>
      <c r="G9" s="72">
        <v>0.5</v>
      </c>
      <c r="H9" s="72">
        <v>0.75</v>
      </c>
      <c r="I9" s="94">
        <v>1</v>
      </c>
      <c r="J9" s="72">
        <v>1.25</v>
      </c>
      <c r="K9" s="72">
        <v>1.5</v>
      </c>
      <c r="L9" s="72">
        <v>1.75</v>
      </c>
      <c r="M9" s="72">
        <v>2</v>
      </c>
      <c r="N9" s="72">
        <v>2.25</v>
      </c>
      <c r="O9" s="75">
        <v>2.25</v>
      </c>
      <c r="P9" s="75">
        <v>2.25</v>
      </c>
      <c r="Q9" s="43">
        <v>2.25</v>
      </c>
      <c r="R9" s="72">
        <v>2.5</v>
      </c>
      <c r="S9" s="72">
        <v>2.75</v>
      </c>
      <c r="T9" s="75">
        <v>2.75</v>
      </c>
      <c r="U9" s="72">
        <v>3</v>
      </c>
      <c r="V9" s="75">
        <v>3</v>
      </c>
      <c r="W9" s="72">
        <v>3.25</v>
      </c>
      <c r="X9" s="75">
        <v>3.25</v>
      </c>
      <c r="Y9" s="52">
        <v>3.5</v>
      </c>
      <c r="AA9" s="41">
        <f t="shared" si="0"/>
        <v>-0.25</v>
      </c>
      <c r="AC9" s="56">
        <v>3.75</v>
      </c>
    </row>
    <row r="10" spans="1:29" ht="15.75" x14ac:dyDescent="0.25">
      <c r="A10" s="8">
        <v>8</v>
      </c>
      <c r="B10" s="62" t="s">
        <v>20</v>
      </c>
      <c r="C10" s="71">
        <v>0.25</v>
      </c>
      <c r="D10" s="9">
        <v>0.25</v>
      </c>
      <c r="E10" s="9">
        <v>0.25</v>
      </c>
      <c r="F10" s="9">
        <v>0.25</v>
      </c>
      <c r="G10" s="72">
        <v>0.5</v>
      </c>
      <c r="H10" s="72">
        <v>0.75</v>
      </c>
      <c r="I10" s="94">
        <v>1</v>
      </c>
      <c r="J10" s="72">
        <v>1.25</v>
      </c>
      <c r="K10" s="72">
        <v>1.5</v>
      </c>
      <c r="L10" s="72">
        <v>1.75</v>
      </c>
      <c r="M10" s="72">
        <v>2</v>
      </c>
      <c r="N10" s="72">
        <v>2.25</v>
      </c>
      <c r="O10" s="72">
        <v>2.5</v>
      </c>
      <c r="P10" s="75">
        <v>2.5</v>
      </c>
      <c r="Q10" s="43">
        <v>2.5</v>
      </c>
      <c r="R10" s="72">
        <v>2.75</v>
      </c>
      <c r="S10" s="72">
        <v>3</v>
      </c>
      <c r="T10" s="72">
        <v>3.25</v>
      </c>
      <c r="U10" s="72">
        <v>3.5</v>
      </c>
      <c r="V10" s="72">
        <v>3.75</v>
      </c>
      <c r="W10" s="75">
        <v>3.75</v>
      </c>
      <c r="X10" s="75">
        <v>3.75</v>
      </c>
      <c r="Y10" s="52">
        <v>3.75</v>
      </c>
      <c r="AA10" s="41">
        <f t="shared" si="0"/>
        <v>0</v>
      </c>
      <c r="AC10" s="56">
        <v>3.75</v>
      </c>
    </row>
    <row r="11" spans="1:29" ht="15.75" x14ac:dyDescent="0.25">
      <c r="A11" s="8">
        <v>9</v>
      </c>
      <c r="B11" s="62" t="s">
        <v>21</v>
      </c>
      <c r="C11" s="71">
        <v>0.25</v>
      </c>
      <c r="D11" s="9">
        <v>0.25</v>
      </c>
      <c r="E11" s="9">
        <v>0.25</v>
      </c>
      <c r="F11" s="72">
        <v>0.5</v>
      </c>
      <c r="G11" s="72">
        <v>0.75</v>
      </c>
      <c r="H11" s="72">
        <v>1</v>
      </c>
      <c r="I11" s="94">
        <v>1.25</v>
      </c>
      <c r="J11" s="72">
        <v>1.5</v>
      </c>
      <c r="K11" s="72">
        <v>1.75</v>
      </c>
      <c r="L11" s="72">
        <v>2</v>
      </c>
      <c r="M11" s="72">
        <v>2.25</v>
      </c>
      <c r="N11" s="72">
        <v>2.5</v>
      </c>
      <c r="O11" s="75">
        <v>2.5</v>
      </c>
      <c r="P11" s="75">
        <v>2.5</v>
      </c>
      <c r="Q11" s="43">
        <v>2.5</v>
      </c>
      <c r="R11" s="72">
        <v>2.75</v>
      </c>
      <c r="S11" s="72">
        <v>3</v>
      </c>
      <c r="T11" s="72">
        <v>3.25</v>
      </c>
      <c r="U11" s="72">
        <v>3.5</v>
      </c>
      <c r="V11" s="72">
        <v>3.75</v>
      </c>
      <c r="W11" s="75">
        <v>3.75</v>
      </c>
      <c r="X11" s="75">
        <v>3.75</v>
      </c>
      <c r="Y11" s="52">
        <v>3.75</v>
      </c>
      <c r="AA11" s="41">
        <f t="shared" si="0"/>
        <v>0</v>
      </c>
      <c r="AC11" s="56">
        <v>3.75</v>
      </c>
    </row>
    <row r="12" spans="1:29" ht="15.75" x14ac:dyDescent="0.25">
      <c r="A12" s="8">
        <v>10</v>
      </c>
      <c r="B12" s="62" t="s">
        <v>22</v>
      </c>
      <c r="C12" s="71">
        <v>0.25</v>
      </c>
      <c r="D12" s="9">
        <v>0.25</v>
      </c>
      <c r="E12" s="9">
        <v>0.25</v>
      </c>
      <c r="F12" s="72">
        <v>0.5</v>
      </c>
      <c r="G12" s="72">
        <v>0.75</v>
      </c>
      <c r="H12" s="72">
        <v>1</v>
      </c>
      <c r="I12" s="94">
        <v>1.25</v>
      </c>
      <c r="J12" s="72">
        <v>1.5</v>
      </c>
      <c r="K12" s="72">
        <v>1.75</v>
      </c>
      <c r="L12" s="72">
        <v>2</v>
      </c>
      <c r="M12" s="72">
        <v>2.25</v>
      </c>
      <c r="N12" s="72">
        <v>2.5</v>
      </c>
      <c r="O12" s="72">
        <v>2.75</v>
      </c>
      <c r="P12" s="75">
        <v>2.75</v>
      </c>
      <c r="Q12" s="43">
        <v>2.75</v>
      </c>
      <c r="R12" s="72">
        <v>3</v>
      </c>
      <c r="S12" s="72">
        <v>3.25</v>
      </c>
      <c r="T12" s="72">
        <v>3.5</v>
      </c>
      <c r="U12" s="72">
        <v>3.75</v>
      </c>
      <c r="V12" s="75">
        <v>3.75</v>
      </c>
      <c r="W12" s="75">
        <v>3.75</v>
      </c>
      <c r="X12" s="75">
        <v>3.75</v>
      </c>
      <c r="Y12" s="52">
        <v>3.75</v>
      </c>
      <c r="AA12" s="41">
        <f t="shared" si="0"/>
        <v>0</v>
      </c>
      <c r="AC12" s="56">
        <v>3.75</v>
      </c>
    </row>
    <row r="13" spans="1:29" ht="15.75" x14ac:dyDescent="0.25">
      <c r="A13" s="8">
        <v>11</v>
      </c>
      <c r="B13" s="62" t="s">
        <v>23</v>
      </c>
      <c r="C13" s="71">
        <v>0.25</v>
      </c>
      <c r="D13" s="9">
        <v>0.25</v>
      </c>
      <c r="E13" s="9">
        <v>0.25</v>
      </c>
      <c r="F13" s="72">
        <v>0.5</v>
      </c>
      <c r="G13" s="72">
        <v>0.75</v>
      </c>
      <c r="H13" s="72">
        <v>1</v>
      </c>
      <c r="I13" s="94">
        <v>1.25</v>
      </c>
      <c r="J13" s="72">
        <v>1.5</v>
      </c>
      <c r="K13" s="72">
        <v>1.75</v>
      </c>
      <c r="L13" s="72">
        <v>2</v>
      </c>
      <c r="M13" s="72">
        <v>2.25</v>
      </c>
      <c r="N13" s="72">
        <v>2.5</v>
      </c>
      <c r="O13" s="72">
        <v>2.75</v>
      </c>
      <c r="P13" s="72">
        <v>3</v>
      </c>
      <c r="Q13" s="43">
        <v>3</v>
      </c>
      <c r="R13" s="72">
        <v>3.25</v>
      </c>
      <c r="S13" s="72">
        <v>3.5</v>
      </c>
      <c r="T13" s="72">
        <v>3.75</v>
      </c>
      <c r="U13" s="75">
        <v>3.75</v>
      </c>
      <c r="V13" s="75">
        <v>3.75</v>
      </c>
      <c r="W13" s="75">
        <v>3.75</v>
      </c>
      <c r="X13" s="75">
        <v>3.75</v>
      </c>
      <c r="Y13" s="52">
        <v>3.75</v>
      </c>
      <c r="AA13" s="41">
        <f t="shared" si="0"/>
        <v>0</v>
      </c>
      <c r="AC13" s="56">
        <v>3.75</v>
      </c>
    </row>
    <row r="14" spans="1:29" ht="15.75" x14ac:dyDescent="0.25">
      <c r="A14" s="8">
        <v>12</v>
      </c>
      <c r="B14" s="62" t="s">
        <v>24</v>
      </c>
      <c r="C14" s="71">
        <v>0.25</v>
      </c>
      <c r="D14" s="72">
        <v>0.5</v>
      </c>
      <c r="E14" s="72">
        <v>0.75</v>
      </c>
      <c r="F14" s="72">
        <v>1</v>
      </c>
      <c r="G14" s="72">
        <v>1.25</v>
      </c>
      <c r="H14" s="72">
        <v>1.5</v>
      </c>
      <c r="I14" s="94">
        <v>1.75</v>
      </c>
      <c r="J14" s="72">
        <v>2</v>
      </c>
      <c r="K14" s="72">
        <v>2.25</v>
      </c>
      <c r="L14" s="72">
        <v>2.5</v>
      </c>
      <c r="M14" s="72">
        <v>2.75</v>
      </c>
      <c r="N14" s="72">
        <v>3</v>
      </c>
      <c r="O14" s="72">
        <v>3.25</v>
      </c>
      <c r="P14" s="75">
        <v>3.25</v>
      </c>
      <c r="Q14" s="43">
        <v>3.25</v>
      </c>
      <c r="R14" s="72">
        <v>3.5</v>
      </c>
      <c r="S14" s="72">
        <v>3.75</v>
      </c>
      <c r="T14" s="75">
        <v>3.75</v>
      </c>
      <c r="U14" s="75">
        <v>3.75</v>
      </c>
      <c r="V14" s="75">
        <v>3.75</v>
      </c>
      <c r="W14" s="75">
        <v>3.75</v>
      </c>
      <c r="X14" s="75">
        <v>3.75</v>
      </c>
      <c r="Y14" s="52">
        <v>3.75</v>
      </c>
      <c r="AA14" s="41">
        <f t="shared" si="0"/>
        <v>0</v>
      </c>
      <c r="AC14" s="56">
        <v>3.75</v>
      </c>
    </row>
    <row r="15" spans="1:29" ht="15.75" x14ac:dyDescent="0.25">
      <c r="A15" s="8">
        <v>13</v>
      </c>
      <c r="B15" s="62" t="s">
        <v>25</v>
      </c>
      <c r="C15" s="71">
        <v>0.25</v>
      </c>
      <c r="D15" s="72">
        <v>0.5</v>
      </c>
      <c r="E15" s="72">
        <v>0.75</v>
      </c>
      <c r="F15" s="72">
        <v>1</v>
      </c>
      <c r="G15" s="72">
        <v>1.25</v>
      </c>
      <c r="H15" s="72">
        <v>1.5</v>
      </c>
      <c r="I15" s="94">
        <v>1.75</v>
      </c>
      <c r="J15" s="72">
        <v>2</v>
      </c>
      <c r="K15" s="72">
        <v>2.25</v>
      </c>
      <c r="L15" s="72">
        <v>2.5</v>
      </c>
      <c r="M15" s="72">
        <v>2.75</v>
      </c>
      <c r="N15" s="72">
        <v>3</v>
      </c>
      <c r="O15" s="72">
        <v>3.25</v>
      </c>
      <c r="P15" s="75">
        <v>3.25</v>
      </c>
      <c r="Q15" s="43">
        <v>3.25</v>
      </c>
      <c r="R15" s="72">
        <v>3.5</v>
      </c>
      <c r="S15" s="72">
        <v>3.75</v>
      </c>
      <c r="T15" s="72">
        <v>4</v>
      </c>
      <c r="U15" s="75">
        <v>4</v>
      </c>
      <c r="V15" s="75">
        <v>4</v>
      </c>
      <c r="W15" s="75">
        <v>4</v>
      </c>
      <c r="X15" s="75">
        <v>4</v>
      </c>
      <c r="Y15" s="52">
        <v>4</v>
      </c>
      <c r="AA15" s="41">
        <f t="shared" si="0"/>
        <v>0</v>
      </c>
      <c r="AC15" s="56">
        <v>4</v>
      </c>
    </row>
    <row r="16" spans="1:29" ht="15.75" x14ac:dyDescent="0.25">
      <c r="A16" s="8">
        <v>14</v>
      </c>
      <c r="B16" s="63" t="s">
        <v>26</v>
      </c>
      <c r="C16" s="77">
        <v>0.5</v>
      </c>
      <c r="D16" s="72">
        <v>0.75</v>
      </c>
      <c r="E16" s="72">
        <v>1</v>
      </c>
      <c r="F16" s="72">
        <v>1.25</v>
      </c>
      <c r="G16" s="72">
        <v>1.5</v>
      </c>
      <c r="H16" s="72">
        <v>1.75</v>
      </c>
      <c r="I16" s="95">
        <v>2</v>
      </c>
      <c r="J16" s="72">
        <f>I16+0.25</f>
        <v>2.25</v>
      </c>
      <c r="K16" s="72">
        <f t="shared" ref="K16:O19" si="1">J16+0.25</f>
        <v>2.5</v>
      </c>
      <c r="L16" s="72">
        <f t="shared" si="1"/>
        <v>2.75</v>
      </c>
      <c r="M16" s="72">
        <f t="shared" si="1"/>
        <v>3</v>
      </c>
      <c r="N16" s="72">
        <f t="shared" si="1"/>
        <v>3.25</v>
      </c>
      <c r="O16" s="72">
        <f t="shared" si="1"/>
        <v>3.5</v>
      </c>
      <c r="P16" s="75">
        <v>3.5</v>
      </c>
      <c r="Q16" s="46">
        <v>3.5</v>
      </c>
      <c r="R16" s="9">
        <f t="shared" ref="R16:Y18" si="2">Q16</f>
        <v>3.5</v>
      </c>
      <c r="S16" s="72">
        <v>3.75</v>
      </c>
      <c r="T16" s="9">
        <f t="shared" si="2"/>
        <v>3.75</v>
      </c>
      <c r="U16" s="9">
        <f t="shared" si="2"/>
        <v>3.75</v>
      </c>
      <c r="V16" s="96">
        <v>4</v>
      </c>
      <c r="W16" s="9">
        <f t="shared" si="2"/>
        <v>4</v>
      </c>
      <c r="X16" s="9">
        <f t="shared" si="2"/>
        <v>4</v>
      </c>
      <c r="Y16" s="44">
        <v>4</v>
      </c>
      <c r="AA16" s="41">
        <f t="shared" si="0"/>
        <v>0</v>
      </c>
      <c r="AC16" s="57">
        <v>4</v>
      </c>
    </row>
    <row r="17" spans="1:29" ht="15.75" x14ac:dyDescent="0.25">
      <c r="A17" s="8">
        <v>15</v>
      </c>
      <c r="B17" s="63" t="s">
        <v>27</v>
      </c>
      <c r="C17" s="77">
        <v>0.5</v>
      </c>
      <c r="D17" s="72">
        <v>0.75</v>
      </c>
      <c r="E17" s="72">
        <v>1</v>
      </c>
      <c r="F17" s="72">
        <v>1.25</v>
      </c>
      <c r="G17" s="72">
        <v>1.5</v>
      </c>
      <c r="H17" s="72">
        <v>1.75</v>
      </c>
      <c r="I17" s="95">
        <v>2</v>
      </c>
      <c r="J17" s="72">
        <f>I17+0.25</f>
        <v>2.25</v>
      </c>
      <c r="K17" s="72">
        <f t="shared" si="1"/>
        <v>2.5</v>
      </c>
      <c r="L17" s="72">
        <f t="shared" si="1"/>
        <v>2.75</v>
      </c>
      <c r="M17" s="72">
        <f t="shared" si="1"/>
        <v>3</v>
      </c>
      <c r="N17" s="72">
        <f t="shared" si="1"/>
        <v>3.25</v>
      </c>
      <c r="O17" s="72">
        <f t="shared" si="1"/>
        <v>3.5</v>
      </c>
      <c r="P17" s="72">
        <v>3.75</v>
      </c>
      <c r="Q17" s="46">
        <v>3.75</v>
      </c>
      <c r="R17" s="72">
        <v>4</v>
      </c>
      <c r="S17" s="9">
        <f t="shared" ref="S17:Y19" si="3">R17</f>
        <v>4</v>
      </c>
      <c r="T17" s="72">
        <v>4.25</v>
      </c>
      <c r="U17" s="9">
        <f t="shared" si="2"/>
        <v>4.25</v>
      </c>
      <c r="V17" s="9">
        <f t="shared" si="2"/>
        <v>4.25</v>
      </c>
      <c r="W17" s="9">
        <f t="shared" si="2"/>
        <v>4.25</v>
      </c>
      <c r="X17" s="9">
        <f t="shared" si="2"/>
        <v>4.25</v>
      </c>
      <c r="Y17" s="44">
        <f t="shared" si="2"/>
        <v>4.25</v>
      </c>
      <c r="AA17" s="41">
        <f t="shared" si="0"/>
        <v>0.25</v>
      </c>
      <c r="AC17" s="57">
        <v>4</v>
      </c>
    </row>
    <row r="18" spans="1:29" ht="15.75" x14ac:dyDescent="0.25">
      <c r="A18" s="8">
        <v>16</v>
      </c>
      <c r="B18" s="63" t="s">
        <v>28</v>
      </c>
      <c r="C18" s="77">
        <v>0.5</v>
      </c>
      <c r="D18" s="72">
        <v>0.75</v>
      </c>
      <c r="E18" s="72">
        <v>1</v>
      </c>
      <c r="F18" s="72">
        <v>1.25</v>
      </c>
      <c r="G18" s="72">
        <v>1.5</v>
      </c>
      <c r="H18" s="72">
        <v>1.75</v>
      </c>
      <c r="I18" s="95">
        <v>2</v>
      </c>
      <c r="J18" s="72">
        <f>I18+0.25</f>
        <v>2.25</v>
      </c>
      <c r="K18" s="72">
        <f t="shared" si="1"/>
        <v>2.5</v>
      </c>
      <c r="L18" s="72">
        <f t="shared" si="1"/>
        <v>2.75</v>
      </c>
      <c r="M18" s="72">
        <f t="shared" si="1"/>
        <v>3</v>
      </c>
      <c r="N18" s="72">
        <f t="shared" si="1"/>
        <v>3.25</v>
      </c>
      <c r="O18" s="72">
        <f t="shared" si="1"/>
        <v>3.5</v>
      </c>
      <c r="P18" s="72">
        <v>3.75</v>
      </c>
      <c r="Q18" s="44">
        <f>P18+0.25</f>
        <v>4</v>
      </c>
      <c r="R18" s="72">
        <v>4.25</v>
      </c>
      <c r="S18" s="9">
        <f t="shared" si="3"/>
        <v>4.25</v>
      </c>
      <c r="T18" s="9">
        <f t="shared" si="3"/>
        <v>4.25</v>
      </c>
      <c r="U18" s="9">
        <f t="shared" si="3"/>
        <v>4.25</v>
      </c>
      <c r="V18" s="9">
        <f t="shared" si="3"/>
        <v>4.25</v>
      </c>
      <c r="W18" s="9">
        <f t="shared" si="3"/>
        <v>4.25</v>
      </c>
      <c r="X18" s="9">
        <f t="shared" si="3"/>
        <v>4.25</v>
      </c>
      <c r="Y18" s="44">
        <f t="shared" si="2"/>
        <v>4.25</v>
      </c>
      <c r="AA18" s="41">
        <f t="shared" si="0"/>
        <v>0</v>
      </c>
      <c r="AC18" s="57">
        <v>4.25</v>
      </c>
    </row>
    <row r="19" spans="1:29" ht="16.5" thickBot="1" x14ac:dyDescent="0.3">
      <c r="A19" s="8">
        <v>17</v>
      </c>
      <c r="B19" s="64" t="s">
        <v>29</v>
      </c>
      <c r="C19" s="79">
        <v>0.5</v>
      </c>
      <c r="D19" s="80">
        <v>0.75</v>
      </c>
      <c r="E19" s="80">
        <v>1</v>
      </c>
      <c r="F19" s="80">
        <v>1.25</v>
      </c>
      <c r="G19" s="80">
        <v>1.5</v>
      </c>
      <c r="H19" s="80">
        <v>1.75</v>
      </c>
      <c r="I19" s="97">
        <v>2</v>
      </c>
      <c r="J19" s="80">
        <f>I19+0.25</f>
        <v>2.25</v>
      </c>
      <c r="K19" s="80">
        <f t="shared" si="1"/>
        <v>2.5</v>
      </c>
      <c r="L19" s="80">
        <f t="shared" si="1"/>
        <v>2.75</v>
      </c>
      <c r="M19" s="80">
        <f t="shared" si="1"/>
        <v>3</v>
      </c>
      <c r="N19" s="80">
        <f t="shared" si="1"/>
        <v>3.25</v>
      </c>
      <c r="O19" s="80">
        <f t="shared" si="1"/>
        <v>3.5</v>
      </c>
      <c r="P19" s="80">
        <v>3.75</v>
      </c>
      <c r="Q19" s="45">
        <f>P19+0.25</f>
        <v>4</v>
      </c>
      <c r="R19" s="80">
        <v>4.25</v>
      </c>
      <c r="S19" s="81">
        <f>R19</f>
        <v>4.25</v>
      </c>
      <c r="T19" s="81">
        <f t="shared" si="3"/>
        <v>4.25</v>
      </c>
      <c r="U19" s="81">
        <f t="shared" si="3"/>
        <v>4.25</v>
      </c>
      <c r="V19" s="81">
        <f t="shared" si="3"/>
        <v>4.25</v>
      </c>
      <c r="W19" s="81">
        <f t="shared" si="3"/>
        <v>4.25</v>
      </c>
      <c r="X19" s="81">
        <f t="shared" si="3"/>
        <v>4.25</v>
      </c>
      <c r="Y19" s="45">
        <f t="shared" si="3"/>
        <v>4.25</v>
      </c>
      <c r="AA19" s="41">
        <f t="shared" si="0"/>
        <v>0</v>
      </c>
      <c r="AC19" s="58">
        <v>4.25</v>
      </c>
    </row>
    <row r="20" spans="1:29" ht="15.75" x14ac:dyDescent="0.25">
      <c r="A20" s="8"/>
      <c r="B20" s="8"/>
    </row>
    <row r="21" spans="1:29" ht="15.75" x14ac:dyDescent="0.25">
      <c r="A21" s="8"/>
      <c r="B21" s="38" t="s">
        <v>32</v>
      </c>
      <c r="C21" s="90">
        <f>MEDIAN(C3:C19)</f>
        <v>0.25</v>
      </c>
      <c r="D21" s="90">
        <f t="shared" ref="D21:Y21" si="4">MEDIAN(D3:D19)</f>
        <v>0.25</v>
      </c>
      <c r="E21" s="90">
        <f t="shared" si="4"/>
        <v>0.25</v>
      </c>
      <c r="F21" s="90">
        <f t="shared" si="4"/>
        <v>0.5</v>
      </c>
      <c r="G21" s="90">
        <f t="shared" si="4"/>
        <v>0.75</v>
      </c>
      <c r="H21" s="90">
        <f t="shared" si="4"/>
        <v>1</v>
      </c>
      <c r="I21" s="90">
        <f t="shared" si="4"/>
        <v>1.25</v>
      </c>
      <c r="J21" s="90">
        <f t="shared" si="4"/>
        <v>1.5</v>
      </c>
      <c r="K21" s="90">
        <f t="shared" si="4"/>
        <v>1.75</v>
      </c>
      <c r="L21" s="90">
        <f t="shared" si="4"/>
        <v>2</v>
      </c>
      <c r="M21" s="90">
        <f t="shared" si="4"/>
        <v>2.25</v>
      </c>
      <c r="N21" s="90">
        <f t="shared" si="4"/>
        <v>2.5</v>
      </c>
      <c r="O21" s="90">
        <f t="shared" si="4"/>
        <v>2.5</v>
      </c>
      <c r="P21" s="90">
        <f t="shared" si="4"/>
        <v>2.5</v>
      </c>
      <c r="Q21" s="90">
        <f t="shared" si="4"/>
        <v>2.5</v>
      </c>
      <c r="R21" s="90">
        <f t="shared" si="4"/>
        <v>2.75</v>
      </c>
      <c r="S21" s="90">
        <f t="shared" si="4"/>
        <v>3</v>
      </c>
      <c r="T21" s="90">
        <f t="shared" si="4"/>
        <v>3.25</v>
      </c>
      <c r="U21" s="90">
        <f t="shared" si="4"/>
        <v>3.5</v>
      </c>
      <c r="V21" s="90">
        <f t="shared" si="4"/>
        <v>3.75</v>
      </c>
      <c r="W21" s="90">
        <f t="shared" si="4"/>
        <v>3.75</v>
      </c>
      <c r="X21" s="90">
        <f t="shared" si="4"/>
        <v>3.75</v>
      </c>
      <c r="Y21" s="90">
        <f t="shared" si="4"/>
        <v>3.75</v>
      </c>
      <c r="AA21" s="90">
        <f t="shared" ref="AA21" si="5">MEDIAN(AA3:AA19)</f>
        <v>0</v>
      </c>
      <c r="AC21" s="90">
        <f t="shared" ref="AC21" si="6">MEDIAN(AC3:AC19)</f>
        <v>3.75</v>
      </c>
    </row>
    <row r="22" spans="1:29" ht="15.75" x14ac:dyDescent="0.25">
      <c r="A22" s="8"/>
      <c r="B22" s="38" t="s">
        <v>33</v>
      </c>
      <c r="C22" s="90">
        <f>AVERAGE(C3:C19)</f>
        <v>0.30882352941176472</v>
      </c>
      <c r="D22" s="90">
        <f t="shared" ref="D22:Y22" si="7">AVERAGE(D3:D19)</f>
        <v>0.39705882352941174</v>
      </c>
      <c r="E22" s="90">
        <f t="shared" si="7"/>
        <v>0.48529411764705882</v>
      </c>
      <c r="F22" s="90">
        <f t="shared" si="7"/>
        <v>0.61764705882352944</v>
      </c>
      <c r="G22" s="90">
        <f t="shared" si="7"/>
        <v>0.80882352941176472</v>
      </c>
      <c r="H22" s="90">
        <f t="shared" si="7"/>
        <v>1.0294117647058822</v>
      </c>
      <c r="I22" s="90">
        <f t="shared" si="7"/>
        <v>1.25</v>
      </c>
      <c r="J22" s="90">
        <f t="shared" si="7"/>
        <v>1.4705882352941178</v>
      </c>
      <c r="K22" s="90">
        <f t="shared" si="7"/>
        <v>1.6911764705882353</v>
      </c>
      <c r="L22" s="90">
        <f t="shared" si="7"/>
        <v>1.911764705882353</v>
      </c>
      <c r="M22" s="90">
        <f t="shared" si="7"/>
        <v>2.1323529411764706</v>
      </c>
      <c r="N22" s="90">
        <f t="shared" si="7"/>
        <v>2.3676470588235294</v>
      </c>
      <c r="O22" s="90">
        <f t="shared" si="7"/>
        <v>2.5147058823529411</v>
      </c>
      <c r="P22" s="90">
        <f t="shared" si="7"/>
        <v>2.5882352941176472</v>
      </c>
      <c r="Q22" s="90">
        <f t="shared" si="7"/>
        <v>2.6470588235294117</v>
      </c>
      <c r="R22" s="90">
        <f t="shared" si="7"/>
        <v>2.8382352941176472</v>
      </c>
      <c r="S22" s="90">
        <f t="shared" si="7"/>
        <v>3.0441176470588234</v>
      </c>
      <c r="T22" s="90">
        <f t="shared" si="7"/>
        <v>3.1911764705882355</v>
      </c>
      <c r="U22" s="90">
        <f t="shared" si="7"/>
        <v>3.3088235294117645</v>
      </c>
      <c r="V22" s="90">
        <f t="shared" si="7"/>
        <v>3.4117647058823528</v>
      </c>
      <c r="W22" s="90">
        <f t="shared" si="7"/>
        <v>3.4705882352941178</v>
      </c>
      <c r="X22" s="90">
        <f t="shared" si="7"/>
        <v>3.5</v>
      </c>
      <c r="Y22" s="90">
        <f t="shared" si="7"/>
        <v>3.5588235294117645</v>
      </c>
      <c r="AA22" s="90">
        <f t="shared" ref="AA22" si="8">AVERAGE(AA3:AA19)</f>
        <v>-0.22058823529411764</v>
      </c>
      <c r="AC22" s="90">
        <f t="shared" ref="AC22" si="9">AVERAGE(AC3:AC19)</f>
        <v>3.7794117647058822</v>
      </c>
    </row>
    <row r="23" spans="1:29" ht="15.75" x14ac:dyDescent="0.25">
      <c r="A23" s="8"/>
      <c r="B23" s="8"/>
      <c r="C23" s="8"/>
      <c r="D23" s="8"/>
      <c r="E23" s="8"/>
      <c r="F23" s="8"/>
      <c r="G23" s="8"/>
      <c r="H23" s="8"/>
      <c r="I23" s="8"/>
    </row>
    <row r="24" spans="1:29" ht="15.75" x14ac:dyDescent="0.25">
      <c r="A24" s="8"/>
      <c r="B24" s="38" t="s">
        <v>34</v>
      </c>
      <c r="C24" s="90">
        <f>MEDIAN(C3:C6)</f>
        <v>0.25</v>
      </c>
      <c r="D24" s="90">
        <f t="shared" ref="D24:Y24" si="10">MEDIAN(D3:D6)</f>
        <v>0.25</v>
      </c>
      <c r="E24" s="90">
        <f t="shared" si="10"/>
        <v>0.25</v>
      </c>
      <c r="F24" s="90">
        <f t="shared" si="10"/>
        <v>0.25</v>
      </c>
      <c r="G24" s="90">
        <f t="shared" si="10"/>
        <v>0.25</v>
      </c>
      <c r="H24" s="90">
        <f t="shared" si="10"/>
        <v>0.375</v>
      </c>
      <c r="I24" s="90">
        <f t="shared" si="10"/>
        <v>0.5</v>
      </c>
      <c r="J24" s="90">
        <f t="shared" si="10"/>
        <v>0.625</v>
      </c>
      <c r="K24" s="90">
        <f t="shared" si="10"/>
        <v>0.75</v>
      </c>
      <c r="L24" s="90">
        <f t="shared" si="10"/>
        <v>0.875</v>
      </c>
      <c r="M24" s="90">
        <f t="shared" si="10"/>
        <v>1</v>
      </c>
      <c r="N24" s="90">
        <f t="shared" si="10"/>
        <v>1.25</v>
      </c>
      <c r="O24" s="90">
        <f t="shared" si="10"/>
        <v>1.375</v>
      </c>
      <c r="P24" s="90">
        <f t="shared" si="10"/>
        <v>1.5</v>
      </c>
      <c r="Q24" s="90">
        <f t="shared" si="10"/>
        <v>1.625</v>
      </c>
      <c r="R24" s="90">
        <f t="shared" si="10"/>
        <v>1.75</v>
      </c>
      <c r="S24" s="90">
        <f t="shared" si="10"/>
        <v>2</v>
      </c>
      <c r="T24" s="90">
        <f t="shared" si="10"/>
        <v>2.25</v>
      </c>
      <c r="U24" s="90">
        <f t="shared" si="10"/>
        <v>2.375</v>
      </c>
      <c r="V24" s="90">
        <f t="shared" si="10"/>
        <v>2.625</v>
      </c>
      <c r="W24" s="90">
        <f t="shared" si="10"/>
        <v>2.75</v>
      </c>
      <c r="X24" s="90">
        <f t="shared" si="10"/>
        <v>2.875</v>
      </c>
      <c r="Y24" s="90">
        <f t="shared" si="10"/>
        <v>2.875</v>
      </c>
      <c r="AA24" s="90">
        <f t="shared" ref="AA24" si="11">MEDIAN(AA3:AA6)</f>
        <v>-0.625</v>
      </c>
      <c r="AC24" s="90">
        <f t="shared" ref="AC24" si="12">MEDIAN(AC3:AC6)</f>
        <v>3.5</v>
      </c>
    </row>
    <row r="25" spans="1:29" ht="15.75" x14ac:dyDescent="0.25">
      <c r="A25" s="8"/>
      <c r="B25" s="38" t="s">
        <v>36</v>
      </c>
      <c r="C25" s="90">
        <f>AVERAGE(C3:C6)</f>
        <v>0.25</v>
      </c>
      <c r="D25" s="90">
        <f t="shared" ref="D25:Y25" si="13">AVERAGE(D3:D6)</f>
        <v>0.25</v>
      </c>
      <c r="E25" s="90">
        <f t="shared" si="13"/>
        <v>0.25</v>
      </c>
      <c r="F25" s="90">
        <f t="shared" si="13"/>
        <v>0.25</v>
      </c>
      <c r="G25" s="90">
        <f t="shared" si="13"/>
        <v>0.25</v>
      </c>
      <c r="H25" s="90">
        <f t="shared" si="13"/>
        <v>0.375</v>
      </c>
      <c r="I25" s="90">
        <f t="shared" si="13"/>
        <v>0.5</v>
      </c>
      <c r="J25" s="90">
        <f t="shared" si="13"/>
        <v>0.625</v>
      </c>
      <c r="K25" s="90">
        <f t="shared" si="13"/>
        <v>0.75</v>
      </c>
      <c r="L25" s="90">
        <f t="shared" si="13"/>
        <v>0.875</v>
      </c>
      <c r="M25" s="90">
        <f t="shared" si="13"/>
        <v>1</v>
      </c>
      <c r="N25" s="90">
        <f t="shared" si="13"/>
        <v>1.1875</v>
      </c>
      <c r="O25" s="90">
        <f t="shared" si="13"/>
        <v>1.25</v>
      </c>
      <c r="P25" s="90">
        <f t="shared" si="13"/>
        <v>1.3125</v>
      </c>
      <c r="Q25" s="90">
        <f t="shared" si="13"/>
        <v>1.4375</v>
      </c>
      <c r="R25" s="90">
        <f t="shared" si="13"/>
        <v>1.5625</v>
      </c>
      <c r="S25" s="90">
        <f t="shared" si="13"/>
        <v>1.8125</v>
      </c>
      <c r="T25" s="90">
        <f t="shared" si="13"/>
        <v>2.0625</v>
      </c>
      <c r="U25" s="90">
        <f t="shared" si="13"/>
        <v>2.1875</v>
      </c>
      <c r="V25" s="90">
        <f t="shared" si="13"/>
        <v>2.4375</v>
      </c>
      <c r="W25" s="90">
        <f t="shared" si="13"/>
        <v>2.5</v>
      </c>
      <c r="X25" s="90">
        <f t="shared" si="13"/>
        <v>2.625</v>
      </c>
      <c r="Y25" s="90">
        <f t="shared" si="13"/>
        <v>2.6875</v>
      </c>
      <c r="AA25" s="90">
        <f t="shared" ref="AA25" si="14">AVERAGE(AA3:AA6)</f>
        <v>-0.75</v>
      </c>
      <c r="AC25" s="90">
        <f t="shared" ref="AC25" si="15">AVERAGE(AC3:AC6)</f>
        <v>3.4375</v>
      </c>
    </row>
    <row r="26" spans="1:29" ht="15.75" x14ac:dyDescent="0.25">
      <c r="A26" s="8"/>
      <c r="B26" s="8"/>
      <c r="C26" s="8"/>
      <c r="D26" s="8"/>
      <c r="E26" s="8"/>
      <c r="F26" s="8"/>
      <c r="G26" s="8"/>
      <c r="H26" s="8"/>
      <c r="I26" s="8"/>
    </row>
    <row r="27" spans="1:29" ht="15.75" x14ac:dyDescent="0.25">
      <c r="A27" s="8"/>
      <c r="B27" s="38" t="s">
        <v>38</v>
      </c>
      <c r="C27" s="90">
        <f>MEDIAN(C7:C15)</f>
        <v>0.25</v>
      </c>
      <c r="D27" s="90">
        <f t="shared" ref="D27:Y28" si="16">MEDIAN(D7:D15)</f>
        <v>0.25</v>
      </c>
      <c r="E27" s="90">
        <f t="shared" si="16"/>
        <v>0.25</v>
      </c>
      <c r="F27" s="90">
        <f t="shared" si="16"/>
        <v>0.5</v>
      </c>
      <c r="G27" s="90">
        <f t="shared" si="16"/>
        <v>0.75</v>
      </c>
      <c r="H27" s="90">
        <f t="shared" si="16"/>
        <v>1</v>
      </c>
      <c r="I27" s="90">
        <f t="shared" si="16"/>
        <v>1.25</v>
      </c>
      <c r="J27" s="90">
        <f t="shared" si="16"/>
        <v>1.5</v>
      </c>
      <c r="K27" s="90">
        <f t="shared" si="16"/>
        <v>1.75</v>
      </c>
      <c r="L27" s="90">
        <f t="shared" si="16"/>
        <v>2</v>
      </c>
      <c r="M27" s="90">
        <f t="shared" si="16"/>
        <v>2.25</v>
      </c>
      <c r="N27" s="90">
        <f t="shared" si="16"/>
        <v>2.5</v>
      </c>
      <c r="O27" s="90">
        <f t="shared" si="16"/>
        <v>2.5</v>
      </c>
      <c r="P27" s="90">
        <f t="shared" si="16"/>
        <v>2.5</v>
      </c>
      <c r="Q27" s="90">
        <f t="shared" si="16"/>
        <v>2.5</v>
      </c>
      <c r="R27" s="90">
        <f t="shared" si="16"/>
        <v>2.75</v>
      </c>
      <c r="S27" s="90">
        <f t="shared" si="16"/>
        <v>3</v>
      </c>
      <c r="T27" s="90">
        <f t="shared" si="16"/>
        <v>3.25</v>
      </c>
      <c r="U27" s="90">
        <f t="shared" si="16"/>
        <v>3.5</v>
      </c>
      <c r="V27" s="90">
        <f t="shared" si="16"/>
        <v>3.75</v>
      </c>
      <c r="W27" s="90">
        <f t="shared" si="16"/>
        <v>3.75</v>
      </c>
      <c r="X27" s="90">
        <f t="shared" si="16"/>
        <v>3.75</v>
      </c>
      <c r="Y27" s="90">
        <f t="shared" si="16"/>
        <v>3.75</v>
      </c>
      <c r="AA27" s="91">
        <f t="shared" ref="AA27:AA28" si="17">MEDIAN(AA7:AA15)</f>
        <v>0</v>
      </c>
      <c r="AC27" s="91">
        <f t="shared" ref="AC27:AC28" si="18">MEDIAN(AC7:AC15)</f>
        <v>3.75</v>
      </c>
    </row>
    <row r="28" spans="1:29" ht="15.75" x14ac:dyDescent="0.25">
      <c r="A28" s="8"/>
      <c r="B28" s="38" t="s">
        <v>39</v>
      </c>
      <c r="C28" s="90">
        <f t="shared" ref="C28" si="19">MEDIAN(C8:C16)</f>
        <v>0.25</v>
      </c>
      <c r="D28" s="90">
        <f t="shared" si="16"/>
        <v>0.25</v>
      </c>
      <c r="E28" s="90">
        <f t="shared" si="16"/>
        <v>0.25</v>
      </c>
      <c r="F28" s="90">
        <f t="shared" si="16"/>
        <v>0.5</v>
      </c>
      <c r="G28" s="90">
        <f t="shared" si="16"/>
        <v>0.75</v>
      </c>
      <c r="H28" s="90">
        <f t="shared" si="16"/>
        <v>1</v>
      </c>
      <c r="I28" s="90">
        <f t="shared" si="16"/>
        <v>1.25</v>
      </c>
      <c r="J28" s="90">
        <f t="shared" si="16"/>
        <v>1.5</v>
      </c>
      <c r="K28" s="90">
        <f t="shared" si="16"/>
        <v>1.75</v>
      </c>
      <c r="L28" s="90">
        <f t="shared" si="16"/>
        <v>2</v>
      </c>
      <c r="M28" s="90">
        <f t="shared" si="16"/>
        <v>2.25</v>
      </c>
      <c r="N28" s="90">
        <f t="shared" si="16"/>
        <v>2.5</v>
      </c>
      <c r="O28" s="90">
        <f t="shared" si="16"/>
        <v>2.75</v>
      </c>
      <c r="P28" s="90">
        <f t="shared" si="16"/>
        <v>2.75</v>
      </c>
      <c r="Q28" s="90">
        <f t="shared" si="16"/>
        <v>2.75</v>
      </c>
      <c r="R28" s="90">
        <f t="shared" si="16"/>
        <v>3</v>
      </c>
      <c r="S28" s="90">
        <f t="shared" si="16"/>
        <v>3.25</v>
      </c>
      <c r="T28" s="90">
        <f t="shared" si="16"/>
        <v>3.5</v>
      </c>
      <c r="U28" s="90">
        <f t="shared" si="16"/>
        <v>3.75</v>
      </c>
      <c r="V28" s="90">
        <f t="shared" si="16"/>
        <v>3.75</v>
      </c>
      <c r="W28" s="90">
        <f t="shared" si="16"/>
        <v>3.75</v>
      </c>
      <c r="X28" s="90">
        <f t="shared" si="16"/>
        <v>3.75</v>
      </c>
      <c r="Y28" s="90">
        <f t="shared" si="16"/>
        <v>3.75</v>
      </c>
      <c r="AA28" s="91">
        <f t="shared" si="17"/>
        <v>0</v>
      </c>
      <c r="AC28" s="91">
        <f t="shared" si="18"/>
        <v>3.75</v>
      </c>
    </row>
    <row r="29" spans="1:29" ht="15.75" x14ac:dyDescent="0.25">
      <c r="A29" s="8"/>
      <c r="C29" s="8"/>
      <c r="D29" s="8"/>
      <c r="E29" s="8"/>
      <c r="F29" s="8"/>
      <c r="G29" s="8"/>
      <c r="H29" s="8"/>
      <c r="I29" s="8"/>
    </row>
    <row r="30" spans="1:29" ht="15.75" x14ac:dyDescent="0.25">
      <c r="A30" s="8"/>
      <c r="B30" s="8" t="s">
        <v>35</v>
      </c>
      <c r="C30" s="98">
        <f>MEDIAN(C16:C19)</f>
        <v>0.5</v>
      </c>
      <c r="D30" s="98">
        <f t="shared" ref="D30:Y30" si="20">MEDIAN(D16:D19)</f>
        <v>0.75</v>
      </c>
      <c r="E30" s="98">
        <f t="shared" si="20"/>
        <v>1</v>
      </c>
      <c r="F30" s="98">
        <f t="shared" si="20"/>
        <v>1.25</v>
      </c>
      <c r="G30" s="98">
        <f t="shared" si="20"/>
        <v>1.5</v>
      </c>
      <c r="H30" s="98">
        <f t="shared" si="20"/>
        <v>1.75</v>
      </c>
      <c r="I30" s="98">
        <f t="shared" si="20"/>
        <v>2</v>
      </c>
      <c r="J30" s="98">
        <f t="shared" si="20"/>
        <v>2.25</v>
      </c>
      <c r="K30" s="98">
        <f t="shared" si="20"/>
        <v>2.5</v>
      </c>
      <c r="L30" s="98">
        <f t="shared" si="20"/>
        <v>2.75</v>
      </c>
      <c r="M30" s="98">
        <f t="shared" si="20"/>
        <v>3</v>
      </c>
      <c r="N30" s="98">
        <f t="shared" si="20"/>
        <v>3.25</v>
      </c>
      <c r="O30" s="98">
        <f t="shared" si="20"/>
        <v>3.5</v>
      </c>
      <c r="P30" s="98">
        <f t="shared" si="20"/>
        <v>3.75</v>
      </c>
      <c r="Q30" s="98">
        <f t="shared" si="20"/>
        <v>3.875</v>
      </c>
      <c r="R30" s="98">
        <f t="shared" si="20"/>
        <v>4.125</v>
      </c>
      <c r="S30" s="98">
        <f t="shared" si="20"/>
        <v>4.125</v>
      </c>
      <c r="T30" s="98">
        <f t="shared" si="20"/>
        <v>4.25</v>
      </c>
      <c r="U30" s="98">
        <f t="shared" si="20"/>
        <v>4.25</v>
      </c>
      <c r="V30" s="98">
        <f t="shared" si="20"/>
        <v>4.25</v>
      </c>
      <c r="W30" s="98">
        <f t="shared" si="20"/>
        <v>4.25</v>
      </c>
      <c r="X30" s="98">
        <f t="shared" si="20"/>
        <v>4.25</v>
      </c>
      <c r="Y30" s="98">
        <f t="shared" si="20"/>
        <v>4.25</v>
      </c>
      <c r="AA30" s="90">
        <f t="shared" ref="AA30" si="21">MEDIAN(AA16:AA19)</f>
        <v>0</v>
      </c>
      <c r="AC30" s="90">
        <f t="shared" ref="AC30" si="22">MEDIAN(AC16:AC19)</f>
        <v>4.125</v>
      </c>
    </row>
    <row r="31" spans="1:29" ht="15.75" x14ac:dyDescent="0.25">
      <c r="A31" s="8"/>
      <c r="B31" s="8" t="s">
        <v>37</v>
      </c>
      <c r="C31" s="98">
        <f>AVERAGE(C16:C19)</f>
        <v>0.5</v>
      </c>
      <c r="D31" s="98">
        <f t="shared" ref="D31:Y31" si="23">AVERAGE(D16:D19)</f>
        <v>0.75</v>
      </c>
      <c r="E31" s="98">
        <f t="shared" si="23"/>
        <v>1</v>
      </c>
      <c r="F31" s="98">
        <f t="shared" si="23"/>
        <v>1.25</v>
      </c>
      <c r="G31" s="98">
        <f t="shared" si="23"/>
        <v>1.5</v>
      </c>
      <c r="H31" s="98">
        <f t="shared" si="23"/>
        <v>1.75</v>
      </c>
      <c r="I31" s="98">
        <f t="shared" si="23"/>
        <v>2</v>
      </c>
      <c r="J31" s="98">
        <f t="shared" si="23"/>
        <v>2.25</v>
      </c>
      <c r="K31" s="98">
        <f t="shared" si="23"/>
        <v>2.5</v>
      </c>
      <c r="L31" s="98">
        <f t="shared" si="23"/>
        <v>2.75</v>
      </c>
      <c r="M31" s="98">
        <f t="shared" si="23"/>
        <v>3</v>
      </c>
      <c r="N31" s="98">
        <f t="shared" si="23"/>
        <v>3.25</v>
      </c>
      <c r="O31" s="98">
        <f t="shared" si="23"/>
        <v>3.5</v>
      </c>
      <c r="P31" s="98">
        <f t="shared" si="23"/>
        <v>3.6875</v>
      </c>
      <c r="Q31" s="98">
        <f t="shared" si="23"/>
        <v>3.8125</v>
      </c>
      <c r="R31" s="98">
        <f t="shared" si="23"/>
        <v>4</v>
      </c>
      <c r="S31" s="98">
        <f t="shared" si="23"/>
        <v>4.0625</v>
      </c>
      <c r="T31" s="98">
        <f t="shared" si="23"/>
        <v>4.125</v>
      </c>
      <c r="U31" s="98">
        <f t="shared" si="23"/>
        <v>4.125</v>
      </c>
      <c r="V31" s="98">
        <f t="shared" si="23"/>
        <v>4.1875</v>
      </c>
      <c r="W31" s="98">
        <f t="shared" si="23"/>
        <v>4.1875</v>
      </c>
      <c r="X31" s="98">
        <f t="shared" si="23"/>
        <v>4.1875</v>
      </c>
      <c r="Y31" s="98">
        <f t="shared" si="23"/>
        <v>4.1875</v>
      </c>
      <c r="AA31" s="90">
        <f t="shared" ref="AA31" si="24">AVERAGE(AA16:AA19)</f>
        <v>6.25E-2</v>
      </c>
      <c r="AC31" s="90">
        <f t="shared" ref="AC31" si="25">AVERAGE(AC16:AC19)</f>
        <v>4.125</v>
      </c>
    </row>
    <row r="32" spans="1:29" ht="15.75" x14ac:dyDescent="0.25">
      <c r="A32" s="8"/>
      <c r="B32" s="8"/>
      <c r="C32" s="8"/>
      <c r="D32" s="8"/>
      <c r="E32" s="8"/>
      <c r="F32" s="8"/>
      <c r="G32" s="8"/>
      <c r="H32" s="8"/>
      <c r="I32" s="8"/>
    </row>
    <row r="33" spans="1:9" ht="15.75" x14ac:dyDescent="0.25">
      <c r="A33" s="8"/>
      <c r="B33" s="8"/>
      <c r="C33" s="8"/>
      <c r="D33" s="8"/>
      <c r="E33" s="8"/>
      <c r="F33" s="8"/>
      <c r="G33" s="8"/>
      <c r="H33" s="8"/>
      <c r="I33" s="8"/>
    </row>
    <row r="34" spans="1:9" ht="15.75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9" ht="15.75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9" ht="15.75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9" ht="15.75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ht="15.75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9" ht="15.75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9" ht="15.75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9" ht="15.75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9" ht="15.75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9" ht="15.75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ht="15.75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ht="15.75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8"/>
  <sheetViews>
    <sheetView showGridLines="0" zoomScale="70" zoomScaleNormal="70" workbookViewId="0">
      <selection activeCell="Q8" sqref="Q8:Q18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8.85546875" bestFit="1" customWidth="1"/>
    <col min="4" max="4" width="8.42578125" bestFit="1" customWidth="1"/>
    <col min="5" max="5" width="8.140625" bestFit="1" customWidth="1"/>
    <col min="6" max="6" width="7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" bestFit="1" customWidth="1"/>
    <col min="11" max="11" width="8.85546875" bestFit="1" customWidth="1"/>
    <col min="12" max="12" width="8.42578125" bestFit="1" customWidth="1"/>
    <col min="13" max="13" width="8.140625" bestFit="1" customWidth="1"/>
    <col min="14" max="14" width="7.5703125" bestFit="1" customWidth="1"/>
    <col min="15" max="15" width="8.140625" bestFit="1" customWidth="1"/>
    <col min="16" max="16" width="8.42578125" bestFit="1" customWidth="1"/>
    <col min="17" max="17" width="8.7109375" bestFit="1" customWidth="1"/>
    <col min="18" max="18" width="8" bestFit="1" customWidth="1"/>
    <col min="19" max="19" width="8.85546875" bestFit="1" customWidth="1"/>
    <col min="20" max="20" width="8.42578125" bestFit="1" customWidth="1"/>
    <col min="21" max="21" width="8.140625" bestFit="1" customWidth="1"/>
    <col min="22" max="22" width="7.5703125" bestFit="1" customWidth="1"/>
    <col min="23" max="23" width="8.140625" bestFit="1" customWidth="1"/>
    <col min="24" max="24" width="8.42578125" bestFit="1" customWidth="1"/>
    <col min="25" max="25" width="8.710937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2" spans="1:29" x14ac:dyDescent="0.25">
      <c r="AB2" s="7"/>
    </row>
    <row r="3" spans="1:29" ht="16.5" thickBot="1" x14ac:dyDescent="0.3">
      <c r="A3" s="8"/>
      <c r="B3" s="89">
        <v>41974</v>
      </c>
      <c r="AB3" s="7"/>
    </row>
    <row r="4" spans="1:29" ht="16.5" thickBot="1" x14ac:dyDescent="0.3">
      <c r="A4" s="8"/>
      <c r="B4" s="8"/>
      <c r="C4" s="85">
        <v>42081</v>
      </c>
      <c r="D4" s="86">
        <v>42123</v>
      </c>
      <c r="E4" s="86">
        <v>42172</v>
      </c>
      <c r="F4" s="86">
        <v>42214</v>
      </c>
      <c r="G4" s="86">
        <v>42264</v>
      </c>
      <c r="H4" s="86">
        <v>42305</v>
      </c>
      <c r="I4" s="87">
        <v>42354</v>
      </c>
      <c r="J4" s="86">
        <v>42370</v>
      </c>
      <c r="K4" s="86">
        <v>42430</v>
      </c>
      <c r="L4" s="86">
        <v>42461</v>
      </c>
      <c r="M4" s="86">
        <v>42522</v>
      </c>
      <c r="N4" s="86">
        <v>42552</v>
      </c>
      <c r="O4" s="86">
        <v>42614</v>
      </c>
      <c r="P4" s="86">
        <v>42671</v>
      </c>
      <c r="Q4" s="87">
        <v>42705</v>
      </c>
      <c r="R4" s="86">
        <v>42736</v>
      </c>
      <c r="S4" s="86">
        <v>42795</v>
      </c>
      <c r="T4" s="86">
        <v>42826</v>
      </c>
      <c r="U4" s="86">
        <v>42887</v>
      </c>
      <c r="V4" s="86">
        <v>42917</v>
      </c>
      <c r="W4" s="86">
        <v>42979</v>
      </c>
      <c r="X4" s="86">
        <v>43036</v>
      </c>
      <c r="Y4" s="88">
        <v>43070</v>
      </c>
      <c r="Z4" s="39"/>
      <c r="AA4" s="7" t="s">
        <v>30</v>
      </c>
      <c r="AB4" s="7"/>
      <c r="AC4" s="59" t="s">
        <v>31</v>
      </c>
    </row>
    <row r="5" spans="1:29" ht="15.75" x14ac:dyDescent="0.25">
      <c r="A5" s="83">
        <v>1</v>
      </c>
      <c r="B5" s="60" t="s">
        <v>13</v>
      </c>
      <c r="C5" s="65">
        <v>0.25</v>
      </c>
      <c r="D5" s="66">
        <v>0.25</v>
      </c>
      <c r="E5" s="66">
        <v>0.25</v>
      </c>
      <c r="F5" s="66">
        <v>0.25</v>
      </c>
      <c r="G5" s="66">
        <v>0.25</v>
      </c>
      <c r="H5" s="66">
        <v>0.25</v>
      </c>
      <c r="I5" s="67">
        <v>0.25</v>
      </c>
      <c r="J5" s="66">
        <v>0.25</v>
      </c>
      <c r="K5" s="66">
        <v>0.25</v>
      </c>
      <c r="L5" s="66">
        <v>0.25</v>
      </c>
      <c r="M5" s="66">
        <v>0.25</v>
      </c>
      <c r="N5" s="66">
        <v>0.25</v>
      </c>
      <c r="O5" s="66">
        <v>0.25</v>
      </c>
      <c r="P5" s="66">
        <v>0.25</v>
      </c>
      <c r="Q5" s="68">
        <v>0.5</v>
      </c>
      <c r="R5" s="69">
        <v>0.75</v>
      </c>
      <c r="S5" s="69">
        <v>1</v>
      </c>
      <c r="T5" s="69">
        <v>1.25</v>
      </c>
      <c r="U5" s="69">
        <v>1.5</v>
      </c>
      <c r="V5" s="69">
        <v>1.75</v>
      </c>
      <c r="W5" s="66">
        <v>1.75</v>
      </c>
      <c r="X5" s="66">
        <v>1.75</v>
      </c>
      <c r="Y5" s="70">
        <v>1.75</v>
      </c>
      <c r="Z5" s="40"/>
      <c r="AA5" s="41">
        <f>Y5-AC5</f>
        <v>-1.5</v>
      </c>
      <c r="AB5" s="7"/>
      <c r="AC5" s="55">
        <v>3.25</v>
      </c>
    </row>
    <row r="6" spans="1:29" ht="15.75" x14ac:dyDescent="0.25">
      <c r="A6" s="84">
        <v>2</v>
      </c>
      <c r="B6" s="61" t="s">
        <v>14</v>
      </c>
      <c r="C6" s="71">
        <v>0.25</v>
      </c>
      <c r="D6" s="9">
        <v>0.25</v>
      </c>
      <c r="E6" s="9">
        <v>0.25</v>
      </c>
      <c r="F6" s="9">
        <v>0.25</v>
      </c>
      <c r="G6" s="9">
        <v>0.25</v>
      </c>
      <c r="H6" s="9">
        <v>0.25</v>
      </c>
      <c r="I6" s="52">
        <v>0.25</v>
      </c>
      <c r="J6" s="9">
        <v>0.25</v>
      </c>
      <c r="K6" s="9">
        <v>0.25</v>
      </c>
      <c r="L6" s="9">
        <v>0.25</v>
      </c>
      <c r="M6" s="9">
        <v>0.25</v>
      </c>
      <c r="N6" s="72">
        <v>0.5</v>
      </c>
      <c r="O6" s="72">
        <v>0.75</v>
      </c>
      <c r="P6" s="72">
        <v>1</v>
      </c>
      <c r="Q6" s="42">
        <v>1.25</v>
      </c>
      <c r="R6" s="73">
        <v>1.5</v>
      </c>
      <c r="S6" s="73">
        <v>1.75</v>
      </c>
      <c r="T6" s="73">
        <v>2</v>
      </c>
      <c r="U6" s="73">
        <v>2.25</v>
      </c>
      <c r="V6" s="73">
        <v>2.5</v>
      </c>
      <c r="W6" s="73">
        <v>2.75</v>
      </c>
      <c r="X6" s="9">
        <v>2.75</v>
      </c>
      <c r="Y6" s="74">
        <v>2.75</v>
      </c>
      <c r="Z6" s="40"/>
      <c r="AA6" s="41">
        <f>Y6-AC6</f>
        <v>-0.75</v>
      </c>
      <c r="AB6" s="7"/>
      <c r="AC6" s="104">
        <v>3.5</v>
      </c>
    </row>
    <row r="7" spans="1:29" ht="15.75" x14ac:dyDescent="0.25">
      <c r="A7" s="84">
        <v>3</v>
      </c>
      <c r="B7" s="61" t="s">
        <v>15</v>
      </c>
      <c r="C7" s="71">
        <v>0.25</v>
      </c>
      <c r="D7" s="9">
        <v>0.25</v>
      </c>
      <c r="E7" s="9">
        <v>0.25</v>
      </c>
      <c r="F7" s="9">
        <v>0.25</v>
      </c>
      <c r="G7" s="9">
        <v>0.25</v>
      </c>
      <c r="H7" s="72">
        <v>0.5</v>
      </c>
      <c r="I7" s="52">
        <v>0.75</v>
      </c>
      <c r="J7" s="72">
        <v>1</v>
      </c>
      <c r="K7" s="72">
        <v>1.25</v>
      </c>
      <c r="L7" s="72">
        <v>1.5</v>
      </c>
      <c r="M7" s="72">
        <v>1.75</v>
      </c>
      <c r="N7" s="72">
        <v>2</v>
      </c>
      <c r="O7" s="75">
        <v>2</v>
      </c>
      <c r="P7" s="75">
        <v>2</v>
      </c>
      <c r="Q7" s="43">
        <v>2</v>
      </c>
      <c r="R7" s="75">
        <v>2</v>
      </c>
      <c r="S7" s="75">
        <v>2</v>
      </c>
      <c r="T7" s="75">
        <v>2</v>
      </c>
      <c r="U7" s="75">
        <v>2</v>
      </c>
      <c r="V7" s="72">
        <v>2.25</v>
      </c>
      <c r="W7" s="72">
        <v>2.5</v>
      </c>
      <c r="X7" s="72">
        <v>2.75</v>
      </c>
      <c r="Y7" s="74">
        <v>3</v>
      </c>
      <c r="AA7" s="41">
        <f t="shared" ref="AA7:AA21" si="0">Y7-AC7</f>
        <v>-0.5</v>
      </c>
      <c r="AB7" s="7"/>
      <c r="AC7" s="104">
        <v>3.5</v>
      </c>
    </row>
    <row r="8" spans="1:29" ht="15.75" x14ac:dyDescent="0.25">
      <c r="A8" s="84">
        <v>4</v>
      </c>
      <c r="B8" s="61" t="s">
        <v>16</v>
      </c>
      <c r="C8" s="71">
        <v>0.25</v>
      </c>
      <c r="D8" s="9">
        <v>0.25</v>
      </c>
      <c r="E8" s="9">
        <v>0.25</v>
      </c>
      <c r="F8" s="9">
        <v>0.25</v>
      </c>
      <c r="G8" s="9">
        <v>0.25</v>
      </c>
      <c r="H8" s="72">
        <v>0.5</v>
      </c>
      <c r="I8" s="52">
        <v>0.75</v>
      </c>
      <c r="J8" s="72">
        <v>1</v>
      </c>
      <c r="K8" s="72">
        <v>1.25</v>
      </c>
      <c r="L8" s="72">
        <v>1.5</v>
      </c>
      <c r="M8" s="72">
        <v>1.75</v>
      </c>
      <c r="N8" s="72">
        <v>2</v>
      </c>
      <c r="O8" s="75">
        <v>2</v>
      </c>
      <c r="P8" s="75">
        <v>2</v>
      </c>
      <c r="Q8" s="43">
        <v>2</v>
      </c>
      <c r="R8" s="75">
        <v>2</v>
      </c>
      <c r="S8" s="75">
        <v>2</v>
      </c>
      <c r="T8" s="75">
        <v>2</v>
      </c>
      <c r="U8" s="72">
        <v>2.25</v>
      </c>
      <c r="V8" s="72">
        <v>2.5</v>
      </c>
      <c r="W8" s="72">
        <v>2.75</v>
      </c>
      <c r="X8" s="72">
        <v>3</v>
      </c>
      <c r="Y8" s="74">
        <v>3.25</v>
      </c>
      <c r="AA8" s="41">
        <f t="shared" si="0"/>
        <v>-0.25</v>
      </c>
      <c r="AB8" s="7"/>
      <c r="AC8" s="104">
        <v>3.5</v>
      </c>
    </row>
    <row r="9" spans="1:29" ht="15.75" x14ac:dyDescent="0.25">
      <c r="A9" s="84">
        <v>5</v>
      </c>
      <c r="B9" s="62" t="s">
        <v>17</v>
      </c>
      <c r="C9" s="71">
        <v>0.25</v>
      </c>
      <c r="D9" s="9">
        <v>0.25</v>
      </c>
      <c r="E9" s="9">
        <v>0.25</v>
      </c>
      <c r="F9" s="9">
        <v>0.25</v>
      </c>
      <c r="G9" s="72">
        <v>0.5</v>
      </c>
      <c r="H9" s="72">
        <v>0.75</v>
      </c>
      <c r="I9" s="52">
        <v>1</v>
      </c>
      <c r="J9" s="72">
        <v>1.25</v>
      </c>
      <c r="K9" s="72">
        <v>1.5</v>
      </c>
      <c r="L9" s="72">
        <v>1.75</v>
      </c>
      <c r="M9" s="72">
        <v>2</v>
      </c>
      <c r="N9" s="72">
        <v>2.25</v>
      </c>
      <c r="O9" s="75">
        <v>2.25</v>
      </c>
      <c r="P9" s="75">
        <v>2.25</v>
      </c>
      <c r="Q9" s="43">
        <v>2.25</v>
      </c>
      <c r="R9" s="75">
        <v>2.25</v>
      </c>
      <c r="S9" s="75">
        <v>2.25</v>
      </c>
      <c r="T9" s="75">
        <v>2.25</v>
      </c>
      <c r="U9" s="75">
        <v>2.25</v>
      </c>
      <c r="V9" s="72">
        <v>2.5</v>
      </c>
      <c r="W9" s="72">
        <v>2.75</v>
      </c>
      <c r="X9" s="72">
        <v>3</v>
      </c>
      <c r="Y9" s="76">
        <v>3.25</v>
      </c>
      <c r="AA9" s="41">
        <f t="shared" si="0"/>
        <v>-0.5</v>
      </c>
      <c r="AC9" s="102">
        <v>3.75</v>
      </c>
    </row>
    <row r="10" spans="1:29" ht="15.75" x14ac:dyDescent="0.25">
      <c r="A10" s="84">
        <v>6</v>
      </c>
      <c r="B10" s="62" t="s">
        <v>18</v>
      </c>
      <c r="C10" s="71">
        <v>0.25</v>
      </c>
      <c r="D10" s="9">
        <v>0.25</v>
      </c>
      <c r="E10" s="9">
        <v>0.25</v>
      </c>
      <c r="F10" s="9">
        <v>0.25</v>
      </c>
      <c r="G10" s="72">
        <v>0.5</v>
      </c>
      <c r="H10" s="72">
        <v>0.75</v>
      </c>
      <c r="I10" s="52">
        <v>1</v>
      </c>
      <c r="J10" s="72">
        <v>1.25</v>
      </c>
      <c r="K10" s="72">
        <v>1.5</v>
      </c>
      <c r="L10" s="72">
        <v>1.75</v>
      </c>
      <c r="M10" s="72">
        <v>2</v>
      </c>
      <c r="N10" s="72">
        <v>2.25</v>
      </c>
      <c r="O10" s="75">
        <v>2.25</v>
      </c>
      <c r="P10" s="75">
        <v>2.25</v>
      </c>
      <c r="Q10" s="43">
        <v>2.25</v>
      </c>
      <c r="R10" s="75">
        <v>2.25</v>
      </c>
      <c r="S10" s="75">
        <v>2.25</v>
      </c>
      <c r="T10" s="75">
        <v>2.25</v>
      </c>
      <c r="U10" s="75">
        <v>2.25</v>
      </c>
      <c r="V10" s="72">
        <v>2.5</v>
      </c>
      <c r="W10" s="72">
        <v>2.75</v>
      </c>
      <c r="X10" s="72">
        <v>3</v>
      </c>
      <c r="Y10" s="76">
        <v>3.5</v>
      </c>
      <c r="AA10" s="41">
        <f t="shared" si="0"/>
        <v>-0.25</v>
      </c>
      <c r="AC10" s="102">
        <v>3.75</v>
      </c>
    </row>
    <row r="11" spans="1:29" ht="15.75" x14ac:dyDescent="0.25">
      <c r="A11" s="84">
        <v>7</v>
      </c>
      <c r="B11" s="62" t="s">
        <v>19</v>
      </c>
      <c r="C11" s="71">
        <v>0.25</v>
      </c>
      <c r="D11" s="9">
        <v>0.25</v>
      </c>
      <c r="E11" s="9">
        <v>0.25</v>
      </c>
      <c r="F11" s="9">
        <v>0.25</v>
      </c>
      <c r="G11" s="72">
        <v>0.5</v>
      </c>
      <c r="H11" s="72">
        <v>0.75</v>
      </c>
      <c r="I11" s="52">
        <v>1</v>
      </c>
      <c r="J11" s="72">
        <v>1.25</v>
      </c>
      <c r="K11" s="72">
        <v>1.5</v>
      </c>
      <c r="L11" s="72">
        <v>1.75</v>
      </c>
      <c r="M11" s="72">
        <v>2</v>
      </c>
      <c r="N11" s="72">
        <v>2.25</v>
      </c>
      <c r="O11" s="75">
        <v>2.25</v>
      </c>
      <c r="P11" s="75">
        <v>2.25</v>
      </c>
      <c r="Q11" s="43">
        <v>2.25</v>
      </c>
      <c r="R11" s="75">
        <v>2.25</v>
      </c>
      <c r="S11" s="75">
        <v>2.25</v>
      </c>
      <c r="T11" s="75">
        <v>2.25</v>
      </c>
      <c r="U11" s="75">
        <v>2.25</v>
      </c>
      <c r="V11" s="72">
        <v>2.5</v>
      </c>
      <c r="W11" s="72">
        <v>2.75</v>
      </c>
      <c r="X11" s="72">
        <v>3</v>
      </c>
      <c r="Y11" s="76">
        <v>3.5</v>
      </c>
      <c r="AA11" s="41">
        <f t="shared" si="0"/>
        <v>-0.25</v>
      </c>
      <c r="AC11" s="102">
        <v>3.75</v>
      </c>
    </row>
    <row r="12" spans="1:29" ht="15.75" x14ac:dyDescent="0.25">
      <c r="A12" s="84">
        <v>8</v>
      </c>
      <c r="B12" s="62" t="s">
        <v>20</v>
      </c>
      <c r="C12" s="71">
        <v>0.25</v>
      </c>
      <c r="D12" s="9">
        <v>0.25</v>
      </c>
      <c r="E12" s="9">
        <v>0.25</v>
      </c>
      <c r="F12" s="9">
        <v>0.25</v>
      </c>
      <c r="G12" s="72">
        <v>0.5</v>
      </c>
      <c r="H12" s="72">
        <v>0.75</v>
      </c>
      <c r="I12" s="52">
        <v>1</v>
      </c>
      <c r="J12" s="72">
        <v>1.25</v>
      </c>
      <c r="K12" s="72">
        <v>1.5</v>
      </c>
      <c r="L12" s="72">
        <v>1.75</v>
      </c>
      <c r="M12" s="72">
        <v>2</v>
      </c>
      <c r="N12" s="72">
        <v>2.25</v>
      </c>
      <c r="O12" s="72">
        <v>2.5</v>
      </c>
      <c r="P12" s="75">
        <v>2.5</v>
      </c>
      <c r="Q12" s="43">
        <v>2.5</v>
      </c>
      <c r="R12" s="75">
        <v>2.5</v>
      </c>
      <c r="S12" s="75">
        <v>2.5</v>
      </c>
      <c r="T12" s="75">
        <v>2.5</v>
      </c>
      <c r="U12" s="72">
        <v>2.75</v>
      </c>
      <c r="V12" s="72">
        <v>3</v>
      </c>
      <c r="W12" s="72">
        <v>3.25</v>
      </c>
      <c r="X12" s="72">
        <v>3.5</v>
      </c>
      <c r="Y12" s="76">
        <v>3.75</v>
      </c>
      <c r="AA12" s="41">
        <f t="shared" si="0"/>
        <v>0</v>
      </c>
      <c r="AC12" s="102">
        <v>3.75</v>
      </c>
    </row>
    <row r="13" spans="1:29" ht="15.75" x14ac:dyDescent="0.25">
      <c r="A13" s="84">
        <v>9</v>
      </c>
      <c r="B13" s="62" t="s">
        <v>21</v>
      </c>
      <c r="C13" s="71">
        <v>0.25</v>
      </c>
      <c r="D13" s="9">
        <v>0.25</v>
      </c>
      <c r="E13" s="9">
        <v>0.25</v>
      </c>
      <c r="F13" s="72">
        <v>0.5</v>
      </c>
      <c r="G13" s="72">
        <v>0.75</v>
      </c>
      <c r="H13" s="72">
        <v>1</v>
      </c>
      <c r="I13" s="52">
        <v>1.25</v>
      </c>
      <c r="J13" s="72">
        <v>1.5</v>
      </c>
      <c r="K13" s="72">
        <v>1.75</v>
      </c>
      <c r="L13" s="72">
        <v>2</v>
      </c>
      <c r="M13" s="72">
        <v>2.25</v>
      </c>
      <c r="N13" s="72">
        <v>2.5</v>
      </c>
      <c r="O13" s="75">
        <v>2.5</v>
      </c>
      <c r="P13" s="75">
        <v>2.5</v>
      </c>
      <c r="Q13" s="43">
        <v>2.5</v>
      </c>
      <c r="R13" s="75">
        <v>2.5</v>
      </c>
      <c r="S13" s="75">
        <v>2.5</v>
      </c>
      <c r="T13" s="75">
        <v>2.5</v>
      </c>
      <c r="U13" s="72">
        <v>2.75</v>
      </c>
      <c r="V13" s="72">
        <v>3</v>
      </c>
      <c r="W13" s="72">
        <v>3.25</v>
      </c>
      <c r="X13" s="72">
        <v>3.5</v>
      </c>
      <c r="Y13" s="76">
        <v>3.75</v>
      </c>
      <c r="AA13" s="41">
        <f t="shared" si="0"/>
        <v>0</v>
      </c>
      <c r="AC13" s="102">
        <v>3.75</v>
      </c>
    </row>
    <row r="14" spans="1:29" ht="15.75" x14ac:dyDescent="0.25">
      <c r="A14" s="84">
        <v>10</v>
      </c>
      <c r="B14" s="62" t="s">
        <v>22</v>
      </c>
      <c r="C14" s="71">
        <v>0.25</v>
      </c>
      <c r="D14" s="9">
        <v>0.25</v>
      </c>
      <c r="E14" s="9">
        <v>0.25</v>
      </c>
      <c r="F14" s="72">
        <v>0.5</v>
      </c>
      <c r="G14" s="72">
        <v>0.75</v>
      </c>
      <c r="H14" s="72">
        <v>1</v>
      </c>
      <c r="I14" s="52">
        <v>1.25</v>
      </c>
      <c r="J14" s="72">
        <v>1.5</v>
      </c>
      <c r="K14" s="72">
        <v>1.75</v>
      </c>
      <c r="L14" s="72">
        <v>2</v>
      </c>
      <c r="M14" s="72">
        <v>2.25</v>
      </c>
      <c r="N14" s="72">
        <v>2.5</v>
      </c>
      <c r="O14" s="72">
        <v>2.75</v>
      </c>
      <c r="P14" s="75">
        <v>2.75</v>
      </c>
      <c r="Q14" s="43">
        <v>2.75</v>
      </c>
      <c r="R14" s="75">
        <v>2.75</v>
      </c>
      <c r="S14" s="75">
        <v>2.75</v>
      </c>
      <c r="T14" s="75">
        <v>2.75</v>
      </c>
      <c r="U14" s="75">
        <v>2.75</v>
      </c>
      <c r="V14" s="72">
        <v>3</v>
      </c>
      <c r="W14" s="72">
        <v>3.25</v>
      </c>
      <c r="X14" s="72">
        <v>3.5</v>
      </c>
      <c r="Y14" s="76">
        <v>3.75</v>
      </c>
      <c r="AA14" s="41">
        <f t="shared" si="0"/>
        <v>0</v>
      </c>
      <c r="AC14" s="102">
        <v>3.75</v>
      </c>
    </row>
    <row r="15" spans="1:29" ht="15.75" x14ac:dyDescent="0.25">
      <c r="A15" s="84">
        <v>11</v>
      </c>
      <c r="B15" s="62" t="s">
        <v>23</v>
      </c>
      <c r="C15" s="71">
        <v>0.25</v>
      </c>
      <c r="D15" s="9">
        <v>0.25</v>
      </c>
      <c r="E15" s="9">
        <v>0.25</v>
      </c>
      <c r="F15" s="72">
        <v>0.5</v>
      </c>
      <c r="G15" s="72">
        <v>0.75</v>
      </c>
      <c r="H15" s="72">
        <v>1</v>
      </c>
      <c r="I15" s="52">
        <v>1.25</v>
      </c>
      <c r="J15" s="72">
        <v>1.5</v>
      </c>
      <c r="K15" s="72">
        <v>1.75</v>
      </c>
      <c r="L15" s="72">
        <v>2</v>
      </c>
      <c r="M15" s="72">
        <v>2.25</v>
      </c>
      <c r="N15" s="72">
        <v>2.5</v>
      </c>
      <c r="O15" s="72">
        <v>2.75</v>
      </c>
      <c r="P15" s="72">
        <v>3</v>
      </c>
      <c r="Q15" s="43">
        <v>3</v>
      </c>
      <c r="R15" s="75">
        <v>3</v>
      </c>
      <c r="S15" s="75">
        <v>3</v>
      </c>
      <c r="T15" s="75">
        <v>3</v>
      </c>
      <c r="U15" s="75">
        <v>3</v>
      </c>
      <c r="V15" s="75">
        <v>3</v>
      </c>
      <c r="W15" s="72">
        <v>3.25</v>
      </c>
      <c r="X15" s="72">
        <v>3.5</v>
      </c>
      <c r="Y15" s="76">
        <v>3.75</v>
      </c>
      <c r="AA15" s="41">
        <f t="shared" si="0"/>
        <v>0</v>
      </c>
      <c r="AC15" s="102">
        <v>3.75</v>
      </c>
    </row>
    <row r="16" spans="1:29" ht="15.75" x14ac:dyDescent="0.25">
      <c r="A16" s="84">
        <v>12</v>
      </c>
      <c r="B16" s="62" t="s">
        <v>24</v>
      </c>
      <c r="C16" s="71">
        <v>0.25</v>
      </c>
      <c r="D16" s="72">
        <v>0.5</v>
      </c>
      <c r="E16" s="72">
        <v>0.75</v>
      </c>
      <c r="F16" s="72">
        <v>1</v>
      </c>
      <c r="G16" s="72">
        <v>1.25</v>
      </c>
      <c r="H16" s="72">
        <v>1.5</v>
      </c>
      <c r="I16" s="52">
        <v>1.75</v>
      </c>
      <c r="J16" s="72">
        <v>2</v>
      </c>
      <c r="K16" s="72">
        <v>2.25</v>
      </c>
      <c r="L16" s="72">
        <v>2.5</v>
      </c>
      <c r="M16" s="72">
        <v>2.75</v>
      </c>
      <c r="N16" s="72">
        <v>3</v>
      </c>
      <c r="O16" s="72">
        <v>3.25</v>
      </c>
      <c r="P16" s="75">
        <v>3.25</v>
      </c>
      <c r="Q16" s="43">
        <v>3.25</v>
      </c>
      <c r="R16" s="75">
        <v>3.25</v>
      </c>
      <c r="S16" s="75">
        <v>3.25</v>
      </c>
      <c r="T16" s="75">
        <v>3.25</v>
      </c>
      <c r="U16" s="75">
        <v>3.25</v>
      </c>
      <c r="V16" s="75">
        <v>3.25</v>
      </c>
      <c r="W16" s="75">
        <v>3.25</v>
      </c>
      <c r="X16" s="72">
        <v>3.5</v>
      </c>
      <c r="Y16" s="76">
        <v>3.75</v>
      </c>
      <c r="AA16" s="41">
        <f t="shared" si="0"/>
        <v>0</v>
      </c>
      <c r="AC16" s="102">
        <v>3.75</v>
      </c>
    </row>
    <row r="17" spans="1:29" ht="15.75" x14ac:dyDescent="0.25">
      <c r="A17" s="84">
        <v>13</v>
      </c>
      <c r="B17" s="62" t="s">
        <v>25</v>
      </c>
      <c r="C17" s="71">
        <v>0.25</v>
      </c>
      <c r="D17" s="72">
        <v>0.5</v>
      </c>
      <c r="E17" s="72">
        <v>0.75</v>
      </c>
      <c r="F17" s="72">
        <v>1</v>
      </c>
      <c r="G17" s="72">
        <v>1.25</v>
      </c>
      <c r="H17" s="72">
        <v>1.5</v>
      </c>
      <c r="I17" s="52">
        <v>1.75</v>
      </c>
      <c r="J17" s="72">
        <v>2</v>
      </c>
      <c r="K17" s="72">
        <v>2.25</v>
      </c>
      <c r="L17" s="72">
        <v>2.5</v>
      </c>
      <c r="M17" s="72">
        <v>2.75</v>
      </c>
      <c r="N17" s="72">
        <v>3</v>
      </c>
      <c r="O17" s="72">
        <v>3.25</v>
      </c>
      <c r="P17" s="75">
        <v>3.25</v>
      </c>
      <c r="Q17" s="43">
        <v>3.25</v>
      </c>
      <c r="R17" s="75">
        <v>3.25</v>
      </c>
      <c r="S17" s="75">
        <v>3.25</v>
      </c>
      <c r="T17" s="75">
        <v>3.25</v>
      </c>
      <c r="U17" s="75">
        <v>3.25</v>
      </c>
      <c r="V17" s="75">
        <v>3.25</v>
      </c>
      <c r="W17" s="72">
        <v>3.5</v>
      </c>
      <c r="X17" s="72">
        <v>3.75</v>
      </c>
      <c r="Y17" s="76">
        <v>4</v>
      </c>
      <c r="AA17" s="41">
        <f t="shared" si="0"/>
        <v>0</v>
      </c>
      <c r="AC17" s="57">
        <v>4</v>
      </c>
    </row>
    <row r="18" spans="1:29" ht="15.75" x14ac:dyDescent="0.25">
      <c r="A18" s="84">
        <v>14</v>
      </c>
      <c r="B18" s="63" t="s">
        <v>26</v>
      </c>
      <c r="C18" s="77">
        <v>0.5</v>
      </c>
      <c r="D18" s="72">
        <v>0.75</v>
      </c>
      <c r="E18" s="72">
        <v>1</v>
      </c>
      <c r="F18" s="72">
        <v>1.25</v>
      </c>
      <c r="G18" s="72">
        <v>1.5</v>
      </c>
      <c r="H18" s="72">
        <v>1.75</v>
      </c>
      <c r="I18" s="53">
        <v>2</v>
      </c>
      <c r="J18" s="72">
        <f>I18+0.25</f>
        <v>2.25</v>
      </c>
      <c r="K18" s="72">
        <f t="shared" ref="K18:O21" si="1">J18+0.25</f>
        <v>2.5</v>
      </c>
      <c r="L18" s="72">
        <f t="shared" si="1"/>
        <v>2.75</v>
      </c>
      <c r="M18" s="72">
        <f t="shared" si="1"/>
        <v>3</v>
      </c>
      <c r="N18" s="72">
        <f t="shared" si="1"/>
        <v>3.25</v>
      </c>
      <c r="O18" s="72">
        <f t="shared" si="1"/>
        <v>3.5</v>
      </c>
      <c r="P18" s="75">
        <v>3.5</v>
      </c>
      <c r="Q18" s="46">
        <v>3.5</v>
      </c>
      <c r="R18" s="75">
        <f t="shared" ref="R18:Y20" si="2">Q18</f>
        <v>3.5</v>
      </c>
      <c r="S18" s="75">
        <f t="shared" si="2"/>
        <v>3.5</v>
      </c>
      <c r="T18" s="75">
        <f t="shared" si="2"/>
        <v>3.5</v>
      </c>
      <c r="U18" s="75">
        <f t="shared" si="2"/>
        <v>3.5</v>
      </c>
      <c r="V18" s="75">
        <f t="shared" si="2"/>
        <v>3.5</v>
      </c>
      <c r="W18" s="75">
        <f t="shared" si="2"/>
        <v>3.5</v>
      </c>
      <c r="X18" s="72">
        <v>3.75</v>
      </c>
      <c r="Y18" s="78">
        <v>4</v>
      </c>
      <c r="AA18" s="41">
        <f t="shared" si="0"/>
        <v>0</v>
      </c>
      <c r="AC18" s="57">
        <v>4</v>
      </c>
    </row>
    <row r="19" spans="1:29" ht="15.75" x14ac:dyDescent="0.25">
      <c r="A19" s="84">
        <v>15</v>
      </c>
      <c r="B19" s="63" t="s">
        <v>27</v>
      </c>
      <c r="C19" s="77">
        <v>0.5</v>
      </c>
      <c r="D19" s="72">
        <v>0.75</v>
      </c>
      <c r="E19" s="72">
        <v>1</v>
      </c>
      <c r="F19" s="72">
        <v>1.25</v>
      </c>
      <c r="G19" s="72">
        <v>1.5</v>
      </c>
      <c r="H19" s="72">
        <v>1.75</v>
      </c>
      <c r="I19" s="53">
        <v>2</v>
      </c>
      <c r="J19" s="72">
        <f>I19+0.25</f>
        <v>2.25</v>
      </c>
      <c r="K19" s="72">
        <f t="shared" si="1"/>
        <v>2.5</v>
      </c>
      <c r="L19" s="72">
        <f t="shared" si="1"/>
        <v>2.75</v>
      </c>
      <c r="M19" s="72">
        <f t="shared" si="1"/>
        <v>3</v>
      </c>
      <c r="N19" s="72">
        <f t="shared" si="1"/>
        <v>3.25</v>
      </c>
      <c r="O19" s="72">
        <f t="shared" si="1"/>
        <v>3.5</v>
      </c>
      <c r="P19" s="72">
        <v>3.75</v>
      </c>
      <c r="Q19" s="46">
        <v>3.75</v>
      </c>
      <c r="R19" s="75">
        <v>3.75</v>
      </c>
      <c r="S19" s="75">
        <v>3.75</v>
      </c>
      <c r="T19" s="75">
        <v>3.75</v>
      </c>
      <c r="U19" s="75">
        <v>3.75</v>
      </c>
      <c r="V19" s="75">
        <v>3.75</v>
      </c>
      <c r="W19" s="75">
        <v>3.75</v>
      </c>
      <c r="X19" s="72">
        <v>4</v>
      </c>
      <c r="Y19" s="78">
        <v>4.25</v>
      </c>
      <c r="AA19" s="41">
        <f t="shared" si="0"/>
        <v>0.25</v>
      </c>
      <c r="AC19" s="57">
        <v>4</v>
      </c>
    </row>
    <row r="20" spans="1:29" ht="15.75" x14ac:dyDescent="0.25">
      <c r="A20" s="84">
        <v>16</v>
      </c>
      <c r="B20" s="63" t="s">
        <v>28</v>
      </c>
      <c r="C20" s="77">
        <v>0.5</v>
      </c>
      <c r="D20" s="72">
        <v>0.75</v>
      </c>
      <c r="E20" s="72">
        <v>1</v>
      </c>
      <c r="F20" s="72">
        <v>1.25</v>
      </c>
      <c r="G20" s="72">
        <v>1.5</v>
      </c>
      <c r="H20" s="72">
        <v>1.75</v>
      </c>
      <c r="I20" s="53">
        <v>2</v>
      </c>
      <c r="J20" s="72">
        <f>I20+0.25</f>
        <v>2.25</v>
      </c>
      <c r="K20" s="72">
        <f t="shared" si="1"/>
        <v>2.5</v>
      </c>
      <c r="L20" s="72">
        <f t="shared" si="1"/>
        <v>2.75</v>
      </c>
      <c r="M20" s="72">
        <f t="shared" si="1"/>
        <v>3</v>
      </c>
      <c r="N20" s="72">
        <f t="shared" si="1"/>
        <v>3.25</v>
      </c>
      <c r="O20" s="72">
        <f t="shared" si="1"/>
        <v>3.5</v>
      </c>
      <c r="P20" s="72">
        <v>3.75</v>
      </c>
      <c r="Q20" s="44">
        <f>P20+0.25</f>
        <v>4</v>
      </c>
      <c r="R20" s="72">
        <v>4.25</v>
      </c>
      <c r="S20" s="9">
        <f t="shared" ref="S20:Y21" si="3">R20</f>
        <v>4.25</v>
      </c>
      <c r="T20" s="9">
        <f t="shared" si="3"/>
        <v>4.25</v>
      </c>
      <c r="U20" s="9">
        <f t="shared" si="3"/>
        <v>4.25</v>
      </c>
      <c r="V20" s="9">
        <f t="shared" si="3"/>
        <v>4.25</v>
      </c>
      <c r="W20" s="9">
        <f t="shared" si="3"/>
        <v>4.25</v>
      </c>
      <c r="X20" s="9">
        <f t="shared" si="3"/>
        <v>4.25</v>
      </c>
      <c r="Y20" s="78">
        <f t="shared" si="2"/>
        <v>4.25</v>
      </c>
      <c r="AA20" s="41">
        <f t="shared" si="0"/>
        <v>0</v>
      </c>
      <c r="AC20" s="57">
        <v>4.25</v>
      </c>
    </row>
    <row r="21" spans="1:29" ht="16.5" thickBot="1" x14ac:dyDescent="0.3">
      <c r="A21" s="64">
        <v>17</v>
      </c>
      <c r="B21" s="64" t="s">
        <v>29</v>
      </c>
      <c r="C21" s="79">
        <v>0.5</v>
      </c>
      <c r="D21" s="80">
        <v>0.75</v>
      </c>
      <c r="E21" s="80">
        <v>1</v>
      </c>
      <c r="F21" s="80">
        <v>1.25</v>
      </c>
      <c r="G21" s="80">
        <v>1.5</v>
      </c>
      <c r="H21" s="80">
        <v>1.75</v>
      </c>
      <c r="I21" s="54">
        <v>2</v>
      </c>
      <c r="J21" s="80">
        <f>I21+0.25</f>
        <v>2.25</v>
      </c>
      <c r="K21" s="80">
        <f t="shared" si="1"/>
        <v>2.5</v>
      </c>
      <c r="L21" s="80">
        <f t="shared" si="1"/>
        <v>2.75</v>
      </c>
      <c r="M21" s="80">
        <f t="shared" si="1"/>
        <v>3</v>
      </c>
      <c r="N21" s="80">
        <f t="shared" si="1"/>
        <v>3.25</v>
      </c>
      <c r="O21" s="80">
        <f t="shared" si="1"/>
        <v>3.5</v>
      </c>
      <c r="P21" s="80">
        <v>3.75</v>
      </c>
      <c r="Q21" s="45">
        <f>P21+0.25</f>
        <v>4</v>
      </c>
      <c r="R21" s="80">
        <v>4.25</v>
      </c>
      <c r="S21" s="81">
        <f>R21</f>
        <v>4.25</v>
      </c>
      <c r="T21" s="81">
        <f t="shared" si="3"/>
        <v>4.25</v>
      </c>
      <c r="U21" s="81">
        <f t="shared" si="3"/>
        <v>4.25</v>
      </c>
      <c r="V21" s="81">
        <f t="shared" si="3"/>
        <v>4.25</v>
      </c>
      <c r="W21" s="81">
        <f t="shared" si="3"/>
        <v>4.25</v>
      </c>
      <c r="X21" s="81">
        <f t="shared" si="3"/>
        <v>4.25</v>
      </c>
      <c r="Y21" s="82">
        <f t="shared" si="3"/>
        <v>4.25</v>
      </c>
      <c r="AA21" s="41">
        <f t="shared" si="0"/>
        <v>0</v>
      </c>
      <c r="AC21" s="58">
        <v>4.25</v>
      </c>
    </row>
    <row r="22" spans="1:29" ht="15.75" x14ac:dyDescent="0.25">
      <c r="A22" s="8"/>
      <c r="B22" s="8"/>
    </row>
    <row r="23" spans="1:29" ht="15.75" x14ac:dyDescent="0.25">
      <c r="A23" s="8"/>
      <c r="B23" s="38" t="s">
        <v>32</v>
      </c>
      <c r="C23" s="90">
        <f>MEDIAN(C5:C21)</f>
        <v>0.25</v>
      </c>
      <c r="D23" s="90">
        <f t="shared" ref="D23:Y23" si="4">MEDIAN(D5:D21)</f>
        <v>0.25</v>
      </c>
      <c r="E23" s="90">
        <f t="shared" si="4"/>
        <v>0.25</v>
      </c>
      <c r="F23" s="90">
        <f t="shared" si="4"/>
        <v>0.5</v>
      </c>
      <c r="G23" s="90">
        <f t="shared" si="4"/>
        <v>0.75</v>
      </c>
      <c r="H23" s="90">
        <f t="shared" si="4"/>
        <v>1</v>
      </c>
      <c r="I23" s="90">
        <f t="shared" si="4"/>
        <v>1.25</v>
      </c>
      <c r="J23" s="90">
        <f t="shared" si="4"/>
        <v>1.5</v>
      </c>
      <c r="K23" s="90">
        <f t="shared" si="4"/>
        <v>1.75</v>
      </c>
      <c r="L23" s="90">
        <f t="shared" si="4"/>
        <v>2</v>
      </c>
      <c r="M23" s="90">
        <f t="shared" si="4"/>
        <v>2.25</v>
      </c>
      <c r="N23" s="90">
        <f t="shared" si="4"/>
        <v>2.5</v>
      </c>
      <c r="O23" s="90">
        <f t="shared" si="4"/>
        <v>2.5</v>
      </c>
      <c r="P23" s="90">
        <f t="shared" si="4"/>
        <v>2.5</v>
      </c>
      <c r="Q23" s="90">
        <f t="shared" si="4"/>
        <v>2.5</v>
      </c>
      <c r="R23" s="90">
        <f t="shared" si="4"/>
        <v>2.5</v>
      </c>
      <c r="S23" s="90">
        <f t="shared" si="4"/>
        <v>2.5</v>
      </c>
      <c r="T23" s="90">
        <f t="shared" si="4"/>
        <v>2.5</v>
      </c>
      <c r="U23" s="90">
        <f t="shared" si="4"/>
        <v>2.75</v>
      </c>
      <c r="V23" s="90">
        <f t="shared" si="4"/>
        <v>3</v>
      </c>
      <c r="W23" s="90">
        <f t="shared" si="4"/>
        <v>3.25</v>
      </c>
      <c r="X23" s="90">
        <f t="shared" si="4"/>
        <v>3.5</v>
      </c>
      <c r="Y23" s="90">
        <f t="shared" si="4"/>
        <v>3.75</v>
      </c>
      <c r="AA23" s="90">
        <f t="shared" ref="AA23" si="5">MEDIAN(AA5:AA21)</f>
        <v>0</v>
      </c>
      <c r="AC23" s="90">
        <f t="shared" ref="AC23" si="6">MEDIAN(AC5:AC21)</f>
        <v>3.75</v>
      </c>
    </row>
    <row r="24" spans="1:29" ht="15.75" x14ac:dyDescent="0.25">
      <c r="A24" s="8"/>
      <c r="B24" s="38" t="s">
        <v>33</v>
      </c>
      <c r="C24" s="90">
        <f>AVERAGE(C5:C21)</f>
        <v>0.30882352941176472</v>
      </c>
      <c r="D24" s="90">
        <f t="shared" ref="D24:Y24" si="7">AVERAGE(D5:D21)</f>
        <v>0.39705882352941174</v>
      </c>
      <c r="E24" s="90">
        <f t="shared" si="7"/>
        <v>0.48529411764705882</v>
      </c>
      <c r="F24" s="90">
        <f t="shared" si="7"/>
        <v>0.61764705882352944</v>
      </c>
      <c r="G24" s="90">
        <f t="shared" si="7"/>
        <v>0.80882352941176472</v>
      </c>
      <c r="H24" s="90">
        <f t="shared" si="7"/>
        <v>1.0294117647058822</v>
      </c>
      <c r="I24" s="90">
        <f t="shared" si="7"/>
        <v>1.25</v>
      </c>
      <c r="J24" s="90">
        <f t="shared" si="7"/>
        <v>1.4705882352941178</v>
      </c>
      <c r="K24" s="90">
        <f t="shared" si="7"/>
        <v>1.6911764705882353</v>
      </c>
      <c r="L24" s="90">
        <f t="shared" si="7"/>
        <v>1.911764705882353</v>
      </c>
      <c r="M24" s="90">
        <f t="shared" si="7"/>
        <v>2.1323529411764706</v>
      </c>
      <c r="N24" s="90">
        <f t="shared" si="7"/>
        <v>2.3676470588235294</v>
      </c>
      <c r="O24" s="90">
        <f t="shared" si="7"/>
        <v>2.5147058823529411</v>
      </c>
      <c r="P24" s="90">
        <f t="shared" si="7"/>
        <v>2.5882352941176472</v>
      </c>
      <c r="Q24" s="90">
        <f t="shared" si="7"/>
        <v>2.6470588235294117</v>
      </c>
      <c r="R24" s="90">
        <f t="shared" si="7"/>
        <v>2.7058823529411766</v>
      </c>
      <c r="S24" s="90">
        <f t="shared" si="7"/>
        <v>2.7352941176470589</v>
      </c>
      <c r="T24" s="90">
        <f t="shared" si="7"/>
        <v>2.7647058823529411</v>
      </c>
      <c r="U24" s="90">
        <f t="shared" si="7"/>
        <v>2.8382352941176472</v>
      </c>
      <c r="V24" s="90">
        <f t="shared" si="7"/>
        <v>2.9852941176470589</v>
      </c>
      <c r="W24" s="90">
        <f t="shared" si="7"/>
        <v>3.1470588235294117</v>
      </c>
      <c r="X24" s="90">
        <f t="shared" si="7"/>
        <v>3.3382352941176472</v>
      </c>
      <c r="Y24" s="90">
        <f t="shared" si="7"/>
        <v>3.5588235294117645</v>
      </c>
      <c r="AA24" s="90">
        <f t="shared" ref="AA24" si="8">AVERAGE(AA5:AA21)</f>
        <v>-0.22058823529411764</v>
      </c>
      <c r="AC24" s="90">
        <f t="shared" ref="AC24" si="9">AVERAGE(AC5:AC21)</f>
        <v>3.7794117647058822</v>
      </c>
    </row>
    <row r="25" spans="1:29" ht="15.75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29" ht="15.75" x14ac:dyDescent="0.25">
      <c r="A26" s="8"/>
      <c r="B26" s="38" t="s">
        <v>34</v>
      </c>
      <c r="C26" s="90">
        <f>MEDIAN(C5:C8)</f>
        <v>0.25</v>
      </c>
      <c r="D26" s="90">
        <f t="shared" ref="D26:Y26" si="10">MEDIAN(D5:D8)</f>
        <v>0.25</v>
      </c>
      <c r="E26" s="90">
        <f t="shared" si="10"/>
        <v>0.25</v>
      </c>
      <c r="F26" s="90">
        <f t="shared" si="10"/>
        <v>0.25</v>
      </c>
      <c r="G26" s="90">
        <f t="shared" si="10"/>
        <v>0.25</v>
      </c>
      <c r="H26" s="91">
        <f t="shared" si="10"/>
        <v>0.375</v>
      </c>
      <c r="I26" s="91">
        <f t="shared" si="10"/>
        <v>0.5</v>
      </c>
      <c r="J26" s="91">
        <f t="shared" si="10"/>
        <v>0.625</v>
      </c>
      <c r="K26" s="91">
        <f t="shared" si="10"/>
        <v>0.75</v>
      </c>
      <c r="L26" s="91">
        <f t="shared" si="10"/>
        <v>0.875</v>
      </c>
      <c r="M26" s="91">
        <f t="shared" si="10"/>
        <v>1</v>
      </c>
      <c r="N26" s="91">
        <f t="shared" si="10"/>
        <v>1.25</v>
      </c>
      <c r="O26" s="91">
        <f t="shared" si="10"/>
        <v>1.375</v>
      </c>
      <c r="P26" s="91">
        <f t="shared" si="10"/>
        <v>1.5</v>
      </c>
      <c r="Q26" s="91">
        <f t="shared" si="10"/>
        <v>1.625</v>
      </c>
      <c r="R26" s="91">
        <f t="shared" si="10"/>
        <v>1.75</v>
      </c>
      <c r="S26" s="91">
        <f t="shared" si="10"/>
        <v>1.875</v>
      </c>
      <c r="T26" s="91">
        <f t="shared" si="10"/>
        <v>2</v>
      </c>
      <c r="U26" s="91">
        <f t="shared" si="10"/>
        <v>2.125</v>
      </c>
      <c r="V26" s="91">
        <f t="shared" si="10"/>
        <v>2.375</v>
      </c>
      <c r="W26" s="91">
        <f t="shared" si="10"/>
        <v>2.625</v>
      </c>
      <c r="X26" s="91">
        <f t="shared" si="10"/>
        <v>2.75</v>
      </c>
      <c r="Y26" s="91">
        <f t="shared" si="10"/>
        <v>2.875</v>
      </c>
      <c r="AA26" s="90">
        <f t="shared" ref="AA26" si="11">MEDIAN(AA5:AA8)</f>
        <v>-0.625</v>
      </c>
      <c r="AC26" s="90">
        <f t="shared" ref="AC26" si="12">MEDIAN(AC5:AC8)</f>
        <v>3.5</v>
      </c>
    </row>
    <row r="27" spans="1:29" ht="15.75" x14ac:dyDescent="0.25">
      <c r="A27" s="8"/>
      <c r="B27" s="38" t="s">
        <v>36</v>
      </c>
      <c r="C27" s="90">
        <f>AVERAGE(C5:C8)</f>
        <v>0.25</v>
      </c>
      <c r="D27" s="90">
        <f t="shared" ref="D27:Y27" si="13">AVERAGE(D5:D8)</f>
        <v>0.25</v>
      </c>
      <c r="E27" s="90">
        <f t="shared" si="13"/>
        <v>0.25</v>
      </c>
      <c r="F27" s="90">
        <f t="shared" si="13"/>
        <v>0.25</v>
      </c>
      <c r="G27" s="90">
        <f t="shared" si="13"/>
        <v>0.25</v>
      </c>
      <c r="H27" s="91">
        <f t="shared" si="13"/>
        <v>0.375</v>
      </c>
      <c r="I27" s="91">
        <f t="shared" si="13"/>
        <v>0.5</v>
      </c>
      <c r="J27" s="91">
        <f t="shared" si="13"/>
        <v>0.625</v>
      </c>
      <c r="K27" s="91">
        <f t="shared" si="13"/>
        <v>0.75</v>
      </c>
      <c r="L27" s="91">
        <f t="shared" si="13"/>
        <v>0.875</v>
      </c>
      <c r="M27" s="91">
        <f t="shared" si="13"/>
        <v>1</v>
      </c>
      <c r="N27" s="91">
        <f t="shared" si="13"/>
        <v>1.1875</v>
      </c>
      <c r="O27" s="91">
        <f t="shared" si="13"/>
        <v>1.25</v>
      </c>
      <c r="P27" s="91">
        <f t="shared" si="13"/>
        <v>1.3125</v>
      </c>
      <c r="Q27" s="91">
        <f t="shared" si="13"/>
        <v>1.4375</v>
      </c>
      <c r="R27" s="91">
        <f t="shared" si="13"/>
        <v>1.5625</v>
      </c>
      <c r="S27" s="91">
        <f t="shared" si="13"/>
        <v>1.6875</v>
      </c>
      <c r="T27" s="91">
        <f t="shared" si="13"/>
        <v>1.8125</v>
      </c>
      <c r="U27" s="91">
        <f t="shared" si="13"/>
        <v>2</v>
      </c>
      <c r="V27" s="91">
        <f t="shared" si="13"/>
        <v>2.25</v>
      </c>
      <c r="W27" s="91">
        <f t="shared" si="13"/>
        <v>2.4375</v>
      </c>
      <c r="X27" s="91">
        <f t="shared" si="13"/>
        <v>2.5625</v>
      </c>
      <c r="Y27" s="91">
        <f t="shared" si="13"/>
        <v>2.6875</v>
      </c>
      <c r="AA27" s="90">
        <f t="shared" ref="AA27" si="14">AVERAGE(AA5:AA8)</f>
        <v>-0.75</v>
      </c>
      <c r="AC27" s="90">
        <f t="shared" ref="AC27" si="15">AVERAGE(AC5:AC8)</f>
        <v>3.4375</v>
      </c>
    </row>
    <row r="28" spans="1:29" ht="15.75" x14ac:dyDescent="0.25">
      <c r="A28" s="8"/>
      <c r="B28" s="8"/>
      <c r="C28" s="8"/>
      <c r="D28" s="8"/>
      <c r="E28" s="8"/>
      <c r="F28" s="8"/>
      <c r="G28" s="8"/>
      <c r="H28" s="8"/>
      <c r="I28" s="8"/>
    </row>
    <row r="29" spans="1:29" ht="15.75" x14ac:dyDescent="0.25">
      <c r="A29" s="8"/>
      <c r="B29" s="38" t="s">
        <v>38</v>
      </c>
      <c r="C29" s="90">
        <f>MEDIAN(C9:C17)</f>
        <v>0.25</v>
      </c>
      <c r="D29" s="90">
        <f t="shared" ref="D29:Y29" si="16">MEDIAN(D9:D17)</f>
        <v>0.25</v>
      </c>
      <c r="E29" s="90">
        <f t="shared" si="16"/>
        <v>0.25</v>
      </c>
      <c r="F29" s="91">
        <f t="shared" si="16"/>
        <v>0.5</v>
      </c>
      <c r="G29" s="91">
        <f t="shared" si="16"/>
        <v>0.75</v>
      </c>
      <c r="H29" s="91">
        <f t="shared" si="16"/>
        <v>1</v>
      </c>
      <c r="I29" s="91">
        <f t="shared" si="16"/>
        <v>1.25</v>
      </c>
      <c r="J29" s="91">
        <f t="shared" si="16"/>
        <v>1.5</v>
      </c>
      <c r="K29" s="91">
        <f t="shared" si="16"/>
        <v>1.75</v>
      </c>
      <c r="L29" s="91">
        <f t="shared" si="16"/>
        <v>2</v>
      </c>
      <c r="M29" s="91">
        <f t="shared" si="16"/>
        <v>2.25</v>
      </c>
      <c r="N29" s="91">
        <f t="shared" si="16"/>
        <v>2.5</v>
      </c>
      <c r="O29" s="92">
        <f t="shared" si="16"/>
        <v>2.5</v>
      </c>
      <c r="P29" s="92">
        <f t="shared" si="16"/>
        <v>2.5</v>
      </c>
      <c r="Q29" s="92">
        <f t="shared" si="16"/>
        <v>2.5</v>
      </c>
      <c r="R29" s="92">
        <f t="shared" si="16"/>
        <v>2.5</v>
      </c>
      <c r="S29" s="92">
        <f t="shared" si="16"/>
        <v>2.5</v>
      </c>
      <c r="T29" s="92">
        <f t="shared" si="16"/>
        <v>2.5</v>
      </c>
      <c r="U29" s="91">
        <f t="shared" si="16"/>
        <v>2.75</v>
      </c>
      <c r="V29" s="91">
        <f t="shared" si="16"/>
        <v>3</v>
      </c>
      <c r="W29" s="91">
        <f t="shared" si="16"/>
        <v>3.25</v>
      </c>
      <c r="X29" s="91">
        <f t="shared" si="16"/>
        <v>3.5</v>
      </c>
      <c r="Y29" s="91">
        <f t="shared" si="16"/>
        <v>3.75</v>
      </c>
      <c r="AA29" s="91">
        <f t="shared" ref="AA29" si="17">MEDIAN(AA9:AA17)</f>
        <v>0</v>
      </c>
      <c r="AC29" s="91">
        <f t="shared" ref="AC29" si="18">MEDIAN(AC9:AC17)</f>
        <v>3.75</v>
      </c>
    </row>
    <row r="30" spans="1:29" ht="15.75" x14ac:dyDescent="0.25">
      <c r="A30" s="8"/>
      <c r="B30" s="38" t="s">
        <v>39</v>
      </c>
      <c r="C30" s="90">
        <f>AVERAGE(C9:C17)</f>
        <v>0.25</v>
      </c>
      <c r="D30" s="90">
        <f t="shared" ref="D30:AC30" si="19">AVERAGE(D9:D17)</f>
        <v>0.30555555555555558</v>
      </c>
      <c r="E30" s="90">
        <f t="shared" si="19"/>
        <v>0.3611111111111111</v>
      </c>
      <c r="F30" s="91">
        <f t="shared" si="19"/>
        <v>0.5</v>
      </c>
      <c r="G30" s="91">
        <f t="shared" si="19"/>
        <v>0.75</v>
      </c>
      <c r="H30" s="91">
        <f t="shared" si="19"/>
        <v>1</v>
      </c>
      <c r="I30" s="91">
        <f t="shared" si="19"/>
        <v>1.25</v>
      </c>
      <c r="J30" s="91">
        <f t="shared" si="19"/>
        <v>1.5</v>
      </c>
      <c r="K30" s="91">
        <f t="shared" si="19"/>
        <v>1.75</v>
      </c>
      <c r="L30" s="91">
        <f t="shared" si="19"/>
        <v>2</v>
      </c>
      <c r="M30" s="91">
        <f t="shared" si="19"/>
        <v>2.25</v>
      </c>
      <c r="N30" s="91">
        <f t="shared" si="19"/>
        <v>2.5</v>
      </c>
      <c r="O30" s="91">
        <f t="shared" si="19"/>
        <v>2.6388888888888888</v>
      </c>
      <c r="P30" s="92">
        <f t="shared" si="19"/>
        <v>2.6666666666666665</v>
      </c>
      <c r="Q30" s="92">
        <f t="shared" si="19"/>
        <v>2.6666666666666665</v>
      </c>
      <c r="R30" s="92">
        <f t="shared" si="19"/>
        <v>2.6666666666666665</v>
      </c>
      <c r="S30" s="92">
        <f t="shared" si="19"/>
        <v>2.6666666666666665</v>
      </c>
      <c r="T30" s="92">
        <f t="shared" si="19"/>
        <v>2.6666666666666665</v>
      </c>
      <c r="U30" s="91">
        <f t="shared" si="19"/>
        <v>2.7222222222222223</v>
      </c>
      <c r="V30" s="91">
        <f t="shared" si="19"/>
        <v>2.8888888888888888</v>
      </c>
      <c r="W30" s="91">
        <f t="shared" si="19"/>
        <v>3.1111111111111112</v>
      </c>
      <c r="X30" s="91">
        <f t="shared" si="19"/>
        <v>3.3611111111111112</v>
      </c>
      <c r="Y30" s="91">
        <f t="shared" si="19"/>
        <v>3.6666666666666665</v>
      </c>
      <c r="AA30" s="91">
        <f t="shared" si="19"/>
        <v>-0.1111111111111111</v>
      </c>
      <c r="AC30" s="91">
        <f t="shared" si="19"/>
        <v>3.7777777777777777</v>
      </c>
    </row>
    <row r="31" spans="1:29" ht="15.75" x14ac:dyDescent="0.25">
      <c r="A31" s="8"/>
      <c r="C31" s="8"/>
      <c r="D31" s="8"/>
      <c r="E31" s="8"/>
      <c r="F31" s="8"/>
      <c r="G31" s="8"/>
      <c r="H31" s="8"/>
      <c r="I31" s="8"/>
    </row>
    <row r="32" spans="1:29" ht="15.75" x14ac:dyDescent="0.25">
      <c r="A32" s="8"/>
      <c r="B32" s="8" t="s">
        <v>35</v>
      </c>
      <c r="C32" s="91">
        <f>MEDIAN(C18:C21)</f>
        <v>0.5</v>
      </c>
      <c r="D32" s="91">
        <f t="shared" ref="D32:Y32" si="20">MEDIAN(D18:D21)</f>
        <v>0.75</v>
      </c>
      <c r="E32" s="91">
        <f t="shared" si="20"/>
        <v>1</v>
      </c>
      <c r="F32" s="91">
        <f t="shared" si="20"/>
        <v>1.25</v>
      </c>
      <c r="G32" s="91">
        <f t="shared" si="20"/>
        <v>1.5</v>
      </c>
      <c r="H32" s="91">
        <f t="shared" si="20"/>
        <v>1.75</v>
      </c>
      <c r="I32" s="91">
        <f t="shared" si="20"/>
        <v>2</v>
      </c>
      <c r="J32" s="91">
        <f t="shared" si="20"/>
        <v>2.25</v>
      </c>
      <c r="K32" s="91">
        <f t="shared" si="20"/>
        <v>2.5</v>
      </c>
      <c r="L32" s="91">
        <f t="shared" si="20"/>
        <v>2.75</v>
      </c>
      <c r="M32" s="91">
        <f t="shared" si="20"/>
        <v>3</v>
      </c>
      <c r="N32" s="91">
        <f t="shared" si="20"/>
        <v>3.25</v>
      </c>
      <c r="O32" s="91">
        <f t="shared" si="20"/>
        <v>3.5</v>
      </c>
      <c r="P32" s="91">
        <f t="shared" si="20"/>
        <v>3.75</v>
      </c>
      <c r="Q32" s="91">
        <f t="shared" si="20"/>
        <v>3.875</v>
      </c>
      <c r="R32" s="91">
        <f t="shared" si="20"/>
        <v>4</v>
      </c>
      <c r="S32" s="90">
        <f t="shared" si="20"/>
        <v>4</v>
      </c>
      <c r="T32" s="90">
        <f t="shared" si="20"/>
        <v>4</v>
      </c>
      <c r="U32" s="90">
        <f t="shared" si="20"/>
        <v>4</v>
      </c>
      <c r="V32" s="90">
        <f t="shared" si="20"/>
        <v>4</v>
      </c>
      <c r="W32" s="90">
        <f t="shared" si="20"/>
        <v>4</v>
      </c>
      <c r="X32" s="91">
        <f t="shared" si="20"/>
        <v>4.125</v>
      </c>
      <c r="Y32" s="91">
        <f t="shared" si="20"/>
        <v>4.25</v>
      </c>
      <c r="AA32" s="90">
        <f t="shared" ref="AA32" si="21">MEDIAN(AA18:AA21)</f>
        <v>0</v>
      </c>
      <c r="AC32" s="90">
        <f t="shared" ref="AC32" si="22">MEDIAN(AC18:AC21)</f>
        <v>4.125</v>
      </c>
    </row>
    <row r="33" spans="1:29" ht="15.75" x14ac:dyDescent="0.25">
      <c r="A33" s="8"/>
      <c r="B33" s="8" t="s">
        <v>37</v>
      </c>
      <c r="C33" s="91">
        <f>AVERAGE(C18:C21)</f>
        <v>0.5</v>
      </c>
      <c r="D33" s="91">
        <f t="shared" ref="D33:Y33" si="23">AVERAGE(D18:D21)</f>
        <v>0.75</v>
      </c>
      <c r="E33" s="91">
        <f t="shared" si="23"/>
        <v>1</v>
      </c>
      <c r="F33" s="91">
        <f t="shared" si="23"/>
        <v>1.25</v>
      </c>
      <c r="G33" s="91">
        <f t="shared" si="23"/>
        <v>1.5</v>
      </c>
      <c r="H33" s="91">
        <f t="shared" si="23"/>
        <v>1.75</v>
      </c>
      <c r="I33" s="91">
        <f t="shared" si="23"/>
        <v>2</v>
      </c>
      <c r="J33" s="91">
        <f t="shared" si="23"/>
        <v>2.25</v>
      </c>
      <c r="K33" s="91">
        <f t="shared" si="23"/>
        <v>2.5</v>
      </c>
      <c r="L33" s="91">
        <f t="shared" si="23"/>
        <v>2.75</v>
      </c>
      <c r="M33" s="91">
        <f t="shared" si="23"/>
        <v>3</v>
      </c>
      <c r="N33" s="91">
        <f t="shared" si="23"/>
        <v>3.25</v>
      </c>
      <c r="O33" s="91">
        <f t="shared" si="23"/>
        <v>3.5</v>
      </c>
      <c r="P33" s="91">
        <f t="shared" si="23"/>
        <v>3.6875</v>
      </c>
      <c r="Q33" s="91">
        <f t="shared" si="23"/>
        <v>3.8125</v>
      </c>
      <c r="R33" s="91">
        <f t="shared" si="23"/>
        <v>3.9375</v>
      </c>
      <c r="S33" s="90">
        <f t="shared" si="23"/>
        <v>3.9375</v>
      </c>
      <c r="T33" s="90">
        <f t="shared" si="23"/>
        <v>3.9375</v>
      </c>
      <c r="U33" s="90">
        <f t="shared" si="23"/>
        <v>3.9375</v>
      </c>
      <c r="V33" s="90">
        <f t="shared" si="23"/>
        <v>3.9375</v>
      </c>
      <c r="W33" s="90">
        <f t="shared" si="23"/>
        <v>3.9375</v>
      </c>
      <c r="X33" s="91">
        <f t="shared" si="23"/>
        <v>4.0625</v>
      </c>
      <c r="Y33" s="91">
        <f t="shared" si="23"/>
        <v>4.1875</v>
      </c>
      <c r="AA33" s="90">
        <f t="shared" ref="AA33" si="24">AVERAGE(AA18:AA21)</f>
        <v>6.25E-2</v>
      </c>
      <c r="AC33" s="90">
        <f t="shared" ref="AC33" si="25">AVERAGE(AC18:AC21)</f>
        <v>4.125</v>
      </c>
    </row>
    <row r="34" spans="1:29" ht="15.75" x14ac:dyDescent="0.25">
      <c r="A34" s="8"/>
      <c r="B34" s="8"/>
      <c r="C34" s="8"/>
      <c r="D34" s="8"/>
      <c r="E34" s="8"/>
      <c r="F34" s="8"/>
      <c r="G34" s="8"/>
      <c r="H34" s="8"/>
      <c r="I34" s="8"/>
    </row>
    <row r="35" spans="1:29" ht="15.75" x14ac:dyDescent="0.25">
      <c r="A35" s="8"/>
      <c r="B35" s="8"/>
      <c r="C35" s="8"/>
      <c r="D35" s="8"/>
      <c r="E35" s="8"/>
      <c r="F35" s="8"/>
      <c r="G35" s="8"/>
      <c r="H35" s="8"/>
      <c r="I35" s="8"/>
    </row>
    <row r="36" spans="1:29" ht="15.75" x14ac:dyDescent="0.25">
      <c r="A36" s="8"/>
      <c r="B36" s="8"/>
      <c r="C36" s="8"/>
      <c r="D36" s="8"/>
      <c r="E36" s="8"/>
      <c r="F36" s="8"/>
      <c r="G36" s="8"/>
      <c r="H36" s="8"/>
      <c r="I36" s="8"/>
    </row>
    <row r="37" spans="1:29" ht="15.75" x14ac:dyDescent="0.25">
      <c r="A37" s="8"/>
      <c r="B37" s="8"/>
      <c r="C37" s="8"/>
      <c r="D37" s="8"/>
      <c r="E37" s="8"/>
      <c r="F37" s="8"/>
      <c r="G37" s="8"/>
      <c r="H37" s="8"/>
      <c r="I37" s="8"/>
    </row>
    <row r="38" spans="1:29" ht="15.75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29" ht="15.75" x14ac:dyDescent="0.25">
      <c r="A39" s="8"/>
      <c r="B39" s="8"/>
      <c r="C39" s="8"/>
      <c r="D39" s="8"/>
      <c r="E39" s="8"/>
      <c r="F39" s="8"/>
      <c r="G39" s="8"/>
      <c r="H39" s="8"/>
      <c r="I39" s="8"/>
    </row>
    <row r="40" spans="1:29" ht="15.75" x14ac:dyDescent="0.25">
      <c r="A40" s="8"/>
      <c r="B40" s="8"/>
      <c r="C40" s="8"/>
      <c r="D40" s="8"/>
      <c r="E40" s="8"/>
      <c r="F40" s="8"/>
      <c r="G40" s="8"/>
      <c r="H40" s="8"/>
      <c r="I40" s="8"/>
    </row>
    <row r="41" spans="1:29" ht="15.75" x14ac:dyDescent="0.25">
      <c r="A41" s="8"/>
      <c r="B41" s="8"/>
      <c r="C41" s="8"/>
      <c r="D41" s="8"/>
      <c r="E41" s="8"/>
      <c r="F41" s="8"/>
      <c r="G41" s="8"/>
      <c r="H41" s="8"/>
      <c r="I41" s="8"/>
    </row>
    <row r="42" spans="1:29" ht="15.75" x14ac:dyDescent="0.25">
      <c r="A42" s="8"/>
      <c r="B42" s="8"/>
      <c r="C42" s="8"/>
      <c r="D42" s="8"/>
      <c r="E42" s="8"/>
      <c r="F42" s="8"/>
      <c r="G42" s="8"/>
      <c r="H42" s="8"/>
      <c r="I42" s="8"/>
    </row>
    <row r="43" spans="1:29" ht="15.75" x14ac:dyDescent="0.25">
      <c r="A43" s="8"/>
      <c r="B43" s="8"/>
      <c r="C43" s="8"/>
      <c r="D43" s="8"/>
      <c r="E43" s="8"/>
      <c r="F43" s="8"/>
      <c r="G43" s="8"/>
      <c r="H43" s="8"/>
      <c r="I43" s="8"/>
    </row>
    <row r="44" spans="1:29" ht="15.75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29" ht="15.75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29" ht="15.75" x14ac:dyDescent="0.25">
      <c r="A46" s="8"/>
      <c r="B46" s="8"/>
      <c r="C46" s="8"/>
      <c r="D46" s="8"/>
      <c r="E46" s="8"/>
      <c r="F46" s="8"/>
      <c r="G46" s="8"/>
      <c r="H46" s="8"/>
      <c r="I46" s="8"/>
    </row>
    <row r="47" spans="1:29" ht="15.75" x14ac:dyDescent="0.25">
      <c r="A47" s="8"/>
      <c r="B47" s="8"/>
      <c r="C47" s="8"/>
      <c r="D47" s="8"/>
      <c r="E47" s="8"/>
      <c r="F47" s="8"/>
      <c r="G47" s="8"/>
      <c r="H47" s="8"/>
      <c r="I47" s="8"/>
    </row>
    <row r="48" spans="1:29" ht="15.75" x14ac:dyDescent="0.25">
      <c r="A48" s="8"/>
      <c r="B48" s="8"/>
      <c r="C48" s="8"/>
      <c r="D48" s="8"/>
      <c r="E48" s="8"/>
      <c r="F48" s="8"/>
      <c r="G48" s="8"/>
      <c r="H48" s="8"/>
      <c r="I4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zoomScale="70" zoomScaleNormal="70" workbookViewId="0">
      <selection sqref="A1:XFD1048576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0.42578125" bestFit="1" customWidth="1"/>
    <col min="4" max="4" width="8.42578125" bestFit="1" customWidth="1"/>
    <col min="5" max="5" width="8.140625" bestFit="1" customWidth="1"/>
    <col min="6" max="6" width="7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" bestFit="1" customWidth="1"/>
    <col min="11" max="11" width="8.85546875" bestFit="1" customWidth="1"/>
    <col min="12" max="12" width="8.42578125" bestFit="1" customWidth="1"/>
    <col min="13" max="13" width="8.140625" bestFit="1" customWidth="1"/>
    <col min="14" max="14" width="7.5703125" bestFit="1" customWidth="1"/>
    <col min="15" max="15" width="8.140625" bestFit="1" customWidth="1"/>
    <col min="16" max="16" width="8.42578125" bestFit="1" customWidth="1"/>
    <col min="17" max="17" width="8.7109375" bestFit="1" customWidth="1"/>
    <col min="18" max="18" width="8" bestFit="1" customWidth="1"/>
    <col min="19" max="19" width="8.85546875" bestFit="1" customWidth="1"/>
    <col min="20" max="20" width="8.42578125" bestFit="1" customWidth="1"/>
    <col min="21" max="21" width="8.140625" bestFit="1" customWidth="1"/>
    <col min="22" max="22" width="7.5703125" bestFit="1" customWidth="1"/>
    <col min="23" max="23" width="8.140625" bestFit="1" customWidth="1"/>
    <col min="24" max="24" width="8.42578125" bestFit="1" customWidth="1"/>
    <col min="25" max="25" width="8.710937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1" spans="1:29" ht="16.5" thickBot="1" x14ac:dyDescent="0.3">
      <c r="A1" s="8"/>
      <c r="B1" s="89">
        <v>41974</v>
      </c>
      <c r="AB1" s="7"/>
    </row>
    <row r="2" spans="1:29" ht="16.5" thickBot="1" x14ac:dyDescent="0.3">
      <c r="A2" s="8"/>
      <c r="B2" s="8"/>
      <c r="C2" s="112">
        <v>42081</v>
      </c>
      <c r="D2" s="113">
        <v>42123</v>
      </c>
      <c r="E2" s="113">
        <v>42172</v>
      </c>
      <c r="F2" s="113">
        <v>42214</v>
      </c>
      <c r="G2" s="113">
        <v>42264</v>
      </c>
      <c r="H2" s="113">
        <v>42305</v>
      </c>
      <c r="I2" s="114">
        <v>42354</v>
      </c>
      <c r="J2" s="113">
        <v>42370</v>
      </c>
      <c r="K2" s="113">
        <v>42430</v>
      </c>
      <c r="L2" s="113">
        <v>42461</v>
      </c>
      <c r="M2" s="113">
        <v>42522</v>
      </c>
      <c r="N2" s="113">
        <v>42552</v>
      </c>
      <c r="O2" s="113">
        <v>42614</v>
      </c>
      <c r="P2" s="113">
        <v>42671</v>
      </c>
      <c r="Q2" s="114">
        <v>42705</v>
      </c>
      <c r="R2" s="113">
        <v>42736</v>
      </c>
      <c r="S2" s="113">
        <v>42795</v>
      </c>
      <c r="T2" s="113">
        <v>42826</v>
      </c>
      <c r="U2" s="113">
        <v>42887</v>
      </c>
      <c r="V2" s="113">
        <v>42917</v>
      </c>
      <c r="W2" s="113">
        <v>42979</v>
      </c>
      <c r="X2" s="113">
        <v>43036</v>
      </c>
      <c r="Y2" s="115">
        <v>43070</v>
      </c>
      <c r="Z2" s="39"/>
      <c r="AA2" s="7" t="s">
        <v>30</v>
      </c>
      <c r="AB2" s="7"/>
      <c r="AC2" s="59" t="s">
        <v>31</v>
      </c>
    </row>
    <row r="3" spans="1:29" ht="15.75" x14ac:dyDescent="0.25">
      <c r="A3" s="110">
        <v>1</v>
      </c>
      <c r="B3" s="116" t="s">
        <v>13</v>
      </c>
      <c r="C3" s="117">
        <v>0.25</v>
      </c>
      <c r="D3" s="118">
        <v>0.25</v>
      </c>
      <c r="E3" s="118">
        <v>0.25</v>
      </c>
      <c r="F3" s="118">
        <v>0.25</v>
      </c>
      <c r="G3" s="118">
        <v>0.25</v>
      </c>
      <c r="H3" s="118">
        <v>0.25</v>
      </c>
      <c r="I3" s="119">
        <v>0.25</v>
      </c>
      <c r="J3" s="118">
        <v>0.25</v>
      </c>
      <c r="K3" s="118">
        <v>0.25</v>
      </c>
      <c r="L3" s="118">
        <v>0.25</v>
      </c>
      <c r="M3" s="118">
        <v>0.25</v>
      </c>
      <c r="N3" s="118">
        <v>0.25</v>
      </c>
      <c r="O3" s="118">
        <v>0.25</v>
      </c>
      <c r="P3" s="118">
        <v>0.25</v>
      </c>
      <c r="Q3" s="120">
        <v>0.5</v>
      </c>
      <c r="R3" s="121">
        <v>0.75</v>
      </c>
      <c r="S3" s="121">
        <v>1</v>
      </c>
      <c r="T3" s="121">
        <v>1.25</v>
      </c>
      <c r="U3" s="121">
        <v>1.5</v>
      </c>
      <c r="V3" s="121">
        <v>1.75</v>
      </c>
      <c r="W3" s="122">
        <v>2</v>
      </c>
      <c r="X3" s="118">
        <v>2</v>
      </c>
      <c r="Y3" s="123">
        <v>2</v>
      </c>
      <c r="Z3" s="40"/>
      <c r="AA3" s="41">
        <f>Y3-AC3</f>
        <v>-1</v>
      </c>
      <c r="AB3" s="7"/>
      <c r="AC3" s="55">
        <v>3</v>
      </c>
    </row>
    <row r="4" spans="1:29" ht="15.75" x14ac:dyDescent="0.25">
      <c r="A4" s="111">
        <v>2</v>
      </c>
      <c r="B4" s="124" t="s">
        <v>14</v>
      </c>
      <c r="C4" s="71">
        <v>0.25</v>
      </c>
      <c r="D4" s="9">
        <v>0.25</v>
      </c>
      <c r="E4" s="9">
        <v>0.25</v>
      </c>
      <c r="F4" s="9">
        <v>0.25</v>
      </c>
      <c r="G4" s="9">
        <v>0.25</v>
      </c>
      <c r="H4" s="9">
        <v>0.25</v>
      </c>
      <c r="I4" s="52">
        <v>0.25</v>
      </c>
      <c r="J4" s="9">
        <v>0.25</v>
      </c>
      <c r="K4" s="9">
        <v>0.25</v>
      </c>
      <c r="L4" s="9">
        <v>0.25</v>
      </c>
      <c r="M4" s="9">
        <v>0.25</v>
      </c>
      <c r="N4" s="72">
        <v>0.5</v>
      </c>
      <c r="O4" s="72">
        <v>0.75</v>
      </c>
      <c r="P4" s="72">
        <v>1</v>
      </c>
      <c r="Q4" s="42">
        <v>1.25</v>
      </c>
      <c r="R4" s="73">
        <v>1.5</v>
      </c>
      <c r="S4" s="73">
        <v>1.75</v>
      </c>
      <c r="T4" s="73">
        <v>2</v>
      </c>
      <c r="U4" s="73">
        <v>2.25</v>
      </c>
      <c r="V4" s="73">
        <v>2.5</v>
      </c>
      <c r="W4" s="73">
        <v>2.75</v>
      </c>
      <c r="X4" s="9">
        <v>2.75</v>
      </c>
      <c r="Y4" s="125">
        <v>2.75</v>
      </c>
      <c r="Z4" s="40"/>
      <c r="AA4" s="41">
        <f>Y4-AC4</f>
        <v>-0.75</v>
      </c>
      <c r="AB4" s="7"/>
      <c r="AC4" s="104">
        <v>3.5</v>
      </c>
    </row>
    <row r="5" spans="1:29" ht="15.75" x14ac:dyDescent="0.25">
      <c r="A5" s="111">
        <v>3</v>
      </c>
      <c r="B5" s="126" t="s">
        <v>15</v>
      </c>
      <c r="C5" s="127">
        <v>0.25</v>
      </c>
      <c r="D5" s="128">
        <v>0.25</v>
      </c>
      <c r="E5" s="128">
        <v>0.25</v>
      </c>
      <c r="F5" s="128">
        <v>0.25</v>
      </c>
      <c r="G5" s="128">
        <v>0.25</v>
      </c>
      <c r="H5" s="128">
        <v>0.25</v>
      </c>
      <c r="I5" s="129">
        <v>0.5</v>
      </c>
      <c r="J5" s="130">
        <v>0.75</v>
      </c>
      <c r="K5" s="130">
        <v>1</v>
      </c>
      <c r="L5" s="130">
        <v>1.25</v>
      </c>
      <c r="M5" s="130">
        <v>1.5</v>
      </c>
      <c r="N5" s="130">
        <v>1.75</v>
      </c>
      <c r="O5" s="131">
        <v>1.75</v>
      </c>
      <c r="P5" s="131">
        <v>1.75</v>
      </c>
      <c r="Q5" s="132">
        <v>1.75</v>
      </c>
      <c r="R5" s="131">
        <v>1.75</v>
      </c>
      <c r="S5" s="131">
        <v>1.75</v>
      </c>
      <c r="T5" s="131">
        <v>1.75</v>
      </c>
      <c r="U5" s="131">
        <v>1.75</v>
      </c>
      <c r="V5" s="130">
        <v>2</v>
      </c>
      <c r="W5" s="130">
        <v>2.25</v>
      </c>
      <c r="X5" s="130">
        <v>2.5</v>
      </c>
      <c r="Y5" s="133">
        <v>2.75</v>
      </c>
      <c r="AA5" s="41">
        <f t="shared" ref="AA5:AA19" si="0">Y5-AC5</f>
        <v>-0.75</v>
      </c>
      <c r="AB5" s="7"/>
      <c r="AC5" s="104">
        <v>3.5</v>
      </c>
    </row>
    <row r="6" spans="1:29" ht="15.75" x14ac:dyDescent="0.25">
      <c r="A6" s="84">
        <v>4</v>
      </c>
      <c r="B6" s="62" t="s">
        <v>17</v>
      </c>
      <c r="C6" s="71">
        <v>0.25</v>
      </c>
      <c r="D6" s="9">
        <v>0.25</v>
      </c>
      <c r="E6" s="9">
        <v>0.25</v>
      </c>
      <c r="F6" s="9">
        <v>0.25</v>
      </c>
      <c r="G6" s="9">
        <v>0.25</v>
      </c>
      <c r="H6" s="72">
        <v>0.5</v>
      </c>
      <c r="I6" s="52">
        <v>0.75</v>
      </c>
      <c r="J6" s="72">
        <v>1</v>
      </c>
      <c r="K6" s="72">
        <v>1.25</v>
      </c>
      <c r="L6" s="72">
        <v>1.5</v>
      </c>
      <c r="M6" s="72">
        <v>1.75</v>
      </c>
      <c r="N6" s="75">
        <v>1.75</v>
      </c>
      <c r="O6" s="75">
        <v>1.75</v>
      </c>
      <c r="P6" s="75">
        <v>1.75</v>
      </c>
      <c r="Q6" s="43">
        <v>1.75</v>
      </c>
      <c r="R6" s="75">
        <v>1.75</v>
      </c>
      <c r="S6" s="75">
        <v>1.75</v>
      </c>
      <c r="T6" s="75">
        <v>1.75</v>
      </c>
      <c r="U6" s="75">
        <v>1.75</v>
      </c>
      <c r="V6" s="72">
        <v>2</v>
      </c>
      <c r="W6" s="72">
        <v>2.25</v>
      </c>
      <c r="X6" s="72">
        <v>2.5</v>
      </c>
      <c r="Y6" s="74">
        <v>2.75</v>
      </c>
      <c r="AA6" s="41">
        <f t="shared" si="0"/>
        <v>-0.75</v>
      </c>
      <c r="AB6" s="7"/>
      <c r="AC6" s="104">
        <v>3.5</v>
      </c>
    </row>
    <row r="7" spans="1:29" ht="15.75" x14ac:dyDescent="0.25">
      <c r="A7" s="84">
        <v>5</v>
      </c>
      <c r="B7" s="62" t="s">
        <v>18</v>
      </c>
      <c r="C7" s="71">
        <v>0.25</v>
      </c>
      <c r="D7" s="9">
        <v>0.25</v>
      </c>
      <c r="E7" s="9">
        <v>0.25</v>
      </c>
      <c r="F7" s="9">
        <v>0.25</v>
      </c>
      <c r="G7" s="9">
        <v>0.25</v>
      </c>
      <c r="H7" s="72">
        <v>0.5</v>
      </c>
      <c r="I7" s="52">
        <v>0.75</v>
      </c>
      <c r="J7" s="72">
        <v>1</v>
      </c>
      <c r="K7" s="72">
        <v>1.25</v>
      </c>
      <c r="L7" s="72">
        <v>1.5</v>
      </c>
      <c r="M7" s="72">
        <v>1.75</v>
      </c>
      <c r="N7" s="75">
        <v>1.75</v>
      </c>
      <c r="O7" s="75">
        <v>1.75</v>
      </c>
      <c r="P7" s="75">
        <v>1.75</v>
      </c>
      <c r="Q7" s="43">
        <v>1.75</v>
      </c>
      <c r="R7" s="75">
        <v>1.75</v>
      </c>
      <c r="S7" s="75">
        <v>1.75</v>
      </c>
      <c r="T7" s="75">
        <v>1.75</v>
      </c>
      <c r="U7" s="72">
        <v>2</v>
      </c>
      <c r="V7" s="72">
        <v>2.25</v>
      </c>
      <c r="W7" s="72">
        <v>2.5</v>
      </c>
      <c r="X7" s="72">
        <v>2.75</v>
      </c>
      <c r="Y7" s="76">
        <v>3</v>
      </c>
      <c r="AA7" s="41">
        <f t="shared" si="0"/>
        <v>-0.5</v>
      </c>
      <c r="AC7" s="104">
        <v>3.5</v>
      </c>
    </row>
    <row r="8" spans="1:29" ht="15.75" x14ac:dyDescent="0.25">
      <c r="A8" s="84">
        <v>6</v>
      </c>
      <c r="B8" s="62" t="s">
        <v>19</v>
      </c>
      <c r="C8" s="71">
        <v>0.25</v>
      </c>
      <c r="D8" s="9">
        <v>0.25</v>
      </c>
      <c r="E8" s="9">
        <v>0.25</v>
      </c>
      <c r="F8" s="9">
        <v>0.25</v>
      </c>
      <c r="G8" s="9">
        <v>0.25</v>
      </c>
      <c r="H8" s="72">
        <v>0.5</v>
      </c>
      <c r="I8" s="52">
        <v>0.75</v>
      </c>
      <c r="J8" s="72">
        <v>1</v>
      </c>
      <c r="K8" s="72">
        <v>1.25</v>
      </c>
      <c r="L8" s="72">
        <v>1.5</v>
      </c>
      <c r="M8" s="72">
        <v>1.75</v>
      </c>
      <c r="N8" s="75">
        <v>1.75</v>
      </c>
      <c r="O8" s="75">
        <v>1.75</v>
      </c>
      <c r="P8" s="75">
        <v>1.75</v>
      </c>
      <c r="Q8" s="43">
        <v>1.75</v>
      </c>
      <c r="R8" s="75">
        <v>1.75</v>
      </c>
      <c r="S8" s="75">
        <v>1.75</v>
      </c>
      <c r="T8" s="75">
        <v>1.75</v>
      </c>
      <c r="U8" s="72">
        <v>2</v>
      </c>
      <c r="V8" s="72">
        <v>2.25</v>
      </c>
      <c r="W8" s="72">
        <v>2.5</v>
      </c>
      <c r="X8" s="72">
        <v>2.75</v>
      </c>
      <c r="Y8" s="76">
        <v>3</v>
      </c>
      <c r="AA8" s="41">
        <f t="shared" si="0"/>
        <v>-0.5</v>
      </c>
      <c r="AC8" s="104">
        <v>3.5</v>
      </c>
    </row>
    <row r="9" spans="1:29" ht="15.75" x14ac:dyDescent="0.25">
      <c r="A9" s="84">
        <v>7</v>
      </c>
      <c r="B9" s="62" t="s">
        <v>20</v>
      </c>
      <c r="C9" s="71">
        <v>0.25</v>
      </c>
      <c r="D9" s="9">
        <v>0.25</v>
      </c>
      <c r="E9" s="9">
        <v>0.25</v>
      </c>
      <c r="F9" s="9">
        <v>0.25</v>
      </c>
      <c r="G9" s="9">
        <v>0.25</v>
      </c>
      <c r="H9" s="72">
        <v>0.5</v>
      </c>
      <c r="I9" s="52">
        <v>0.75</v>
      </c>
      <c r="J9" s="72">
        <v>1</v>
      </c>
      <c r="K9" s="72">
        <v>1.25</v>
      </c>
      <c r="L9" s="72">
        <v>1.5</v>
      </c>
      <c r="M9" s="72">
        <v>1.75</v>
      </c>
      <c r="N9" s="75">
        <v>1.75</v>
      </c>
      <c r="O9" s="75">
        <v>1.75</v>
      </c>
      <c r="P9" s="75">
        <v>1.75</v>
      </c>
      <c r="Q9" s="43">
        <v>1.75</v>
      </c>
      <c r="R9" s="75">
        <v>1.75</v>
      </c>
      <c r="S9" s="75">
        <v>1.75</v>
      </c>
      <c r="T9" s="72">
        <v>2</v>
      </c>
      <c r="U9" s="72">
        <v>2.25</v>
      </c>
      <c r="V9" s="72">
        <v>2.5</v>
      </c>
      <c r="W9" s="72">
        <v>2.75</v>
      </c>
      <c r="X9" s="72">
        <v>3</v>
      </c>
      <c r="Y9" s="76">
        <v>3.25</v>
      </c>
      <c r="AA9" s="41">
        <f t="shared" si="0"/>
        <v>-0.25</v>
      </c>
      <c r="AC9" s="104">
        <v>3.5</v>
      </c>
    </row>
    <row r="10" spans="1:29" ht="15.75" x14ac:dyDescent="0.25">
      <c r="A10" s="84">
        <v>8</v>
      </c>
      <c r="B10" s="62" t="s">
        <v>21</v>
      </c>
      <c r="C10" s="71">
        <v>0.25</v>
      </c>
      <c r="D10" s="9">
        <v>0.25</v>
      </c>
      <c r="E10" s="9">
        <v>0.25</v>
      </c>
      <c r="F10" s="9">
        <v>0.25</v>
      </c>
      <c r="G10" s="9">
        <v>0.25</v>
      </c>
      <c r="H10" s="72">
        <v>0.5</v>
      </c>
      <c r="I10" s="52">
        <v>0.75</v>
      </c>
      <c r="J10" s="72">
        <v>1</v>
      </c>
      <c r="K10" s="72">
        <v>1.25</v>
      </c>
      <c r="L10" s="72">
        <v>1.5</v>
      </c>
      <c r="M10" s="72">
        <v>1.75</v>
      </c>
      <c r="N10" s="75">
        <v>1.75</v>
      </c>
      <c r="O10" s="75">
        <v>1.75</v>
      </c>
      <c r="P10" s="75">
        <v>1.75</v>
      </c>
      <c r="Q10" s="43">
        <v>1.75</v>
      </c>
      <c r="R10" s="75">
        <v>1.75</v>
      </c>
      <c r="S10" s="75">
        <v>1.75</v>
      </c>
      <c r="T10" s="72">
        <v>2</v>
      </c>
      <c r="U10" s="72">
        <v>2.25</v>
      </c>
      <c r="V10" s="72">
        <v>2.5</v>
      </c>
      <c r="W10" s="72">
        <v>2.75</v>
      </c>
      <c r="X10" s="72">
        <v>3</v>
      </c>
      <c r="Y10" s="76">
        <v>3.25</v>
      </c>
      <c r="AA10" s="41">
        <f t="shared" si="0"/>
        <v>-0.25</v>
      </c>
      <c r="AC10" s="104">
        <v>3.5</v>
      </c>
    </row>
    <row r="11" spans="1:29" ht="15.75" x14ac:dyDescent="0.25">
      <c r="A11" s="84">
        <v>9</v>
      </c>
      <c r="B11" s="62" t="s">
        <v>22</v>
      </c>
      <c r="C11" s="71">
        <v>0.25</v>
      </c>
      <c r="D11" s="9">
        <v>0.25</v>
      </c>
      <c r="E11" s="9">
        <v>0.25</v>
      </c>
      <c r="F11" s="9">
        <v>0.25</v>
      </c>
      <c r="G11" s="9">
        <v>0.25</v>
      </c>
      <c r="H11" s="72">
        <v>0.5</v>
      </c>
      <c r="I11" s="52">
        <v>0.75</v>
      </c>
      <c r="J11" s="72">
        <v>1</v>
      </c>
      <c r="K11" s="72">
        <v>1.25</v>
      </c>
      <c r="L11" s="72">
        <v>1.5</v>
      </c>
      <c r="M11" s="72">
        <v>1.75</v>
      </c>
      <c r="N11" s="72">
        <v>2</v>
      </c>
      <c r="O11" s="75">
        <v>2</v>
      </c>
      <c r="P11" s="75">
        <v>2</v>
      </c>
      <c r="Q11" s="43">
        <v>2</v>
      </c>
      <c r="R11" s="75">
        <v>2</v>
      </c>
      <c r="S11" s="75">
        <v>2</v>
      </c>
      <c r="T11" s="75">
        <v>2</v>
      </c>
      <c r="U11" s="72">
        <v>2.25</v>
      </c>
      <c r="V11" s="72">
        <v>2.5</v>
      </c>
      <c r="W11" s="72">
        <v>2.75</v>
      </c>
      <c r="X11" s="72">
        <v>3</v>
      </c>
      <c r="Y11" s="76">
        <v>3.25</v>
      </c>
      <c r="AA11" s="41">
        <f t="shared" si="0"/>
        <v>-0.5</v>
      </c>
      <c r="AC11" s="103">
        <v>3.75</v>
      </c>
    </row>
    <row r="12" spans="1:29" ht="15.75" x14ac:dyDescent="0.25">
      <c r="A12" s="84">
        <v>10</v>
      </c>
      <c r="B12" s="62" t="s">
        <v>23</v>
      </c>
      <c r="C12" s="71">
        <v>0.25</v>
      </c>
      <c r="D12" s="9">
        <v>0.25</v>
      </c>
      <c r="E12" s="9">
        <v>0.25</v>
      </c>
      <c r="F12" s="9">
        <v>0.25</v>
      </c>
      <c r="G12" s="9">
        <v>0.25</v>
      </c>
      <c r="H12" s="72">
        <v>0.5</v>
      </c>
      <c r="I12" s="52">
        <v>0.75</v>
      </c>
      <c r="J12" s="72">
        <v>1</v>
      </c>
      <c r="K12" s="72">
        <v>1.25</v>
      </c>
      <c r="L12" s="72">
        <v>1.5</v>
      </c>
      <c r="M12" s="72">
        <v>1.75</v>
      </c>
      <c r="N12" s="72">
        <v>2</v>
      </c>
      <c r="O12" s="75">
        <v>2</v>
      </c>
      <c r="P12" s="75">
        <v>2</v>
      </c>
      <c r="Q12" s="43">
        <v>2</v>
      </c>
      <c r="R12" s="75">
        <v>2</v>
      </c>
      <c r="S12" s="75">
        <v>2</v>
      </c>
      <c r="T12" s="75">
        <v>2</v>
      </c>
      <c r="U12" s="72">
        <v>2.25</v>
      </c>
      <c r="V12" s="72">
        <v>2.5</v>
      </c>
      <c r="W12" s="72">
        <v>2.75</v>
      </c>
      <c r="X12" s="72">
        <v>3</v>
      </c>
      <c r="Y12" s="76">
        <v>3.25</v>
      </c>
      <c r="AA12" s="41">
        <f t="shared" si="0"/>
        <v>-0.5</v>
      </c>
      <c r="AC12" s="103">
        <v>3.75</v>
      </c>
    </row>
    <row r="13" spans="1:29" ht="15.75" x14ac:dyDescent="0.25">
      <c r="A13" s="84">
        <v>11</v>
      </c>
      <c r="B13" s="62" t="s">
        <v>24</v>
      </c>
      <c r="C13" s="71">
        <v>0.25</v>
      </c>
      <c r="D13" s="9">
        <v>0.25</v>
      </c>
      <c r="E13" s="9">
        <v>0.25</v>
      </c>
      <c r="F13" s="9">
        <v>0.25</v>
      </c>
      <c r="G13" s="72">
        <v>0.5</v>
      </c>
      <c r="H13" s="72">
        <v>0.75</v>
      </c>
      <c r="I13" s="52">
        <v>1</v>
      </c>
      <c r="J13" s="72">
        <v>1.25</v>
      </c>
      <c r="K13" s="72">
        <v>1.5</v>
      </c>
      <c r="L13" s="72">
        <v>1.75</v>
      </c>
      <c r="M13" s="72">
        <v>2</v>
      </c>
      <c r="N13" s="75">
        <v>2</v>
      </c>
      <c r="O13" s="75">
        <v>2</v>
      </c>
      <c r="P13" s="75">
        <v>2</v>
      </c>
      <c r="Q13" s="43">
        <v>2</v>
      </c>
      <c r="R13" s="75">
        <v>2</v>
      </c>
      <c r="S13" s="75">
        <v>2</v>
      </c>
      <c r="T13" s="72">
        <v>2.25</v>
      </c>
      <c r="U13" s="72">
        <v>2.5</v>
      </c>
      <c r="V13" s="72">
        <v>2.75</v>
      </c>
      <c r="W13" s="72">
        <v>3</v>
      </c>
      <c r="X13" s="72">
        <v>3.25</v>
      </c>
      <c r="Y13" s="76">
        <v>3.5</v>
      </c>
      <c r="AA13" s="41">
        <f t="shared" si="0"/>
        <v>-0.25</v>
      </c>
      <c r="AC13" s="103">
        <v>3.75</v>
      </c>
    </row>
    <row r="14" spans="1:29" ht="15.75" x14ac:dyDescent="0.25">
      <c r="A14" s="84">
        <v>12</v>
      </c>
      <c r="B14" s="62" t="s">
        <v>25</v>
      </c>
      <c r="C14" s="71">
        <v>0.25</v>
      </c>
      <c r="D14" s="9">
        <v>0.25</v>
      </c>
      <c r="E14" s="9">
        <v>0.25</v>
      </c>
      <c r="F14" s="9">
        <v>0.25</v>
      </c>
      <c r="G14" s="72">
        <v>0.5</v>
      </c>
      <c r="H14" s="72">
        <v>0.75</v>
      </c>
      <c r="I14" s="52">
        <v>1</v>
      </c>
      <c r="J14" s="72">
        <v>1.25</v>
      </c>
      <c r="K14" s="72">
        <v>1.5</v>
      </c>
      <c r="L14" s="72">
        <v>1.75</v>
      </c>
      <c r="M14" s="72">
        <v>2</v>
      </c>
      <c r="N14" s="72">
        <v>2.25</v>
      </c>
      <c r="O14" s="75">
        <v>2.25</v>
      </c>
      <c r="P14" s="75">
        <v>2.25</v>
      </c>
      <c r="Q14" s="43">
        <v>2.25</v>
      </c>
      <c r="R14" s="75">
        <v>2.25</v>
      </c>
      <c r="S14" s="75">
        <v>2.25</v>
      </c>
      <c r="T14" s="72">
        <v>2.5</v>
      </c>
      <c r="U14" s="72">
        <v>2.75</v>
      </c>
      <c r="V14" s="72">
        <v>3</v>
      </c>
      <c r="W14" s="72">
        <v>3.25</v>
      </c>
      <c r="X14" s="72">
        <v>3.5</v>
      </c>
      <c r="Y14" s="76">
        <v>3.75</v>
      </c>
      <c r="AA14" s="41">
        <f t="shared" si="0"/>
        <v>0</v>
      </c>
      <c r="AC14" s="103">
        <v>3.75</v>
      </c>
    </row>
    <row r="15" spans="1:29" ht="15.75" x14ac:dyDescent="0.25">
      <c r="A15" s="84">
        <v>13</v>
      </c>
      <c r="B15" s="62" t="s">
        <v>25</v>
      </c>
      <c r="C15" s="71">
        <v>0.25</v>
      </c>
      <c r="D15" s="9">
        <v>0.25</v>
      </c>
      <c r="E15" s="9">
        <v>0.25</v>
      </c>
      <c r="F15" s="9">
        <v>0.25</v>
      </c>
      <c r="G15" s="72">
        <v>0.5</v>
      </c>
      <c r="H15" s="72">
        <v>0.75</v>
      </c>
      <c r="I15" s="52">
        <v>1</v>
      </c>
      <c r="J15" s="72">
        <v>1.25</v>
      </c>
      <c r="K15" s="72">
        <v>1.5</v>
      </c>
      <c r="L15" s="72">
        <v>1.75</v>
      </c>
      <c r="M15" s="72">
        <v>2</v>
      </c>
      <c r="N15" s="72">
        <v>2.25</v>
      </c>
      <c r="O15" s="75">
        <v>2.25</v>
      </c>
      <c r="P15" s="75">
        <v>2.25</v>
      </c>
      <c r="Q15" s="43">
        <v>2.25</v>
      </c>
      <c r="R15" s="75">
        <v>2.25</v>
      </c>
      <c r="S15" s="75">
        <v>2.25</v>
      </c>
      <c r="T15" s="72">
        <v>2.5</v>
      </c>
      <c r="U15" s="72">
        <v>2.75</v>
      </c>
      <c r="V15" s="72">
        <v>3</v>
      </c>
      <c r="W15" s="72">
        <v>3.25</v>
      </c>
      <c r="X15" s="72">
        <v>3.5</v>
      </c>
      <c r="Y15" s="76">
        <v>3.75</v>
      </c>
      <c r="AA15" s="41">
        <f t="shared" si="0"/>
        <v>0</v>
      </c>
      <c r="AC15" s="103">
        <v>3.75</v>
      </c>
    </row>
    <row r="16" spans="1:29" ht="15.75" x14ac:dyDescent="0.25">
      <c r="A16" s="84">
        <v>14</v>
      </c>
      <c r="B16" s="62" t="s">
        <v>44</v>
      </c>
      <c r="C16" s="71">
        <v>0.25</v>
      </c>
      <c r="D16" s="9">
        <v>0.25</v>
      </c>
      <c r="E16" s="9">
        <v>0.25</v>
      </c>
      <c r="F16" s="72">
        <v>0.5</v>
      </c>
      <c r="G16" s="72">
        <v>0.75</v>
      </c>
      <c r="H16" s="72">
        <v>1</v>
      </c>
      <c r="I16" s="52">
        <v>1.25</v>
      </c>
      <c r="J16" s="72">
        <f>I16+0.25</f>
        <v>1.5</v>
      </c>
      <c r="K16" s="72">
        <f t="shared" ref="K16:O19" si="1">J16+0.25</f>
        <v>1.75</v>
      </c>
      <c r="L16" s="72">
        <f t="shared" si="1"/>
        <v>2</v>
      </c>
      <c r="M16" s="72">
        <f t="shared" si="1"/>
        <v>2.25</v>
      </c>
      <c r="N16" s="72">
        <f t="shared" si="1"/>
        <v>2.5</v>
      </c>
      <c r="O16" s="72">
        <f t="shared" si="1"/>
        <v>2.75</v>
      </c>
      <c r="P16" s="75">
        <v>2.75</v>
      </c>
      <c r="Q16" s="46">
        <v>2.75</v>
      </c>
      <c r="R16" s="75">
        <f t="shared" ref="R16:U16" si="2">Q16</f>
        <v>2.75</v>
      </c>
      <c r="S16" s="75">
        <f t="shared" si="2"/>
        <v>2.75</v>
      </c>
      <c r="T16" s="75">
        <f t="shared" si="2"/>
        <v>2.75</v>
      </c>
      <c r="U16" s="75">
        <f t="shared" si="2"/>
        <v>2.75</v>
      </c>
      <c r="V16" s="72">
        <v>3</v>
      </c>
      <c r="W16" s="72">
        <v>3.25</v>
      </c>
      <c r="X16" s="72">
        <v>3.5</v>
      </c>
      <c r="Y16" s="76">
        <v>3.75</v>
      </c>
      <c r="AA16" s="41">
        <f t="shared" si="0"/>
        <v>0</v>
      </c>
      <c r="AC16" s="103">
        <v>3.75</v>
      </c>
    </row>
    <row r="17" spans="1:33" ht="15.75" x14ac:dyDescent="0.25">
      <c r="A17" s="111">
        <v>15</v>
      </c>
      <c r="B17" s="139" t="s">
        <v>27</v>
      </c>
      <c r="C17" s="117">
        <v>0.25</v>
      </c>
      <c r="D17" s="118">
        <v>0.25</v>
      </c>
      <c r="E17" s="140">
        <v>0.5</v>
      </c>
      <c r="F17" s="140">
        <v>0.75</v>
      </c>
      <c r="G17" s="140">
        <v>1</v>
      </c>
      <c r="H17" s="140">
        <v>1.25</v>
      </c>
      <c r="I17" s="141">
        <v>1.5</v>
      </c>
      <c r="J17" s="140">
        <f>I17+0.25</f>
        <v>1.75</v>
      </c>
      <c r="K17" s="140">
        <f t="shared" si="1"/>
        <v>2</v>
      </c>
      <c r="L17" s="140">
        <f t="shared" si="1"/>
        <v>2.25</v>
      </c>
      <c r="M17" s="140">
        <f t="shared" si="1"/>
        <v>2.5</v>
      </c>
      <c r="N17" s="140">
        <f t="shared" si="1"/>
        <v>2.75</v>
      </c>
      <c r="O17" s="140">
        <f t="shared" si="1"/>
        <v>3</v>
      </c>
      <c r="P17" s="140">
        <v>3.25</v>
      </c>
      <c r="Q17" s="142">
        <v>3.5</v>
      </c>
      <c r="R17" s="140">
        <v>3.75</v>
      </c>
      <c r="S17" s="143">
        <v>3.75</v>
      </c>
      <c r="T17" s="143">
        <v>3.75</v>
      </c>
      <c r="U17" s="143">
        <v>3.75</v>
      </c>
      <c r="V17" s="143">
        <v>3.75</v>
      </c>
      <c r="W17" s="143">
        <v>3.75</v>
      </c>
      <c r="X17" s="143">
        <v>3.75</v>
      </c>
      <c r="Y17" s="144">
        <v>3.75</v>
      </c>
      <c r="AA17" s="41">
        <f t="shared" si="0"/>
        <v>-0.25</v>
      </c>
      <c r="AC17" s="57">
        <v>4</v>
      </c>
    </row>
    <row r="18" spans="1:33" ht="15.75" x14ac:dyDescent="0.25">
      <c r="A18" s="111">
        <v>16</v>
      </c>
      <c r="B18" s="145" t="s">
        <v>28</v>
      </c>
      <c r="C18" s="71">
        <v>0.25</v>
      </c>
      <c r="D18" s="9">
        <v>0.25</v>
      </c>
      <c r="E18" s="72">
        <v>0.5</v>
      </c>
      <c r="F18" s="72">
        <v>0.75</v>
      </c>
      <c r="G18" s="72">
        <v>1</v>
      </c>
      <c r="H18" s="72">
        <v>1.25</v>
      </c>
      <c r="I18" s="53">
        <v>1.5</v>
      </c>
      <c r="J18" s="72">
        <f>I18+0.25</f>
        <v>1.75</v>
      </c>
      <c r="K18" s="72">
        <f t="shared" si="1"/>
        <v>2</v>
      </c>
      <c r="L18" s="72">
        <f t="shared" si="1"/>
        <v>2.25</v>
      </c>
      <c r="M18" s="72">
        <f t="shared" si="1"/>
        <v>2.5</v>
      </c>
      <c r="N18" s="72">
        <f t="shared" si="1"/>
        <v>2.75</v>
      </c>
      <c r="O18" s="72">
        <f t="shared" si="1"/>
        <v>3</v>
      </c>
      <c r="P18" s="72">
        <v>3.25</v>
      </c>
      <c r="Q18" s="108">
        <v>3.5</v>
      </c>
      <c r="R18" s="72">
        <v>3.75</v>
      </c>
      <c r="S18" s="72">
        <v>4</v>
      </c>
      <c r="T18" s="9">
        <f t="shared" ref="T18:X19" si="3">S18</f>
        <v>4</v>
      </c>
      <c r="U18" s="9">
        <f t="shared" si="3"/>
        <v>4</v>
      </c>
      <c r="V18" s="9">
        <f t="shared" si="3"/>
        <v>4</v>
      </c>
      <c r="W18" s="9">
        <f t="shared" si="3"/>
        <v>4</v>
      </c>
      <c r="X18" s="9">
        <f t="shared" si="3"/>
        <v>4</v>
      </c>
      <c r="Y18" s="146">
        <v>4</v>
      </c>
      <c r="AA18" s="41">
        <f t="shared" si="0"/>
        <v>0</v>
      </c>
      <c r="AC18" s="57">
        <v>4</v>
      </c>
    </row>
    <row r="19" spans="1:33" ht="16.5" thickBot="1" x14ac:dyDescent="0.3">
      <c r="A19" s="134">
        <v>17</v>
      </c>
      <c r="B19" s="147" t="s">
        <v>29</v>
      </c>
      <c r="C19" s="148">
        <v>0.25</v>
      </c>
      <c r="D19" s="130">
        <v>0.5</v>
      </c>
      <c r="E19" s="130">
        <v>0.75</v>
      </c>
      <c r="F19" s="130">
        <v>1</v>
      </c>
      <c r="G19" s="130">
        <v>1.25</v>
      </c>
      <c r="H19" s="130">
        <v>1.5</v>
      </c>
      <c r="I19" s="149">
        <v>1.75</v>
      </c>
      <c r="J19" s="130">
        <f>I19+0.25</f>
        <v>2</v>
      </c>
      <c r="K19" s="130">
        <f t="shared" si="1"/>
        <v>2.25</v>
      </c>
      <c r="L19" s="130">
        <f t="shared" si="1"/>
        <v>2.5</v>
      </c>
      <c r="M19" s="130">
        <f t="shared" si="1"/>
        <v>2.75</v>
      </c>
      <c r="N19" s="130">
        <f t="shared" si="1"/>
        <v>3</v>
      </c>
      <c r="O19" s="130">
        <f t="shared" si="1"/>
        <v>3.25</v>
      </c>
      <c r="P19" s="130">
        <v>3.5</v>
      </c>
      <c r="Q19" s="150">
        <v>3.75</v>
      </c>
      <c r="R19" s="130">
        <v>4</v>
      </c>
      <c r="S19" s="128">
        <f>R19</f>
        <v>4</v>
      </c>
      <c r="T19" s="128">
        <f t="shared" si="3"/>
        <v>4</v>
      </c>
      <c r="U19" s="128">
        <f t="shared" si="3"/>
        <v>4</v>
      </c>
      <c r="V19" s="128">
        <f t="shared" si="3"/>
        <v>4</v>
      </c>
      <c r="W19" s="128">
        <f t="shared" si="3"/>
        <v>4</v>
      </c>
      <c r="X19" s="128">
        <f t="shared" si="3"/>
        <v>4</v>
      </c>
      <c r="Y19" s="151">
        <v>4</v>
      </c>
      <c r="AA19" s="41">
        <f t="shared" si="0"/>
        <v>-0.25</v>
      </c>
      <c r="AC19" s="58">
        <v>4.25</v>
      </c>
    </row>
    <row r="20" spans="1:33" ht="16.5" thickBot="1" x14ac:dyDescent="0.3">
      <c r="A20" s="8"/>
      <c r="B20" s="8"/>
      <c r="C20" s="135">
        <v>42081</v>
      </c>
      <c r="D20" s="136">
        <v>42123</v>
      </c>
      <c r="E20" s="136">
        <v>42172</v>
      </c>
      <c r="F20" s="136">
        <v>42214</v>
      </c>
      <c r="G20" s="136">
        <v>42264</v>
      </c>
      <c r="H20" s="136">
        <v>42305</v>
      </c>
      <c r="I20" s="137">
        <v>42354</v>
      </c>
      <c r="J20" s="136">
        <v>42370</v>
      </c>
      <c r="K20" s="136">
        <v>42430</v>
      </c>
      <c r="L20" s="136">
        <v>42461</v>
      </c>
      <c r="M20" s="136">
        <v>42522</v>
      </c>
      <c r="N20" s="136">
        <v>42552</v>
      </c>
      <c r="O20" s="136">
        <v>42614</v>
      </c>
      <c r="P20" s="136">
        <v>42671</v>
      </c>
      <c r="Q20" s="137">
        <v>42705</v>
      </c>
      <c r="R20" s="136">
        <v>42736</v>
      </c>
      <c r="S20" s="136">
        <v>42795</v>
      </c>
      <c r="T20" s="136">
        <v>42826</v>
      </c>
      <c r="U20" s="136">
        <v>42887</v>
      </c>
      <c r="V20" s="136">
        <v>42917</v>
      </c>
      <c r="W20" s="136">
        <v>42979</v>
      </c>
      <c r="X20" s="136">
        <v>43036</v>
      </c>
      <c r="Y20" s="138">
        <v>43070</v>
      </c>
    </row>
    <row r="21" spans="1:33" ht="15.75" x14ac:dyDescent="0.25">
      <c r="A21" s="8"/>
      <c r="B21" s="38" t="s">
        <v>40</v>
      </c>
      <c r="C21" s="90">
        <f>MEDIAN(C3:C19)</f>
        <v>0.25</v>
      </c>
      <c r="D21" s="90">
        <f t="shared" ref="D21:Y21" si="4">MEDIAN(D3:D19)</f>
        <v>0.25</v>
      </c>
      <c r="E21" s="90">
        <f t="shared" si="4"/>
        <v>0.25</v>
      </c>
      <c r="F21" s="90">
        <f t="shared" si="4"/>
        <v>0.25</v>
      </c>
      <c r="G21" s="90">
        <f t="shared" si="4"/>
        <v>0.25</v>
      </c>
      <c r="H21" s="90">
        <f>MEDIAN(H3:H19)</f>
        <v>0.5</v>
      </c>
      <c r="I21" s="92">
        <f t="shared" si="4"/>
        <v>0.75</v>
      </c>
      <c r="J21" s="90">
        <f t="shared" si="4"/>
        <v>1</v>
      </c>
      <c r="K21" s="90">
        <f t="shared" si="4"/>
        <v>1.25</v>
      </c>
      <c r="L21" s="90">
        <f t="shared" si="4"/>
        <v>1.5</v>
      </c>
      <c r="M21" s="90">
        <f t="shared" si="4"/>
        <v>1.75</v>
      </c>
      <c r="N21" s="90">
        <f t="shared" si="4"/>
        <v>2</v>
      </c>
      <c r="O21" s="90">
        <f t="shared" si="4"/>
        <v>2</v>
      </c>
      <c r="P21" s="90">
        <f t="shared" si="4"/>
        <v>2</v>
      </c>
      <c r="Q21" s="92">
        <f t="shared" si="4"/>
        <v>2</v>
      </c>
      <c r="R21" s="90">
        <f t="shared" si="4"/>
        <v>2</v>
      </c>
      <c r="S21" s="90">
        <f t="shared" si="4"/>
        <v>2</v>
      </c>
      <c r="T21" s="90">
        <f t="shared" si="4"/>
        <v>2</v>
      </c>
      <c r="U21" s="90">
        <f t="shared" si="4"/>
        <v>2.25</v>
      </c>
      <c r="V21" s="90">
        <f t="shared" si="4"/>
        <v>2.5</v>
      </c>
      <c r="W21" s="90">
        <f t="shared" si="4"/>
        <v>2.75</v>
      </c>
      <c r="X21" s="90">
        <f t="shared" si="4"/>
        <v>3</v>
      </c>
      <c r="Y21" s="92">
        <f t="shared" si="4"/>
        <v>3.25</v>
      </c>
      <c r="AA21" s="90">
        <f t="shared" ref="AA21" si="5">MEDIAN(AA3:AA19)</f>
        <v>-0.25</v>
      </c>
      <c r="AC21" s="90">
        <f t="shared" ref="AC21" si="6">MEDIAN(AC3:AC19)</f>
        <v>3.75</v>
      </c>
    </row>
    <row r="22" spans="1:33" ht="15.75" x14ac:dyDescent="0.25">
      <c r="A22" s="8"/>
      <c r="B22" s="38" t="s">
        <v>43</v>
      </c>
      <c r="C22" s="90">
        <f>AVERAGE(C3:C19)</f>
        <v>0.25</v>
      </c>
      <c r="D22" s="90">
        <f t="shared" ref="D22:Y22" si="7">AVERAGE(D3:D19)</f>
        <v>0.26470588235294118</v>
      </c>
      <c r="E22" s="90">
        <f t="shared" si="7"/>
        <v>0.30882352941176472</v>
      </c>
      <c r="F22" s="90">
        <f t="shared" si="7"/>
        <v>0.36764705882352944</v>
      </c>
      <c r="G22" s="90">
        <f t="shared" si="7"/>
        <v>0.47058823529411764</v>
      </c>
      <c r="H22" s="90">
        <f>AVERAGE(H3:H19)</f>
        <v>0.67647058823529416</v>
      </c>
      <c r="I22" s="92">
        <f t="shared" si="7"/>
        <v>0.8970588235294118</v>
      </c>
      <c r="J22" s="90">
        <f t="shared" si="7"/>
        <v>1.1176470588235294</v>
      </c>
      <c r="K22" s="90">
        <f t="shared" si="7"/>
        <v>1.338235294117647</v>
      </c>
      <c r="L22" s="90">
        <f t="shared" si="7"/>
        <v>1.5588235294117647</v>
      </c>
      <c r="M22" s="90">
        <f t="shared" si="7"/>
        <v>1.7794117647058822</v>
      </c>
      <c r="N22" s="90">
        <f t="shared" si="7"/>
        <v>1.9264705882352942</v>
      </c>
      <c r="O22" s="90">
        <f t="shared" si="7"/>
        <v>2</v>
      </c>
      <c r="P22" s="90">
        <f t="shared" si="7"/>
        <v>2.0588235294117645</v>
      </c>
      <c r="Q22" s="92">
        <f t="shared" si="7"/>
        <v>2.1323529411764706</v>
      </c>
      <c r="R22" s="90">
        <f t="shared" si="7"/>
        <v>2.2058823529411766</v>
      </c>
      <c r="S22" s="90">
        <f t="shared" si="7"/>
        <v>2.25</v>
      </c>
      <c r="T22" s="90">
        <f t="shared" si="7"/>
        <v>2.3529411764705883</v>
      </c>
      <c r="U22" s="90">
        <f t="shared" si="7"/>
        <v>2.5147058823529411</v>
      </c>
      <c r="V22" s="90">
        <f t="shared" si="7"/>
        <v>2.7205882352941178</v>
      </c>
      <c r="W22" s="90">
        <f t="shared" si="7"/>
        <v>2.9264705882352939</v>
      </c>
      <c r="X22" s="90">
        <f t="shared" si="7"/>
        <v>3.1029411764705883</v>
      </c>
      <c r="Y22" s="92">
        <f t="shared" si="7"/>
        <v>3.2794117647058822</v>
      </c>
      <c r="AA22" s="90">
        <f t="shared" ref="AA22" si="8">AVERAGE(AA3:AA19)</f>
        <v>-0.38235294117647056</v>
      </c>
      <c r="AC22" s="90">
        <f t="shared" ref="AC22" si="9">AVERAGE(AC3:AC19)</f>
        <v>3.6617647058823528</v>
      </c>
    </row>
    <row r="23" spans="1:33" ht="15.7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3" ht="15.75" x14ac:dyDescent="0.25">
      <c r="A24" s="8"/>
      <c r="B24" s="38" t="s">
        <v>34</v>
      </c>
      <c r="C24" s="90">
        <f>MEDIAN(C3:C5)</f>
        <v>0.25</v>
      </c>
      <c r="D24" s="90">
        <f t="shared" ref="D24:AC24" si="10">MEDIAN(D3:D5)</f>
        <v>0.25</v>
      </c>
      <c r="E24" s="90">
        <f t="shared" si="10"/>
        <v>0.25</v>
      </c>
      <c r="F24" s="90">
        <f t="shared" si="10"/>
        <v>0.25</v>
      </c>
      <c r="G24" s="90">
        <f t="shared" si="10"/>
        <v>0.25</v>
      </c>
      <c r="H24" s="90">
        <f t="shared" si="10"/>
        <v>0.25</v>
      </c>
      <c r="I24" s="90">
        <f t="shared" si="10"/>
        <v>0.25</v>
      </c>
      <c r="J24" s="90">
        <f t="shared" si="10"/>
        <v>0.25</v>
      </c>
      <c r="K24" s="90">
        <f t="shared" si="10"/>
        <v>0.25</v>
      </c>
      <c r="L24" s="90">
        <f t="shared" si="10"/>
        <v>0.25</v>
      </c>
      <c r="M24" s="90">
        <f t="shared" si="10"/>
        <v>0.25</v>
      </c>
      <c r="N24" s="91">
        <f t="shared" si="10"/>
        <v>0.5</v>
      </c>
      <c r="O24" s="91">
        <f t="shared" si="10"/>
        <v>0.75</v>
      </c>
      <c r="P24" s="91">
        <f t="shared" si="10"/>
        <v>1</v>
      </c>
      <c r="Q24" s="91">
        <f t="shared" si="10"/>
        <v>1.25</v>
      </c>
      <c r="R24" s="91">
        <f t="shared" si="10"/>
        <v>1.5</v>
      </c>
      <c r="S24" s="91">
        <f t="shared" si="10"/>
        <v>1.75</v>
      </c>
      <c r="T24" s="91">
        <f t="shared" si="10"/>
        <v>1.75</v>
      </c>
      <c r="U24" s="91">
        <f t="shared" si="10"/>
        <v>1.75</v>
      </c>
      <c r="V24" s="91">
        <f t="shared" si="10"/>
        <v>2</v>
      </c>
      <c r="W24" s="91">
        <f t="shared" si="10"/>
        <v>2.25</v>
      </c>
      <c r="X24" s="91">
        <f t="shared" si="10"/>
        <v>2.5</v>
      </c>
      <c r="Y24" s="92">
        <f t="shared" si="10"/>
        <v>2.75</v>
      </c>
      <c r="AA24" s="90">
        <f t="shared" si="10"/>
        <v>-0.75</v>
      </c>
      <c r="AC24" s="90">
        <f t="shared" si="10"/>
        <v>3.5</v>
      </c>
    </row>
    <row r="25" spans="1:33" ht="15.75" x14ac:dyDescent="0.25">
      <c r="A25" s="8"/>
      <c r="B25" s="38" t="s">
        <v>36</v>
      </c>
      <c r="C25" s="90">
        <f>AVERAGE(C3:C5)</f>
        <v>0.25</v>
      </c>
      <c r="D25" s="90">
        <f t="shared" ref="D25:AC25" si="11">AVERAGE(D3:D5)</f>
        <v>0.25</v>
      </c>
      <c r="E25" s="90">
        <f t="shared" si="11"/>
        <v>0.25</v>
      </c>
      <c r="F25" s="90">
        <f t="shared" si="11"/>
        <v>0.25</v>
      </c>
      <c r="G25" s="90">
        <f t="shared" si="11"/>
        <v>0.25</v>
      </c>
      <c r="H25" s="91">
        <f t="shared" si="11"/>
        <v>0.25</v>
      </c>
      <c r="I25" s="92">
        <f t="shared" si="11"/>
        <v>0.33333333333333331</v>
      </c>
      <c r="J25" s="91">
        <f t="shared" si="11"/>
        <v>0.41666666666666669</v>
      </c>
      <c r="K25" s="91">
        <f t="shared" si="11"/>
        <v>0.5</v>
      </c>
      <c r="L25" s="91">
        <f t="shared" si="11"/>
        <v>0.58333333333333337</v>
      </c>
      <c r="M25" s="91">
        <f t="shared" si="11"/>
        <v>0.66666666666666663</v>
      </c>
      <c r="N25" s="91">
        <f t="shared" si="11"/>
        <v>0.83333333333333337</v>
      </c>
      <c r="O25" s="91">
        <f t="shared" si="11"/>
        <v>0.91666666666666663</v>
      </c>
      <c r="P25" s="91">
        <f t="shared" si="11"/>
        <v>1</v>
      </c>
      <c r="Q25" s="92">
        <f t="shared" si="11"/>
        <v>1.1666666666666667</v>
      </c>
      <c r="R25" s="91">
        <f t="shared" si="11"/>
        <v>1.3333333333333333</v>
      </c>
      <c r="S25" s="91">
        <f t="shared" si="11"/>
        <v>1.5</v>
      </c>
      <c r="T25" s="91">
        <f t="shared" si="11"/>
        <v>1.6666666666666667</v>
      </c>
      <c r="U25" s="91">
        <f t="shared" si="11"/>
        <v>1.8333333333333333</v>
      </c>
      <c r="V25" s="91">
        <f t="shared" si="11"/>
        <v>2.0833333333333335</v>
      </c>
      <c r="W25" s="91">
        <f t="shared" si="11"/>
        <v>2.3333333333333335</v>
      </c>
      <c r="X25" s="91">
        <f t="shared" si="11"/>
        <v>2.4166666666666665</v>
      </c>
      <c r="Y25" s="92">
        <f t="shared" si="11"/>
        <v>2.5</v>
      </c>
      <c r="AA25" s="90">
        <f t="shared" si="11"/>
        <v>-0.83333333333333337</v>
      </c>
      <c r="AC25" s="90">
        <f t="shared" si="11"/>
        <v>3.3333333333333335</v>
      </c>
    </row>
    <row r="26" spans="1:33" ht="15.7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3" ht="15.75" x14ac:dyDescent="0.25">
      <c r="A27" s="8"/>
      <c r="B27" s="38" t="s">
        <v>38</v>
      </c>
      <c r="C27" s="90">
        <f>MEDIAN(C6:C16)</f>
        <v>0.25</v>
      </c>
      <c r="D27" s="90">
        <f t="shared" ref="D27:AC27" si="12">MEDIAN(D6:D16)</f>
        <v>0.25</v>
      </c>
      <c r="E27" s="90">
        <f t="shared" si="12"/>
        <v>0.25</v>
      </c>
      <c r="F27" s="91">
        <f t="shared" si="12"/>
        <v>0.25</v>
      </c>
      <c r="G27" s="91">
        <f t="shared" si="12"/>
        <v>0.25</v>
      </c>
      <c r="H27" s="91">
        <f t="shared" si="12"/>
        <v>0.5</v>
      </c>
      <c r="I27" s="92">
        <f t="shared" si="12"/>
        <v>0.75</v>
      </c>
      <c r="J27" s="91">
        <f t="shared" si="12"/>
        <v>1</v>
      </c>
      <c r="K27" s="91">
        <f t="shared" si="12"/>
        <v>1.25</v>
      </c>
      <c r="L27" s="91">
        <f t="shared" si="12"/>
        <v>1.5</v>
      </c>
      <c r="M27" s="91">
        <f t="shared" si="12"/>
        <v>1.75</v>
      </c>
      <c r="N27" s="91">
        <f t="shared" si="12"/>
        <v>2</v>
      </c>
      <c r="O27" s="92">
        <f t="shared" si="12"/>
        <v>2</v>
      </c>
      <c r="P27" s="92">
        <f t="shared" si="12"/>
        <v>2</v>
      </c>
      <c r="Q27" s="92">
        <f t="shared" si="12"/>
        <v>2</v>
      </c>
      <c r="R27" s="92">
        <f t="shared" si="12"/>
        <v>2</v>
      </c>
      <c r="S27" s="92">
        <f t="shared" si="12"/>
        <v>2</v>
      </c>
      <c r="T27" s="92">
        <f t="shared" si="12"/>
        <v>2</v>
      </c>
      <c r="U27" s="91">
        <f t="shared" si="12"/>
        <v>2.25</v>
      </c>
      <c r="V27" s="91">
        <f t="shared" si="12"/>
        <v>2.5</v>
      </c>
      <c r="W27" s="91">
        <f t="shared" si="12"/>
        <v>2.75</v>
      </c>
      <c r="X27" s="91">
        <f t="shared" si="12"/>
        <v>3</v>
      </c>
      <c r="Y27" s="92">
        <f t="shared" si="12"/>
        <v>3.25</v>
      </c>
      <c r="AA27" s="91">
        <f t="shared" si="12"/>
        <v>-0.25</v>
      </c>
      <c r="AC27" s="91">
        <f t="shared" si="12"/>
        <v>3.75</v>
      </c>
    </row>
    <row r="28" spans="1:33" ht="15.75" x14ac:dyDescent="0.25">
      <c r="A28" s="8"/>
      <c r="B28" s="38" t="s">
        <v>39</v>
      </c>
      <c r="C28" s="90">
        <f>AVERAGE(C6:C16)</f>
        <v>0.25</v>
      </c>
      <c r="D28" s="90">
        <f t="shared" ref="D28:AC28" si="13">AVERAGE(D6:D16)</f>
        <v>0.25</v>
      </c>
      <c r="E28" s="90">
        <f t="shared" si="13"/>
        <v>0.25</v>
      </c>
      <c r="F28" s="91">
        <f t="shared" si="13"/>
        <v>0.27272727272727271</v>
      </c>
      <c r="G28" s="91">
        <f t="shared" si="13"/>
        <v>0.36363636363636365</v>
      </c>
      <c r="H28" s="91">
        <f t="shared" si="13"/>
        <v>0.61363636363636365</v>
      </c>
      <c r="I28" s="92">
        <f t="shared" si="13"/>
        <v>0.86363636363636365</v>
      </c>
      <c r="J28" s="91">
        <f t="shared" si="13"/>
        <v>1.1136363636363635</v>
      </c>
      <c r="K28" s="91">
        <f t="shared" si="13"/>
        <v>1.3636363636363635</v>
      </c>
      <c r="L28" s="91">
        <f t="shared" si="13"/>
        <v>1.6136363636363635</v>
      </c>
      <c r="M28" s="91">
        <f t="shared" si="13"/>
        <v>1.8636363636363635</v>
      </c>
      <c r="N28" s="91">
        <f t="shared" si="13"/>
        <v>1.9772727272727273</v>
      </c>
      <c r="O28" s="91">
        <f t="shared" si="13"/>
        <v>2</v>
      </c>
      <c r="P28" s="92">
        <f t="shared" si="13"/>
        <v>2</v>
      </c>
      <c r="Q28" s="92">
        <f t="shared" si="13"/>
        <v>2</v>
      </c>
      <c r="R28" s="92">
        <f t="shared" si="13"/>
        <v>2</v>
      </c>
      <c r="S28" s="92">
        <f t="shared" si="13"/>
        <v>2</v>
      </c>
      <c r="T28" s="91">
        <f t="shared" si="13"/>
        <v>2.1136363636363638</v>
      </c>
      <c r="U28" s="91">
        <f t="shared" si="13"/>
        <v>2.3181818181818183</v>
      </c>
      <c r="V28" s="91">
        <f t="shared" si="13"/>
        <v>2.5681818181818183</v>
      </c>
      <c r="W28" s="91">
        <f t="shared" si="13"/>
        <v>2.8181818181818183</v>
      </c>
      <c r="X28" s="91">
        <f t="shared" si="13"/>
        <v>3.0681818181818183</v>
      </c>
      <c r="Y28" s="92">
        <f t="shared" si="13"/>
        <v>3.3181818181818183</v>
      </c>
      <c r="AA28" s="91">
        <f t="shared" si="13"/>
        <v>-0.31818181818181818</v>
      </c>
      <c r="AC28" s="91">
        <f t="shared" si="13"/>
        <v>3.6363636363636362</v>
      </c>
    </row>
    <row r="29" spans="1:33" ht="15.75" x14ac:dyDescent="0.25">
      <c r="A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5.75" x14ac:dyDescent="0.25">
      <c r="A30" s="8"/>
      <c r="B30" s="8" t="s">
        <v>35</v>
      </c>
      <c r="C30" s="91">
        <f>MEDIAN(C17:C19)</f>
        <v>0.25</v>
      </c>
      <c r="D30" s="91">
        <f t="shared" ref="D30:AC30" si="14">MEDIAN(D17:D19)</f>
        <v>0.25</v>
      </c>
      <c r="E30" s="91">
        <f t="shared" si="14"/>
        <v>0.5</v>
      </c>
      <c r="F30" s="91">
        <f t="shared" si="14"/>
        <v>0.75</v>
      </c>
      <c r="G30" s="91">
        <f t="shared" si="14"/>
        <v>1</v>
      </c>
      <c r="H30" s="91">
        <f t="shared" si="14"/>
        <v>1.25</v>
      </c>
      <c r="I30" s="92">
        <f t="shared" si="14"/>
        <v>1.5</v>
      </c>
      <c r="J30" s="91">
        <f t="shared" si="14"/>
        <v>1.75</v>
      </c>
      <c r="K30" s="91">
        <f t="shared" si="14"/>
        <v>2</v>
      </c>
      <c r="L30" s="91">
        <f t="shared" si="14"/>
        <v>2.25</v>
      </c>
      <c r="M30" s="91">
        <f t="shared" si="14"/>
        <v>2.5</v>
      </c>
      <c r="N30" s="91">
        <f t="shared" si="14"/>
        <v>2.75</v>
      </c>
      <c r="O30" s="91">
        <f t="shared" si="14"/>
        <v>3</v>
      </c>
      <c r="P30" s="91">
        <f t="shared" si="14"/>
        <v>3.25</v>
      </c>
      <c r="Q30" s="92">
        <f t="shared" si="14"/>
        <v>3.5</v>
      </c>
      <c r="R30" s="91">
        <f t="shared" si="14"/>
        <v>3.75</v>
      </c>
      <c r="S30" s="90">
        <f t="shared" si="14"/>
        <v>4</v>
      </c>
      <c r="T30" s="90">
        <f t="shared" si="14"/>
        <v>4</v>
      </c>
      <c r="U30" s="90">
        <f t="shared" si="14"/>
        <v>4</v>
      </c>
      <c r="V30" s="90">
        <f t="shared" si="14"/>
        <v>4</v>
      </c>
      <c r="W30" s="90">
        <f t="shared" si="14"/>
        <v>4</v>
      </c>
      <c r="X30" s="91">
        <f t="shared" si="14"/>
        <v>4</v>
      </c>
      <c r="Y30" s="92">
        <f t="shared" si="14"/>
        <v>4</v>
      </c>
      <c r="AA30" s="90">
        <f t="shared" si="14"/>
        <v>-0.25</v>
      </c>
      <c r="AC30" s="90">
        <f t="shared" si="14"/>
        <v>4</v>
      </c>
    </row>
    <row r="31" spans="1:33" ht="15.75" x14ac:dyDescent="0.25">
      <c r="A31" s="8"/>
      <c r="B31" s="8" t="s">
        <v>37</v>
      </c>
      <c r="C31" s="91">
        <f>AVERAGE(C17:C19)</f>
        <v>0.25</v>
      </c>
      <c r="D31" s="91">
        <f t="shared" ref="D31:AC31" si="15">AVERAGE(D17:D19)</f>
        <v>0.33333333333333331</v>
      </c>
      <c r="E31" s="91">
        <f t="shared" si="15"/>
        <v>0.58333333333333337</v>
      </c>
      <c r="F31" s="91">
        <f t="shared" si="15"/>
        <v>0.83333333333333337</v>
      </c>
      <c r="G31" s="91">
        <f t="shared" si="15"/>
        <v>1.0833333333333333</v>
      </c>
      <c r="H31" s="91">
        <f t="shared" si="15"/>
        <v>1.3333333333333333</v>
      </c>
      <c r="I31" s="92">
        <f>AVERAGE(I17:I19)</f>
        <v>1.5833333333333333</v>
      </c>
      <c r="J31" s="91">
        <f t="shared" si="15"/>
        <v>1.8333333333333333</v>
      </c>
      <c r="K31" s="91">
        <f t="shared" si="15"/>
        <v>2.0833333333333335</v>
      </c>
      <c r="L31" s="91">
        <f t="shared" si="15"/>
        <v>2.3333333333333335</v>
      </c>
      <c r="M31" s="91">
        <f t="shared" si="15"/>
        <v>2.5833333333333335</v>
      </c>
      <c r="N31" s="91">
        <f t="shared" si="15"/>
        <v>2.8333333333333335</v>
      </c>
      <c r="O31" s="91">
        <f t="shared" si="15"/>
        <v>3.0833333333333335</v>
      </c>
      <c r="P31" s="91">
        <f t="shared" si="15"/>
        <v>3.3333333333333335</v>
      </c>
      <c r="Q31" s="92">
        <f t="shared" si="15"/>
        <v>3.5833333333333335</v>
      </c>
      <c r="R31" s="91">
        <f t="shared" si="15"/>
        <v>3.8333333333333335</v>
      </c>
      <c r="S31" s="90">
        <f t="shared" si="15"/>
        <v>3.9166666666666665</v>
      </c>
      <c r="T31" s="90">
        <f t="shared" si="15"/>
        <v>3.9166666666666665</v>
      </c>
      <c r="U31" s="90">
        <f t="shared" si="15"/>
        <v>3.9166666666666665</v>
      </c>
      <c r="V31" s="90">
        <f t="shared" si="15"/>
        <v>3.9166666666666665</v>
      </c>
      <c r="W31" s="90">
        <f t="shared" si="15"/>
        <v>3.9166666666666665</v>
      </c>
      <c r="X31" s="91">
        <f t="shared" si="15"/>
        <v>3.9166666666666665</v>
      </c>
      <c r="Y31" s="92">
        <f t="shared" si="15"/>
        <v>3.9166666666666665</v>
      </c>
      <c r="AA31" s="90">
        <f t="shared" si="15"/>
        <v>-0.16666666666666666</v>
      </c>
      <c r="AC31" s="90">
        <f t="shared" si="15"/>
        <v>4.083333333333333</v>
      </c>
    </row>
    <row r="32" spans="1:33" ht="15.7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29" ht="16.5" thickBot="1" x14ac:dyDescent="0.3">
      <c r="A33" s="8"/>
      <c r="B33" s="8"/>
      <c r="C33" s="135">
        <v>42081</v>
      </c>
      <c r="D33" s="136">
        <v>42123</v>
      </c>
      <c r="E33" s="136">
        <v>42172</v>
      </c>
      <c r="F33" s="136">
        <v>42214</v>
      </c>
      <c r="G33" s="136">
        <v>42264</v>
      </c>
      <c r="H33" s="136">
        <v>42305</v>
      </c>
      <c r="I33" s="137">
        <v>42354</v>
      </c>
      <c r="J33" s="136">
        <v>42370</v>
      </c>
      <c r="K33" s="136">
        <v>42430</v>
      </c>
      <c r="L33" s="136">
        <v>42461</v>
      </c>
      <c r="M33" s="136">
        <v>42522</v>
      </c>
      <c r="N33" s="136">
        <v>42552</v>
      </c>
      <c r="O33" s="136">
        <v>42614</v>
      </c>
      <c r="P33" s="136">
        <v>42671</v>
      </c>
      <c r="Q33" s="137">
        <v>42705</v>
      </c>
      <c r="R33" s="136">
        <v>42736</v>
      </c>
      <c r="S33" s="136">
        <v>42795</v>
      </c>
      <c r="T33" s="136">
        <v>42826</v>
      </c>
      <c r="U33" s="136">
        <v>42887</v>
      </c>
      <c r="V33" s="136">
        <v>42917</v>
      </c>
      <c r="W33" s="136">
        <v>42979</v>
      </c>
      <c r="X33" s="136">
        <v>43036</v>
      </c>
      <c r="Y33" s="138">
        <v>43070</v>
      </c>
      <c r="Z33" s="8"/>
      <c r="AA33" s="8"/>
    </row>
    <row r="34" spans="1:29" ht="15.75" x14ac:dyDescent="0.25">
      <c r="A34" s="8"/>
      <c r="B34" s="8" t="s">
        <v>49</v>
      </c>
      <c r="C34" s="90">
        <f t="shared" ref="C34:AC34" si="16">C24</f>
        <v>0.25</v>
      </c>
      <c r="D34" s="90">
        <f t="shared" si="16"/>
        <v>0.25</v>
      </c>
      <c r="E34" s="90">
        <f t="shared" si="16"/>
        <v>0.25</v>
      </c>
      <c r="F34" s="90">
        <f t="shared" si="16"/>
        <v>0.25</v>
      </c>
      <c r="G34" s="90">
        <f t="shared" si="16"/>
        <v>0.25</v>
      </c>
      <c r="H34" s="90">
        <f t="shared" si="16"/>
        <v>0.25</v>
      </c>
      <c r="I34" s="90">
        <f t="shared" si="16"/>
        <v>0.25</v>
      </c>
      <c r="J34" s="90">
        <f t="shared" si="16"/>
        <v>0.25</v>
      </c>
      <c r="K34" s="90">
        <f t="shared" si="16"/>
        <v>0.25</v>
      </c>
      <c r="L34" s="90">
        <f t="shared" si="16"/>
        <v>0.25</v>
      </c>
      <c r="M34" s="90">
        <f t="shared" si="16"/>
        <v>0.25</v>
      </c>
      <c r="N34" s="90">
        <f t="shared" si="16"/>
        <v>0.5</v>
      </c>
      <c r="O34" s="90">
        <f t="shared" si="16"/>
        <v>0.75</v>
      </c>
      <c r="P34" s="90">
        <f t="shared" si="16"/>
        <v>1</v>
      </c>
      <c r="Q34" s="90">
        <f t="shared" si="16"/>
        <v>1.25</v>
      </c>
      <c r="R34" s="90">
        <f t="shared" si="16"/>
        <v>1.5</v>
      </c>
      <c r="S34" s="90">
        <f t="shared" si="16"/>
        <v>1.75</v>
      </c>
      <c r="T34" s="90">
        <f t="shared" si="16"/>
        <v>1.75</v>
      </c>
      <c r="U34" s="90">
        <f t="shared" si="16"/>
        <v>1.75</v>
      </c>
      <c r="V34" s="90">
        <f t="shared" si="16"/>
        <v>2</v>
      </c>
      <c r="W34" s="90">
        <f t="shared" si="16"/>
        <v>2.25</v>
      </c>
      <c r="X34" s="90">
        <f t="shared" si="16"/>
        <v>2.5</v>
      </c>
      <c r="Y34" s="90">
        <f t="shared" si="16"/>
        <v>2.75</v>
      </c>
      <c r="Z34" s="90">
        <f t="shared" si="16"/>
        <v>0</v>
      </c>
      <c r="AA34" s="90">
        <f t="shared" si="16"/>
        <v>-0.75</v>
      </c>
      <c r="AB34" s="90">
        <f t="shared" si="16"/>
        <v>0</v>
      </c>
      <c r="AC34" s="90">
        <f t="shared" si="16"/>
        <v>3.5</v>
      </c>
    </row>
    <row r="35" spans="1:29" ht="15.75" x14ac:dyDescent="0.25">
      <c r="A35" s="8"/>
      <c r="B35" s="8" t="s">
        <v>48</v>
      </c>
      <c r="C35" s="90">
        <f>MIN(C6:C16)</f>
        <v>0.25</v>
      </c>
      <c r="D35" s="90">
        <f t="shared" ref="D35:Y35" si="17">MIN(D6:D16)</f>
        <v>0.25</v>
      </c>
      <c r="E35" s="90">
        <f t="shared" si="17"/>
        <v>0.25</v>
      </c>
      <c r="F35" s="90">
        <f t="shared" si="17"/>
        <v>0.25</v>
      </c>
      <c r="G35" s="90">
        <f t="shared" si="17"/>
        <v>0.25</v>
      </c>
      <c r="H35" s="90">
        <f t="shared" si="17"/>
        <v>0.5</v>
      </c>
      <c r="I35" s="90">
        <f t="shared" si="17"/>
        <v>0.75</v>
      </c>
      <c r="J35" s="90">
        <f t="shared" si="17"/>
        <v>1</v>
      </c>
      <c r="K35" s="90">
        <f t="shared" si="17"/>
        <v>1.25</v>
      </c>
      <c r="L35" s="90">
        <f t="shared" si="17"/>
        <v>1.5</v>
      </c>
      <c r="M35" s="90">
        <f t="shared" si="17"/>
        <v>1.75</v>
      </c>
      <c r="N35" s="90">
        <f t="shared" si="17"/>
        <v>1.75</v>
      </c>
      <c r="O35" s="90">
        <f t="shared" si="17"/>
        <v>1.75</v>
      </c>
      <c r="P35" s="90">
        <f t="shared" si="17"/>
        <v>1.75</v>
      </c>
      <c r="Q35" s="90">
        <f t="shared" si="17"/>
        <v>1.75</v>
      </c>
      <c r="R35" s="90">
        <f t="shared" si="17"/>
        <v>1.75</v>
      </c>
      <c r="S35" s="90">
        <f t="shared" si="17"/>
        <v>1.75</v>
      </c>
      <c r="T35" s="90">
        <f t="shared" si="17"/>
        <v>1.75</v>
      </c>
      <c r="U35" s="90">
        <f t="shared" si="17"/>
        <v>1.75</v>
      </c>
      <c r="V35" s="90">
        <f t="shared" si="17"/>
        <v>2</v>
      </c>
      <c r="W35" s="90">
        <f t="shared" si="17"/>
        <v>2.25</v>
      </c>
      <c r="X35" s="90">
        <f t="shared" si="17"/>
        <v>2.5</v>
      </c>
      <c r="Y35" s="90">
        <f t="shared" si="17"/>
        <v>2.75</v>
      </c>
      <c r="Z35" s="8"/>
      <c r="AA35" s="90">
        <f t="shared" ref="AA35" si="18">MIN(AA6:AA16)</f>
        <v>-0.75</v>
      </c>
      <c r="AC35" s="90">
        <f t="shared" ref="AC35" si="19">MIN(AC6:AC16)</f>
        <v>3.5</v>
      </c>
    </row>
    <row r="36" spans="1:29" ht="15.75" x14ac:dyDescent="0.25">
      <c r="A36" s="8"/>
      <c r="B36" s="8" t="s">
        <v>51</v>
      </c>
      <c r="C36" s="90">
        <f t="shared" ref="C36:AC36" si="20">C27</f>
        <v>0.25</v>
      </c>
      <c r="D36" s="90">
        <f t="shared" si="20"/>
        <v>0.25</v>
      </c>
      <c r="E36" s="90">
        <f t="shared" si="20"/>
        <v>0.25</v>
      </c>
      <c r="F36" s="90">
        <f t="shared" si="20"/>
        <v>0.25</v>
      </c>
      <c r="G36" s="90">
        <f t="shared" si="20"/>
        <v>0.25</v>
      </c>
      <c r="H36" s="90">
        <f t="shared" si="20"/>
        <v>0.5</v>
      </c>
      <c r="I36" s="90">
        <f t="shared" si="20"/>
        <v>0.75</v>
      </c>
      <c r="J36" s="90">
        <f t="shared" si="20"/>
        <v>1</v>
      </c>
      <c r="K36" s="90">
        <f t="shared" si="20"/>
        <v>1.25</v>
      </c>
      <c r="L36" s="90">
        <f t="shared" si="20"/>
        <v>1.5</v>
      </c>
      <c r="M36" s="90">
        <f t="shared" si="20"/>
        <v>1.75</v>
      </c>
      <c r="N36" s="90">
        <f t="shared" si="20"/>
        <v>2</v>
      </c>
      <c r="O36" s="90">
        <f t="shared" si="20"/>
        <v>2</v>
      </c>
      <c r="P36" s="90">
        <f t="shared" si="20"/>
        <v>2</v>
      </c>
      <c r="Q36" s="90">
        <f t="shared" si="20"/>
        <v>2</v>
      </c>
      <c r="R36" s="90">
        <f t="shared" si="20"/>
        <v>2</v>
      </c>
      <c r="S36" s="90">
        <f t="shared" si="20"/>
        <v>2</v>
      </c>
      <c r="T36" s="90">
        <f t="shared" si="20"/>
        <v>2</v>
      </c>
      <c r="U36" s="90">
        <f t="shared" si="20"/>
        <v>2.25</v>
      </c>
      <c r="V36" s="90">
        <f t="shared" si="20"/>
        <v>2.5</v>
      </c>
      <c r="W36" s="90">
        <f t="shared" si="20"/>
        <v>2.75</v>
      </c>
      <c r="X36" s="90">
        <f t="shared" si="20"/>
        <v>3</v>
      </c>
      <c r="Y36" s="90">
        <f t="shared" si="20"/>
        <v>3.25</v>
      </c>
      <c r="Z36" s="90">
        <f t="shared" si="20"/>
        <v>0</v>
      </c>
      <c r="AA36" s="90">
        <f t="shared" si="20"/>
        <v>-0.25</v>
      </c>
      <c r="AB36" s="90">
        <f t="shared" si="20"/>
        <v>0</v>
      </c>
      <c r="AC36" s="90">
        <f t="shared" si="20"/>
        <v>3.75</v>
      </c>
    </row>
    <row r="37" spans="1:29" ht="15.75" x14ac:dyDescent="0.25">
      <c r="A37" s="8"/>
      <c r="B37" s="8" t="s">
        <v>47</v>
      </c>
      <c r="C37" s="90">
        <f t="shared" ref="C37:Y37" si="21">MAX(C6:C16)</f>
        <v>0.25</v>
      </c>
      <c r="D37" s="90">
        <f t="shared" si="21"/>
        <v>0.25</v>
      </c>
      <c r="E37" s="90">
        <f t="shared" si="21"/>
        <v>0.25</v>
      </c>
      <c r="F37" s="90">
        <f t="shared" si="21"/>
        <v>0.5</v>
      </c>
      <c r="G37" s="90">
        <f t="shared" si="21"/>
        <v>0.75</v>
      </c>
      <c r="H37" s="90">
        <f t="shared" si="21"/>
        <v>1</v>
      </c>
      <c r="I37" s="90">
        <f t="shared" si="21"/>
        <v>1.25</v>
      </c>
      <c r="J37" s="90">
        <f t="shared" si="21"/>
        <v>1.5</v>
      </c>
      <c r="K37" s="90">
        <f t="shared" si="21"/>
        <v>1.75</v>
      </c>
      <c r="L37" s="90">
        <f t="shared" si="21"/>
        <v>2</v>
      </c>
      <c r="M37" s="90">
        <f t="shared" si="21"/>
        <v>2.25</v>
      </c>
      <c r="N37" s="90">
        <f t="shared" si="21"/>
        <v>2.5</v>
      </c>
      <c r="O37" s="90">
        <f t="shared" si="21"/>
        <v>2.75</v>
      </c>
      <c r="P37" s="90">
        <f t="shared" si="21"/>
        <v>2.75</v>
      </c>
      <c r="Q37" s="90">
        <f t="shared" si="21"/>
        <v>2.75</v>
      </c>
      <c r="R37" s="90">
        <f t="shared" si="21"/>
        <v>2.75</v>
      </c>
      <c r="S37" s="90">
        <f t="shared" si="21"/>
        <v>2.75</v>
      </c>
      <c r="T37" s="90">
        <f t="shared" si="21"/>
        <v>2.75</v>
      </c>
      <c r="U37" s="90">
        <f t="shared" si="21"/>
        <v>2.75</v>
      </c>
      <c r="V37" s="90">
        <f t="shared" si="21"/>
        <v>3</v>
      </c>
      <c r="W37" s="90">
        <f t="shared" si="21"/>
        <v>3.25</v>
      </c>
      <c r="X37" s="90">
        <f t="shared" si="21"/>
        <v>3.5</v>
      </c>
      <c r="Y37" s="90">
        <f t="shared" si="21"/>
        <v>3.75</v>
      </c>
      <c r="Z37" s="8"/>
      <c r="AA37" s="90">
        <f>MAX(AA6:AA16)</f>
        <v>0</v>
      </c>
      <c r="AC37" s="90">
        <f>MAX(AC6:AC16)</f>
        <v>3.75</v>
      </c>
    </row>
    <row r="38" spans="1:29" ht="15.75" x14ac:dyDescent="0.25">
      <c r="A38" s="8"/>
      <c r="B38" s="8" t="s">
        <v>50</v>
      </c>
      <c r="C38" s="90">
        <f t="shared" ref="C38:AC38" si="22">C30</f>
        <v>0.25</v>
      </c>
      <c r="D38" s="90">
        <f t="shared" si="22"/>
        <v>0.25</v>
      </c>
      <c r="E38" s="90">
        <f t="shared" si="22"/>
        <v>0.5</v>
      </c>
      <c r="F38" s="90">
        <f t="shared" si="22"/>
        <v>0.75</v>
      </c>
      <c r="G38" s="90">
        <f t="shared" si="22"/>
        <v>1</v>
      </c>
      <c r="H38" s="90">
        <f t="shared" si="22"/>
        <v>1.25</v>
      </c>
      <c r="I38" s="90">
        <f t="shared" si="22"/>
        <v>1.5</v>
      </c>
      <c r="J38" s="90">
        <f t="shared" si="22"/>
        <v>1.75</v>
      </c>
      <c r="K38" s="90">
        <f t="shared" si="22"/>
        <v>2</v>
      </c>
      <c r="L38" s="90">
        <f t="shared" si="22"/>
        <v>2.25</v>
      </c>
      <c r="M38" s="90">
        <f t="shared" si="22"/>
        <v>2.5</v>
      </c>
      <c r="N38" s="90">
        <f t="shared" si="22"/>
        <v>2.75</v>
      </c>
      <c r="O38" s="90">
        <f t="shared" si="22"/>
        <v>3</v>
      </c>
      <c r="P38" s="90">
        <f t="shared" si="22"/>
        <v>3.25</v>
      </c>
      <c r="Q38" s="90">
        <f t="shared" si="22"/>
        <v>3.5</v>
      </c>
      <c r="R38" s="90">
        <f t="shared" si="22"/>
        <v>3.75</v>
      </c>
      <c r="S38" s="90">
        <f t="shared" si="22"/>
        <v>4</v>
      </c>
      <c r="T38" s="90">
        <f t="shared" si="22"/>
        <v>4</v>
      </c>
      <c r="U38" s="90">
        <f t="shared" si="22"/>
        <v>4</v>
      </c>
      <c r="V38" s="90">
        <f t="shared" si="22"/>
        <v>4</v>
      </c>
      <c r="W38" s="90">
        <f t="shared" si="22"/>
        <v>4</v>
      </c>
      <c r="X38" s="90">
        <f t="shared" si="22"/>
        <v>4</v>
      </c>
      <c r="Y38" s="90">
        <f t="shared" si="22"/>
        <v>4</v>
      </c>
      <c r="Z38" s="90">
        <f t="shared" si="22"/>
        <v>0</v>
      </c>
      <c r="AA38" s="90">
        <f t="shared" si="22"/>
        <v>-0.25</v>
      </c>
      <c r="AB38" s="90">
        <f t="shared" si="22"/>
        <v>0</v>
      </c>
      <c r="AC38" s="90">
        <f t="shared" si="22"/>
        <v>4</v>
      </c>
    </row>
    <row r="39" spans="1:29" ht="15.75" x14ac:dyDescent="0.25">
      <c r="A39" s="8"/>
    </row>
    <row r="40" spans="1:29" ht="15.75" x14ac:dyDescent="0.25">
      <c r="A40" s="8"/>
    </row>
    <row r="41" spans="1:29" ht="15.75" x14ac:dyDescent="0.25">
      <c r="A41" s="8"/>
      <c r="B41" s="38" t="s">
        <v>41</v>
      </c>
      <c r="C41" s="90">
        <v>0.25</v>
      </c>
      <c r="D41" s="90">
        <v>0.25</v>
      </c>
      <c r="E41" s="90">
        <v>0.25</v>
      </c>
      <c r="F41" s="90">
        <v>0.5</v>
      </c>
      <c r="G41" s="90">
        <v>0.75</v>
      </c>
      <c r="H41" s="90">
        <v>1</v>
      </c>
      <c r="I41" s="92">
        <v>1.25</v>
      </c>
      <c r="J41" s="90">
        <v>1.5</v>
      </c>
      <c r="K41" s="90">
        <v>1.75</v>
      </c>
      <c r="L41" s="90">
        <v>2</v>
      </c>
      <c r="M41" s="90">
        <v>2.25</v>
      </c>
      <c r="N41" s="90">
        <v>2.5</v>
      </c>
      <c r="O41" s="90">
        <v>2.5</v>
      </c>
      <c r="P41" s="90">
        <v>2.5</v>
      </c>
      <c r="Q41" s="92">
        <v>2.5</v>
      </c>
      <c r="R41" s="90">
        <v>2.5</v>
      </c>
      <c r="S41" s="90">
        <v>2.5</v>
      </c>
      <c r="T41" s="90">
        <v>2.5</v>
      </c>
      <c r="U41" s="90">
        <v>2.75</v>
      </c>
      <c r="V41" s="90">
        <v>3</v>
      </c>
      <c r="W41" s="90">
        <v>3.25</v>
      </c>
      <c r="X41" s="90">
        <v>3.5</v>
      </c>
      <c r="Y41" s="92">
        <v>3.75</v>
      </c>
      <c r="AA41" s="90">
        <v>0</v>
      </c>
      <c r="AC41" s="90">
        <v>3.75</v>
      </c>
    </row>
    <row r="42" spans="1:29" ht="15.75" x14ac:dyDescent="0.25">
      <c r="A42" s="8"/>
      <c r="B42" s="38" t="s">
        <v>42</v>
      </c>
      <c r="C42" s="90">
        <v>0.30882352941176472</v>
      </c>
      <c r="D42" s="90">
        <v>0.39705882352941174</v>
      </c>
      <c r="E42" s="90">
        <v>0.48529411764705882</v>
      </c>
      <c r="F42" s="90">
        <v>0.61764705882352944</v>
      </c>
      <c r="G42" s="90">
        <v>0.80882352941176472</v>
      </c>
      <c r="H42" s="90">
        <v>1.0294117647058822</v>
      </c>
      <c r="I42" s="92">
        <v>1.25</v>
      </c>
      <c r="J42" s="90">
        <v>1.4705882352941178</v>
      </c>
      <c r="K42" s="90">
        <v>1.6911764705882353</v>
      </c>
      <c r="L42" s="90">
        <v>1.911764705882353</v>
      </c>
      <c r="M42" s="90">
        <v>2.1323529411764706</v>
      </c>
      <c r="N42" s="90">
        <v>2.3676470588235294</v>
      </c>
      <c r="O42" s="90">
        <v>2.5147058823529411</v>
      </c>
      <c r="P42" s="90">
        <v>2.5882352941176472</v>
      </c>
      <c r="Q42" s="92">
        <v>2.6470588235294117</v>
      </c>
      <c r="R42" s="90">
        <v>2.7058823529411766</v>
      </c>
      <c r="S42" s="90">
        <v>2.7352941176470589</v>
      </c>
      <c r="T42" s="90">
        <v>2.7647058823529411</v>
      </c>
      <c r="U42" s="90">
        <v>2.8382352941176472</v>
      </c>
      <c r="V42" s="90">
        <v>2.9852941176470589</v>
      </c>
      <c r="W42" s="90">
        <v>3.1470588235294117</v>
      </c>
      <c r="X42" s="90">
        <v>3.3382352941176472</v>
      </c>
      <c r="Y42" s="92">
        <v>3.5588235294117645</v>
      </c>
      <c r="AA42" s="90">
        <v>-0.22058823529411764</v>
      </c>
      <c r="AC42" s="90">
        <v>3.7794117647058822</v>
      </c>
    </row>
    <row r="43" spans="1:29" ht="15.75" x14ac:dyDescent="0.25">
      <c r="A43" s="8"/>
      <c r="B43" s="8"/>
      <c r="C43" s="8"/>
      <c r="D43" s="8"/>
      <c r="E43" s="8"/>
      <c r="F43" s="8"/>
      <c r="G43" s="8"/>
      <c r="H43" s="8"/>
      <c r="I43" s="99"/>
      <c r="Q43" s="100"/>
      <c r="Y43" s="100"/>
    </row>
    <row r="44" spans="1:29" ht="15.75" x14ac:dyDescent="0.25">
      <c r="A44" s="8"/>
      <c r="B44" s="38" t="s">
        <v>34</v>
      </c>
      <c r="C44" s="90">
        <v>0.25</v>
      </c>
      <c r="D44" s="90">
        <v>0.25</v>
      </c>
      <c r="E44" s="90">
        <v>0.25</v>
      </c>
      <c r="F44" s="90">
        <v>0.25</v>
      </c>
      <c r="G44" s="90">
        <v>0.25</v>
      </c>
      <c r="H44" s="91">
        <v>0.375</v>
      </c>
      <c r="I44" s="92">
        <v>0.5</v>
      </c>
      <c r="J44" s="91">
        <v>0.625</v>
      </c>
      <c r="K44" s="91">
        <v>0.75</v>
      </c>
      <c r="L44" s="91">
        <v>0.875</v>
      </c>
      <c r="M44" s="91">
        <v>1</v>
      </c>
      <c r="N44" s="91">
        <v>1.25</v>
      </c>
      <c r="O44" s="91">
        <v>1.375</v>
      </c>
      <c r="P44" s="91">
        <v>1.5</v>
      </c>
      <c r="Q44" s="92">
        <v>1.625</v>
      </c>
      <c r="R44" s="91">
        <v>1.75</v>
      </c>
      <c r="S44" s="91">
        <v>1.875</v>
      </c>
      <c r="T44" s="91">
        <v>2</v>
      </c>
      <c r="U44" s="91">
        <v>2.125</v>
      </c>
      <c r="V44" s="91">
        <v>2.375</v>
      </c>
      <c r="W44" s="91">
        <v>2.625</v>
      </c>
      <c r="X44" s="91">
        <v>2.75</v>
      </c>
      <c r="Y44" s="92">
        <v>2.875</v>
      </c>
      <c r="AA44" s="90">
        <v>-0.625</v>
      </c>
      <c r="AC44" s="90">
        <v>3.5</v>
      </c>
    </row>
    <row r="45" spans="1:29" ht="15.75" x14ac:dyDescent="0.25">
      <c r="A45" s="8"/>
      <c r="B45" s="38" t="s">
        <v>36</v>
      </c>
      <c r="C45" s="90">
        <v>0.25</v>
      </c>
      <c r="D45" s="90">
        <v>0.25</v>
      </c>
      <c r="E45" s="90">
        <v>0.25</v>
      </c>
      <c r="F45" s="90">
        <v>0.25</v>
      </c>
      <c r="G45" s="90">
        <v>0.25</v>
      </c>
      <c r="H45" s="91">
        <v>0.375</v>
      </c>
      <c r="I45" s="92">
        <v>0.5</v>
      </c>
      <c r="J45" s="91">
        <v>0.625</v>
      </c>
      <c r="K45" s="91">
        <v>0.75</v>
      </c>
      <c r="L45" s="91">
        <v>0.875</v>
      </c>
      <c r="M45" s="91">
        <v>1</v>
      </c>
      <c r="N45" s="91">
        <v>1.1875</v>
      </c>
      <c r="O45" s="91">
        <v>1.25</v>
      </c>
      <c r="P45" s="91">
        <v>1.3125</v>
      </c>
      <c r="Q45" s="92">
        <v>1.4375</v>
      </c>
      <c r="R45" s="91">
        <v>1.5625</v>
      </c>
      <c r="S45" s="91">
        <v>1.6875</v>
      </c>
      <c r="T45" s="91">
        <v>1.8125</v>
      </c>
      <c r="U45" s="91">
        <v>2</v>
      </c>
      <c r="V45" s="91">
        <v>2.25</v>
      </c>
      <c r="W45" s="91">
        <v>2.4375</v>
      </c>
      <c r="X45" s="91">
        <v>2.5625</v>
      </c>
      <c r="Y45" s="92">
        <v>2.6875</v>
      </c>
      <c r="AA45" s="90">
        <v>-0.75</v>
      </c>
      <c r="AC45" s="90">
        <v>3.4375</v>
      </c>
    </row>
    <row r="46" spans="1:29" ht="15.75" x14ac:dyDescent="0.25">
      <c r="A46" s="8"/>
      <c r="B46" s="8"/>
      <c r="C46" s="8"/>
      <c r="D46" s="8"/>
      <c r="E46" s="8"/>
      <c r="F46" s="8"/>
      <c r="G46" s="8"/>
      <c r="H46" s="8"/>
      <c r="I46" s="99"/>
      <c r="Q46" s="100"/>
      <c r="Y46" s="100"/>
    </row>
    <row r="47" spans="1:29" ht="15.75" x14ac:dyDescent="0.25">
      <c r="B47" s="38" t="s">
        <v>38</v>
      </c>
      <c r="C47" s="90">
        <v>0.25</v>
      </c>
      <c r="D47" s="90">
        <v>0.25</v>
      </c>
      <c r="E47" s="90">
        <v>0.25</v>
      </c>
      <c r="F47" s="91">
        <v>0.5</v>
      </c>
      <c r="G47" s="91">
        <v>0.75</v>
      </c>
      <c r="H47" s="91">
        <v>1</v>
      </c>
      <c r="I47" s="92">
        <v>1.25</v>
      </c>
      <c r="J47" s="91">
        <v>1.5</v>
      </c>
      <c r="K47" s="91">
        <v>1.75</v>
      </c>
      <c r="L47" s="91">
        <v>2</v>
      </c>
      <c r="M47" s="91">
        <v>2.25</v>
      </c>
      <c r="N47" s="91">
        <v>2.5</v>
      </c>
      <c r="O47" s="92">
        <v>2.5</v>
      </c>
      <c r="P47" s="92">
        <v>2.5</v>
      </c>
      <c r="Q47" s="92">
        <v>2.5</v>
      </c>
      <c r="R47" s="92">
        <v>2.5</v>
      </c>
      <c r="S47" s="92">
        <v>2.5</v>
      </c>
      <c r="T47" s="92">
        <v>2.5</v>
      </c>
      <c r="U47" s="91">
        <v>2.75</v>
      </c>
      <c r="V47" s="91">
        <v>3</v>
      </c>
      <c r="W47" s="91">
        <v>3.25</v>
      </c>
      <c r="X47" s="91">
        <v>3.5</v>
      </c>
      <c r="Y47" s="92">
        <v>3.75</v>
      </c>
      <c r="AA47" s="91">
        <v>0</v>
      </c>
      <c r="AC47" s="91">
        <v>3.75</v>
      </c>
    </row>
    <row r="48" spans="1:29" ht="15.75" x14ac:dyDescent="0.25">
      <c r="B48" s="38" t="s">
        <v>39</v>
      </c>
      <c r="C48" s="90">
        <v>0.25</v>
      </c>
      <c r="D48" s="90">
        <v>0.25</v>
      </c>
      <c r="E48" s="90">
        <v>0.25</v>
      </c>
      <c r="F48" s="91">
        <v>0.5</v>
      </c>
      <c r="G48" s="91">
        <v>0.75</v>
      </c>
      <c r="H48" s="91">
        <v>1</v>
      </c>
      <c r="I48" s="92">
        <v>1.25</v>
      </c>
      <c r="J48" s="91">
        <v>1.5</v>
      </c>
      <c r="K48" s="91">
        <v>1.75</v>
      </c>
      <c r="L48" s="91">
        <v>2</v>
      </c>
      <c r="M48" s="91">
        <v>2.25</v>
      </c>
      <c r="N48" s="91">
        <v>2.5</v>
      </c>
      <c r="O48" s="91">
        <v>2.75</v>
      </c>
      <c r="P48" s="92">
        <v>2.75</v>
      </c>
      <c r="Q48" s="92">
        <v>2.75</v>
      </c>
      <c r="R48" s="92">
        <v>2.75</v>
      </c>
      <c r="S48" s="92">
        <v>2.75</v>
      </c>
      <c r="T48" s="92">
        <v>2.75</v>
      </c>
      <c r="U48" s="92">
        <v>2.75</v>
      </c>
      <c r="V48" s="91">
        <v>3</v>
      </c>
      <c r="W48" s="91">
        <v>3.25</v>
      </c>
      <c r="X48" s="91">
        <v>3.5</v>
      </c>
      <c r="Y48" s="92">
        <v>3.75</v>
      </c>
      <c r="AA48" s="91">
        <v>0</v>
      </c>
      <c r="AC48" s="91">
        <v>3.75</v>
      </c>
    </row>
    <row r="49" spans="2:29" ht="15.75" x14ac:dyDescent="0.25">
      <c r="C49" s="8"/>
      <c r="D49" s="8"/>
      <c r="E49" s="8"/>
      <c r="F49" s="8"/>
      <c r="G49" s="8"/>
      <c r="H49" s="8"/>
      <c r="I49" s="99"/>
      <c r="Q49" s="100"/>
      <c r="Y49" s="100"/>
    </row>
    <row r="50" spans="2:29" ht="15.75" x14ac:dyDescent="0.25">
      <c r="B50" s="8" t="s">
        <v>35</v>
      </c>
      <c r="C50" s="91">
        <v>0.5</v>
      </c>
      <c r="D50" s="91">
        <v>0.75</v>
      </c>
      <c r="E50" s="91">
        <v>1</v>
      </c>
      <c r="F50" s="91">
        <v>1.25</v>
      </c>
      <c r="G50" s="91">
        <v>1.5</v>
      </c>
      <c r="H50" s="91">
        <v>1.75</v>
      </c>
      <c r="I50" s="92">
        <v>2</v>
      </c>
      <c r="J50" s="91">
        <v>2.25</v>
      </c>
      <c r="K50" s="91">
        <v>2.5</v>
      </c>
      <c r="L50" s="91">
        <v>2.75</v>
      </c>
      <c r="M50" s="91">
        <v>3</v>
      </c>
      <c r="N50" s="91">
        <v>3.25</v>
      </c>
      <c r="O50" s="91">
        <v>3.5</v>
      </c>
      <c r="P50" s="91">
        <v>3.75</v>
      </c>
      <c r="Q50" s="92">
        <v>3.875</v>
      </c>
      <c r="R50" s="91">
        <v>4</v>
      </c>
      <c r="S50" s="90">
        <v>4</v>
      </c>
      <c r="T50" s="90">
        <v>4</v>
      </c>
      <c r="U50" s="90">
        <v>4</v>
      </c>
      <c r="V50" s="90">
        <v>4</v>
      </c>
      <c r="W50" s="90">
        <v>4</v>
      </c>
      <c r="X50" s="91">
        <v>4.125</v>
      </c>
      <c r="Y50" s="92">
        <v>4.25</v>
      </c>
      <c r="AA50" s="90">
        <v>0</v>
      </c>
      <c r="AC50" s="90">
        <v>4.125</v>
      </c>
    </row>
    <row r="51" spans="2:29" ht="15.75" x14ac:dyDescent="0.25">
      <c r="B51" s="8" t="s">
        <v>37</v>
      </c>
      <c r="C51" s="91">
        <v>0.5</v>
      </c>
      <c r="D51" s="91">
        <v>0.75</v>
      </c>
      <c r="E51" s="91">
        <v>1</v>
      </c>
      <c r="F51" s="91">
        <v>1.25</v>
      </c>
      <c r="G51" s="91">
        <v>1.5</v>
      </c>
      <c r="H51" s="91">
        <v>1.75</v>
      </c>
      <c r="I51" s="92">
        <v>2</v>
      </c>
      <c r="J51" s="91">
        <v>2.25</v>
      </c>
      <c r="K51" s="91">
        <v>2.5</v>
      </c>
      <c r="L51" s="91">
        <v>2.75</v>
      </c>
      <c r="M51" s="91">
        <v>3</v>
      </c>
      <c r="N51" s="91">
        <v>3.25</v>
      </c>
      <c r="O51" s="91">
        <v>3.5</v>
      </c>
      <c r="P51" s="91">
        <v>3.6875</v>
      </c>
      <c r="Q51" s="92">
        <v>3.8125</v>
      </c>
      <c r="R51" s="91">
        <v>3.9375</v>
      </c>
      <c r="S51" s="90">
        <v>3.9375</v>
      </c>
      <c r="T51" s="90">
        <v>3.9375</v>
      </c>
      <c r="U51" s="90">
        <v>3.9375</v>
      </c>
      <c r="V51" s="90">
        <v>3.9375</v>
      </c>
      <c r="W51" s="90">
        <v>3.9375</v>
      </c>
      <c r="X51" s="91">
        <v>4.0625</v>
      </c>
      <c r="Y51" s="92">
        <v>4.1875</v>
      </c>
      <c r="AA51" s="90">
        <v>6.25E-2</v>
      </c>
      <c r="AC51" s="90">
        <v>4.125</v>
      </c>
    </row>
    <row r="53" spans="2:29" ht="15.75" thickBot="1" x14ac:dyDescent="0.3"/>
    <row r="54" spans="2:29" ht="16.5" thickBot="1" x14ac:dyDescent="0.3">
      <c r="C54" s="85">
        <v>42081</v>
      </c>
      <c r="D54" s="86">
        <v>42123</v>
      </c>
      <c r="E54" s="86">
        <v>42172</v>
      </c>
      <c r="F54" s="86">
        <v>42214</v>
      </c>
      <c r="G54" s="86">
        <v>42264</v>
      </c>
      <c r="H54" s="86">
        <v>42305</v>
      </c>
      <c r="I54" s="87">
        <v>42354</v>
      </c>
      <c r="J54" s="86">
        <v>42370</v>
      </c>
      <c r="K54" s="86">
        <v>42430</v>
      </c>
      <c r="L54" s="86">
        <v>42461</v>
      </c>
      <c r="M54" s="86">
        <v>42522</v>
      </c>
      <c r="N54" s="86">
        <v>42552</v>
      </c>
      <c r="O54" s="86">
        <v>42614</v>
      </c>
      <c r="P54" s="86">
        <v>42671</v>
      </c>
      <c r="Q54" s="87">
        <v>42705</v>
      </c>
      <c r="R54" s="86">
        <v>42736</v>
      </c>
      <c r="S54" s="86">
        <v>42795</v>
      </c>
      <c r="T54" s="86">
        <v>42826</v>
      </c>
      <c r="U54" s="86">
        <v>42887</v>
      </c>
      <c r="V54" s="86">
        <v>42917</v>
      </c>
      <c r="W54" s="86">
        <v>42979</v>
      </c>
      <c r="X54" s="86">
        <v>43036</v>
      </c>
      <c r="Y54" s="88">
        <v>43070</v>
      </c>
    </row>
    <row r="55" spans="2:29" ht="15.75" x14ac:dyDescent="0.25">
      <c r="B55" s="38" t="s">
        <v>40</v>
      </c>
      <c r="C55" s="12">
        <f>C21-$AC$21</f>
        <v>-3.5</v>
      </c>
      <c r="D55" s="12">
        <f t="shared" ref="D55:Y55" si="23">D21-$AC$21</f>
        <v>-3.5</v>
      </c>
      <c r="E55" s="12">
        <f t="shared" si="23"/>
        <v>-3.5</v>
      </c>
      <c r="F55" s="12">
        <f t="shared" si="23"/>
        <v>-3.5</v>
      </c>
      <c r="G55" s="12">
        <f t="shared" si="23"/>
        <v>-3.5</v>
      </c>
      <c r="H55" s="12">
        <f t="shared" si="23"/>
        <v>-3.25</v>
      </c>
      <c r="I55" s="12">
        <f t="shared" si="23"/>
        <v>-3</v>
      </c>
      <c r="J55" s="12">
        <f t="shared" si="23"/>
        <v>-2.75</v>
      </c>
      <c r="K55" s="12">
        <f t="shared" si="23"/>
        <v>-2.5</v>
      </c>
      <c r="L55" s="12">
        <f t="shared" si="23"/>
        <v>-2.25</v>
      </c>
      <c r="M55" s="12">
        <f t="shared" si="23"/>
        <v>-2</v>
      </c>
      <c r="N55" s="12">
        <f t="shared" si="23"/>
        <v>-1.75</v>
      </c>
      <c r="O55" s="12">
        <f t="shared" si="23"/>
        <v>-1.75</v>
      </c>
      <c r="P55" s="12">
        <f t="shared" si="23"/>
        <v>-1.75</v>
      </c>
      <c r="Q55" s="12">
        <f t="shared" si="23"/>
        <v>-1.75</v>
      </c>
      <c r="R55" s="12">
        <f t="shared" si="23"/>
        <v>-1.75</v>
      </c>
      <c r="S55" s="12">
        <f t="shared" si="23"/>
        <v>-1.75</v>
      </c>
      <c r="T55" s="12">
        <f t="shared" si="23"/>
        <v>-1.75</v>
      </c>
      <c r="U55" s="12">
        <f t="shared" si="23"/>
        <v>-1.5</v>
      </c>
      <c r="V55" s="12">
        <f t="shared" si="23"/>
        <v>-1.25</v>
      </c>
      <c r="W55" s="12">
        <f t="shared" si="23"/>
        <v>-1</v>
      </c>
      <c r="X55" s="12">
        <f t="shared" si="23"/>
        <v>-0.75</v>
      </c>
      <c r="Y55" s="12">
        <f t="shared" si="23"/>
        <v>-0.5</v>
      </c>
    </row>
    <row r="56" spans="2:29" ht="15.75" x14ac:dyDescent="0.25">
      <c r="B56" s="38" t="s">
        <v>41</v>
      </c>
      <c r="C56" s="12">
        <f>C41-$AC$41</f>
        <v>-3.5</v>
      </c>
      <c r="D56" s="12">
        <f t="shared" ref="D56:Y56" si="24">D41-$AC$41</f>
        <v>-3.5</v>
      </c>
      <c r="E56" s="12">
        <f t="shared" si="24"/>
        <v>-3.5</v>
      </c>
      <c r="F56" s="12">
        <f t="shared" si="24"/>
        <v>-3.25</v>
      </c>
      <c r="G56" s="12">
        <f t="shared" si="24"/>
        <v>-3</v>
      </c>
      <c r="H56" s="12">
        <f t="shared" si="24"/>
        <v>-2.75</v>
      </c>
      <c r="I56" s="12">
        <f t="shared" si="24"/>
        <v>-2.5</v>
      </c>
      <c r="J56" s="12">
        <f t="shared" si="24"/>
        <v>-2.25</v>
      </c>
      <c r="K56" s="12">
        <f t="shared" si="24"/>
        <v>-2</v>
      </c>
      <c r="L56" s="12">
        <f t="shared" si="24"/>
        <v>-1.75</v>
      </c>
      <c r="M56" s="12">
        <f t="shared" si="24"/>
        <v>-1.5</v>
      </c>
      <c r="N56" s="12">
        <f t="shared" si="24"/>
        <v>-1.25</v>
      </c>
      <c r="O56" s="12">
        <f t="shared" si="24"/>
        <v>-1.25</v>
      </c>
      <c r="P56" s="12">
        <f t="shared" si="24"/>
        <v>-1.25</v>
      </c>
      <c r="Q56" s="12">
        <f t="shared" si="24"/>
        <v>-1.25</v>
      </c>
      <c r="R56" s="12">
        <f t="shared" si="24"/>
        <v>-1.25</v>
      </c>
      <c r="S56" s="12">
        <f t="shared" si="24"/>
        <v>-1.25</v>
      </c>
      <c r="T56" s="12">
        <f t="shared" si="24"/>
        <v>-1.25</v>
      </c>
      <c r="U56" s="12">
        <f t="shared" si="24"/>
        <v>-1</v>
      </c>
      <c r="V56" s="12">
        <f t="shared" si="24"/>
        <v>-0.75</v>
      </c>
      <c r="W56" s="12">
        <f t="shared" si="24"/>
        <v>-0.5</v>
      </c>
      <c r="X56" s="12">
        <f t="shared" si="24"/>
        <v>-0.25</v>
      </c>
      <c r="Y56" s="12">
        <f t="shared" si="2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showGridLines="0" topLeftCell="A22" zoomScale="70" zoomScaleNormal="70" workbookViewId="0">
      <selection activeCell="B22" sqref="B22:AC33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8.85546875" bestFit="1" customWidth="1"/>
    <col min="4" max="4" width="8.42578125" bestFit="1" customWidth="1"/>
    <col min="5" max="5" width="8.140625" bestFit="1" customWidth="1"/>
    <col min="6" max="6" width="7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" bestFit="1" customWidth="1"/>
    <col min="11" max="11" width="8.85546875" bestFit="1" customWidth="1"/>
    <col min="12" max="12" width="8.42578125" bestFit="1" customWidth="1"/>
    <col min="13" max="13" width="8.140625" bestFit="1" customWidth="1"/>
    <col min="14" max="14" width="7.5703125" bestFit="1" customWidth="1"/>
    <col min="15" max="15" width="8.140625" bestFit="1" customWidth="1"/>
    <col min="16" max="16" width="8.42578125" bestFit="1" customWidth="1"/>
    <col min="17" max="17" width="8.7109375" bestFit="1" customWidth="1"/>
    <col min="18" max="18" width="8" bestFit="1" customWidth="1"/>
    <col min="19" max="19" width="8.85546875" bestFit="1" customWidth="1"/>
    <col min="20" max="20" width="8.42578125" bestFit="1" customWidth="1"/>
    <col min="21" max="21" width="8.140625" bestFit="1" customWidth="1"/>
    <col min="22" max="22" width="7.5703125" bestFit="1" customWidth="1"/>
    <col min="23" max="23" width="8.140625" bestFit="1" customWidth="1"/>
    <col min="24" max="24" width="8.42578125" bestFit="1" customWidth="1"/>
    <col min="25" max="25" width="8.710937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1" spans="1:29" x14ac:dyDescent="0.25">
      <c r="AB1" s="7"/>
    </row>
    <row r="2" spans="1:29" ht="16.5" thickBot="1" x14ac:dyDescent="0.3">
      <c r="A2" s="8"/>
      <c r="B2" s="89">
        <v>41974</v>
      </c>
      <c r="AB2" s="7"/>
    </row>
    <row r="3" spans="1:29" ht="16.5" thickBot="1" x14ac:dyDescent="0.3">
      <c r="A3" s="8"/>
      <c r="B3" s="8"/>
      <c r="C3" s="85">
        <v>42081</v>
      </c>
      <c r="D3" s="86">
        <v>42123</v>
      </c>
      <c r="E3" s="86">
        <v>42172</v>
      </c>
      <c r="F3" s="86">
        <v>42214</v>
      </c>
      <c r="G3" s="86">
        <v>42264</v>
      </c>
      <c r="H3" s="86">
        <v>42305</v>
      </c>
      <c r="I3" s="87">
        <v>42354</v>
      </c>
      <c r="J3" s="86">
        <v>42370</v>
      </c>
      <c r="K3" s="86">
        <v>42430</v>
      </c>
      <c r="L3" s="86">
        <v>42461</v>
      </c>
      <c r="M3" s="86">
        <v>42522</v>
      </c>
      <c r="N3" s="86">
        <v>42552</v>
      </c>
      <c r="O3" s="86">
        <v>42614</v>
      </c>
      <c r="P3" s="86">
        <v>42671</v>
      </c>
      <c r="Q3" s="87">
        <v>42705</v>
      </c>
      <c r="R3" s="86">
        <v>42736</v>
      </c>
      <c r="S3" s="86">
        <v>42795</v>
      </c>
      <c r="T3" s="86">
        <v>42826</v>
      </c>
      <c r="U3" s="86">
        <v>42887</v>
      </c>
      <c r="V3" s="86">
        <v>42917</v>
      </c>
      <c r="W3" s="86">
        <v>42979</v>
      </c>
      <c r="X3" s="86">
        <v>43036</v>
      </c>
      <c r="Y3" s="88">
        <v>43070</v>
      </c>
      <c r="Z3" s="39"/>
      <c r="AA3" s="7" t="s">
        <v>30</v>
      </c>
      <c r="AB3" s="7"/>
      <c r="AC3" s="59" t="s">
        <v>31</v>
      </c>
    </row>
    <row r="4" spans="1:29" ht="15.75" x14ac:dyDescent="0.25">
      <c r="A4" s="83">
        <v>1</v>
      </c>
      <c r="B4" s="60" t="s">
        <v>13</v>
      </c>
      <c r="C4" s="65">
        <v>0.25</v>
      </c>
      <c r="D4" s="66">
        <v>0.25</v>
      </c>
      <c r="E4" s="66">
        <v>0.25</v>
      </c>
      <c r="F4" s="66">
        <v>0.25</v>
      </c>
      <c r="G4" s="66">
        <v>0.25</v>
      </c>
      <c r="H4" s="66">
        <v>0.25</v>
      </c>
      <c r="I4" s="67">
        <v>0.25</v>
      </c>
      <c r="J4" s="66">
        <v>0.25</v>
      </c>
      <c r="K4" s="66">
        <v>0.25</v>
      </c>
      <c r="L4" s="66">
        <v>0.25</v>
      </c>
      <c r="M4" s="66">
        <v>0.25</v>
      </c>
      <c r="N4" s="66">
        <v>0.25</v>
      </c>
      <c r="O4" s="66">
        <v>0.25</v>
      </c>
      <c r="P4" s="66">
        <v>0.25</v>
      </c>
      <c r="Q4" s="68">
        <v>0.5</v>
      </c>
      <c r="R4" s="69">
        <v>0.75</v>
      </c>
      <c r="S4" s="69">
        <v>1</v>
      </c>
      <c r="T4" s="69">
        <v>1.25</v>
      </c>
      <c r="U4" s="69">
        <v>1.5</v>
      </c>
      <c r="V4" s="69">
        <v>1.75</v>
      </c>
      <c r="W4" s="66">
        <v>1.75</v>
      </c>
      <c r="X4" s="66">
        <v>1.75</v>
      </c>
      <c r="Y4" s="70">
        <v>2</v>
      </c>
      <c r="Z4" s="40"/>
      <c r="AA4" s="41">
        <f>Y4-AC4</f>
        <v>-1</v>
      </c>
      <c r="AB4" s="7"/>
      <c r="AC4" s="55">
        <v>3</v>
      </c>
    </row>
    <row r="5" spans="1:29" ht="15.75" x14ac:dyDescent="0.25">
      <c r="A5" s="84">
        <v>2</v>
      </c>
      <c r="B5" s="61" t="s">
        <v>14</v>
      </c>
      <c r="C5" s="71">
        <v>0.25</v>
      </c>
      <c r="D5" s="9">
        <v>0.25</v>
      </c>
      <c r="E5" s="9">
        <v>0.25</v>
      </c>
      <c r="F5" s="9">
        <v>0.25</v>
      </c>
      <c r="G5" s="9">
        <v>0.25</v>
      </c>
      <c r="H5" s="9">
        <v>0.25</v>
      </c>
      <c r="I5" s="52">
        <v>0.25</v>
      </c>
      <c r="J5" s="9">
        <v>0.25</v>
      </c>
      <c r="K5" s="9">
        <v>0.25</v>
      </c>
      <c r="L5" s="9">
        <v>0.25</v>
      </c>
      <c r="M5" s="9">
        <v>0.25</v>
      </c>
      <c r="N5" s="72">
        <v>0.5</v>
      </c>
      <c r="O5" s="72">
        <v>0.75</v>
      </c>
      <c r="P5" s="72">
        <v>1</v>
      </c>
      <c r="Q5" s="42">
        <v>1.25</v>
      </c>
      <c r="R5" s="73">
        <v>1.5</v>
      </c>
      <c r="S5" s="73">
        <v>1.75</v>
      </c>
      <c r="T5" s="73">
        <v>2</v>
      </c>
      <c r="U5" s="73">
        <v>2.25</v>
      </c>
      <c r="V5" s="73">
        <v>2.5</v>
      </c>
      <c r="W5" s="73">
        <v>2.75</v>
      </c>
      <c r="X5" s="9">
        <v>2.75</v>
      </c>
      <c r="Y5" s="74">
        <v>2.75</v>
      </c>
      <c r="Z5" s="40"/>
      <c r="AA5" s="41">
        <f>Y5-AC5</f>
        <v>-0.75</v>
      </c>
      <c r="AB5" s="7"/>
      <c r="AC5" s="104">
        <v>3.5</v>
      </c>
    </row>
    <row r="6" spans="1:29" ht="15.75" x14ac:dyDescent="0.25">
      <c r="A6" s="84">
        <v>3</v>
      </c>
      <c r="B6" s="61" t="s">
        <v>15</v>
      </c>
      <c r="C6" s="71">
        <v>0.25</v>
      </c>
      <c r="D6" s="9">
        <v>0.25</v>
      </c>
      <c r="E6" s="9">
        <v>0.25</v>
      </c>
      <c r="F6" s="9">
        <v>0.25</v>
      </c>
      <c r="G6" s="9">
        <v>0.25</v>
      </c>
      <c r="H6" s="9">
        <v>0.25</v>
      </c>
      <c r="I6" s="52">
        <v>0.5</v>
      </c>
      <c r="J6" s="75">
        <f>I6</f>
        <v>0.5</v>
      </c>
      <c r="K6" s="72">
        <v>0.75</v>
      </c>
      <c r="L6" s="75">
        <f>K6</f>
        <v>0.75</v>
      </c>
      <c r="M6" s="72">
        <v>1</v>
      </c>
      <c r="N6" s="75">
        <f>M6</f>
        <v>1</v>
      </c>
      <c r="O6" s="72">
        <v>1.25</v>
      </c>
      <c r="P6" s="72">
        <v>1.5</v>
      </c>
      <c r="Q6" s="105">
        <v>1.75</v>
      </c>
      <c r="R6" s="72">
        <v>2</v>
      </c>
      <c r="S6" s="72">
        <v>2.25</v>
      </c>
      <c r="T6" s="72">
        <v>2.5</v>
      </c>
      <c r="U6" s="72">
        <v>2.75</v>
      </c>
      <c r="V6" s="107">
        <f>U6</f>
        <v>2.75</v>
      </c>
      <c r="W6" s="107">
        <f t="shared" ref="W6:X7" si="0">V6</f>
        <v>2.75</v>
      </c>
      <c r="X6" s="107">
        <f t="shared" si="0"/>
        <v>2.75</v>
      </c>
      <c r="Y6" s="74">
        <v>2.75</v>
      </c>
      <c r="AA6" s="41">
        <f t="shared" ref="AA6:AA20" si="1">Y6-AC6</f>
        <v>-0.75</v>
      </c>
      <c r="AB6" s="7"/>
      <c r="AC6" s="104">
        <v>3.5</v>
      </c>
    </row>
    <row r="7" spans="1:29" ht="15.75" x14ac:dyDescent="0.25">
      <c r="A7" s="84">
        <v>4</v>
      </c>
      <c r="B7" s="61" t="s">
        <v>16</v>
      </c>
      <c r="C7" s="71">
        <v>0.25</v>
      </c>
      <c r="D7" s="9">
        <v>0.25</v>
      </c>
      <c r="E7" s="9">
        <v>0.25</v>
      </c>
      <c r="F7" s="9">
        <v>0.25</v>
      </c>
      <c r="G7" s="72">
        <v>0.5</v>
      </c>
      <c r="H7" s="75">
        <v>0.5</v>
      </c>
      <c r="I7" s="52">
        <v>0.75</v>
      </c>
      <c r="J7" s="75">
        <f>I7</f>
        <v>0.75</v>
      </c>
      <c r="K7" s="72">
        <v>1</v>
      </c>
      <c r="L7" s="75">
        <f>K7</f>
        <v>1</v>
      </c>
      <c r="M7" s="72">
        <v>1.25</v>
      </c>
      <c r="N7" s="75">
        <f t="shared" ref="N7:P13" si="2">M7</f>
        <v>1.25</v>
      </c>
      <c r="O7" s="72">
        <v>1.5</v>
      </c>
      <c r="P7" s="75">
        <f t="shared" si="2"/>
        <v>1.5</v>
      </c>
      <c r="Q7" s="105">
        <v>1.75</v>
      </c>
      <c r="R7" s="75">
        <f>Q7</f>
        <v>1.75</v>
      </c>
      <c r="S7" s="72">
        <v>2</v>
      </c>
      <c r="T7" s="75">
        <f>S7</f>
        <v>2</v>
      </c>
      <c r="U7" s="72">
        <v>2.25</v>
      </c>
      <c r="V7" s="75">
        <f>U7</f>
        <v>2.25</v>
      </c>
      <c r="W7" s="72">
        <v>2.5</v>
      </c>
      <c r="X7" s="75">
        <f t="shared" si="0"/>
        <v>2.5</v>
      </c>
      <c r="Y7" s="106">
        <v>2.75</v>
      </c>
      <c r="AA7" s="41">
        <f t="shared" si="1"/>
        <v>-0.75</v>
      </c>
      <c r="AB7" s="7"/>
      <c r="AC7" s="104">
        <v>3.5</v>
      </c>
    </row>
    <row r="8" spans="1:29" ht="15.75" x14ac:dyDescent="0.25">
      <c r="A8" s="84">
        <v>5</v>
      </c>
      <c r="B8" s="62" t="s">
        <v>17</v>
      </c>
      <c r="C8" s="71">
        <v>0.25</v>
      </c>
      <c r="D8" s="9">
        <v>0.25</v>
      </c>
      <c r="E8" s="9">
        <v>0.25</v>
      </c>
      <c r="F8" s="9">
        <v>0.25</v>
      </c>
      <c r="G8" s="72">
        <v>0.5</v>
      </c>
      <c r="H8" s="75">
        <v>0.5</v>
      </c>
      <c r="I8" s="52">
        <v>0.75</v>
      </c>
      <c r="J8" s="75">
        <f t="shared" ref="J8:L13" si="3">I8</f>
        <v>0.75</v>
      </c>
      <c r="K8" s="72">
        <v>1</v>
      </c>
      <c r="L8" s="75">
        <f t="shared" si="3"/>
        <v>1</v>
      </c>
      <c r="M8" s="72">
        <v>1.25</v>
      </c>
      <c r="N8" s="75">
        <f t="shared" si="2"/>
        <v>1.25</v>
      </c>
      <c r="O8" s="72">
        <v>1.5</v>
      </c>
      <c r="P8" s="75">
        <f t="shared" si="2"/>
        <v>1.5</v>
      </c>
      <c r="Q8" s="105">
        <v>1.75</v>
      </c>
      <c r="R8" s="75">
        <f t="shared" ref="R8:R11" si="4">Q8</f>
        <v>1.75</v>
      </c>
      <c r="S8" s="72">
        <v>2</v>
      </c>
      <c r="T8" s="75">
        <f t="shared" ref="T8:T11" si="5">S8</f>
        <v>2</v>
      </c>
      <c r="U8" s="72">
        <v>2.25</v>
      </c>
      <c r="V8" s="75">
        <f t="shared" ref="V8:V9" si="6">U8</f>
        <v>2.25</v>
      </c>
      <c r="W8" s="72">
        <v>2.5</v>
      </c>
      <c r="X8" s="72">
        <v>2.75</v>
      </c>
      <c r="Y8" s="106">
        <v>3</v>
      </c>
      <c r="AA8" s="41">
        <f t="shared" si="1"/>
        <v>-0.5</v>
      </c>
      <c r="AC8" s="104">
        <v>3.5</v>
      </c>
    </row>
    <row r="9" spans="1:29" ht="15.75" x14ac:dyDescent="0.25">
      <c r="A9" s="84">
        <v>6</v>
      </c>
      <c r="B9" s="62" t="s">
        <v>18</v>
      </c>
      <c r="C9" s="71">
        <v>0.25</v>
      </c>
      <c r="D9" s="9">
        <v>0.25</v>
      </c>
      <c r="E9" s="9">
        <v>0.25</v>
      </c>
      <c r="F9" s="9">
        <v>0.25</v>
      </c>
      <c r="G9" s="72">
        <v>0.5</v>
      </c>
      <c r="H9" s="75">
        <v>0.5</v>
      </c>
      <c r="I9" s="52">
        <v>0.75</v>
      </c>
      <c r="J9" s="75">
        <f t="shared" si="3"/>
        <v>0.75</v>
      </c>
      <c r="K9" s="72">
        <v>1</v>
      </c>
      <c r="L9" s="75">
        <f t="shared" si="3"/>
        <v>1</v>
      </c>
      <c r="M9" s="72">
        <v>1.25</v>
      </c>
      <c r="N9" s="75">
        <f t="shared" si="2"/>
        <v>1.25</v>
      </c>
      <c r="O9" s="72">
        <v>1.5</v>
      </c>
      <c r="P9" s="75">
        <f t="shared" si="2"/>
        <v>1.5</v>
      </c>
      <c r="Q9" s="105">
        <v>1.75</v>
      </c>
      <c r="R9" s="75">
        <f t="shared" si="4"/>
        <v>1.75</v>
      </c>
      <c r="S9" s="72">
        <v>2</v>
      </c>
      <c r="T9" s="75">
        <f t="shared" si="5"/>
        <v>2</v>
      </c>
      <c r="U9" s="72">
        <v>2.25</v>
      </c>
      <c r="V9" s="75">
        <f t="shared" si="6"/>
        <v>2.25</v>
      </c>
      <c r="W9" s="72">
        <v>2.5</v>
      </c>
      <c r="X9" s="72">
        <v>2.75</v>
      </c>
      <c r="Y9" s="106">
        <v>3</v>
      </c>
      <c r="AA9" s="41">
        <f t="shared" si="1"/>
        <v>-0.5</v>
      </c>
      <c r="AC9" s="104">
        <v>3.5</v>
      </c>
    </row>
    <row r="10" spans="1:29" ht="15.75" x14ac:dyDescent="0.25">
      <c r="A10" s="84">
        <v>7</v>
      </c>
      <c r="B10" s="62" t="s">
        <v>19</v>
      </c>
      <c r="C10" s="71">
        <v>0.25</v>
      </c>
      <c r="D10" s="9">
        <v>0.25</v>
      </c>
      <c r="E10" s="9">
        <v>0.25</v>
      </c>
      <c r="F10" s="9">
        <v>0.25</v>
      </c>
      <c r="G10" s="72">
        <v>0.5</v>
      </c>
      <c r="H10" s="75">
        <v>0.5</v>
      </c>
      <c r="I10" s="52">
        <v>0.75</v>
      </c>
      <c r="J10" s="75">
        <f t="shared" si="3"/>
        <v>0.75</v>
      </c>
      <c r="K10" s="72">
        <v>1</v>
      </c>
      <c r="L10" s="75">
        <f t="shared" si="3"/>
        <v>1</v>
      </c>
      <c r="M10" s="72">
        <v>1.25</v>
      </c>
      <c r="N10" s="75">
        <f t="shared" si="2"/>
        <v>1.25</v>
      </c>
      <c r="O10" s="72">
        <v>1.5</v>
      </c>
      <c r="P10" s="75">
        <f t="shared" si="2"/>
        <v>1.5</v>
      </c>
      <c r="Q10" s="105">
        <v>1.75</v>
      </c>
      <c r="R10" s="75">
        <f t="shared" si="4"/>
        <v>1.75</v>
      </c>
      <c r="S10" s="72">
        <v>2</v>
      </c>
      <c r="T10" s="75">
        <f t="shared" si="5"/>
        <v>2</v>
      </c>
      <c r="U10" s="72">
        <v>2.25</v>
      </c>
      <c r="V10" s="72">
        <v>2.5</v>
      </c>
      <c r="W10" s="72">
        <v>2.75</v>
      </c>
      <c r="X10" s="72">
        <v>3</v>
      </c>
      <c r="Y10" s="106">
        <v>3.25</v>
      </c>
      <c r="AA10" s="41">
        <f t="shared" si="1"/>
        <v>-0.25</v>
      </c>
      <c r="AC10" s="104">
        <v>3.5</v>
      </c>
    </row>
    <row r="11" spans="1:29" ht="15.75" x14ac:dyDescent="0.25">
      <c r="A11" s="84">
        <v>8</v>
      </c>
      <c r="B11" s="62" t="s">
        <v>20</v>
      </c>
      <c r="C11" s="71">
        <v>0.25</v>
      </c>
      <c r="D11" s="9">
        <v>0.25</v>
      </c>
      <c r="E11" s="9">
        <v>0.25</v>
      </c>
      <c r="F11" s="9">
        <v>0.25</v>
      </c>
      <c r="G11" s="72">
        <v>0.5</v>
      </c>
      <c r="H11" s="75">
        <v>0.5</v>
      </c>
      <c r="I11" s="52">
        <v>0.75</v>
      </c>
      <c r="J11" s="75">
        <f t="shared" si="3"/>
        <v>0.75</v>
      </c>
      <c r="K11" s="72">
        <v>1</v>
      </c>
      <c r="L11" s="75">
        <f t="shared" si="3"/>
        <v>1</v>
      </c>
      <c r="M11" s="72">
        <v>1.25</v>
      </c>
      <c r="N11" s="75">
        <f t="shared" si="2"/>
        <v>1.25</v>
      </c>
      <c r="O11" s="72">
        <v>1.5</v>
      </c>
      <c r="P11" s="75">
        <f t="shared" si="2"/>
        <v>1.5</v>
      </c>
      <c r="Q11" s="105">
        <v>1.75</v>
      </c>
      <c r="R11" s="75">
        <f t="shared" si="4"/>
        <v>1.75</v>
      </c>
      <c r="S11" s="72">
        <v>2</v>
      </c>
      <c r="T11" s="75">
        <f t="shared" si="5"/>
        <v>2</v>
      </c>
      <c r="U11" s="72">
        <v>2.25</v>
      </c>
      <c r="V11" s="72">
        <v>2.5</v>
      </c>
      <c r="W11" s="72">
        <v>2.75</v>
      </c>
      <c r="X11" s="72">
        <v>3</v>
      </c>
      <c r="Y11" s="106">
        <v>3.25</v>
      </c>
      <c r="AA11" s="41">
        <f t="shared" si="1"/>
        <v>-0.25</v>
      </c>
      <c r="AC11" s="104">
        <v>3.5</v>
      </c>
    </row>
    <row r="12" spans="1:29" ht="15.75" x14ac:dyDescent="0.25">
      <c r="A12" s="84">
        <v>9</v>
      </c>
      <c r="B12" s="62" t="s">
        <v>21</v>
      </c>
      <c r="C12" s="71">
        <v>0.25</v>
      </c>
      <c r="D12" s="9">
        <v>0.25</v>
      </c>
      <c r="E12" s="9">
        <v>0.25</v>
      </c>
      <c r="F12" s="9">
        <v>0.25</v>
      </c>
      <c r="G12" s="72">
        <v>0.5</v>
      </c>
      <c r="H12" s="75">
        <v>0.5</v>
      </c>
      <c r="I12" s="52">
        <v>0.75</v>
      </c>
      <c r="J12" s="75">
        <f t="shared" si="3"/>
        <v>0.75</v>
      </c>
      <c r="K12" s="72">
        <v>1</v>
      </c>
      <c r="L12" s="75">
        <f t="shared" si="3"/>
        <v>1</v>
      </c>
      <c r="M12" s="72">
        <v>1.25</v>
      </c>
      <c r="N12" s="75">
        <f t="shared" si="2"/>
        <v>1.25</v>
      </c>
      <c r="O12" s="72">
        <v>1.5</v>
      </c>
      <c r="P12" s="72">
        <v>1.75</v>
      </c>
      <c r="Q12" s="105">
        <v>2</v>
      </c>
      <c r="R12" s="72">
        <v>2.25</v>
      </c>
      <c r="S12" s="72">
        <v>2.5</v>
      </c>
      <c r="T12" s="72">
        <v>2.75</v>
      </c>
      <c r="U12" s="72">
        <v>3</v>
      </c>
      <c r="V12" s="72">
        <v>3.25</v>
      </c>
      <c r="W12" s="107">
        <f t="shared" ref="W12:X13" si="7">V12</f>
        <v>3.25</v>
      </c>
      <c r="X12" s="107">
        <f t="shared" si="7"/>
        <v>3.25</v>
      </c>
      <c r="Y12" s="76">
        <v>3.25</v>
      </c>
      <c r="AA12" s="41">
        <f t="shared" si="1"/>
        <v>-0.5</v>
      </c>
      <c r="AC12" s="103">
        <v>3.75</v>
      </c>
    </row>
    <row r="13" spans="1:29" ht="15.75" x14ac:dyDescent="0.25">
      <c r="A13" s="84">
        <v>10</v>
      </c>
      <c r="B13" s="62" t="s">
        <v>22</v>
      </c>
      <c r="C13" s="71">
        <v>0.25</v>
      </c>
      <c r="D13" s="9">
        <v>0.25</v>
      </c>
      <c r="E13" s="9">
        <v>0.25</v>
      </c>
      <c r="F13" s="9">
        <v>0.25</v>
      </c>
      <c r="G13" s="72">
        <v>0.5</v>
      </c>
      <c r="H13" s="75">
        <v>0.5</v>
      </c>
      <c r="I13" s="52">
        <v>0.75</v>
      </c>
      <c r="J13" s="75">
        <f t="shared" si="3"/>
        <v>0.75</v>
      </c>
      <c r="K13" s="72">
        <v>1</v>
      </c>
      <c r="L13" s="75">
        <f t="shared" si="3"/>
        <v>1</v>
      </c>
      <c r="M13" s="72">
        <v>1.25</v>
      </c>
      <c r="N13" s="75">
        <f t="shared" si="2"/>
        <v>1.25</v>
      </c>
      <c r="O13" s="72">
        <v>1.5</v>
      </c>
      <c r="P13" s="72">
        <v>1.75</v>
      </c>
      <c r="Q13" s="105">
        <v>2</v>
      </c>
      <c r="R13" s="72">
        <v>2.25</v>
      </c>
      <c r="S13" s="72">
        <v>2.5</v>
      </c>
      <c r="T13" s="72">
        <v>2.75</v>
      </c>
      <c r="U13" s="72">
        <v>3</v>
      </c>
      <c r="V13" s="72">
        <v>3.25</v>
      </c>
      <c r="W13" s="107">
        <f t="shared" si="7"/>
        <v>3.25</v>
      </c>
      <c r="X13" s="107">
        <f t="shared" si="7"/>
        <v>3.25</v>
      </c>
      <c r="Y13" s="76">
        <v>3.25</v>
      </c>
      <c r="AA13" s="41">
        <f t="shared" si="1"/>
        <v>-0.5</v>
      </c>
      <c r="AC13" s="103">
        <v>3.75</v>
      </c>
    </row>
    <row r="14" spans="1:29" ht="15.75" x14ac:dyDescent="0.25">
      <c r="A14" s="84">
        <v>11</v>
      </c>
      <c r="B14" s="62" t="s">
        <v>23</v>
      </c>
      <c r="C14" s="71">
        <v>0.25</v>
      </c>
      <c r="D14" s="9">
        <v>0.25</v>
      </c>
      <c r="E14" s="9">
        <v>0.25</v>
      </c>
      <c r="F14" s="9">
        <v>0.25</v>
      </c>
      <c r="G14" s="72">
        <v>0.5</v>
      </c>
      <c r="H14" s="72">
        <v>0.75</v>
      </c>
      <c r="I14" s="52">
        <v>1</v>
      </c>
      <c r="J14" s="72">
        <v>1.25</v>
      </c>
      <c r="K14" s="72">
        <v>1.5</v>
      </c>
      <c r="L14" s="72">
        <v>1.75</v>
      </c>
      <c r="M14" s="72">
        <v>2</v>
      </c>
      <c r="N14" s="75">
        <v>2</v>
      </c>
      <c r="O14" s="75">
        <v>2</v>
      </c>
      <c r="P14" s="75">
        <v>2</v>
      </c>
      <c r="Q14" s="43">
        <v>2</v>
      </c>
      <c r="R14" s="75">
        <v>2</v>
      </c>
      <c r="S14" s="75">
        <v>2</v>
      </c>
      <c r="T14" s="72">
        <v>2.25</v>
      </c>
      <c r="U14" s="72">
        <v>2.5</v>
      </c>
      <c r="V14" s="72">
        <v>2.75</v>
      </c>
      <c r="W14" s="72">
        <v>3</v>
      </c>
      <c r="X14" s="72">
        <v>3.25</v>
      </c>
      <c r="Y14" s="76">
        <v>3.5</v>
      </c>
      <c r="AA14" s="41">
        <f t="shared" si="1"/>
        <v>-0.25</v>
      </c>
      <c r="AC14" s="103">
        <v>3.75</v>
      </c>
    </row>
    <row r="15" spans="1:29" ht="15.75" x14ac:dyDescent="0.25">
      <c r="A15" s="84">
        <v>12</v>
      </c>
      <c r="B15" s="62" t="s">
        <v>24</v>
      </c>
      <c r="C15" s="71">
        <v>0.25</v>
      </c>
      <c r="D15" s="9">
        <v>0.25</v>
      </c>
      <c r="E15" s="9">
        <v>0.25</v>
      </c>
      <c r="F15" s="9">
        <v>0.25</v>
      </c>
      <c r="G15" s="72">
        <v>0.5</v>
      </c>
      <c r="H15" s="72">
        <v>0.75</v>
      </c>
      <c r="I15" s="52">
        <v>1</v>
      </c>
      <c r="J15" s="72">
        <v>1.25</v>
      </c>
      <c r="K15" s="72">
        <v>1.5</v>
      </c>
      <c r="L15" s="72">
        <v>1.75</v>
      </c>
      <c r="M15" s="72">
        <v>2</v>
      </c>
      <c r="N15" s="72">
        <v>2.25</v>
      </c>
      <c r="O15" s="75">
        <v>2.25</v>
      </c>
      <c r="P15" s="75">
        <v>2.25</v>
      </c>
      <c r="Q15" s="43">
        <v>2.25</v>
      </c>
      <c r="R15" s="75">
        <v>2.25</v>
      </c>
      <c r="S15" s="75">
        <v>2.25</v>
      </c>
      <c r="T15" s="72">
        <v>2.5</v>
      </c>
      <c r="U15" s="72">
        <v>2.75</v>
      </c>
      <c r="V15" s="72">
        <v>3</v>
      </c>
      <c r="W15" s="72">
        <v>3.25</v>
      </c>
      <c r="X15" s="72">
        <v>3.5</v>
      </c>
      <c r="Y15" s="76">
        <v>3.75</v>
      </c>
      <c r="AA15" s="41">
        <f t="shared" si="1"/>
        <v>0</v>
      </c>
      <c r="AC15" s="103">
        <v>3.75</v>
      </c>
    </row>
    <row r="16" spans="1:29" ht="15.75" x14ac:dyDescent="0.25">
      <c r="A16" s="84">
        <v>13</v>
      </c>
      <c r="B16" s="62" t="s">
        <v>25</v>
      </c>
      <c r="C16" s="71">
        <v>0.25</v>
      </c>
      <c r="D16" s="9">
        <v>0.25</v>
      </c>
      <c r="E16" s="9">
        <v>0.25</v>
      </c>
      <c r="F16" s="9">
        <v>0.25</v>
      </c>
      <c r="G16" s="72">
        <v>0.5</v>
      </c>
      <c r="H16" s="72">
        <v>0.75</v>
      </c>
      <c r="I16" s="52">
        <v>1</v>
      </c>
      <c r="J16" s="72">
        <v>1.25</v>
      </c>
      <c r="K16" s="72">
        <v>1.5</v>
      </c>
      <c r="L16" s="72">
        <v>1.75</v>
      </c>
      <c r="M16" s="72">
        <v>2</v>
      </c>
      <c r="N16" s="72">
        <v>2.25</v>
      </c>
      <c r="O16" s="75">
        <v>2.25</v>
      </c>
      <c r="P16" s="75">
        <v>2.25</v>
      </c>
      <c r="Q16" s="43">
        <v>2.25</v>
      </c>
      <c r="R16" s="75">
        <v>2.25</v>
      </c>
      <c r="S16" s="75">
        <v>2.25</v>
      </c>
      <c r="T16" s="72">
        <v>2.5</v>
      </c>
      <c r="U16" s="72">
        <v>2.75</v>
      </c>
      <c r="V16" s="72">
        <v>3</v>
      </c>
      <c r="W16" s="72">
        <v>3.25</v>
      </c>
      <c r="X16" s="72">
        <v>3.5</v>
      </c>
      <c r="Y16" s="76">
        <v>3.75</v>
      </c>
      <c r="AA16" s="41">
        <f t="shared" si="1"/>
        <v>0</v>
      </c>
      <c r="AC16" s="103">
        <v>3.75</v>
      </c>
    </row>
    <row r="17" spans="1:33" ht="15.75" x14ac:dyDescent="0.25">
      <c r="A17" s="84">
        <v>14</v>
      </c>
      <c r="B17" s="63" t="s">
        <v>26</v>
      </c>
      <c r="C17" s="71">
        <v>0.25</v>
      </c>
      <c r="D17" s="9">
        <v>0.25</v>
      </c>
      <c r="E17" s="9">
        <v>0.25</v>
      </c>
      <c r="F17" s="72">
        <v>0.5</v>
      </c>
      <c r="G17" s="72">
        <v>0.75</v>
      </c>
      <c r="H17" s="72">
        <v>1</v>
      </c>
      <c r="I17" s="53">
        <v>1.25</v>
      </c>
      <c r="J17" s="72">
        <f>I17+0.25</f>
        <v>1.5</v>
      </c>
      <c r="K17" s="72">
        <f t="shared" ref="K17:O20" si="8">J17+0.25</f>
        <v>1.75</v>
      </c>
      <c r="L17" s="72">
        <f t="shared" si="8"/>
        <v>2</v>
      </c>
      <c r="M17" s="72">
        <f t="shared" si="8"/>
        <v>2.25</v>
      </c>
      <c r="N17" s="72">
        <f t="shared" si="8"/>
        <v>2.5</v>
      </c>
      <c r="O17" s="72">
        <f t="shared" si="8"/>
        <v>2.75</v>
      </c>
      <c r="P17" s="75">
        <v>2.75</v>
      </c>
      <c r="Q17" s="46">
        <v>2.75</v>
      </c>
      <c r="R17" s="75">
        <f t="shared" ref="R17:U17" si="9">Q17</f>
        <v>2.75</v>
      </c>
      <c r="S17" s="75">
        <f t="shared" si="9"/>
        <v>2.75</v>
      </c>
      <c r="T17" s="75">
        <f t="shared" si="9"/>
        <v>2.75</v>
      </c>
      <c r="U17" s="75">
        <f t="shared" si="9"/>
        <v>2.75</v>
      </c>
      <c r="V17" s="72">
        <v>3</v>
      </c>
      <c r="W17" s="72">
        <v>3.25</v>
      </c>
      <c r="X17" s="72">
        <v>3.5</v>
      </c>
      <c r="Y17" s="76">
        <v>3.75</v>
      </c>
      <c r="AA17" s="41">
        <f t="shared" si="1"/>
        <v>0</v>
      </c>
      <c r="AC17" s="103">
        <v>3.75</v>
      </c>
    </row>
    <row r="18" spans="1:33" ht="15.75" x14ac:dyDescent="0.25">
      <c r="A18" s="84">
        <v>15</v>
      </c>
      <c r="B18" s="63" t="s">
        <v>27</v>
      </c>
      <c r="C18" s="71">
        <v>0.25</v>
      </c>
      <c r="D18" s="9">
        <v>0.25</v>
      </c>
      <c r="E18" s="72">
        <v>0.5</v>
      </c>
      <c r="F18" s="72">
        <v>0.75</v>
      </c>
      <c r="G18" s="72">
        <v>1</v>
      </c>
      <c r="H18" s="72">
        <v>1.25</v>
      </c>
      <c r="I18" s="53">
        <v>1.5</v>
      </c>
      <c r="J18" s="72">
        <f>I18+0.25</f>
        <v>1.75</v>
      </c>
      <c r="K18" s="72">
        <f t="shared" si="8"/>
        <v>2</v>
      </c>
      <c r="L18" s="72">
        <f t="shared" si="8"/>
        <v>2.25</v>
      </c>
      <c r="M18" s="72">
        <f t="shared" si="8"/>
        <v>2.5</v>
      </c>
      <c r="N18" s="72">
        <f t="shared" si="8"/>
        <v>2.75</v>
      </c>
      <c r="O18" s="72">
        <f t="shared" si="8"/>
        <v>3</v>
      </c>
      <c r="P18" s="72">
        <v>3.25</v>
      </c>
      <c r="Q18" s="108">
        <v>3.5</v>
      </c>
      <c r="R18" s="72">
        <v>3.75</v>
      </c>
      <c r="S18" s="107">
        <v>3.75</v>
      </c>
      <c r="T18" s="107">
        <v>3.75</v>
      </c>
      <c r="U18" s="107">
        <v>3.75</v>
      </c>
      <c r="V18" s="107">
        <v>3.75</v>
      </c>
      <c r="W18" s="107">
        <v>3.75</v>
      </c>
      <c r="X18" s="107">
        <v>3.75</v>
      </c>
      <c r="Y18" s="76">
        <v>3.75</v>
      </c>
      <c r="AA18" s="41">
        <f t="shared" si="1"/>
        <v>-0.25</v>
      </c>
      <c r="AC18" s="57">
        <v>4</v>
      </c>
    </row>
    <row r="19" spans="1:33" ht="15.75" x14ac:dyDescent="0.25">
      <c r="A19" s="84">
        <v>16</v>
      </c>
      <c r="B19" s="63" t="s">
        <v>28</v>
      </c>
      <c r="C19" s="71">
        <v>0.25</v>
      </c>
      <c r="D19" s="9">
        <v>0.25</v>
      </c>
      <c r="E19" s="72">
        <v>0.5</v>
      </c>
      <c r="F19" s="72">
        <v>0.75</v>
      </c>
      <c r="G19" s="72">
        <v>1</v>
      </c>
      <c r="H19" s="72">
        <v>1.25</v>
      </c>
      <c r="I19" s="53">
        <v>1.5</v>
      </c>
      <c r="J19" s="72">
        <f>I19+0.25</f>
        <v>1.75</v>
      </c>
      <c r="K19" s="72">
        <f t="shared" si="8"/>
        <v>2</v>
      </c>
      <c r="L19" s="72">
        <f t="shared" si="8"/>
        <v>2.25</v>
      </c>
      <c r="M19" s="72">
        <f t="shared" si="8"/>
        <v>2.5</v>
      </c>
      <c r="N19" s="72">
        <f t="shared" si="8"/>
        <v>2.75</v>
      </c>
      <c r="O19" s="72">
        <f t="shared" si="8"/>
        <v>3</v>
      </c>
      <c r="P19" s="72">
        <v>3.25</v>
      </c>
      <c r="Q19" s="108">
        <v>3.5</v>
      </c>
      <c r="R19" s="72">
        <v>3.75</v>
      </c>
      <c r="S19" s="72">
        <v>4</v>
      </c>
      <c r="T19" s="9">
        <f t="shared" ref="T19:X20" si="10">S19</f>
        <v>4</v>
      </c>
      <c r="U19" s="9">
        <f t="shared" si="10"/>
        <v>4</v>
      </c>
      <c r="V19" s="9">
        <f t="shared" si="10"/>
        <v>4</v>
      </c>
      <c r="W19" s="9">
        <f t="shared" si="10"/>
        <v>4</v>
      </c>
      <c r="X19" s="9">
        <f t="shared" si="10"/>
        <v>4</v>
      </c>
      <c r="Y19" s="78">
        <v>4</v>
      </c>
      <c r="AA19" s="41">
        <f t="shared" si="1"/>
        <v>0</v>
      </c>
      <c r="AC19" s="57">
        <v>4</v>
      </c>
    </row>
    <row r="20" spans="1:33" ht="16.5" thickBot="1" x14ac:dyDescent="0.3">
      <c r="A20" s="64">
        <v>17</v>
      </c>
      <c r="B20" s="64" t="s">
        <v>29</v>
      </c>
      <c r="C20" s="101">
        <v>0.25</v>
      </c>
      <c r="D20" s="80">
        <v>0.5</v>
      </c>
      <c r="E20" s="80">
        <v>0.75</v>
      </c>
      <c r="F20" s="80">
        <v>1</v>
      </c>
      <c r="G20" s="80">
        <v>1.25</v>
      </c>
      <c r="H20" s="80">
        <v>1.5</v>
      </c>
      <c r="I20" s="54">
        <v>1.75</v>
      </c>
      <c r="J20" s="80">
        <f>I20+0.25</f>
        <v>2</v>
      </c>
      <c r="K20" s="80">
        <f t="shared" si="8"/>
        <v>2.25</v>
      </c>
      <c r="L20" s="80">
        <f t="shared" si="8"/>
        <v>2.5</v>
      </c>
      <c r="M20" s="80">
        <f t="shared" si="8"/>
        <v>2.75</v>
      </c>
      <c r="N20" s="80">
        <f t="shared" si="8"/>
        <v>3</v>
      </c>
      <c r="O20" s="80">
        <f t="shared" si="8"/>
        <v>3.25</v>
      </c>
      <c r="P20" s="80">
        <v>3.5</v>
      </c>
      <c r="Q20" s="109">
        <v>3.75</v>
      </c>
      <c r="R20" s="80">
        <v>4</v>
      </c>
      <c r="S20" s="81">
        <f>R20</f>
        <v>4</v>
      </c>
      <c r="T20" s="81">
        <f t="shared" si="10"/>
        <v>4</v>
      </c>
      <c r="U20" s="81">
        <f t="shared" si="10"/>
        <v>4</v>
      </c>
      <c r="V20" s="81">
        <f t="shared" si="10"/>
        <v>4</v>
      </c>
      <c r="W20" s="81">
        <f t="shared" si="10"/>
        <v>4</v>
      </c>
      <c r="X20" s="81">
        <f t="shared" si="10"/>
        <v>4</v>
      </c>
      <c r="Y20" s="78">
        <v>4</v>
      </c>
      <c r="AA20" s="41">
        <f t="shared" si="1"/>
        <v>-0.25</v>
      </c>
      <c r="AC20" s="58">
        <v>4.25</v>
      </c>
    </row>
    <row r="21" spans="1:33" ht="16.5" thickBot="1" x14ac:dyDescent="0.3">
      <c r="A21" s="8"/>
      <c r="B21" s="8"/>
      <c r="C21" s="135">
        <v>42081</v>
      </c>
      <c r="D21" s="136">
        <v>42123</v>
      </c>
      <c r="E21" s="136">
        <v>42172</v>
      </c>
      <c r="F21" s="136">
        <v>42214</v>
      </c>
      <c r="G21" s="136">
        <v>42264</v>
      </c>
      <c r="H21" s="136">
        <v>42305</v>
      </c>
      <c r="I21" s="137">
        <v>42354</v>
      </c>
      <c r="J21" s="136">
        <v>42370</v>
      </c>
      <c r="K21" s="136">
        <v>42430</v>
      </c>
      <c r="L21" s="136">
        <v>42461</v>
      </c>
      <c r="M21" s="136">
        <v>42522</v>
      </c>
      <c r="N21" s="136">
        <v>42552</v>
      </c>
      <c r="O21" s="136">
        <v>42614</v>
      </c>
      <c r="P21" s="136">
        <v>42671</v>
      </c>
      <c r="Q21" s="137">
        <v>42705</v>
      </c>
      <c r="R21" s="136">
        <v>42736</v>
      </c>
      <c r="S21" s="136">
        <v>42795</v>
      </c>
      <c r="T21" s="136">
        <v>42826</v>
      </c>
      <c r="U21" s="136">
        <v>42887</v>
      </c>
      <c r="V21" s="136">
        <v>42917</v>
      </c>
      <c r="W21" s="136">
        <v>42979</v>
      </c>
      <c r="X21" s="136">
        <v>43036</v>
      </c>
      <c r="Y21" s="138">
        <v>43070</v>
      </c>
    </row>
    <row r="22" spans="1:33" ht="15.75" x14ac:dyDescent="0.25">
      <c r="A22" s="8"/>
      <c r="B22" s="38" t="s">
        <v>40</v>
      </c>
      <c r="C22" s="90">
        <f>MEDIAN(C4:C20)</f>
        <v>0.25</v>
      </c>
      <c r="D22" s="90">
        <f t="shared" ref="D22:Y22" si="11">MEDIAN(D4:D20)</f>
        <v>0.25</v>
      </c>
      <c r="E22" s="90">
        <f t="shared" si="11"/>
        <v>0.25</v>
      </c>
      <c r="F22" s="90">
        <f t="shared" si="11"/>
        <v>0.25</v>
      </c>
      <c r="G22" s="90">
        <f t="shared" si="11"/>
        <v>0.5</v>
      </c>
      <c r="H22" s="90">
        <f t="shared" si="11"/>
        <v>0.5</v>
      </c>
      <c r="I22" s="92">
        <f t="shared" si="11"/>
        <v>0.75</v>
      </c>
      <c r="J22" s="90">
        <f t="shared" si="11"/>
        <v>0.75</v>
      </c>
      <c r="K22" s="90">
        <f t="shared" si="11"/>
        <v>1</v>
      </c>
      <c r="L22" s="90">
        <f t="shared" si="11"/>
        <v>1</v>
      </c>
      <c r="M22" s="90">
        <f t="shared" si="11"/>
        <v>1.25</v>
      </c>
      <c r="N22" s="90">
        <f t="shared" si="11"/>
        <v>1.25</v>
      </c>
      <c r="O22" s="90">
        <f t="shared" si="11"/>
        <v>1.5</v>
      </c>
      <c r="P22" s="90">
        <f t="shared" si="11"/>
        <v>1.75</v>
      </c>
      <c r="Q22" s="92">
        <f t="shared" si="11"/>
        <v>2</v>
      </c>
      <c r="R22" s="90">
        <f t="shared" si="11"/>
        <v>2</v>
      </c>
      <c r="S22" s="90">
        <f t="shared" si="11"/>
        <v>2.25</v>
      </c>
      <c r="T22" s="90">
        <f t="shared" si="11"/>
        <v>2.5</v>
      </c>
      <c r="U22" s="90">
        <f t="shared" si="11"/>
        <v>2.75</v>
      </c>
      <c r="V22" s="90">
        <f t="shared" si="11"/>
        <v>2.75</v>
      </c>
      <c r="W22" s="90">
        <f t="shared" si="11"/>
        <v>3</v>
      </c>
      <c r="X22" s="90">
        <f t="shared" si="11"/>
        <v>3.25</v>
      </c>
      <c r="Y22" s="92">
        <f t="shared" si="11"/>
        <v>3.25</v>
      </c>
      <c r="AA22" s="90">
        <f t="shared" ref="AA22" si="12">MEDIAN(AA4:AA20)</f>
        <v>-0.25</v>
      </c>
      <c r="AC22" s="90">
        <f t="shared" ref="AC22" si="13">MEDIAN(AC4:AC20)</f>
        <v>3.75</v>
      </c>
    </row>
    <row r="23" spans="1:33" ht="15.75" x14ac:dyDescent="0.25">
      <c r="A23" s="8"/>
      <c r="B23" s="38" t="s">
        <v>43</v>
      </c>
      <c r="C23" s="90">
        <f>AVERAGE(C4:C20)</f>
        <v>0.25</v>
      </c>
      <c r="D23" s="90">
        <f t="shared" ref="D23:Y23" si="14">AVERAGE(D4:D20)</f>
        <v>0.26470588235294118</v>
      </c>
      <c r="E23" s="90">
        <f t="shared" si="14"/>
        <v>0.30882352941176472</v>
      </c>
      <c r="F23" s="90">
        <f t="shared" si="14"/>
        <v>0.36764705882352944</v>
      </c>
      <c r="G23" s="90">
        <f t="shared" si="14"/>
        <v>0.57352941176470584</v>
      </c>
      <c r="H23" s="90">
        <f t="shared" si="14"/>
        <v>0.67647058823529416</v>
      </c>
      <c r="I23" s="92">
        <f t="shared" si="14"/>
        <v>0.8970588235294118</v>
      </c>
      <c r="J23" s="90">
        <f t="shared" si="14"/>
        <v>1</v>
      </c>
      <c r="K23" s="90">
        <f t="shared" si="14"/>
        <v>1.2205882352941178</v>
      </c>
      <c r="L23" s="90">
        <f t="shared" si="14"/>
        <v>1.3235294117647058</v>
      </c>
      <c r="M23" s="90">
        <f t="shared" si="14"/>
        <v>1.5441176470588236</v>
      </c>
      <c r="N23" s="90">
        <f t="shared" si="14"/>
        <v>1.6470588235294117</v>
      </c>
      <c r="O23" s="90">
        <f t="shared" si="14"/>
        <v>1.838235294117647</v>
      </c>
      <c r="P23" s="90">
        <f t="shared" si="14"/>
        <v>1.9411764705882353</v>
      </c>
      <c r="Q23" s="92">
        <f t="shared" si="14"/>
        <v>2.1323529411764706</v>
      </c>
      <c r="R23" s="90">
        <f t="shared" si="14"/>
        <v>2.25</v>
      </c>
      <c r="S23" s="90">
        <f t="shared" si="14"/>
        <v>2.4117647058823528</v>
      </c>
      <c r="T23" s="90">
        <f t="shared" si="14"/>
        <v>2.5294117647058822</v>
      </c>
      <c r="U23" s="90">
        <f t="shared" si="14"/>
        <v>2.7205882352941178</v>
      </c>
      <c r="V23" s="90">
        <f t="shared" si="14"/>
        <v>2.8676470588235294</v>
      </c>
      <c r="W23" s="90">
        <f t="shared" si="14"/>
        <v>3.0147058823529411</v>
      </c>
      <c r="X23" s="90">
        <f t="shared" si="14"/>
        <v>3.1323529411764706</v>
      </c>
      <c r="Y23" s="92">
        <f t="shared" si="14"/>
        <v>3.2794117647058822</v>
      </c>
      <c r="AA23" s="90">
        <f t="shared" ref="AA23" si="15">AVERAGE(AA4:AA20)</f>
        <v>-0.38235294117647056</v>
      </c>
      <c r="AC23" s="90">
        <f t="shared" ref="AC23" si="16">AVERAGE(AC4:AC20)</f>
        <v>3.6617647058823528</v>
      </c>
    </row>
    <row r="24" spans="1:33" ht="15.7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3" ht="15.75" x14ac:dyDescent="0.25">
      <c r="A25" s="8"/>
      <c r="B25" s="38" t="s">
        <v>34</v>
      </c>
      <c r="C25" s="90">
        <f>MEDIAN(C4:C6)</f>
        <v>0.25</v>
      </c>
      <c r="D25" s="90">
        <f t="shared" ref="D25:AC25" si="17">MEDIAN(D4:D6)</f>
        <v>0.25</v>
      </c>
      <c r="E25" s="90">
        <f t="shared" si="17"/>
        <v>0.25</v>
      </c>
      <c r="F25" s="90">
        <f t="shared" si="17"/>
        <v>0.25</v>
      </c>
      <c r="G25" s="90">
        <f t="shared" si="17"/>
        <v>0.25</v>
      </c>
      <c r="H25" s="91">
        <f t="shared" si="17"/>
        <v>0.25</v>
      </c>
      <c r="I25" s="92">
        <f t="shared" si="17"/>
        <v>0.25</v>
      </c>
      <c r="J25" s="91">
        <f t="shared" si="17"/>
        <v>0.25</v>
      </c>
      <c r="K25" s="91">
        <f t="shared" si="17"/>
        <v>0.25</v>
      </c>
      <c r="L25" s="91">
        <f t="shared" si="17"/>
        <v>0.25</v>
      </c>
      <c r="M25" s="91">
        <f t="shared" si="17"/>
        <v>0.25</v>
      </c>
      <c r="N25" s="91">
        <f t="shared" si="17"/>
        <v>0.5</v>
      </c>
      <c r="O25" s="91">
        <f t="shared" si="17"/>
        <v>0.75</v>
      </c>
      <c r="P25" s="91">
        <f t="shared" si="17"/>
        <v>1</v>
      </c>
      <c r="Q25" s="92">
        <f t="shared" si="17"/>
        <v>1.25</v>
      </c>
      <c r="R25" s="91">
        <f t="shared" si="17"/>
        <v>1.5</v>
      </c>
      <c r="S25" s="91">
        <f t="shared" si="17"/>
        <v>1.75</v>
      </c>
      <c r="T25" s="91">
        <f t="shared" si="17"/>
        <v>2</v>
      </c>
      <c r="U25" s="91">
        <f t="shared" si="17"/>
        <v>2.25</v>
      </c>
      <c r="V25" s="91">
        <f t="shared" si="17"/>
        <v>2.5</v>
      </c>
      <c r="W25" s="91">
        <f t="shared" si="17"/>
        <v>2.75</v>
      </c>
      <c r="X25" s="91">
        <f t="shared" si="17"/>
        <v>2.75</v>
      </c>
      <c r="Y25" s="92">
        <f t="shared" si="17"/>
        <v>2.75</v>
      </c>
      <c r="AA25" s="90">
        <f t="shared" si="17"/>
        <v>-0.75</v>
      </c>
      <c r="AC25" s="90">
        <f t="shared" si="17"/>
        <v>3.5</v>
      </c>
    </row>
    <row r="26" spans="1:33" ht="15.75" x14ac:dyDescent="0.25">
      <c r="A26" s="8"/>
      <c r="B26" s="38" t="s">
        <v>36</v>
      </c>
      <c r="C26" s="90">
        <f>AVERAGE(C4:C6)</f>
        <v>0.25</v>
      </c>
      <c r="D26" s="90">
        <f t="shared" ref="D26:AC26" si="18">AVERAGE(D4:D6)</f>
        <v>0.25</v>
      </c>
      <c r="E26" s="90">
        <f t="shared" si="18"/>
        <v>0.25</v>
      </c>
      <c r="F26" s="90">
        <f t="shared" si="18"/>
        <v>0.25</v>
      </c>
      <c r="G26" s="90">
        <f t="shared" si="18"/>
        <v>0.25</v>
      </c>
      <c r="H26" s="91">
        <f t="shared" si="18"/>
        <v>0.25</v>
      </c>
      <c r="I26" s="92">
        <f t="shared" si="18"/>
        <v>0.33333333333333331</v>
      </c>
      <c r="J26" s="91">
        <f t="shared" si="18"/>
        <v>0.33333333333333331</v>
      </c>
      <c r="K26" s="91">
        <f t="shared" si="18"/>
        <v>0.41666666666666669</v>
      </c>
      <c r="L26" s="91">
        <f t="shared" si="18"/>
        <v>0.41666666666666669</v>
      </c>
      <c r="M26" s="91">
        <f t="shared" si="18"/>
        <v>0.5</v>
      </c>
      <c r="N26" s="91">
        <f t="shared" si="18"/>
        <v>0.58333333333333337</v>
      </c>
      <c r="O26" s="91">
        <f t="shared" si="18"/>
        <v>0.75</v>
      </c>
      <c r="P26" s="91">
        <f t="shared" si="18"/>
        <v>0.91666666666666663</v>
      </c>
      <c r="Q26" s="92">
        <f t="shared" si="18"/>
        <v>1.1666666666666667</v>
      </c>
      <c r="R26" s="91">
        <f t="shared" si="18"/>
        <v>1.4166666666666667</v>
      </c>
      <c r="S26" s="91">
        <f t="shared" si="18"/>
        <v>1.6666666666666667</v>
      </c>
      <c r="T26" s="91">
        <f t="shared" si="18"/>
        <v>1.9166666666666667</v>
      </c>
      <c r="U26" s="91">
        <f t="shared" si="18"/>
        <v>2.1666666666666665</v>
      </c>
      <c r="V26" s="91">
        <f t="shared" si="18"/>
        <v>2.3333333333333335</v>
      </c>
      <c r="W26" s="91">
        <f t="shared" si="18"/>
        <v>2.4166666666666665</v>
      </c>
      <c r="X26" s="91">
        <f t="shared" si="18"/>
        <v>2.4166666666666665</v>
      </c>
      <c r="Y26" s="92">
        <f t="shared" si="18"/>
        <v>2.5</v>
      </c>
      <c r="AA26" s="90">
        <f t="shared" si="18"/>
        <v>-0.83333333333333337</v>
      </c>
      <c r="AC26" s="90">
        <f t="shared" si="18"/>
        <v>3.3333333333333335</v>
      </c>
    </row>
    <row r="27" spans="1:33" ht="15.7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3" ht="15.75" x14ac:dyDescent="0.25">
      <c r="A28" s="8"/>
      <c r="B28" s="38" t="s">
        <v>38</v>
      </c>
      <c r="C28" s="90">
        <f>MEDIAN(C7:C17)</f>
        <v>0.25</v>
      </c>
      <c r="D28" s="90">
        <f t="shared" ref="D28:AC28" si="19">MEDIAN(D7:D17)</f>
        <v>0.25</v>
      </c>
      <c r="E28" s="90">
        <f t="shared" si="19"/>
        <v>0.25</v>
      </c>
      <c r="F28" s="91">
        <f t="shared" si="19"/>
        <v>0.25</v>
      </c>
      <c r="G28" s="91">
        <f t="shared" si="19"/>
        <v>0.5</v>
      </c>
      <c r="H28" s="91">
        <f t="shared" si="19"/>
        <v>0.5</v>
      </c>
      <c r="I28" s="92">
        <f t="shared" si="19"/>
        <v>0.75</v>
      </c>
      <c r="J28" s="91">
        <f t="shared" si="19"/>
        <v>0.75</v>
      </c>
      <c r="K28" s="91">
        <f t="shared" si="19"/>
        <v>1</v>
      </c>
      <c r="L28" s="91">
        <f t="shared" si="19"/>
        <v>1</v>
      </c>
      <c r="M28" s="91">
        <f t="shared" si="19"/>
        <v>1.25</v>
      </c>
      <c r="N28" s="91">
        <f t="shared" si="19"/>
        <v>1.25</v>
      </c>
      <c r="O28" s="92">
        <f t="shared" si="19"/>
        <v>1.5</v>
      </c>
      <c r="P28" s="92">
        <f t="shared" si="19"/>
        <v>1.75</v>
      </c>
      <c r="Q28" s="92">
        <f t="shared" si="19"/>
        <v>2</v>
      </c>
      <c r="R28" s="92">
        <f t="shared" si="19"/>
        <v>2</v>
      </c>
      <c r="S28" s="92">
        <f t="shared" si="19"/>
        <v>2</v>
      </c>
      <c r="T28" s="92">
        <f t="shared" si="19"/>
        <v>2.25</v>
      </c>
      <c r="U28" s="91">
        <f t="shared" si="19"/>
        <v>2.5</v>
      </c>
      <c r="V28" s="91">
        <f t="shared" si="19"/>
        <v>2.75</v>
      </c>
      <c r="W28" s="91">
        <f t="shared" si="19"/>
        <v>3</v>
      </c>
      <c r="X28" s="91">
        <f t="shared" si="19"/>
        <v>3.25</v>
      </c>
      <c r="Y28" s="92">
        <f t="shared" si="19"/>
        <v>3.25</v>
      </c>
      <c r="AA28" s="91">
        <f t="shared" si="19"/>
        <v>-0.25</v>
      </c>
      <c r="AC28" s="91">
        <f t="shared" si="19"/>
        <v>3.75</v>
      </c>
    </row>
    <row r="29" spans="1:33" ht="15.75" x14ac:dyDescent="0.25">
      <c r="A29" s="8"/>
      <c r="B29" s="38" t="s">
        <v>39</v>
      </c>
      <c r="C29" s="90">
        <f>AVERAGE(C7:C17)</f>
        <v>0.25</v>
      </c>
      <c r="D29" s="90">
        <f t="shared" ref="D29:AC29" si="20">AVERAGE(D7:D17)</f>
        <v>0.25</v>
      </c>
      <c r="E29" s="90">
        <f t="shared" si="20"/>
        <v>0.25</v>
      </c>
      <c r="F29" s="91">
        <f t="shared" si="20"/>
        <v>0.27272727272727271</v>
      </c>
      <c r="G29" s="91">
        <f t="shared" si="20"/>
        <v>0.52272727272727271</v>
      </c>
      <c r="H29" s="91">
        <f t="shared" si="20"/>
        <v>0.61363636363636365</v>
      </c>
      <c r="I29" s="92">
        <f t="shared" si="20"/>
        <v>0.86363636363636365</v>
      </c>
      <c r="J29" s="91">
        <f t="shared" si="20"/>
        <v>0.95454545454545459</v>
      </c>
      <c r="K29" s="91">
        <f t="shared" si="20"/>
        <v>1.2045454545454546</v>
      </c>
      <c r="L29" s="91">
        <f t="shared" si="20"/>
        <v>1.2954545454545454</v>
      </c>
      <c r="M29" s="91">
        <f t="shared" si="20"/>
        <v>1.5454545454545454</v>
      </c>
      <c r="N29" s="91">
        <f t="shared" si="20"/>
        <v>1.6136363636363635</v>
      </c>
      <c r="O29" s="91">
        <f t="shared" si="20"/>
        <v>1.7954545454545454</v>
      </c>
      <c r="P29" s="92">
        <f t="shared" si="20"/>
        <v>1.8409090909090908</v>
      </c>
      <c r="Q29" s="92">
        <f t="shared" si="20"/>
        <v>2</v>
      </c>
      <c r="R29" s="92">
        <f t="shared" si="20"/>
        <v>2.0454545454545454</v>
      </c>
      <c r="S29" s="92">
        <f t="shared" si="20"/>
        <v>2.2045454545454546</v>
      </c>
      <c r="T29" s="91">
        <f t="shared" si="20"/>
        <v>2.3181818181818183</v>
      </c>
      <c r="U29" s="91">
        <f t="shared" si="20"/>
        <v>2.5454545454545454</v>
      </c>
      <c r="V29" s="91">
        <f t="shared" si="20"/>
        <v>2.7272727272727271</v>
      </c>
      <c r="W29" s="91">
        <f t="shared" si="20"/>
        <v>2.9318181818181817</v>
      </c>
      <c r="X29" s="91">
        <f t="shared" si="20"/>
        <v>3.1136363636363638</v>
      </c>
      <c r="Y29" s="92">
        <f t="shared" si="20"/>
        <v>3.3181818181818183</v>
      </c>
      <c r="AA29" s="91">
        <f t="shared" si="20"/>
        <v>-0.31818181818181818</v>
      </c>
      <c r="AC29" s="91">
        <f t="shared" si="20"/>
        <v>3.6363636363636362</v>
      </c>
    </row>
    <row r="30" spans="1:33" ht="15.75" x14ac:dyDescent="0.25">
      <c r="A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5.75" x14ac:dyDescent="0.25">
      <c r="A31" s="8"/>
      <c r="B31" s="8" t="s">
        <v>35</v>
      </c>
      <c r="C31" s="91">
        <f>MEDIAN(C18:C20)</f>
        <v>0.25</v>
      </c>
      <c r="D31" s="91">
        <f t="shared" ref="D31:AC31" si="21">MEDIAN(D18:D20)</f>
        <v>0.25</v>
      </c>
      <c r="E31" s="91">
        <f t="shared" si="21"/>
        <v>0.5</v>
      </c>
      <c r="F31" s="91">
        <f t="shared" si="21"/>
        <v>0.75</v>
      </c>
      <c r="G31" s="91">
        <f t="shared" si="21"/>
        <v>1</v>
      </c>
      <c r="H31" s="91">
        <f t="shared" si="21"/>
        <v>1.25</v>
      </c>
      <c r="I31" s="92">
        <f t="shared" si="21"/>
        <v>1.5</v>
      </c>
      <c r="J31" s="91">
        <f t="shared" si="21"/>
        <v>1.75</v>
      </c>
      <c r="K31" s="91">
        <f t="shared" si="21"/>
        <v>2</v>
      </c>
      <c r="L31" s="91">
        <f t="shared" si="21"/>
        <v>2.25</v>
      </c>
      <c r="M31" s="91">
        <f t="shared" si="21"/>
        <v>2.5</v>
      </c>
      <c r="N31" s="91">
        <f t="shared" si="21"/>
        <v>2.75</v>
      </c>
      <c r="O31" s="91">
        <f t="shared" si="21"/>
        <v>3</v>
      </c>
      <c r="P31" s="91">
        <f t="shared" si="21"/>
        <v>3.25</v>
      </c>
      <c r="Q31" s="92">
        <f t="shared" si="21"/>
        <v>3.5</v>
      </c>
      <c r="R31" s="91">
        <f t="shared" si="21"/>
        <v>3.75</v>
      </c>
      <c r="S31" s="90">
        <f t="shared" si="21"/>
        <v>4</v>
      </c>
      <c r="T31" s="90">
        <f t="shared" si="21"/>
        <v>4</v>
      </c>
      <c r="U31" s="90">
        <f t="shared" si="21"/>
        <v>4</v>
      </c>
      <c r="V31" s="90">
        <f t="shared" si="21"/>
        <v>4</v>
      </c>
      <c r="W31" s="90">
        <f t="shared" si="21"/>
        <v>4</v>
      </c>
      <c r="X31" s="91">
        <f t="shared" si="21"/>
        <v>4</v>
      </c>
      <c r="Y31" s="92">
        <f t="shared" si="21"/>
        <v>4</v>
      </c>
      <c r="AA31" s="90">
        <f t="shared" si="21"/>
        <v>-0.25</v>
      </c>
      <c r="AC31" s="90">
        <f t="shared" si="21"/>
        <v>4</v>
      </c>
    </row>
    <row r="32" spans="1:33" ht="15.75" x14ac:dyDescent="0.25">
      <c r="A32" s="8"/>
      <c r="B32" s="8" t="s">
        <v>37</v>
      </c>
      <c r="C32" s="91">
        <f>AVERAGE(C18:C20)</f>
        <v>0.25</v>
      </c>
      <c r="D32" s="91">
        <f t="shared" ref="D32:AC32" si="22">AVERAGE(D18:D20)</f>
        <v>0.33333333333333331</v>
      </c>
      <c r="E32" s="91">
        <f t="shared" si="22"/>
        <v>0.58333333333333337</v>
      </c>
      <c r="F32" s="91">
        <f t="shared" si="22"/>
        <v>0.83333333333333337</v>
      </c>
      <c r="G32" s="91">
        <f t="shared" si="22"/>
        <v>1.0833333333333333</v>
      </c>
      <c r="H32" s="91">
        <f t="shared" si="22"/>
        <v>1.3333333333333333</v>
      </c>
      <c r="I32" s="92">
        <f t="shared" si="22"/>
        <v>1.5833333333333333</v>
      </c>
      <c r="J32" s="91">
        <f t="shared" si="22"/>
        <v>1.8333333333333333</v>
      </c>
      <c r="K32" s="91">
        <f t="shared" si="22"/>
        <v>2.0833333333333335</v>
      </c>
      <c r="L32" s="91">
        <f t="shared" si="22"/>
        <v>2.3333333333333335</v>
      </c>
      <c r="M32" s="91">
        <f t="shared" si="22"/>
        <v>2.5833333333333335</v>
      </c>
      <c r="N32" s="91">
        <f t="shared" si="22"/>
        <v>2.8333333333333335</v>
      </c>
      <c r="O32" s="91">
        <f t="shared" si="22"/>
        <v>3.0833333333333335</v>
      </c>
      <c r="P32" s="91">
        <f t="shared" si="22"/>
        <v>3.3333333333333335</v>
      </c>
      <c r="Q32" s="92">
        <f t="shared" si="22"/>
        <v>3.5833333333333335</v>
      </c>
      <c r="R32" s="91">
        <f t="shared" si="22"/>
        <v>3.8333333333333335</v>
      </c>
      <c r="S32" s="90">
        <f t="shared" si="22"/>
        <v>3.9166666666666665</v>
      </c>
      <c r="T32" s="90">
        <f t="shared" si="22"/>
        <v>3.9166666666666665</v>
      </c>
      <c r="U32" s="90">
        <f t="shared" si="22"/>
        <v>3.9166666666666665</v>
      </c>
      <c r="V32" s="90">
        <f t="shared" si="22"/>
        <v>3.9166666666666665</v>
      </c>
      <c r="W32" s="90">
        <f t="shared" si="22"/>
        <v>3.9166666666666665</v>
      </c>
      <c r="X32" s="91">
        <f t="shared" si="22"/>
        <v>3.9166666666666665</v>
      </c>
      <c r="Y32" s="92">
        <f t="shared" si="22"/>
        <v>3.9166666666666665</v>
      </c>
      <c r="AA32" s="90">
        <f t="shared" si="22"/>
        <v>-0.16666666666666666</v>
      </c>
      <c r="AC32" s="90">
        <f t="shared" si="22"/>
        <v>4.083333333333333</v>
      </c>
    </row>
    <row r="33" spans="1:32" ht="15.7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ht="15.7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32" ht="15.7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32" ht="15.7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32" ht="15.7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32" ht="15.7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32" ht="15.7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32" ht="15.7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32" ht="15.7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32" ht="15.75" x14ac:dyDescent="0.25">
      <c r="A42" s="8"/>
      <c r="B42" s="38" t="s">
        <v>41</v>
      </c>
      <c r="C42" s="90">
        <v>0.25</v>
      </c>
      <c r="D42" s="90">
        <v>0.25</v>
      </c>
      <c r="E42" s="90">
        <v>0.25</v>
      </c>
      <c r="F42" s="90">
        <v>0.5</v>
      </c>
      <c r="G42" s="90">
        <v>0.75</v>
      </c>
      <c r="H42" s="90">
        <v>1</v>
      </c>
      <c r="I42" s="92">
        <v>1.25</v>
      </c>
      <c r="J42" s="90">
        <v>1.5</v>
      </c>
      <c r="K42" s="90">
        <v>1.75</v>
      </c>
      <c r="L42" s="90">
        <v>2</v>
      </c>
      <c r="M42" s="90">
        <v>2.25</v>
      </c>
      <c r="N42" s="90">
        <v>2.5</v>
      </c>
      <c r="O42" s="90">
        <v>2.5</v>
      </c>
      <c r="P42" s="90">
        <v>2.5</v>
      </c>
      <c r="Q42" s="92">
        <v>2.5</v>
      </c>
      <c r="R42" s="90">
        <v>2.5</v>
      </c>
      <c r="S42" s="90">
        <v>2.5</v>
      </c>
      <c r="T42" s="90">
        <v>2.5</v>
      </c>
      <c r="U42" s="90">
        <v>2.75</v>
      </c>
      <c r="V42" s="90">
        <v>3</v>
      </c>
      <c r="W42" s="90">
        <v>3.25</v>
      </c>
      <c r="X42" s="90">
        <v>3.5</v>
      </c>
      <c r="Y42" s="92">
        <v>3.75</v>
      </c>
      <c r="AA42" s="90">
        <v>0</v>
      </c>
      <c r="AC42" s="90">
        <v>3.75</v>
      </c>
    </row>
    <row r="43" spans="1:32" ht="15.75" x14ac:dyDescent="0.25">
      <c r="A43" s="8"/>
      <c r="B43" s="38" t="s">
        <v>42</v>
      </c>
      <c r="C43" s="90">
        <v>0.30882352941176472</v>
      </c>
      <c r="D43" s="90">
        <v>0.39705882352941174</v>
      </c>
      <c r="E43" s="90">
        <v>0.48529411764705882</v>
      </c>
      <c r="F43" s="90">
        <v>0.61764705882352944</v>
      </c>
      <c r="G43" s="90">
        <v>0.80882352941176472</v>
      </c>
      <c r="H43" s="90">
        <v>1.0294117647058822</v>
      </c>
      <c r="I43" s="92">
        <v>1.25</v>
      </c>
      <c r="J43" s="90">
        <v>1.4705882352941178</v>
      </c>
      <c r="K43" s="90">
        <v>1.6911764705882353</v>
      </c>
      <c r="L43" s="90">
        <v>1.911764705882353</v>
      </c>
      <c r="M43" s="90">
        <v>2.1323529411764706</v>
      </c>
      <c r="N43" s="90">
        <v>2.3676470588235294</v>
      </c>
      <c r="O43" s="90">
        <v>2.5147058823529411</v>
      </c>
      <c r="P43" s="90">
        <v>2.5882352941176472</v>
      </c>
      <c r="Q43" s="92">
        <v>2.6470588235294117</v>
      </c>
      <c r="R43" s="90">
        <v>2.7058823529411766</v>
      </c>
      <c r="S43" s="90">
        <v>2.7352941176470589</v>
      </c>
      <c r="T43" s="90">
        <v>2.7647058823529411</v>
      </c>
      <c r="U43" s="90">
        <v>2.8382352941176472</v>
      </c>
      <c r="V43" s="90">
        <v>2.9852941176470589</v>
      </c>
      <c r="W43" s="90">
        <v>3.1470588235294117</v>
      </c>
      <c r="X43" s="90">
        <v>3.3382352941176472</v>
      </c>
      <c r="Y43" s="92">
        <v>3.5588235294117645</v>
      </c>
      <c r="AA43" s="90">
        <v>-0.22058823529411764</v>
      </c>
      <c r="AC43" s="90">
        <v>3.7794117647058822</v>
      </c>
    </row>
    <row r="44" spans="1:32" ht="15.75" x14ac:dyDescent="0.25">
      <c r="A44" s="8"/>
      <c r="B44" s="8"/>
      <c r="C44" s="8"/>
      <c r="D44" s="8"/>
      <c r="E44" s="8"/>
      <c r="F44" s="8"/>
      <c r="G44" s="8"/>
      <c r="H44" s="8"/>
      <c r="I44" s="99"/>
      <c r="Q44" s="100"/>
      <c r="Y44" s="100"/>
    </row>
    <row r="45" spans="1:32" ht="15.75" x14ac:dyDescent="0.25">
      <c r="A45" s="8"/>
      <c r="B45" s="38" t="s">
        <v>34</v>
      </c>
      <c r="C45" s="90">
        <v>0.25</v>
      </c>
      <c r="D45" s="90">
        <v>0.25</v>
      </c>
      <c r="E45" s="90">
        <v>0.25</v>
      </c>
      <c r="F45" s="90">
        <v>0.25</v>
      </c>
      <c r="G45" s="90">
        <v>0.25</v>
      </c>
      <c r="H45" s="91">
        <v>0.375</v>
      </c>
      <c r="I45" s="92">
        <v>0.5</v>
      </c>
      <c r="J45" s="91">
        <v>0.625</v>
      </c>
      <c r="K45" s="91">
        <v>0.75</v>
      </c>
      <c r="L45" s="91">
        <v>0.875</v>
      </c>
      <c r="M45" s="91">
        <v>1</v>
      </c>
      <c r="N45" s="91">
        <v>1.25</v>
      </c>
      <c r="O45" s="91">
        <v>1.375</v>
      </c>
      <c r="P45" s="91">
        <v>1.5</v>
      </c>
      <c r="Q45" s="92">
        <v>1.625</v>
      </c>
      <c r="R45" s="91">
        <v>1.75</v>
      </c>
      <c r="S45" s="91">
        <v>1.875</v>
      </c>
      <c r="T45" s="91">
        <v>2</v>
      </c>
      <c r="U45" s="91">
        <v>2.125</v>
      </c>
      <c r="V45" s="91">
        <v>2.375</v>
      </c>
      <c r="W45" s="91">
        <v>2.625</v>
      </c>
      <c r="X45" s="91">
        <v>2.75</v>
      </c>
      <c r="Y45" s="92">
        <v>2.875</v>
      </c>
      <c r="AA45" s="90">
        <v>-0.625</v>
      </c>
      <c r="AC45" s="90">
        <v>3.5</v>
      </c>
    </row>
    <row r="46" spans="1:32" ht="15.75" x14ac:dyDescent="0.25">
      <c r="A46" s="8"/>
      <c r="B46" s="38" t="s">
        <v>36</v>
      </c>
      <c r="C46" s="90">
        <v>0.25</v>
      </c>
      <c r="D46" s="90">
        <v>0.25</v>
      </c>
      <c r="E46" s="90">
        <v>0.25</v>
      </c>
      <c r="F46" s="90">
        <v>0.25</v>
      </c>
      <c r="G46" s="90">
        <v>0.25</v>
      </c>
      <c r="H46" s="91">
        <v>0.375</v>
      </c>
      <c r="I46" s="92">
        <v>0.5</v>
      </c>
      <c r="J46" s="91">
        <v>0.625</v>
      </c>
      <c r="K46" s="91">
        <v>0.75</v>
      </c>
      <c r="L46" s="91">
        <v>0.875</v>
      </c>
      <c r="M46" s="91">
        <v>1</v>
      </c>
      <c r="N46" s="91">
        <v>1.1875</v>
      </c>
      <c r="O46" s="91">
        <v>1.25</v>
      </c>
      <c r="P46" s="91">
        <v>1.3125</v>
      </c>
      <c r="Q46" s="92">
        <v>1.4375</v>
      </c>
      <c r="R46" s="91">
        <v>1.5625</v>
      </c>
      <c r="S46" s="91">
        <v>1.6875</v>
      </c>
      <c r="T46" s="91">
        <v>1.8125</v>
      </c>
      <c r="U46" s="91">
        <v>2</v>
      </c>
      <c r="V46" s="91">
        <v>2.25</v>
      </c>
      <c r="W46" s="91">
        <v>2.4375</v>
      </c>
      <c r="X46" s="91">
        <v>2.5625</v>
      </c>
      <c r="Y46" s="92">
        <v>2.6875</v>
      </c>
      <c r="AA46" s="90">
        <v>-0.75</v>
      </c>
      <c r="AC46" s="90">
        <v>3.4375</v>
      </c>
    </row>
    <row r="47" spans="1:32" ht="15.75" x14ac:dyDescent="0.25">
      <c r="A47" s="8"/>
      <c r="B47" s="8"/>
      <c r="C47" s="8"/>
      <c r="D47" s="8"/>
      <c r="E47" s="8"/>
      <c r="F47" s="8"/>
      <c r="G47" s="8"/>
      <c r="H47" s="8"/>
      <c r="I47" s="99"/>
      <c r="Q47" s="100"/>
      <c r="Y47" s="100"/>
    </row>
    <row r="48" spans="1:32" ht="15.75" x14ac:dyDescent="0.25">
      <c r="B48" s="38" t="s">
        <v>38</v>
      </c>
      <c r="C48" s="90">
        <v>0.25</v>
      </c>
      <c r="D48" s="90">
        <v>0.25</v>
      </c>
      <c r="E48" s="90">
        <v>0.25</v>
      </c>
      <c r="F48" s="91">
        <v>0.5</v>
      </c>
      <c r="G48" s="91">
        <v>0.75</v>
      </c>
      <c r="H48" s="91">
        <v>1</v>
      </c>
      <c r="I48" s="92">
        <v>1.25</v>
      </c>
      <c r="J48" s="91">
        <v>1.5</v>
      </c>
      <c r="K48" s="91">
        <v>1.75</v>
      </c>
      <c r="L48" s="91">
        <v>2</v>
      </c>
      <c r="M48" s="91">
        <v>2.25</v>
      </c>
      <c r="N48" s="91">
        <v>2.5</v>
      </c>
      <c r="O48" s="92">
        <v>2.5</v>
      </c>
      <c r="P48" s="92">
        <v>2.5</v>
      </c>
      <c r="Q48" s="92">
        <v>2.5</v>
      </c>
      <c r="R48" s="92">
        <v>2.5</v>
      </c>
      <c r="S48" s="92">
        <v>2.5</v>
      </c>
      <c r="T48" s="92">
        <v>2.5</v>
      </c>
      <c r="U48" s="91">
        <v>2.75</v>
      </c>
      <c r="V48" s="91">
        <v>3</v>
      </c>
      <c r="W48" s="91">
        <v>3.25</v>
      </c>
      <c r="X48" s="91">
        <v>3.5</v>
      </c>
      <c r="Y48" s="92">
        <v>3.75</v>
      </c>
      <c r="AA48" s="91">
        <v>0</v>
      </c>
      <c r="AC48" s="91">
        <v>3.75</v>
      </c>
    </row>
    <row r="49" spans="2:29" ht="15.75" x14ac:dyDescent="0.25">
      <c r="B49" s="38" t="s">
        <v>39</v>
      </c>
      <c r="C49" s="90">
        <v>0.25</v>
      </c>
      <c r="D49" s="90">
        <v>0.25</v>
      </c>
      <c r="E49" s="90">
        <v>0.25</v>
      </c>
      <c r="F49" s="91">
        <v>0.5</v>
      </c>
      <c r="G49" s="91">
        <v>0.75</v>
      </c>
      <c r="H49" s="91">
        <v>1</v>
      </c>
      <c r="I49" s="92">
        <v>1.25</v>
      </c>
      <c r="J49" s="91">
        <v>1.5</v>
      </c>
      <c r="K49" s="91">
        <v>1.75</v>
      </c>
      <c r="L49" s="91">
        <v>2</v>
      </c>
      <c r="M49" s="91">
        <v>2.25</v>
      </c>
      <c r="N49" s="91">
        <v>2.5</v>
      </c>
      <c r="O49" s="91">
        <v>2.75</v>
      </c>
      <c r="P49" s="92">
        <v>2.75</v>
      </c>
      <c r="Q49" s="92">
        <v>2.75</v>
      </c>
      <c r="R49" s="92">
        <v>2.75</v>
      </c>
      <c r="S49" s="92">
        <v>2.75</v>
      </c>
      <c r="T49" s="92">
        <v>2.75</v>
      </c>
      <c r="U49" s="92">
        <v>2.75</v>
      </c>
      <c r="V49" s="91">
        <v>3</v>
      </c>
      <c r="W49" s="91">
        <v>3.25</v>
      </c>
      <c r="X49" s="91">
        <v>3.5</v>
      </c>
      <c r="Y49" s="92">
        <v>3.75</v>
      </c>
      <c r="AA49" s="91">
        <v>0</v>
      </c>
      <c r="AC49" s="91">
        <v>3.75</v>
      </c>
    </row>
    <row r="50" spans="2:29" ht="15.75" x14ac:dyDescent="0.25">
      <c r="C50" s="8"/>
      <c r="D50" s="8"/>
      <c r="E50" s="8"/>
      <c r="F50" s="8"/>
      <c r="G50" s="8"/>
      <c r="H50" s="8"/>
      <c r="I50" s="99"/>
      <c r="Q50" s="100"/>
      <c r="Y50" s="100"/>
    </row>
    <row r="51" spans="2:29" ht="15.75" x14ac:dyDescent="0.25">
      <c r="B51" s="8" t="s">
        <v>35</v>
      </c>
      <c r="C51" s="91">
        <v>0.5</v>
      </c>
      <c r="D51" s="91">
        <v>0.75</v>
      </c>
      <c r="E51" s="91">
        <v>1</v>
      </c>
      <c r="F51" s="91">
        <v>1.25</v>
      </c>
      <c r="G51" s="91">
        <v>1.5</v>
      </c>
      <c r="H51" s="91">
        <v>1.75</v>
      </c>
      <c r="I51" s="92">
        <v>2</v>
      </c>
      <c r="J51" s="91">
        <v>2.25</v>
      </c>
      <c r="K51" s="91">
        <v>2.5</v>
      </c>
      <c r="L51" s="91">
        <v>2.75</v>
      </c>
      <c r="M51" s="91">
        <v>3</v>
      </c>
      <c r="N51" s="91">
        <v>3.25</v>
      </c>
      <c r="O51" s="91">
        <v>3.5</v>
      </c>
      <c r="P51" s="91">
        <v>3.75</v>
      </c>
      <c r="Q51" s="92">
        <v>3.875</v>
      </c>
      <c r="R51" s="91">
        <v>4</v>
      </c>
      <c r="S51" s="90">
        <v>4</v>
      </c>
      <c r="T51" s="90">
        <v>4</v>
      </c>
      <c r="U51" s="90">
        <v>4</v>
      </c>
      <c r="V51" s="90">
        <v>4</v>
      </c>
      <c r="W51" s="90">
        <v>4</v>
      </c>
      <c r="X51" s="91">
        <v>4.125</v>
      </c>
      <c r="Y51" s="92">
        <v>4.25</v>
      </c>
      <c r="AA51" s="90">
        <v>0</v>
      </c>
      <c r="AC51" s="90">
        <v>4.125</v>
      </c>
    </row>
    <row r="52" spans="2:29" ht="15.75" x14ac:dyDescent="0.25">
      <c r="B52" s="8" t="s">
        <v>37</v>
      </c>
      <c r="C52" s="91">
        <v>0.5</v>
      </c>
      <c r="D52" s="91">
        <v>0.75</v>
      </c>
      <c r="E52" s="91">
        <v>1</v>
      </c>
      <c r="F52" s="91">
        <v>1.25</v>
      </c>
      <c r="G52" s="91">
        <v>1.5</v>
      </c>
      <c r="H52" s="91">
        <v>1.75</v>
      </c>
      <c r="I52" s="92">
        <v>2</v>
      </c>
      <c r="J52" s="91">
        <v>2.25</v>
      </c>
      <c r="K52" s="91">
        <v>2.5</v>
      </c>
      <c r="L52" s="91">
        <v>2.75</v>
      </c>
      <c r="M52" s="91">
        <v>3</v>
      </c>
      <c r="N52" s="91">
        <v>3.25</v>
      </c>
      <c r="O52" s="91">
        <v>3.5</v>
      </c>
      <c r="P52" s="91">
        <v>3.6875</v>
      </c>
      <c r="Q52" s="92">
        <v>3.8125</v>
      </c>
      <c r="R52" s="91">
        <v>3.9375</v>
      </c>
      <c r="S52" s="90">
        <v>3.9375</v>
      </c>
      <c r="T52" s="90">
        <v>3.9375</v>
      </c>
      <c r="U52" s="90">
        <v>3.9375</v>
      </c>
      <c r="V52" s="90">
        <v>3.9375</v>
      </c>
      <c r="W52" s="90">
        <v>3.9375</v>
      </c>
      <c r="X52" s="91">
        <v>4.0625</v>
      </c>
      <c r="Y52" s="92">
        <v>4.1875</v>
      </c>
      <c r="AA52" s="90">
        <v>6.25E-2</v>
      </c>
      <c r="AC52" s="90">
        <v>4.125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zoomScale="70" zoomScaleNormal="70" workbookViewId="0">
      <selection activeCell="C42" sqref="C42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0.42578125" bestFit="1" customWidth="1"/>
    <col min="4" max="4" width="8.42578125" bestFit="1" customWidth="1"/>
    <col min="5" max="5" width="8.140625" bestFit="1" customWidth="1"/>
    <col min="6" max="6" width="7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" bestFit="1" customWidth="1"/>
    <col min="11" max="11" width="8.85546875" bestFit="1" customWidth="1"/>
    <col min="12" max="12" width="8.42578125" bestFit="1" customWidth="1"/>
    <col min="13" max="13" width="8.140625" bestFit="1" customWidth="1"/>
    <col min="14" max="14" width="7.5703125" bestFit="1" customWidth="1"/>
    <col min="15" max="15" width="8.140625" bestFit="1" customWidth="1"/>
    <col min="16" max="16" width="8.42578125" bestFit="1" customWidth="1"/>
    <col min="17" max="17" width="8.7109375" bestFit="1" customWidth="1"/>
    <col min="18" max="18" width="8" bestFit="1" customWidth="1"/>
    <col min="19" max="19" width="8.85546875" bestFit="1" customWidth="1"/>
    <col min="20" max="20" width="8.42578125" bestFit="1" customWidth="1"/>
    <col min="21" max="21" width="8.140625" bestFit="1" customWidth="1"/>
    <col min="22" max="22" width="7.5703125" bestFit="1" customWidth="1"/>
    <col min="23" max="23" width="8.140625" bestFit="1" customWidth="1"/>
    <col min="24" max="24" width="8.42578125" bestFit="1" customWidth="1"/>
    <col min="25" max="25" width="8.710937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1" spans="1:29" ht="16.5" thickBot="1" x14ac:dyDescent="0.3">
      <c r="A1" s="8"/>
      <c r="B1" s="89">
        <v>41974</v>
      </c>
      <c r="AB1" s="7"/>
    </row>
    <row r="2" spans="1:29" ht="16.5" thickBot="1" x14ac:dyDescent="0.3">
      <c r="A2" s="8"/>
      <c r="B2" s="8"/>
      <c r="C2" s="112">
        <v>42081</v>
      </c>
      <c r="D2" s="113">
        <v>42123</v>
      </c>
      <c r="E2" s="113">
        <v>42172</v>
      </c>
      <c r="F2" s="113">
        <v>42214</v>
      </c>
      <c r="G2" s="113">
        <v>42264</v>
      </c>
      <c r="H2" s="113">
        <v>42305</v>
      </c>
      <c r="I2" s="171">
        <v>42354</v>
      </c>
      <c r="J2" s="113">
        <v>42370</v>
      </c>
      <c r="K2" s="113">
        <v>42430</v>
      </c>
      <c r="L2" s="113">
        <v>42461</v>
      </c>
      <c r="M2" s="113">
        <v>42522</v>
      </c>
      <c r="N2" s="113">
        <v>42552</v>
      </c>
      <c r="O2" s="113">
        <v>42614</v>
      </c>
      <c r="P2" s="113">
        <v>42671</v>
      </c>
      <c r="Q2" s="114">
        <v>42705</v>
      </c>
      <c r="R2" s="113">
        <v>42736</v>
      </c>
      <c r="S2" s="113">
        <v>42795</v>
      </c>
      <c r="T2" s="113">
        <v>42826</v>
      </c>
      <c r="U2" s="113">
        <v>42887</v>
      </c>
      <c r="V2" s="113">
        <v>42917</v>
      </c>
      <c r="W2" s="113">
        <v>42979</v>
      </c>
      <c r="X2" s="113">
        <v>43036</v>
      </c>
      <c r="Y2" s="115">
        <v>43070</v>
      </c>
      <c r="Z2" s="39"/>
      <c r="AA2" s="7" t="s">
        <v>30</v>
      </c>
      <c r="AB2" s="7"/>
      <c r="AC2" s="59" t="s">
        <v>31</v>
      </c>
    </row>
    <row r="3" spans="1:29" ht="15.75" x14ac:dyDescent="0.25">
      <c r="A3" s="110">
        <v>1</v>
      </c>
      <c r="B3" s="116" t="s">
        <v>13</v>
      </c>
      <c r="C3" s="117">
        <v>0.25</v>
      </c>
      <c r="D3" s="118">
        <v>0.25</v>
      </c>
      <c r="E3" s="118">
        <v>0.25</v>
      </c>
      <c r="F3" s="118">
        <v>0.25</v>
      </c>
      <c r="G3" s="118">
        <v>0.25</v>
      </c>
      <c r="H3" s="118">
        <v>0.25</v>
      </c>
      <c r="I3" s="172">
        <v>0.25</v>
      </c>
      <c r="J3" s="118">
        <v>0.25</v>
      </c>
      <c r="K3" s="118">
        <v>0.25</v>
      </c>
      <c r="L3" s="118">
        <v>0.25</v>
      </c>
      <c r="M3" s="118">
        <v>0.25</v>
      </c>
      <c r="N3" s="118">
        <v>0.25</v>
      </c>
      <c r="O3" s="118">
        <v>0.25</v>
      </c>
      <c r="P3" s="118">
        <v>0.25</v>
      </c>
      <c r="Q3" s="174">
        <v>0.5</v>
      </c>
      <c r="R3" s="121">
        <v>0.75</v>
      </c>
      <c r="S3" s="121">
        <v>1</v>
      </c>
      <c r="T3" s="121">
        <v>1.25</v>
      </c>
      <c r="U3" s="121">
        <v>1.5</v>
      </c>
      <c r="V3" s="121">
        <v>1.75</v>
      </c>
      <c r="W3" s="122">
        <v>2</v>
      </c>
      <c r="X3" s="118">
        <v>2</v>
      </c>
      <c r="Y3" s="123">
        <v>2</v>
      </c>
      <c r="Z3" s="40"/>
      <c r="AA3" s="41">
        <f>Y3-AC3</f>
        <v>-1.25</v>
      </c>
      <c r="AB3" s="7"/>
      <c r="AC3" s="188">
        <v>3.25</v>
      </c>
    </row>
    <row r="4" spans="1:29" ht="15.75" x14ac:dyDescent="0.25">
      <c r="A4" s="111">
        <v>2</v>
      </c>
      <c r="B4" s="126" t="s">
        <v>14</v>
      </c>
      <c r="C4" s="127">
        <v>0.25</v>
      </c>
      <c r="D4" s="128">
        <v>0.25</v>
      </c>
      <c r="E4" s="128">
        <v>0.25</v>
      </c>
      <c r="F4" s="128">
        <v>0.25</v>
      </c>
      <c r="G4" s="128">
        <v>0.25</v>
      </c>
      <c r="H4" s="128">
        <v>0.25</v>
      </c>
      <c r="I4" s="176">
        <v>0.25</v>
      </c>
      <c r="J4" s="9">
        <v>0.25</v>
      </c>
      <c r="K4" s="9">
        <v>0.25</v>
      </c>
      <c r="L4" s="9">
        <v>0.25</v>
      </c>
      <c r="M4" s="9">
        <v>0.25</v>
      </c>
      <c r="N4" s="9">
        <v>0.25</v>
      </c>
      <c r="O4" s="72">
        <v>0.5</v>
      </c>
      <c r="P4" s="72">
        <v>0.75</v>
      </c>
      <c r="Q4" s="175">
        <v>1</v>
      </c>
      <c r="R4" s="73">
        <v>1.25</v>
      </c>
      <c r="S4" s="73">
        <v>1.5</v>
      </c>
      <c r="T4" s="73">
        <v>1.75</v>
      </c>
      <c r="U4" s="73">
        <v>2</v>
      </c>
      <c r="V4" s="73">
        <v>2.25</v>
      </c>
      <c r="W4" s="9">
        <v>2.25</v>
      </c>
      <c r="X4" s="9">
        <v>2.25</v>
      </c>
      <c r="Y4" s="125">
        <v>2.25</v>
      </c>
      <c r="Z4" s="40"/>
      <c r="AA4" s="41">
        <f>Y4-AC4</f>
        <v>-1</v>
      </c>
      <c r="AB4" s="7"/>
      <c r="AC4" s="105">
        <v>3.25</v>
      </c>
    </row>
    <row r="5" spans="1:29" ht="15.75" x14ac:dyDescent="0.25">
      <c r="A5" s="111">
        <v>3</v>
      </c>
      <c r="B5" s="165" t="s">
        <v>17</v>
      </c>
      <c r="C5" s="167">
        <v>0.25</v>
      </c>
      <c r="D5" s="9">
        <v>0.25</v>
      </c>
      <c r="E5" s="9">
        <v>0.25</v>
      </c>
      <c r="F5" s="9">
        <v>0.25</v>
      </c>
      <c r="G5" s="9">
        <v>0.25</v>
      </c>
      <c r="H5" s="9">
        <v>0.25</v>
      </c>
      <c r="I5" s="177">
        <v>0.5</v>
      </c>
      <c r="J5" s="179">
        <v>0.75</v>
      </c>
      <c r="K5" s="140">
        <v>1</v>
      </c>
      <c r="L5" s="140">
        <v>1.25</v>
      </c>
      <c r="M5" s="180">
        <v>1.25</v>
      </c>
      <c r="N5" s="180">
        <v>1.25</v>
      </c>
      <c r="O5" s="180">
        <v>1.25</v>
      </c>
      <c r="P5" s="180">
        <v>1.25</v>
      </c>
      <c r="Q5" s="183">
        <v>1.25</v>
      </c>
      <c r="R5" s="75">
        <v>1.25</v>
      </c>
      <c r="S5" s="75">
        <v>1.25</v>
      </c>
      <c r="T5" s="75">
        <v>1.25</v>
      </c>
      <c r="U5" s="72">
        <v>1.5</v>
      </c>
      <c r="V5" s="72">
        <v>1.75</v>
      </c>
      <c r="W5" s="72">
        <v>2</v>
      </c>
      <c r="X5" s="72">
        <v>2.25</v>
      </c>
      <c r="Y5" s="125">
        <v>2.5</v>
      </c>
      <c r="AA5" s="41">
        <f t="shared" ref="AA5:AA19" si="0">Y5-AC5</f>
        <v>-0.75</v>
      </c>
      <c r="AB5" s="7"/>
      <c r="AC5" s="105">
        <v>3.25</v>
      </c>
    </row>
    <row r="6" spans="1:29" ht="15.75" x14ac:dyDescent="0.25">
      <c r="A6" s="84">
        <v>4</v>
      </c>
      <c r="B6" s="165" t="s">
        <v>18</v>
      </c>
      <c r="C6" s="167">
        <v>0.25</v>
      </c>
      <c r="D6" s="9">
        <v>0.25</v>
      </c>
      <c r="E6" s="9">
        <v>0.25</v>
      </c>
      <c r="F6" s="9">
        <v>0.25</v>
      </c>
      <c r="G6" s="9">
        <v>0.25</v>
      </c>
      <c r="H6" s="9">
        <v>0.25</v>
      </c>
      <c r="I6" s="177">
        <v>0.5</v>
      </c>
      <c r="J6" s="181">
        <v>0.75</v>
      </c>
      <c r="K6" s="72">
        <v>1</v>
      </c>
      <c r="L6" s="72">
        <v>1.25</v>
      </c>
      <c r="M6" s="72">
        <v>1.5</v>
      </c>
      <c r="N6" s="75">
        <v>1.5</v>
      </c>
      <c r="O6" s="75">
        <v>1.5</v>
      </c>
      <c r="P6" s="75">
        <v>1.5</v>
      </c>
      <c r="Q6" s="184">
        <v>1.5</v>
      </c>
      <c r="R6" s="75">
        <v>1.5</v>
      </c>
      <c r="S6" s="75">
        <v>1.5</v>
      </c>
      <c r="T6" s="75">
        <v>1.5</v>
      </c>
      <c r="U6" s="75">
        <v>1.5</v>
      </c>
      <c r="V6" s="72">
        <v>1.75</v>
      </c>
      <c r="W6" s="72">
        <v>2</v>
      </c>
      <c r="X6" s="72">
        <v>2.25</v>
      </c>
      <c r="Y6" s="125">
        <v>2.5</v>
      </c>
      <c r="AA6" s="41">
        <f t="shared" si="0"/>
        <v>-1</v>
      </c>
      <c r="AB6" s="7"/>
      <c r="AC6" s="189">
        <v>3.5</v>
      </c>
    </row>
    <row r="7" spans="1:29" ht="15.75" x14ac:dyDescent="0.25">
      <c r="A7" s="84">
        <v>5</v>
      </c>
      <c r="B7" s="165" t="s">
        <v>19</v>
      </c>
      <c r="C7" s="167">
        <v>0.25</v>
      </c>
      <c r="D7" s="9">
        <v>0.25</v>
      </c>
      <c r="E7" s="9">
        <v>0.25</v>
      </c>
      <c r="F7" s="9">
        <v>0.25</v>
      </c>
      <c r="G7" s="9">
        <v>0.25</v>
      </c>
      <c r="H7" s="9">
        <v>0.25</v>
      </c>
      <c r="I7" s="177">
        <v>0.5</v>
      </c>
      <c r="J7" s="181">
        <v>0.75</v>
      </c>
      <c r="K7" s="72">
        <v>1</v>
      </c>
      <c r="L7" s="72">
        <v>1.25</v>
      </c>
      <c r="M7" s="72">
        <v>1.5</v>
      </c>
      <c r="N7" s="75">
        <v>1.5</v>
      </c>
      <c r="O7" s="75">
        <v>1.5</v>
      </c>
      <c r="P7" s="75">
        <v>1.5</v>
      </c>
      <c r="Q7" s="184">
        <v>1.5</v>
      </c>
      <c r="R7" s="75">
        <v>1.5</v>
      </c>
      <c r="S7" s="75">
        <v>1.5</v>
      </c>
      <c r="T7" s="75">
        <v>1.5</v>
      </c>
      <c r="U7" s="75">
        <v>1.5</v>
      </c>
      <c r="V7" s="72">
        <v>1.75</v>
      </c>
      <c r="W7" s="72">
        <v>2</v>
      </c>
      <c r="X7" s="72">
        <v>2.25</v>
      </c>
      <c r="Y7" s="125">
        <v>2.5</v>
      </c>
      <c r="AA7" s="41">
        <f t="shared" si="0"/>
        <v>-1</v>
      </c>
      <c r="AC7" s="104">
        <v>3.5</v>
      </c>
    </row>
    <row r="8" spans="1:29" ht="15.75" x14ac:dyDescent="0.25">
      <c r="A8" s="84">
        <v>6</v>
      </c>
      <c r="B8" s="165" t="s">
        <v>20</v>
      </c>
      <c r="C8" s="167">
        <v>0.25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177">
        <v>0.5</v>
      </c>
      <c r="J8" s="181">
        <v>0.75</v>
      </c>
      <c r="K8" s="72">
        <v>1</v>
      </c>
      <c r="L8" s="72">
        <v>1.25</v>
      </c>
      <c r="M8" s="72">
        <v>1.5</v>
      </c>
      <c r="N8" s="75">
        <v>1.5</v>
      </c>
      <c r="O8" s="75">
        <v>1.5</v>
      </c>
      <c r="P8" s="75">
        <v>1.5</v>
      </c>
      <c r="Q8" s="184">
        <v>1.5</v>
      </c>
      <c r="R8" s="75">
        <v>1.5</v>
      </c>
      <c r="S8" s="75">
        <v>1.5</v>
      </c>
      <c r="T8" s="75">
        <v>1.5</v>
      </c>
      <c r="U8" s="72">
        <v>1.75</v>
      </c>
      <c r="V8" s="72">
        <v>2</v>
      </c>
      <c r="W8" s="72">
        <v>2.25</v>
      </c>
      <c r="X8" s="72">
        <v>2.5</v>
      </c>
      <c r="Y8" s="76">
        <v>2.75</v>
      </c>
      <c r="AA8" s="41">
        <f t="shared" si="0"/>
        <v>-0.75</v>
      </c>
      <c r="AC8" s="104">
        <v>3.5</v>
      </c>
    </row>
    <row r="9" spans="1:29" ht="15.75" x14ac:dyDescent="0.25">
      <c r="A9" s="84">
        <v>7</v>
      </c>
      <c r="B9" s="165" t="s">
        <v>21</v>
      </c>
      <c r="C9" s="168">
        <v>0.25</v>
      </c>
      <c r="D9" s="128">
        <v>0.25</v>
      </c>
      <c r="E9" s="128">
        <v>0.25</v>
      </c>
      <c r="F9" s="128">
        <v>0.25</v>
      </c>
      <c r="G9" s="128">
        <v>0.25</v>
      </c>
      <c r="H9" s="128">
        <v>0.25</v>
      </c>
      <c r="I9" s="178">
        <v>0.5</v>
      </c>
      <c r="J9" s="182">
        <v>0.75</v>
      </c>
      <c r="K9" s="130">
        <v>1</v>
      </c>
      <c r="L9" s="130">
        <v>1.25</v>
      </c>
      <c r="M9" s="130">
        <v>1.5</v>
      </c>
      <c r="N9" s="131">
        <v>1.5</v>
      </c>
      <c r="O9" s="131">
        <v>1.5</v>
      </c>
      <c r="P9" s="131">
        <v>1.5</v>
      </c>
      <c r="Q9" s="185">
        <v>1.5</v>
      </c>
      <c r="R9" s="75">
        <v>1.5</v>
      </c>
      <c r="S9" s="75">
        <v>1.5</v>
      </c>
      <c r="T9" s="75">
        <v>1.5</v>
      </c>
      <c r="U9" s="72">
        <v>1.75</v>
      </c>
      <c r="V9" s="72">
        <v>2</v>
      </c>
      <c r="W9" s="72">
        <v>2.25</v>
      </c>
      <c r="X9" s="72">
        <v>2.5</v>
      </c>
      <c r="Y9" s="76">
        <v>2.75</v>
      </c>
      <c r="AA9" s="41">
        <f t="shared" si="0"/>
        <v>-0.75</v>
      </c>
      <c r="AC9" s="104">
        <v>3.5</v>
      </c>
    </row>
    <row r="10" spans="1:29" ht="15.75" x14ac:dyDescent="0.25">
      <c r="A10" s="84">
        <v>8</v>
      </c>
      <c r="B10" s="165" t="s">
        <v>22</v>
      </c>
      <c r="C10" s="71">
        <v>0.25</v>
      </c>
      <c r="D10" s="9">
        <v>0.25</v>
      </c>
      <c r="E10" s="9">
        <v>0.25</v>
      </c>
      <c r="F10" s="9">
        <v>0.25</v>
      </c>
      <c r="G10" s="9">
        <v>0.25</v>
      </c>
      <c r="H10" s="72">
        <v>0.5</v>
      </c>
      <c r="I10" s="172">
        <v>0.75</v>
      </c>
      <c r="J10" s="72">
        <v>1</v>
      </c>
      <c r="K10" s="72">
        <v>1.25</v>
      </c>
      <c r="L10" s="72">
        <v>1.5</v>
      </c>
      <c r="M10" s="72">
        <v>1.75</v>
      </c>
      <c r="N10" s="180">
        <v>1.75</v>
      </c>
      <c r="O10" s="180">
        <v>1.75</v>
      </c>
      <c r="P10" s="180">
        <v>1.75</v>
      </c>
      <c r="Q10" s="183">
        <v>1.75</v>
      </c>
      <c r="R10" s="75">
        <v>1.75</v>
      </c>
      <c r="S10" s="75">
        <v>1.75</v>
      </c>
      <c r="T10" s="75">
        <v>1.75</v>
      </c>
      <c r="U10" s="75">
        <v>1.75</v>
      </c>
      <c r="V10" s="72">
        <v>2</v>
      </c>
      <c r="W10" s="72">
        <v>2.25</v>
      </c>
      <c r="X10" s="72">
        <v>2.5</v>
      </c>
      <c r="Y10" s="76">
        <v>2.75</v>
      </c>
      <c r="AA10" s="41">
        <f t="shared" si="0"/>
        <v>-0.75</v>
      </c>
      <c r="AC10" s="190">
        <v>3.5</v>
      </c>
    </row>
    <row r="11" spans="1:29" ht="15.75" x14ac:dyDescent="0.25">
      <c r="A11" s="84">
        <v>9</v>
      </c>
      <c r="B11" s="165" t="s">
        <v>23</v>
      </c>
      <c r="C11" s="71">
        <v>0.25</v>
      </c>
      <c r="D11" s="9">
        <v>0.25</v>
      </c>
      <c r="E11" s="9">
        <v>0.25</v>
      </c>
      <c r="F11" s="9">
        <v>0.25</v>
      </c>
      <c r="G11" s="9">
        <v>0.25</v>
      </c>
      <c r="H11" s="72">
        <v>0.5</v>
      </c>
      <c r="I11" s="173">
        <v>0.75</v>
      </c>
      <c r="J11" s="72">
        <v>1</v>
      </c>
      <c r="K11" s="72">
        <v>1.25</v>
      </c>
      <c r="L11" s="72">
        <v>1.5</v>
      </c>
      <c r="M11" s="72">
        <v>1.75</v>
      </c>
      <c r="N11" s="75">
        <v>1.75</v>
      </c>
      <c r="O11" s="75">
        <v>1.75</v>
      </c>
      <c r="P11" s="75">
        <v>1.75</v>
      </c>
      <c r="Q11" s="184">
        <v>1.75</v>
      </c>
      <c r="R11" s="75">
        <v>1.75</v>
      </c>
      <c r="S11" s="75">
        <v>1.75</v>
      </c>
      <c r="T11" s="75">
        <v>1.75</v>
      </c>
      <c r="U11" s="72">
        <v>2</v>
      </c>
      <c r="V11" s="72">
        <v>2.25</v>
      </c>
      <c r="W11" s="72">
        <v>2.5</v>
      </c>
      <c r="X11" s="72">
        <v>2.75</v>
      </c>
      <c r="Y11" s="76">
        <v>3</v>
      </c>
      <c r="AA11" s="41">
        <f t="shared" si="0"/>
        <v>-0.75</v>
      </c>
      <c r="AC11" s="191">
        <v>3.75</v>
      </c>
    </row>
    <row r="12" spans="1:29" ht="15.75" x14ac:dyDescent="0.25">
      <c r="A12" s="84">
        <v>10</v>
      </c>
      <c r="B12" s="165" t="s">
        <v>24</v>
      </c>
      <c r="C12" s="71">
        <v>0.25</v>
      </c>
      <c r="D12" s="9">
        <v>0.25</v>
      </c>
      <c r="E12" s="9">
        <v>0.25</v>
      </c>
      <c r="F12" s="9">
        <v>0.25</v>
      </c>
      <c r="G12" s="9">
        <v>0.25</v>
      </c>
      <c r="H12" s="72">
        <v>0.5</v>
      </c>
      <c r="I12" s="173">
        <v>0.75</v>
      </c>
      <c r="J12" s="72">
        <v>1</v>
      </c>
      <c r="K12" s="72">
        <v>1.25</v>
      </c>
      <c r="L12" s="72">
        <v>1.5</v>
      </c>
      <c r="M12" s="72">
        <v>1.75</v>
      </c>
      <c r="N12" s="75">
        <v>1.75</v>
      </c>
      <c r="O12" s="75">
        <v>1.75</v>
      </c>
      <c r="P12" s="75">
        <v>1.75</v>
      </c>
      <c r="Q12" s="184">
        <v>1.75</v>
      </c>
      <c r="R12" s="75">
        <v>1.75</v>
      </c>
      <c r="S12" s="75">
        <v>1.75</v>
      </c>
      <c r="T12" s="72">
        <v>2</v>
      </c>
      <c r="U12" s="72">
        <v>2.25</v>
      </c>
      <c r="V12" s="72">
        <v>2.5</v>
      </c>
      <c r="W12" s="72">
        <v>2.75</v>
      </c>
      <c r="X12" s="72">
        <v>3</v>
      </c>
      <c r="Y12" s="76">
        <v>3.25</v>
      </c>
      <c r="AA12" s="41">
        <f t="shared" si="0"/>
        <v>-0.5</v>
      </c>
      <c r="AC12" s="103">
        <v>3.75</v>
      </c>
    </row>
    <row r="13" spans="1:29" ht="15.75" x14ac:dyDescent="0.25">
      <c r="A13" s="84">
        <v>11</v>
      </c>
      <c r="B13" s="165" t="s">
        <v>25</v>
      </c>
      <c r="C13" s="71">
        <v>0.25</v>
      </c>
      <c r="D13" s="9">
        <v>0.25</v>
      </c>
      <c r="E13" s="9">
        <v>0.25</v>
      </c>
      <c r="F13" s="9">
        <v>0.25</v>
      </c>
      <c r="G13" s="9">
        <v>0.25</v>
      </c>
      <c r="H13" s="72">
        <v>0.5</v>
      </c>
      <c r="I13" s="173">
        <v>0.75</v>
      </c>
      <c r="J13" s="72">
        <v>1</v>
      </c>
      <c r="K13" s="72">
        <v>1.25</v>
      </c>
      <c r="L13" s="72">
        <v>1.5</v>
      </c>
      <c r="M13" s="72">
        <v>1.75</v>
      </c>
      <c r="N13" s="72">
        <v>2</v>
      </c>
      <c r="O13" s="75">
        <v>2</v>
      </c>
      <c r="P13" s="75">
        <v>2</v>
      </c>
      <c r="Q13" s="184">
        <v>2</v>
      </c>
      <c r="R13" s="75">
        <v>2</v>
      </c>
      <c r="S13" s="75">
        <v>2</v>
      </c>
      <c r="T13" s="72">
        <v>2.25</v>
      </c>
      <c r="U13" s="72">
        <v>2.5</v>
      </c>
      <c r="V13" s="72">
        <v>2.75</v>
      </c>
      <c r="W13" s="72">
        <v>3</v>
      </c>
      <c r="X13" s="72">
        <v>3.25</v>
      </c>
      <c r="Y13" s="76">
        <v>3.5</v>
      </c>
      <c r="AA13" s="41">
        <f t="shared" si="0"/>
        <v>-0.25</v>
      </c>
      <c r="AC13" s="103">
        <v>3.75</v>
      </c>
    </row>
    <row r="14" spans="1:29" ht="15.75" x14ac:dyDescent="0.25">
      <c r="A14" s="84">
        <v>12</v>
      </c>
      <c r="B14" s="165" t="s">
        <v>44</v>
      </c>
      <c r="C14" s="71">
        <v>0.25</v>
      </c>
      <c r="D14" s="9">
        <v>0.25</v>
      </c>
      <c r="E14" s="9">
        <v>0.25</v>
      </c>
      <c r="F14" s="9">
        <v>0.25</v>
      </c>
      <c r="G14" s="9">
        <v>0.25</v>
      </c>
      <c r="H14" s="72">
        <v>0.5</v>
      </c>
      <c r="I14" s="176">
        <v>0.75</v>
      </c>
      <c r="J14" s="72">
        <v>1</v>
      </c>
      <c r="K14" s="72">
        <v>1.25</v>
      </c>
      <c r="L14" s="72">
        <v>1.5</v>
      </c>
      <c r="M14" s="72">
        <v>1.75</v>
      </c>
      <c r="N14" s="72">
        <v>2</v>
      </c>
      <c r="O14" s="72">
        <v>2.25</v>
      </c>
      <c r="P14" s="75">
        <v>2.25</v>
      </c>
      <c r="Q14" s="185">
        <v>2.25</v>
      </c>
      <c r="R14" s="75">
        <v>2.25</v>
      </c>
      <c r="S14" s="75">
        <v>2.25</v>
      </c>
      <c r="T14" s="72">
        <v>2.5</v>
      </c>
      <c r="U14" s="72">
        <v>2.75</v>
      </c>
      <c r="V14" s="72">
        <v>3</v>
      </c>
      <c r="W14" s="72">
        <v>3.25</v>
      </c>
      <c r="X14" s="72">
        <v>3.5</v>
      </c>
      <c r="Y14" s="76">
        <v>3.75</v>
      </c>
      <c r="AA14" s="41">
        <f t="shared" si="0"/>
        <v>0</v>
      </c>
      <c r="AC14" s="103">
        <v>3.75</v>
      </c>
    </row>
    <row r="15" spans="1:29" ht="15.75" x14ac:dyDescent="0.25">
      <c r="A15" s="84">
        <v>13</v>
      </c>
      <c r="B15" s="165" t="s">
        <v>53</v>
      </c>
      <c r="C15" s="166">
        <v>0.25</v>
      </c>
      <c r="D15" s="118">
        <v>0.25</v>
      </c>
      <c r="E15" s="118">
        <v>0.25</v>
      </c>
      <c r="F15" s="118">
        <v>0.25</v>
      </c>
      <c r="G15" s="140">
        <v>0.5</v>
      </c>
      <c r="H15" s="140">
        <v>0.75</v>
      </c>
      <c r="I15" s="173">
        <v>1</v>
      </c>
      <c r="J15" s="72">
        <v>1.25</v>
      </c>
      <c r="K15" s="72">
        <v>1.5</v>
      </c>
      <c r="L15" s="72">
        <v>1.75</v>
      </c>
      <c r="M15" s="72">
        <v>2</v>
      </c>
      <c r="N15" s="72">
        <v>2.25</v>
      </c>
      <c r="O15" s="75">
        <v>2.25</v>
      </c>
      <c r="P15" s="75">
        <v>2.25</v>
      </c>
      <c r="Q15" s="184">
        <v>2.25</v>
      </c>
      <c r="R15" s="75">
        <v>2.25</v>
      </c>
      <c r="S15" s="75">
        <v>2.25</v>
      </c>
      <c r="T15" s="72">
        <v>2.5</v>
      </c>
      <c r="U15" s="72">
        <v>2.75</v>
      </c>
      <c r="V15" s="72">
        <v>3</v>
      </c>
      <c r="W15" s="72">
        <v>3.25</v>
      </c>
      <c r="X15" s="72">
        <v>3.5</v>
      </c>
      <c r="Y15" s="76">
        <v>3.75</v>
      </c>
      <c r="AA15" s="41">
        <f t="shared" si="0"/>
        <v>0</v>
      </c>
      <c r="AC15" s="103">
        <v>3.75</v>
      </c>
    </row>
    <row r="16" spans="1:29" ht="15.75" x14ac:dyDescent="0.25">
      <c r="A16" s="84">
        <v>14</v>
      </c>
      <c r="B16" s="165" t="s">
        <v>54</v>
      </c>
      <c r="C16" s="167">
        <v>0.25</v>
      </c>
      <c r="D16" s="9">
        <v>0.25</v>
      </c>
      <c r="E16" s="9">
        <v>0.25</v>
      </c>
      <c r="F16" s="9">
        <v>0.25</v>
      </c>
      <c r="G16" s="72">
        <v>0.5</v>
      </c>
      <c r="H16" s="72">
        <v>0.75</v>
      </c>
      <c r="I16" s="173">
        <v>1</v>
      </c>
      <c r="J16" s="72">
        <v>1.25</v>
      </c>
      <c r="K16" s="72">
        <v>1.5</v>
      </c>
      <c r="L16" s="72">
        <v>1.75</v>
      </c>
      <c r="M16" s="72">
        <v>2</v>
      </c>
      <c r="N16" s="72">
        <v>2.25</v>
      </c>
      <c r="O16" s="72">
        <v>2.5</v>
      </c>
      <c r="P16" s="75">
        <v>2.5</v>
      </c>
      <c r="Q16" s="184">
        <v>2.5</v>
      </c>
      <c r="R16" s="75">
        <v>2.5</v>
      </c>
      <c r="S16" s="75">
        <v>2.5</v>
      </c>
      <c r="T16" s="75">
        <v>2.5</v>
      </c>
      <c r="U16" s="72">
        <v>2.75</v>
      </c>
      <c r="V16" s="72">
        <v>3</v>
      </c>
      <c r="W16" s="72">
        <v>3.25</v>
      </c>
      <c r="X16" s="72">
        <v>3.5</v>
      </c>
      <c r="Y16" s="76">
        <v>3.75</v>
      </c>
      <c r="AA16" s="41">
        <f t="shared" si="0"/>
        <v>0</v>
      </c>
      <c r="AC16" s="192">
        <v>3.75</v>
      </c>
    </row>
    <row r="17" spans="1:33" ht="15.75" x14ac:dyDescent="0.25">
      <c r="A17" s="111">
        <v>15</v>
      </c>
      <c r="B17" s="165" t="s">
        <v>55</v>
      </c>
      <c r="C17" s="167">
        <v>0.25</v>
      </c>
      <c r="D17" s="9">
        <v>0.25</v>
      </c>
      <c r="E17" s="9">
        <v>0.25</v>
      </c>
      <c r="F17" s="9">
        <v>0.25</v>
      </c>
      <c r="G17" s="72">
        <v>0.5</v>
      </c>
      <c r="H17" s="72">
        <v>0.75</v>
      </c>
      <c r="I17" s="173">
        <v>1</v>
      </c>
      <c r="J17" s="72">
        <v>1.25</v>
      </c>
      <c r="K17" s="72">
        <v>1.5</v>
      </c>
      <c r="L17" s="72">
        <v>1.75</v>
      </c>
      <c r="M17" s="72">
        <v>2</v>
      </c>
      <c r="N17" s="72">
        <v>2.25</v>
      </c>
      <c r="O17" s="72">
        <v>2.5</v>
      </c>
      <c r="P17" s="72">
        <v>2.75</v>
      </c>
      <c r="Q17" s="184">
        <v>2.75</v>
      </c>
      <c r="R17" s="75">
        <v>2.75</v>
      </c>
      <c r="S17" s="75">
        <v>2.75</v>
      </c>
      <c r="T17" s="75">
        <v>2.75</v>
      </c>
      <c r="U17" s="75">
        <v>2.75</v>
      </c>
      <c r="V17" s="72">
        <v>3</v>
      </c>
      <c r="W17" s="72">
        <v>3.25</v>
      </c>
      <c r="X17" s="72">
        <v>3.5</v>
      </c>
      <c r="Y17" s="144">
        <v>3.75</v>
      </c>
      <c r="AA17" s="41">
        <f t="shared" si="0"/>
        <v>-0.25</v>
      </c>
      <c r="AC17" s="57">
        <v>4</v>
      </c>
    </row>
    <row r="18" spans="1:33" ht="15.75" x14ac:dyDescent="0.25">
      <c r="A18" s="111">
        <v>16</v>
      </c>
      <c r="B18" s="169" t="s">
        <v>28</v>
      </c>
      <c r="C18" s="167">
        <v>0.25</v>
      </c>
      <c r="D18" s="9">
        <v>0.25</v>
      </c>
      <c r="E18" s="9">
        <v>0.25</v>
      </c>
      <c r="F18" s="9">
        <v>0.25</v>
      </c>
      <c r="G18" s="72">
        <v>0.5</v>
      </c>
      <c r="H18" s="72">
        <v>0.75</v>
      </c>
      <c r="I18" s="173">
        <v>1</v>
      </c>
      <c r="J18" s="72">
        <v>1.25</v>
      </c>
      <c r="K18" s="72">
        <v>1.5</v>
      </c>
      <c r="L18" s="72">
        <v>1.75</v>
      </c>
      <c r="M18" s="72">
        <v>2</v>
      </c>
      <c r="N18" s="72">
        <v>2.25</v>
      </c>
      <c r="O18" s="72">
        <v>2.5</v>
      </c>
      <c r="P18" s="72">
        <v>2.75</v>
      </c>
      <c r="Q18" s="187">
        <v>3</v>
      </c>
      <c r="R18" s="72">
        <v>3.25</v>
      </c>
      <c r="S18" s="72">
        <v>3.5</v>
      </c>
      <c r="T18" s="72">
        <v>3.75</v>
      </c>
      <c r="U18" s="72">
        <v>4</v>
      </c>
      <c r="V18" s="9">
        <f t="shared" ref="V18:X19" si="1">U18</f>
        <v>4</v>
      </c>
      <c r="W18" s="9">
        <f t="shared" si="1"/>
        <v>4</v>
      </c>
      <c r="X18" s="9">
        <f t="shared" si="1"/>
        <v>4</v>
      </c>
      <c r="Y18" s="146">
        <v>4</v>
      </c>
      <c r="AA18" s="41">
        <f t="shared" si="0"/>
        <v>0</v>
      </c>
      <c r="AC18" s="57">
        <v>4</v>
      </c>
    </row>
    <row r="19" spans="1:33" ht="16.5" thickBot="1" x14ac:dyDescent="0.3">
      <c r="A19" s="134">
        <v>17</v>
      </c>
      <c r="B19" s="170" t="s">
        <v>29</v>
      </c>
      <c r="C19" s="168">
        <v>0.25</v>
      </c>
      <c r="D19" s="128">
        <v>0.25</v>
      </c>
      <c r="E19" s="128">
        <v>0.25</v>
      </c>
      <c r="F19" s="128">
        <v>0.25</v>
      </c>
      <c r="G19" s="130">
        <v>0.5</v>
      </c>
      <c r="H19" s="130">
        <v>0.75</v>
      </c>
      <c r="I19" s="176">
        <v>1</v>
      </c>
      <c r="J19" s="72">
        <v>1.25</v>
      </c>
      <c r="K19" s="72">
        <v>1.5</v>
      </c>
      <c r="L19" s="72">
        <v>1.75</v>
      </c>
      <c r="M19" s="72">
        <v>2</v>
      </c>
      <c r="N19" s="72">
        <v>2.25</v>
      </c>
      <c r="O19" s="72">
        <v>2.5</v>
      </c>
      <c r="P19" s="72">
        <v>2.75</v>
      </c>
      <c r="Q19" s="186">
        <v>3</v>
      </c>
      <c r="R19" s="72">
        <v>3.25</v>
      </c>
      <c r="S19" s="72">
        <v>3.5</v>
      </c>
      <c r="T19" s="72">
        <v>3.75</v>
      </c>
      <c r="U19" s="72">
        <v>4</v>
      </c>
      <c r="V19" s="128">
        <f t="shared" si="1"/>
        <v>4</v>
      </c>
      <c r="W19" s="128">
        <f t="shared" si="1"/>
        <v>4</v>
      </c>
      <c r="X19" s="128">
        <f t="shared" si="1"/>
        <v>4</v>
      </c>
      <c r="Y19" s="151">
        <v>4</v>
      </c>
      <c r="AA19" s="41">
        <f t="shared" si="0"/>
        <v>-0.25</v>
      </c>
      <c r="AC19" s="58">
        <v>4.25</v>
      </c>
    </row>
    <row r="20" spans="1:33" ht="16.5" thickBot="1" x14ac:dyDescent="0.3">
      <c r="A20" s="8"/>
      <c r="B20" s="8"/>
      <c r="C20" s="135">
        <v>42081</v>
      </c>
      <c r="D20" s="136">
        <v>42123</v>
      </c>
      <c r="E20" s="136">
        <v>42172</v>
      </c>
      <c r="F20" s="136">
        <v>42214</v>
      </c>
      <c r="G20" s="136">
        <v>42264</v>
      </c>
      <c r="H20" s="136">
        <v>42305</v>
      </c>
      <c r="I20" s="137">
        <v>42354</v>
      </c>
      <c r="J20" s="136">
        <v>42370</v>
      </c>
      <c r="K20" s="136">
        <v>42430</v>
      </c>
      <c r="L20" s="136">
        <v>42461</v>
      </c>
      <c r="M20" s="136">
        <v>42522</v>
      </c>
      <c r="N20" s="136">
        <v>42552</v>
      </c>
      <c r="O20" s="136">
        <v>42614</v>
      </c>
      <c r="P20" s="136">
        <v>42671</v>
      </c>
      <c r="Q20" s="137">
        <v>42705</v>
      </c>
      <c r="R20" s="136">
        <v>42736</v>
      </c>
      <c r="S20" s="136">
        <v>42795</v>
      </c>
      <c r="T20" s="136">
        <v>42826</v>
      </c>
      <c r="U20" s="136">
        <v>42887</v>
      </c>
      <c r="V20" s="136">
        <v>42917</v>
      </c>
      <c r="W20" s="136">
        <v>42979</v>
      </c>
      <c r="X20" s="136">
        <v>43036</v>
      </c>
      <c r="Y20" s="138">
        <v>43070</v>
      </c>
    </row>
    <row r="21" spans="1:33" ht="15.75" x14ac:dyDescent="0.25">
      <c r="A21" s="8"/>
      <c r="B21" s="38" t="s">
        <v>56</v>
      </c>
      <c r="C21" s="90">
        <f>MEDIAN(C3:C19)</f>
        <v>0.25</v>
      </c>
      <c r="D21" s="90">
        <f t="shared" ref="D21:Y21" si="2">MEDIAN(D3:D19)</f>
        <v>0.25</v>
      </c>
      <c r="E21" s="90">
        <f t="shared" si="2"/>
        <v>0.25</v>
      </c>
      <c r="F21" s="90">
        <f t="shared" si="2"/>
        <v>0.25</v>
      </c>
      <c r="G21" s="91">
        <f t="shared" si="2"/>
        <v>0.25</v>
      </c>
      <c r="H21" s="92">
        <f>MEDIAN(H3:H19)</f>
        <v>0.5</v>
      </c>
      <c r="I21" s="91">
        <f t="shared" si="2"/>
        <v>0.75</v>
      </c>
      <c r="J21" s="92">
        <f t="shared" si="2"/>
        <v>1</v>
      </c>
      <c r="K21" s="91">
        <f t="shared" si="2"/>
        <v>1.25</v>
      </c>
      <c r="L21" s="92">
        <f t="shared" si="2"/>
        <v>1.5</v>
      </c>
      <c r="M21" s="91">
        <f t="shared" si="2"/>
        <v>1.75</v>
      </c>
      <c r="N21" s="92">
        <f t="shared" si="2"/>
        <v>1.75</v>
      </c>
      <c r="O21" s="91">
        <f t="shared" si="2"/>
        <v>1.75</v>
      </c>
      <c r="P21" s="92">
        <f t="shared" si="2"/>
        <v>1.75</v>
      </c>
      <c r="Q21" s="91">
        <f t="shared" si="2"/>
        <v>1.75</v>
      </c>
      <c r="R21" s="92">
        <f t="shared" si="2"/>
        <v>1.75</v>
      </c>
      <c r="S21" s="91">
        <f t="shared" si="2"/>
        <v>1.75</v>
      </c>
      <c r="T21" s="92">
        <f t="shared" si="2"/>
        <v>1.75</v>
      </c>
      <c r="U21" s="91">
        <f t="shared" si="2"/>
        <v>2</v>
      </c>
      <c r="V21" s="92">
        <f t="shared" si="2"/>
        <v>2.25</v>
      </c>
      <c r="W21" s="91">
        <f t="shared" si="2"/>
        <v>2.5</v>
      </c>
      <c r="X21" s="92">
        <f t="shared" si="2"/>
        <v>2.75</v>
      </c>
      <c r="Y21" s="91">
        <f t="shared" si="2"/>
        <v>3</v>
      </c>
      <c r="AA21" s="90">
        <f t="shared" ref="AA21" si="3">MEDIAN(AA3:AA19)</f>
        <v>-0.75</v>
      </c>
      <c r="AC21" s="90">
        <f t="shared" ref="AC21" si="4">MEDIAN(AC3:AC19)</f>
        <v>3.75</v>
      </c>
    </row>
    <row r="22" spans="1:33" ht="15.75" x14ac:dyDescent="0.25">
      <c r="A22" s="8"/>
      <c r="B22" s="38" t="s">
        <v>57</v>
      </c>
      <c r="C22" s="90">
        <f>AVERAGE(C3:C19)</f>
        <v>0.25</v>
      </c>
      <c r="D22" s="90">
        <f t="shared" ref="D22:Y22" si="5">AVERAGE(D3:D19)</f>
        <v>0.25</v>
      </c>
      <c r="E22" s="90">
        <f t="shared" si="5"/>
        <v>0.25</v>
      </c>
      <c r="F22" s="90">
        <f t="shared" si="5"/>
        <v>0.25</v>
      </c>
      <c r="G22" s="91">
        <f t="shared" si="5"/>
        <v>0.3235294117647059</v>
      </c>
      <c r="H22" s="91">
        <f>AVERAGE(H3:H19)</f>
        <v>0.47058823529411764</v>
      </c>
      <c r="I22" s="91">
        <f t="shared" si="5"/>
        <v>0.69117647058823528</v>
      </c>
      <c r="J22" s="91">
        <f t="shared" si="5"/>
        <v>0.91176470588235292</v>
      </c>
      <c r="K22" s="91">
        <f t="shared" si="5"/>
        <v>1.1323529411764706</v>
      </c>
      <c r="L22" s="91">
        <f t="shared" si="5"/>
        <v>1.3529411764705883</v>
      </c>
      <c r="M22" s="91">
        <f t="shared" si="5"/>
        <v>1.5588235294117647</v>
      </c>
      <c r="N22" s="91">
        <f t="shared" si="5"/>
        <v>1.661764705882353</v>
      </c>
      <c r="O22" s="91">
        <f t="shared" si="5"/>
        <v>1.75</v>
      </c>
      <c r="P22" s="91">
        <f t="shared" si="5"/>
        <v>1.8088235294117647</v>
      </c>
      <c r="Q22" s="91">
        <f t="shared" si="5"/>
        <v>1.8676470588235294</v>
      </c>
      <c r="R22" s="91">
        <f t="shared" si="5"/>
        <v>1.9264705882352942</v>
      </c>
      <c r="S22" s="91">
        <f t="shared" si="5"/>
        <v>1.9852941176470589</v>
      </c>
      <c r="T22" s="91">
        <f t="shared" si="5"/>
        <v>2.1029411764705883</v>
      </c>
      <c r="U22" s="91">
        <f t="shared" si="5"/>
        <v>2.2941176470588234</v>
      </c>
      <c r="V22" s="91">
        <f t="shared" si="5"/>
        <v>2.5147058823529411</v>
      </c>
      <c r="W22" s="91">
        <f t="shared" si="5"/>
        <v>2.7205882352941178</v>
      </c>
      <c r="X22" s="91">
        <f t="shared" si="5"/>
        <v>2.9117647058823528</v>
      </c>
      <c r="Y22" s="91">
        <f t="shared" si="5"/>
        <v>3.1029411764705883</v>
      </c>
      <c r="AA22" s="90">
        <f t="shared" ref="AA22" si="6">AVERAGE(AA3:AA19)</f>
        <v>-0.54411764705882348</v>
      </c>
      <c r="AC22" s="90">
        <f t="shared" ref="AC22" si="7">AVERAGE(AC3:AC19)</f>
        <v>3.6470588235294117</v>
      </c>
    </row>
    <row r="23" spans="1:33" ht="15.7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3" ht="15.75" x14ac:dyDescent="0.25">
      <c r="A24" s="8"/>
      <c r="B24" s="38" t="s">
        <v>34</v>
      </c>
      <c r="C24" s="90">
        <f>MEDIAN(C3:C4)</f>
        <v>0.25</v>
      </c>
      <c r="D24" s="90">
        <f t="shared" ref="D24:Y24" si="8">MEDIAN(D3:D4)</f>
        <v>0.25</v>
      </c>
      <c r="E24" s="90">
        <f t="shared" si="8"/>
        <v>0.25</v>
      </c>
      <c r="F24" s="90">
        <f t="shared" si="8"/>
        <v>0.25</v>
      </c>
      <c r="G24" s="90">
        <f t="shared" si="8"/>
        <v>0.25</v>
      </c>
      <c r="H24" s="90">
        <f t="shared" si="8"/>
        <v>0.25</v>
      </c>
      <c r="I24" s="90">
        <f t="shared" si="8"/>
        <v>0.25</v>
      </c>
      <c r="J24" s="90">
        <f t="shared" si="8"/>
        <v>0.25</v>
      </c>
      <c r="K24" s="90">
        <f t="shared" si="8"/>
        <v>0.25</v>
      </c>
      <c r="L24" s="90">
        <f t="shared" si="8"/>
        <v>0.25</v>
      </c>
      <c r="M24" s="90">
        <f t="shared" si="8"/>
        <v>0.25</v>
      </c>
      <c r="N24" s="90">
        <f t="shared" si="8"/>
        <v>0.25</v>
      </c>
      <c r="O24" s="91">
        <f t="shared" si="8"/>
        <v>0.375</v>
      </c>
      <c r="P24" s="91">
        <f t="shared" si="8"/>
        <v>0.5</v>
      </c>
      <c r="Q24" s="91">
        <f t="shared" si="8"/>
        <v>0.75</v>
      </c>
      <c r="R24" s="91">
        <f t="shared" si="8"/>
        <v>1</v>
      </c>
      <c r="S24" s="91">
        <f t="shared" si="8"/>
        <v>1.25</v>
      </c>
      <c r="T24" s="91">
        <f t="shared" si="8"/>
        <v>1.5</v>
      </c>
      <c r="U24" s="91">
        <f t="shared" si="8"/>
        <v>1.75</v>
      </c>
      <c r="V24" s="91">
        <f t="shared" si="8"/>
        <v>2</v>
      </c>
      <c r="W24" s="91">
        <f t="shared" si="8"/>
        <v>2.125</v>
      </c>
      <c r="X24" s="91">
        <f t="shared" si="8"/>
        <v>2.125</v>
      </c>
      <c r="Y24" s="92">
        <f t="shared" si="8"/>
        <v>2.125</v>
      </c>
      <c r="AA24" s="92">
        <f t="shared" ref="AA24:AC24" si="9">MEDIAN(AA3:AA4)</f>
        <v>-1.125</v>
      </c>
      <c r="AB24" s="8"/>
      <c r="AC24" s="92">
        <f t="shared" si="9"/>
        <v>3.25</v>
      </c>
    </row>
    <row r="25" spans="1:33" ht="15.75" x14ac:dyDescent="0.25">
      <c r="A25" s="8"/>
      <c r="B25" s="38" t="s">
        <v>36</v>
      </c>
      <c r="C25" s="90">
        <f>AVERAGE(C3:C4)</f>
        <v>0.25</v>
      </c>
      <c r="D25" s="90">
        <f t="shared" ref="D25:Y25" si="10">AVERAGE(D3:D4)</f>
        <v>0.25</v>
      </c>
      <c r="E25" s="90">
        <f t="shared" si="10"/>
        <v>0.25</v>
      </c>
      <c r="F25" s="90">
        <f t="shared" si="10"/>
        <v>0.25</v>
      </c>
      <c r="G25" s="90">
        <f t="shared" si="10"/>
        <v>0.25</v>
      </c>
      <c r="H25" s="90">
        <f t="shared" si="10"/>
        <v>0.25</v>
      </c>
      <c r="I25" s="90">
        <f t="shared" si="10"/>
        <v>0.25</v>
      </c>
      <c r="J25" s="90">
        <f t="shared" si="10"/>
        <v>0.25</v>
      </c>
      <c r="K25" s="90">
        <f t="shared" si="10"/>
        <v>0.25</v>
      </c>
      <c r="L25" s="90">
        <f t="shared" si="10"/>
        <v>0.25</v>
      </c>
      <c r="M25" s="90">
        <f t="shared" si="10"/>
        <v>0.25</v>
      </c>
      <c r="N25" s="90">
        <f t="shared" si="10"/>
        <v>0.25</v>
      </c>
      <c r="O25" s="91">
        <f t="shared" si="10"/>
        <v>0.375</v>
      </c>
      <c r="P25" s="91">
        <f t="shared" si="10"/>
        <v>0.5</v>
      </c>
      <c r="Q25" s="92">
        <f t="shared" si="10"/>
        <v>0.75</v>
      </c>
      <c r="R25" s="91">
        <f t="shared" si="10"/>
        <v>1</v>
      </c>
      <c r="S25" s="91">
        <f t="shared" si="10"/>
        <v>1.25</v>
      </c>
      <c r="T25" s="91">
        <f t="shared" si="10"/>
        <v>1.5</v>
      </c>
      <c r="U25" s="91">
        <f t="shared" si="10"/>
        <v>1.75</v>
      </c>
      <c r="V25" s="91">
        <f t="shared" si="10"/>
        <v>2</v>
      </c>
      <c r="W25" s="91">
        <f t="shared" si="10"/>
        <v>2.125</v>
      </c>
      <c r="X25" s="91">
        <f t="shared" si="10"/>
        <v>2.125</v>
      </c>
      <c r="Y25" s="92">
        <f t="shared" si="10"/>
        <v>2.125</v>
      </c>
      <c r="AA25" s="92">
        <f t="shared" ref="AA25:AC25" si="11">AVERAGE(AA3:AA4)</f>
        <v>-1.125</v>
      </c>
      <c r="AB25" s="8"/>
      <c r="AC25" s="92">
        <f t="shared" si="11"/>
        <v>3.25</v>
      </c>
    </row>
    <row r="26" spans="1:33" ht="15.7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3" ht="15.75" x14ac:dyDescent="0.25">
      <c r="A27" s="8"/>
      <c r="B27" s="38" t="s">
        <v>38</v>
      </c>
      <c r="C27" s="90">
        <f>MEDIAN(C5:C17)</f>
        <v>0.25</v>
      </c>
      <c r="D27" s="90">
        <f t="shared" ref="D27:Y27" si="12">MEDIAN(D5:D17)</f>
        <v>0.25</v>
      </c>
      <c r="E27" s="90">
        <f t="shared" si="12"/>
        <v>0.25</v>
      </c>
      <c r="F27" s="90">
        <f t="shared" si="12"/>
        <v>0.25</v>
      </c>
      <c r="G27" s="91">
        <f t="shared" si="12"/>
        <v>0.25</v>
      </c>
      <c r="H27" s="92">
        <f t="shared" si="12"/>
        <v>0.5</v>
      </c>
      <c r="I27" s="91">
        <f t="shared" si="12"/>
        <v>0.75</v>
      </c>
      <c r="J27" s="92">
        <f t="shared" si="12"/>
        <v>1</v>
      </c>
      <c r="K27" s="91">
        <f t="shared" si="12"/>
        <v>1.25</v>
      </c>
      <c r="L27" s="92">
        <f t="shared" si="12"/>
        <v>1.5</v>
      </c>
      <c r="M27" s="91">
        <f t="shared" si="12"/>
        <v>1.75</v>
      </c>
      <c r="N27" s="92">
        <f t="shared" si="12"/>
        <v>1.75</v>
      </c>
      <c r="O27" s="91">
        <f t="shared" si="12"/>
        <v>1.75</v>
      </c>
      <c r="P27" s="92">
        <f t="shared" si="12"/>
        <v>1.75</v>
      </c>
      <c r="Q27" s="91">
        <f t="shared" si="12"/>
        <v>1.75</v>
      </c>
      <c r="R27" s="92">
        <f t="shared" si="12"/>
        <v>1.75</v>
      </c>
      <c r="S27" s="91">
        <f t="shared" si="12"/>
        <v>1.75</v>
      </c>
      <c r="T27" s="92">
        <f t="shared" si="12"/>
        <v>1.75</v>
      </c>
      <c r="U27" s="91">
        <f t="shared" si="12"/>
        <v>2</v>
      </c>
      <c r="V27" s="92">
        <f t="shared" si="12"/>
        <v>2.25</v>
      </c>
      <c r="W27" s="91">
        <f t="shared" si="12"/>
        <v>2.5</v>
      </c>
      <c r="X27" s="92">
        <f t="shared" si="12"/>
        <v>2.75</v>
      </c>
      <c r="Y27" s="91">
        <f t="shared" si="12"/>
        <v>3</v>
      </c>
      <c r="AA27" s="91">
        <f t="shared" ref="AA27" si="13">MEDIAN(AA5:AA17)</f>
        <v>-0.75</v>
      </c>
      <c r="AC27" s="91">
        <f t="shared" ref="AC27" si="14">MEDIAN(AC5:AC17)</f>
        <v>3.75</v>
      </c>
    </row>
    <row r="28" spans="1:33" ht="15.75" x14ac:dyDescent="0.25">
      <c r="A28" s="8"/>
      <c r="B28" s="38" t="s">
        <v>39</v>
      </c>
      <c r="C28" s="90">
        <f>AVERAGE(C5:C17)</f>
        <v>0.25</v>
      </c>
      <c r="D28" s="90">
        <f t="shared" ref="D28:Y28" si="15">AVERAGE(D5:D17)</f>
        <v>0.25</v>
      </c>
      <c r="E28" s="90">
        <f t="shared" si="15"/>
        <v>0.25</v>
      </c>
      <c r="F28" s="90">
        <f t="shared" si="15"/>
        <v>0.25</v>
      </c>
      <c r="G28" s="91">
        <f t="shared" si="15"/>
        <v>0.30769230769230771</v>
      </c>
      <c r="H28" s="91">
        <f t="shared" si="15"/>
        <v>0.46153846153846156</v>
      </c>
      <c r="I28" s="92">
        <f t="shared" si="15"/>
        <v>0.71153846153846156</v>
      </c>
      <c r="J28" s="91">
        <f t="shared" si="15"/>
        <v>0.96153846153846156</v>
      </c>
      <c r="K28" s="91">
        <f t="shared" si="15"/>
        <v>1.2115384615384615</v>
      </c>
      <c r="L28" s="91">
        <f t="shared" si="15"/>
        <v>1.4615384615384615</v>
      </c>
      <c r="M28" s="91">
        <f t="shared" si="15"/>
        <v>1.6923076923076923</v>
      </c>
      <c r="N28" s="91">
        <f t="shared" si="15"/>
        <v>1.7884615384615385</v>
      </c>
      <c r="O28" s="91">
        <f t="shared" si="15"/>
        <v>1.8461538461538463</v>
      </c>
      <c r="P28" s="92">
        <f t="shared" si="15"/>
        <v>1.8653846153846154</v>
      </c>
      <c r="Q28" s="92">
        <f t="shared" si="15"/>
        <v>1.8653846153846154</v>
      </c>
      <c r="R28" s="92">
        <f t="shared" si="15"/>
        <v>1.8653846153846154</v>
      </c>
      <c r="S28" s="92">
        <f t="shared" si="15"/>
        <v>1.8653846153846154</v>
      </c>
      <c r="T28" s="91">
        <f t="shared" si="15"/>
        <v>1.9423076923076923</v>
      </c>
      <c r="U28" s="91">
        <f t="shared" si="15"/>
        <v>2.1153846153846154</v>
      </c>
      <c r="V28" s="91">
        <f t="shared" si="15"/>
        <v>2.3653846153846154</v>
      </c>
      <c r="W28" s="91">
        <f t="shared" si="15"/>
        <v>2.6153846153846154</v>
      </c>
      <c r="X28" s="91">
        <f t="shared" si="15"/>
        <v>2.8653846153846154</v>
      </c>
      <c r="Y28" s="92">
        <f t="shared" si="15"/>
        <v>3.1153846153846154</v>
      </c>
      <c r="AA28" s="91">
        <f t="shared" ref="AA28" si="16">AVERAGE(AA5:AA17)</f>
        <v>-0.51923076923076927</v>
      </c>
      <c r="AC28" s="91">
        <f t="shared" ref="AC28" si="17">AVERAGE(AC5:AC17)</f>
        <v>3.6346153846153846</v>
      </c>
    </row>
    <row r="29" spans="1:33" ht="15.75" x14ac:dyDescent="0.25">
      <c r="A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5.75" x14ac:dyDescent="0.25">
      <c r="A30" s="8"/>
      <c r="B30" s="8" t="s">
        <v>35</v>
      </c>
      <c r="C30" s="91">
        <f>MEDIAN(C18:C19)</f>
        <v>0.25</v>
      </c>
      <c r="D30" s="91">
        <f t="shared" ref="D30:Y30" si="18">MEDIAN(D18:D19)</f>
        <v>0.25</v>
      </c>
      <c r="E30" s="91">
        <f t="shared" si="18"/>
        <v>0.25</v>
      </c>
      <c r="F30" s="91">
        <f t="shared" si="18"/>
        <v>0.25</v>
      </c>
      <c r="G30" s="91">
        <f t="shared" si="18"/>
        <v>0.5</v>
      </c>
      <c r="H30" s="91">
        <f t="shared" si="18"/>
        <v>0.75</v>
      </c>
      <c r="I30" s="92">
        <f t="shared" si="18"/>
        <v>1</v>
      </c>
      <c r="J30" s="91">
        <f t="shared" si="18"/>
        <v>1.25</v>
      </c>
      <c r="K30" s="91">
        <f t="shared" si="18"/>
        <v>1.5</v>
      </c>
      <c r="L30" s="91">
        <f t="shared" si="18"/>
        <v>1.75</v>
      </c>
      <c r="M30" s="91">
        <f t="shared" si="18"/>
        <v>2</v>
      </c>
      <c r="N30" s="91">
        <f t="shared" si="18"/>
        <v>2.25</v>
      </c>
      <c r="O30" s="91">
        <f t="shared" si="18"/>
        <v>2.5</v>
      </c>
      <c r="P30" s="91">
        <f t="shared" si="18"/>
        <v>2.75</v>
      </c>
      <c r="Q30" s="92">
        <f t="shared" si="18"/>
        <v>3</v>
      </c>
      <c r="R30" s="91">
        <f t="shared" si="18"/>
        <v>3.25</v>
      </c>
      <c r="S30" s="90">
        <f t="shared" si="18"/>
        <v>3.5</v>
      </c>
      <c r="T30" s="90">
        <f t="shared" si="18"/>
        <v>3.75</v>
      </c>
      <c r="U30" s="90">
        <f t="shared" si="18"/>
        <v>4</v>
      </c>
      <c r="V30" s="90">
        <f t="shared" si="18"/>
        <v>4</v>
      </c>
      <c r="W30" s="90">
        <f t="shared" si="18"/>
        <v>4</v>
      </c>
      <c r="X30" s="91">
        <f t="shared" si="18"/>
        <v>4</v>
      </c>
      <c r="Y30" s="92">
        <f t="shared" si="18"/>
        <v>4</v>
      </c>
      <c r="AA30" s="90">
        <f t="shared" ref="AA30:AC30" si="19">MEDIAN(AA17:AA19)</f>
        <v>-0.25</v>
      </c>
      <c r="AC30" s="90">
        <f t="shared" si="19"/>
        <v>4</v>
      </c>
    </row>
    <row r="31" spans="1:33" ht="15.75" x14ac:dyDescent="0.25">
      <c r="A31" s="8"/>
      <c r="B31" s="8" t="s">
        <v>37</v>
      </c>
      <c r="C31" s="91">
        <f>AVERAGE(C18:C19)</f>
        <v>0.25</v>
      </c>
      <c r="D31" s="91">
        <f t="shared" ref="D31:Y31" si="20">AVERAGE(D18:D19)</f>
        <v>0.25</v>
      </c>
      <c r="E31" s="91">
        <f t="shared" si="20"/>
        <v>0.25</v>
      </c>
      <c r="F31" s="91">
        <f t="shared" si="20"/>
        <v>0.25</v>
      </c>
      <c r="G31" s="91">
        <f t="shared" si="20"/>
        <v>0.5</v>
      </c>
      <c r="H31" s="91">
        <f t="shared" si="20"/>
        <v>0.75</v>
      </c>
      <c r="I31" s="92">
        <f t="shared" si="20"/>
        <v>1</v>
      </c>
      <c r="J31" s="91">
        <f t="shared" si="20"/>
        <v>1.25</v>
      </c>
      <c r="K31" s="91">
        <f t="shared" si="20"/>
        <v>1.5</v>
      </c>
      <c r="L31" s="91">
        <f t="shared" si="20"/>
        <v>1.75</v>
      </c>
      <c r="M31" s="91">
        <f t="shared" si="20"/>
        <v>2</v>
      </c>
      <c r="N31" s="91">
        <f t="shared" si="20"/>
        <v>2.25</v>
      </c>
      <c r="O31" s="91">
        <f t="shared" si="20"/>
        <v>2.5</v>
      </c>
      <c r="P31" s="91">
        <f t="shared" si="20"/>
        <v>2.75</v>
      </c>
      <c r="Q31" s="92">
        <f t="shared" si="20"/>
        <v>3</v>
      </c>
      <c r="R31" s="91">
        <f t="shared" si="20"/>
        <v>3.25</v>
      </c>
      <c r="S31" s="90">
        <f t="shared" si="20"/>
        <v>3.5</v>
      </c>
      <c r="T31" s="90">
        <f t="shared" si="20"/>
        <v>3.75</v>
      </c>
      <c r="U31" s="90">
        <f t="shared" si="20"/>
        <v>4</v>
      </c>
      <c r="V31" s="90">
        <f t="shared" si="20"/>
        <v>4</v>
      </c>
      <c r="W31" s="90">
        <f t="shared" si="20"/>
        <v>4</v>
      </c>
      <c r="X31" s="91">
        <f t="shared" si="20"/>
        <v>4</v>
      </c>
      <c r="Y31" s="92">
        <f t="shared" si="20"/>
        <v>4</v>
      </c>
      <c r="AA31" s="90">
        <f t="shared" ref="AA31:AC31" si="21">AVERAGE(AA17:AA19)</f>
        <v>-0.16666666666666666</v>
      </c>
      <c r="AC31" s="90">
        <f t="shared" si="21"/>
        <v>4.083333333333333</v>
      </c>
    </row>
    <row r="32" spans="1:33" ht="15.7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29" ht="16.5" thickBot="1" x14ac:dyDescent="0.3">
      <c r="A33" s="8"/>
      <c r="B33" s="8"/>
      <c r="C33" s="135">
        <v>42081</v>
      </c>
      <c r="D33" s="136">
        <v>42123</v>
      </c>
      <c r="E33" s="136">
        <v>42172</v>
      </c>
      <c r="F33" s="136">
        <v>42214</v>
      </c>
      <c r="G33" s="136">
        <v>42264</v>
      </c>
      <c r="H33" s="136">
        <v>42305</v>
      </c>
      <c r="I33" s="137">
        <v>42354</v>
      </c>
      <c r="J33" s="136">
        <v>42370</v>
      </c>
      <c r="K33" s="136">
        <v>42430</v>
      </c>
      <c r="L33" s="136">
        <v>42461</v>
      </c>
      <c r="M33" s="136">
        <v>42522</v>
      </c>
      <c r="N33" s="136">
        <v>42552</v>
      </c>
      <c r="O33" s="136">
        <v>42614</v>
      </c>
      <c r="P33" s="136">
        <v>42671</v>
      </c>
      <c r="Q33" s="137">
        <v>42705</v>
      </c>
      <c r="R33" s="136">
        <v>42736</v>
      </c>
      <c r="S33" s="136">
        <v>42795</v>
      </c>
      <c r="T33" s="136">
        <v>42826</v>
      </c>
      <c r="U33" s="136">
        <v>42887</v>
      </c>
      <c r="V33" s="136">
        <v>42917</v>
      </c>
      <c r="W33" s="136">
        <v>42979</v>
      </c>
      <c r="X33" s="136">
        <v>43036</v>
      </c>
      <c r="Y33" s="138">
        <v>43070</v>
      </c>
      <c r="Z33" s="8"/>
      <c r="AA33" s="8"/>
    </row>
    <row r="34" spans="1:29" ht="15.75" x14ac:dyDescent="0.25">
      <c r="A34" s="8"/>
      <c r="B34" s="8" t="s">
        <v>49</v>
      </c>
      <c r="C34" s="90">
        <f t="shared" ref="C34:AC34" si="22">C24</f>
        <v>0.25</v>
      </c>
      <c r="D34" s="90">
        <f t="shared" si="22"/>
        <v>0.25</v>
      </c>
      <c r="E34" s="90">
        <f t="shared" si="22"/>
        <v>0.25</v>
      </c>
      <c r="F34" s="90">
        <f t="shared" si="22"/>
        <v>0.25</v>
      </c>
      <c r="G34" s="90">
        <f t="shared" si="22"/>
        <v>0.25</v>
      </c>
      <c r="H34" s="90">
        <f t="shared" si="22"/>
        <v>0.25</v>
      </c>
      <c r="I34" s="90">
        <f t="shared" si="22"/>
        <v>0.25</v>
      </c>
      <c r="J34" s="90">
        <f t="shared" si="22"/>
        <v>0.25</v>
      </c>
      <c r="K34" s="90">
        <f t="shared" si="22"/>
        <v>0.25</v>
      </c>
      <c r="L34" s="90">
        <f t="shared" si="22"/>
        <v>0.25</v>
      </c>
      <c r="M34" s="90">
        <f t="shared" si="22"/>
        <v>0.25</v>
      </c>
      <c r="N34" s="90">
        <f t="shared" si="22"/>
        <v>0.25</v>
      </c>
      <c r="O34" s="90">
        <f t="shared" si="22"/>
        <v>0.375</v>
      </c>
      <c r="P34" s="90">
        <f t="shared" si="22"/>
        <v>0.5</v>
      </c>
      <c r="Q34" s="90">
        <f t="shared" si="22"/>
        <v>0.75</v>
      </c>
      <c r="R34" s="90">
        <f t="shared" si="22"/>
        <v>1</v>
      </c>
      <c r="S34" s="90">
        <f t="shared" si="22"/>
        <v>1.25</v>
      </c>
      <c r="T34" s="90">
        <f t="shared" si="22"/>
        <v>1.5</v>
      </c>
      <c r="U34" s="90">
        <f t="shared" si="22"/>
        <v>1.75</v>
      </c>
      <c r="V34" s="90">
        <f t="shared" si="22"/>
        <v>2</v>
      </c>
      <c r="W34" s="90">
        <f t="shared" si="22"/>
        <v>2.125</v>
      </c>
      <c r="X34" s="90">
        <f t="shared" si="22"/>
        <v>2.125</v>
      </c>
      <c r="Y34" s="90">
        <f t="shared" si="22"/>
        <v>2.125</v>
      </c>
      <c r="Z34" s="90">
        <f t="shared" si="22"/>
        <v>0</v>
      </c>
      <c r="AA34" s="90">
        <f t="shared" si="22"/>
        <v>-1.125</v>
      </c>
      <c r="AB34" s="90">
        <f t="shared" si="22"/>
        <v>0</v>
      </c>
      <c r="AC34" s="90">
        <f t="shared" si="22"/>
        <v>3.25</v>
      </c>
    </row>
    <row r="35" spans="1:29" ht="15.75" x14ac:dyDescent="0.25">
      <c r="A35" s="8"/>
      <c r="B35" s="8" t="s">
        <v>48</v>
      </c>
      <c r="C35" s="90">
        <f>MIN(C5:C17)</f>
        <v>0.25</v>
      </c>
      <c r="D35" s="90">
        <f t="shared" ref="D35:Y35" si="23">MIN(D5:D17)</f>
        <v>0.25</v>
      </c>
      <c r="E35" s="90">
        <f t="shared" si="23"/>
        <v>0.25</v>
      </c>
      <c r="F35" s="90">
        <f t="shared" si="23"/>
        <v>0.25</v>
      </c>
      <c r="G35" s="90">
        <f t="shared" si="23"/>
        <v>0.25</v>
      </c>
      <c r="H35" s="90">
        <f t="shared" si="23"/>
        <v>0.25</v>
      </c>
      <c r="I35" s="90">
        <f t="shared" si="23"/>
        <v>0.5</v>
      </c>
      <c r="J35" s="90">
        <f t="shared" si="23"/>
        <v>0.75</v>
      </c>
      <c r="K35" s="90">
        <f t="shared" si="23"/>
        <v>1</v>
      </c>
      <c r="L35" s="90">
        <f t="shared" si="23"/>
        <v>1.25</v>
      </c>
      <c r="M35" s="90">
        <f t="shared" si="23"/>
        <v>1.25</v>
      </c>
      <c r="N35" s="90">
        <f t="shared" si="23"/>
        <v>1.25</v>
      </c>
      <c r="O35" s="90">
        <f t="shared" si="23"/>
        <v>1.25</v>
      </c>
      <c r="P35" s="90">
        <f t="shared" si="23"/>
        <v>1.25</v>
      </c>
      <c r="Q35" s="90">
        <f t="shared" si="23"/>
        <v>1.25</v>
      </c>
      <c r="R35" s="90">
        <f t="shared" si="23"/>
        <v>1.25</v>
      </c>
      <c r="S35" s="90">
        <f t="shared" si="23"/>
        <v>1.25</v>
      </c>
      <c r="T35" s="90">
        <f t="shared" si="23"/>
        <v>1.25</v>
      </c>
      <c r="U35" s="90">
        <f t="shared" si="23"/>
        <v>1.5</v>
      </c>
      <c r="V35" s="90">
        <f t="shared" si="23"/>
        <v>1.75</v>
      </c>
      <c r="W35" s="90">
        <f t="shared" si="23"/>
        <v>2</v>
      </c>
      <c r="X35" s="90">
        <f t="shared" si="23"/>
        <v>2.25</v>
      </c>
      <c r="Y35" s="90">
        <f t="shared" si="23"/>
        <v>2.5</v>
      </c>
      <c r="Z35" s="8"/>
      <c r="AA35" s="90">
        <f t="shared" ref="AA35" si="24">MIN(AA6:AA16)</f>
        <v>-1</v>
      </c>
      <c r="AC35" s="90">
        <f t="shared" ref="AC35" si="25">MIN(AC6:AC16)</f>
        <v>3.5</v>
      </c>
    </row>
    <row r="36" spans="1:29" ht="15.75" x14ac:dyDescent="0.25">
      <c r="A36" s="8"/>
      <c r="B36" s="8" t="s">
        <v>51</v>
      </c>
      <c r="C36" s="90">
        <f t="shared" ref="C36:AC36" si="26">C27</f>
        <v>0.25</v>
      </c>
      <c r="D36" s="90">
        <f t="shared" si="26"/>
        <v>0.25</v>
      </c>
      <c r="E36" s="90">
        <f t="shared" si="26"/>
        <v>0.25</v>
      </c>
      <c r="F36" s="90">
        <f t="shared" si="26"/>
        <v>0.25</v>
      </c>
      <c r="G36" s="90">
        <f t="shared" si="26"/>
        <v>0.25</v>
      </c>
      <c r="H36" s="90">
        <f t="shared" si="26"/>
        <v>0.5</v>
      </c>
      <c r="I36" s="90">
        <f t="shared" si="26"/>
        <v>0.75</v>
      </c>
      <c r="J36" s="90">
        <f t="shared" si="26"/>
        <v>1</v>
      </c>
      <c r="K36" s="90">
        <f t="shared" si="26"/>
        <v>1.25</v>
      </c>
      <c r="L36" s="90">
        <f t="shared" si="26"/>
        <v>1.5</v>
      </c>
      <c r="M36" s="90">
        <f t="shared" si="26"/>
        <v>1.75</v>
      </c>
      <c r="N36" s="90">
        <f t="shared" si="26"/>
        <v>1.75</v>
      </c>
      <c r="O36" s="90">
        <f t="shared" si="26"/>
        <v>1.75</v>
      </c>
      <c r="P36" s="90">
        <f t="shared" si="26"/>
        <v>1.75</v>
      </c>
      <c r="Q36" s="90">
        <f t="shared" si="26"/>
        <v>1.75</v>
      </c>
      <c r="R36" s="90">
        <f t="shared" si="26"/>
        <v>1.75</v>
      </c>
      <c r="S36" s="90">
        <f t="shared" si="26"/>
        <v>1.75</v>
      </c>
      <c r="T36" s="90">
        <f t="shared" si="26"/>
        <v>1.75</v>
      </c>
      <c r="U36" s="90">
        <f t="shared" si="26"/>
        <v>2</v>
      </c>
      <c r="V36" s="90">
        <f t="shared" si="26"/>
        <v>2.25</v>
      </c>
      <c r="W36" s="90">
        <f t="shared" si="26"/>
        <v>2.5</v>
      </c>
      <c r="X36" s="90">
        <f t="shared" si="26"/>
        <v>2.75</v>
      </c>
      <c r="Y36" s="90">
        <f t="shared" si="26"/>
        <v>3</v>
      </c>
      <c r="Z36" s="90">
        <f t="shared" si="26"/>
        <v>0</v>
      </c>
      <c r="AA36" s="90">
        <f t="shared" si="26"/>
        <v>-0.75</v>
      </c>
      <c r="AB36" s="90">
        <f t="shared" si="26"/>
        <v>0</v>
      </c>
      <c r="AC36" s="90">
        <f t="shared" si="26"/>
        <v>3.75</v>
      </c>
    </row>
    <row r="37" spans="1:29" ht="15.75" x14ac:dyDescent="0.25">
      <c r="A37" s="8"/>
      <c r="B37" s="8" t="s">
        <v>47</v>
      </c>
      <c r="C37" s="90">
        <f>MAX(C5:C17)</f>
        <v>0.25</v>
      </c>
      <c r="D37" s="90">
        <f>MAX(D5:D17)</f>
        <v>0.25</v>
      </c>
      <c r="E37" s="90">
        <f t="shared" ref="E37:Y37" si="27">MAX(E5:E17)</f>
        <v>0.25</v>
      </c>
      <c r="F37" s="90">
        <f t="shared" si="27"/>
        <v>0.25</v>
      </c>
      <c r="G37" s="90">
        <f t="shared" si="27"/>
        <v>0.5</v>
      </c>
      <c r="H37" s="90">
        <f t="shared" si="27"/>
        <v>0.75</v>
      </c>
      <c r="I37" s="90">
        <f t="shared" si="27"/>
        <v>1</v>
      </c>
      <c r="J37" s="90">
        <f t="shared" si="27"/>
        <v>1.25</v>
      </c>
      <c r="K37" s="90">
        <f t="shared" si="27"/>
        <v>1.5</v>
      </c>
      <c r="L37" s="90">
        <f t="shared" si="27"/>
        <v>1.75</v>
      </c>
      <c r="M37" s="90">
        <f t="shared" si="27"/>
        <v>2</v>
      </c>
      <c r="N37" s="90">
        <f t="shared" si="27"/>
        <v>2.25</v>
      </c>
      <c r="O37" s="90">
        <f t="shared" si="27"/>
        <v>2.5</v>
      </c>
      <c r="P37" s="90">
        <f t="shared" si="27"/>
        <v>2.75</v>
      </c>
      <c r="Q37" s="90">
        <f t="shared" si="27"/>
        <v>2.75</v>
      </c>
      <c r="R37" s="90">
        <f t="shared" si="27"/>
        <v>2.75</v>
      </c>
      <c r="S37" s="90">
        <f t="shared" si="27"/>
        <v>2.75</v>
      </c>
      <c r="T37" s="90">
        <f t="shared" si="27"/>
        <v>2.75</v>
      </c>
      <c r="U37" s="90">
        <f t="shared" si="27"/>
        <v>2.75</v>
      </c>
      <c r="V37" s="90">
        <f t="shared" si="27"/>
        <v>3</v>
      </c>
      <c r="W37" s="90">
        <f t="shared" si="27"/>
        <v>3.25</v>
      </c>
      <c r="X37" s="90">
        <f t="shared" si="27"/>
        <v>3.5</v>
      </c>
      <c r="Y37" s="90">
        <f t="shared" si="27"/>
        <v>3.75</v>
      </c>
      <c r="Z37" s="8"/>
      <c r="AA37" s="90">
        <f>MAX(AA6:AA16)</f>
        <v>0</v>
      </c>
      <c r="AC37" s="90">
        <f>MAX(AC6:AC16)</f>
        <v>3.75</v>
      </c>
    </row>
    <row r="38" spans="1:29" ht="15.75" x14ac:dyDescent="0.25">
      <c r="A38" s="8"/>
      <c r="B38" s="8" t="s">
        <v>50</v>
      </c>
      <c r="C38" s="90">
        <f t="shared" ref="C38:AC38" si="28">C30</f>
        <v>0.25</v>
      </c>
      <c r="D38" s="90">
        <f t="shared" si="28"/>
        <v>0.25</v>
      </c>
      <c r="E38" s="90">
        <f t="shared" si="28"/>
        <v>0.25</v>
      </c>
      <c r="F38" s="90">
        <f t="shared" si="28"/>
        <v>0.25</v>
      </c>
      <c r="G38" s="90">
        <f t="shared" si="28"/>
        <v>0.5</v>
      </c>
      <c r="H38" s="90">
        <f t="shared" si="28"/>
        <v>0.75</v>
      </c>
      <c r="I38" s="90">
        <f t="shared" si="28"/>
        <v>1</v>
      </c>
      <c r="J38" s="90">
        <f t="shared" si="28"/>
        <v>1.25</v>
      </c>
      <c r="K38" s="90">
        <f t="shared" si="28"/>
        <v>1.5</v>
      </c>
      <c r="L38" s="90">
        <f t="shared" si="28"/>
        <v>1.75</v>
      </c>
      <c r="M38" s="90">
        <f t="shared" si="28"/>
        <v>2</v>
      </c>
      <c r="N38" s="90">
        <f t="shared" si="28"/>
        <v>2.25</v>
      </c>
      <c r="O38" s="90">
        <f t="shared" si="28"/>
        <v>2.5</v>
      </c>
      <c r="P38" s="90">
        <f t="shared" si="28"/>
        <v>2.75</v>
      </c>
      <c r="Q38" s="90">
        <f t="shared" si="28"/>
        <v>3</v>
      </c>
      <c r="R38" s="90">
        <f t="shared" si="28"/>
        <v>3.25</v>
      </c>
      <c r="S38" s="90">
        <f t="shared" si="28"/>
        <v>3.5</v>
      </c>
      <c r="T38" s="90">
        <f t="shared" si="28"/>
        <v>3.75</v>
      </c>
      <c r="U38" s="90">
        <f t="shared" si="28"/>
        <v>4</v>
      </c>
      <c r="V38" s="90">
        <f t="shared" si="28"/>
        <v>4</v>
      </c>
      <c r="W38" s="90">
        <f t="shared" si="28"/>
        <v>4</v>
      </c>
      <c r="X38" s="90">
        <f t="shared" si="28"/>
        <v>4</v>
      </c>
      <c r="Y38" s="90">
        <f t="shared" si="28"/>
        <v>4</v>
      </c>
      <c r="Z38" s="90">
        <f t="shared" si="28"/>
        <v>0</v>
      </c>
      <c r="AA38" s="90">
        <f t="shared" si="28"/>
        <v>-0.25</v>
      </c>
      <c r="AB38" s="90">
        <f t="shared" si="28"/>
        <v>0</v>
      </c>
      <c r="AC38" s="90">
        <f t="shared" si="28"/>
        <v>4</v>
      </c>
    </row>
    <row r="39" spans="1:29" ht="15.75" x14ac:dyDescent="0.25">
      <c r="A39" s="8"/>
    </row>
    <row r="40" spans="1:29" ht="15.75" x14ac:dyDescent="0.25">
      <c r="A40" s="8"/>
    </row>
    <row r="41" spans="1:29" ht="15.75" x14ac:dyDescent="0.25">
      <c r="A41" s="8"/>
      <c r="B41" s="38" t="s">
        <v>40</v>
      </c>
      <c r="C41" s="90">
        <v>0.25</v>
      </c>
      <c r="D41" s="90">
        <v>0.25</v>
      </c>
      <c r="E41" s="90">
        <v>0.25</v>
      </c>
      <c r="F41" s="90">
        <v>0.25</v>
      </c>
      <c r="G41" s="90">
        <v>0.5</v>
      </c>
      <c r="H41" s="90">
        <v>0.5</v>
      </c>
      <c r="I41" s="92">
        <v>0.75</v>
      </c>
      <c r="J41" s="90">
        <v>0.75</v>
      </c>
      <c r="K41" s="90">
        <v>1</v>
      </c>
      <c r="L41" s="90">
        <v>1</v>
      </c>
      <c r="M41" s="90">
        <v>1.25</v>
      </c>
      <c r="N41" s="90">
        <v>1.25</v>
      </c>
      <c r="O41" s="90">
        <v>1.5</v>
      </c>
      <c r="P41" s="90">
        <v>1.75</v>
      </c>
      <c r="Q41" s="92">
        <v>2</v>
      </c>
      <c r="R41" s="90">
        <v>2</v>
      </c>
      <c r="S41" s="90">
        <v>2.25</v>
      </c>
      <c r="T41" s="90">
        <v>2.5</v>
      </c>
      <c r="U41" s="90">
        <v>2.75</v>
      </c>
      <c r="V41" s="90">
        <v>2.75</v>
      </c>
      <c r="W41" s="90">
        <v>3</v>
      </c>
      <c r="X41" s="90">
        <v>3.25</v>
      </c>
      <c r="Y41" s="92">
        <v>3.25</v>
      </c>
      <c r="AA41" s="90">
        <v>-0.25</v>
      </c>
      <c r="AC41" s="90">
        <v>3.75</v>
      </c>
    </row>
    <row r="42" spans="1:29" ht="15.75" x14ac:dyDescent="0.25">
      <c r="A42" s="8"/>
      <c r="B42" s="38" t="s">
        <v>43</v>
      </c>
      <c r="C42" s="90">
        <v>0.25</v>
      </c>
      <c r="D42" s="90">
        <v>0.26470588235294118</v>
      </c>
      <c r="E42" s="90">
        <v>0.30882352941176472</v>
      </c>
      <c r="F42" s="90">
        <v>0.36764705882352944</v>
      </c>
      <c r="G42" s="90">
        <v>0.57352941176470584</v>
      </c>
      <c r="H42" s="90">
        <v>0.67647058823529416</v>
      </c>
      <c r="I42" s="92">
        <v>0.8970588235294118</v>
      </c>
      <c r="J42" s="90">
        <v>1</v>
      </c>
      <c r="K42" s="90">
        <v>1.2205882352941178</v>
      </c>
      <c r="L42" s="90">
        <v>1.3235294117647058</v>
      </c>
      <c r="M42" s="90">
        <v>1.5441176470588236</v>
      </c>
      <c r="N42" s="90">
        <v>1.6470588235294117</v>
      </c>
      <c r="O42" s="90">
        <v>1.838235294117647</v>
      </c>
      <c r="P42" s="90">
        <v>1.9411764705882353</v>
      </c>
      <c r="Q42" s="92">
        <v>2.1323529411764706</v>
      </c>
      <c r="R42" s="90">
        <v>2.25</v>
      </c>
      <c r="S42" s="90">
        <v>2.4117647058823528</v>
      </c>
      <c r="T42" s="90">
        <v>2.5294117647058822</v>
      </c>
      <c r="U42" s="90">
        <v>2.7205882352941178</v>
      </c>
      <c r="V42" s="90">
        <v>2.8676470588235294</v>
      </c>
      <c r="W42" s="90">
        <v>3.0147058823529411</v>
      </c>
      <c r="X42" s="90">
        <v>3.1323529411764706</v>
      </c>
      <c r="Y42" s="92">
        <v>3.2794117647058822</v>
      </c>
      <c r="AA42" s="90">
        <v>-0.38235294117647056</v>
      </c>
      <c r="AC42" s="90">
        <v>3.6617647058823528</v>
      </c>
    </row>
    <row r="43" spans="1:29" ht="15.75" x14ac:dyDescent="0.25">
      <c r="A43" s="8"/>
      <c r="B43" s="8"/>
      <c r="C43" s="8"/>
      <c r="D43" s="8"/>
      <c r="E43" s="8"/>
      <c r="F43" s="8"/>
      <c r="G43" s="8"/>
      <c r="H43" s="8"/>
      <c r="I43" s="99"/>
      <c r="Q43" s="100"/>
      <c r="Y43" s="100"/>
    </row>
    <row r="44" spans="1:29" ht="15.75" x14ac:dyDescent="0.25">
      <c r="A44" s="8"/>
      <c r="B44" s="38" t="s">
        <v>34</v>
      </c>
      <c r="C44" s="90">
        <v>0.25</v>
      </c>
      <c r="D44" s="90">
        <v>0.25</v>
      </c>
      <c r="E44" s="90">
        <v>0.25</v>
      </c>
      <c r="F44" s="90">
        <v>0.25</v>
      </c>
      <c r="G44" s="90">
        <v>0.25</v>
      </c>
      <c r="H44" s="91">
        <v>0.25</v>
      </c>
      <c r="I44" s="92">
        <v>0.25</v>
      </c>
      <c r="J44" s="91">
        <v>0.25</v>
      </c>
      <c r="K44" s="91">
        <v>0.25</v>
      </c>
      <c r="L44" s="91">
        <v>0.25</v>
      </c>
      <c r="M44" s="91">
        <v>0.25</v>
      </c>
      <c r="N44" s="91">
        <v>0.5</v>
      </c>
      <c r="O44" s="91">
        <v>0.75</v>
      </c>
      <c r="P44" s="91">
        <v>1</v>
      </c>
      <c r="Q44" s="92">
        <v>1.25</v>
      </c>
      <c r="R44" s="91">
        <v>1.5</v>
      </c>
      <c r="S44" s="91">
        <v>1.75</v>
      </c>
      <c r="T44" s="91">
        <v>2</v>
      </c>
      <c r="U44" s="91">
        <v>2.25</v>
      </c>
      <c r="V44" s="91">
        <v>2.5</v>
      </c>
      <c r="W44" s="91">
        <v>2.75</v>
      </c>
      <c r="X44" s="91">
        <v>2.75</v>
      </c>
      <c r="Y44" s="92">
        <v>2.75</v>
      </c>
      <c r="AA44" s="90">
        <v>-0.75</v>
      </c>
      <c r="AC44" s="90">
        <v>3.5</v>
      </c>
    </row>
    <row r="45" spans="1:29" ht="15.75" x14ac:dyDescent="0.25">
      <c r="A45" s="8"/>
      <c r="B45" s="38" t="s">
        <v>36</v>
      </c>
      <c r="C45" s="90">
        <v>0.25</v>
      </c>
      <c r="D45" s="90">
        <v>0.25</v>
      </c>
      <c r="E45" s="90">
        <v>0.25</v>
      </c>
      <c r="F45" s="90">
        <v>0.25</v>
      </c>
      <c r="G45" s="90">
        <v>0.25</v>
      </c>
      <c r="H45" s="91">
        <v>0.25</v>
      </c>
      <c r="I45" s="92">
        <v>0.33333333333333331</v>
      </c>
      <c r="J45" s="91">
        <v>0.33333333333333331</v>
      </c>
      <c r="K45" s="91">
        <v>0.41666666666666669</v>
      </c>
      <c r="L45" s="91">
        <v>0.41666666666666669</v>
      </c>
      <c r="M45" s="91">
        <v>0.5</v>
      </c>
      <c r="N45" s="91">
        <v>0.58333333333333337</v>
      </c>
      <c r="O45" s="91">
        <v>0.75</v>
      </c>
      <c r="P45" s="91">
        <v>0.91666666666666663</v>
      </c>
      <c r="Q45" s="92">
        <v>1.1666666666666667</v>
      </c>
      <c r="R45" s="91">
        <v>1.4166666666666667</v>
      </c>
      <c r="S45" s="91">
        <v>1.6666666666666667</v>
      </c>
      <c r="T45" s="91">
        <v>1.9166666666666667</v>
      </c>
      <c r="U45" s="91">
        <v>2.1666666666666665</v>
      </c>
      <c r="V45" s="91">
        <v>2.3333333333333335</v>
      </c>
      <c r="W45" s="91">
        <v>2.4166666666666665</v>
      </c>
      <c r="X45" s="91">
        <v>2.4166666666666665</v>
      </c>
      <c r="Y45" s="92">
        <v>2.5</v>
      </c>
      <c r="AA45" s="90">
        <v>-0.83333333333333337</v>
      </c>
      <c r="AC45" s="90">
        <v>3.3333333333333335</v>
      </c>
    </row>
    <row r="46" spans="1:29" ht="15.75" x14ac:dyDescent="0.25">
      <c r="A46" s="8"/>
      <c r="B46" s="8"/>
      <c r="C46" s="8"/>
      <c r="D46" s="8"/>
      <c r="E46" s="8"/>
      <c r="F46" s="8"/>
      <c r="G46" s="8"/>
      <c r="H46" s="8"/>
      <c r="I46" s="99"/>
      <c r="Q46" s="100"/>
      <c r="Y46" s="100"/>
    </row>
    <row r="47" spans="1:29" ht="15.75" x14ac:dyDescent="0.25">
      <c r="B47" s="38" t="s">
        <v>38</v>
      </c>
      <c r="C47" s="90">
        <v>0.25</v>
      </c>
      <c r="D47" s="90">
        <v>0.25</v>
      </c>
      <c r="E47" s="90">
        <v>0.25</v>
      </c>
      <c r="F47" s="91">
        <v>0.25</v>
      </c>
      <c r="G47" s="91">
        <v>0.5</v>
      </c>
      <c r="H47" s="91">
        <v>0.5</v>
      </c>
      <c r="I47" s="92">
        <v>0.75</v>
      </c>
      <c r="J47" s="91">
        <v>0.75</v>
      </c>
      <c r="K47" s="91">
        <v>1</v>
      </c>
      <c r="L47" s="91">
        <v>1</v>
      </c>
      <c r="M47" s="91">
        <v>1.25</v>
      </c>
      <c r="N47" s="91">
        <v>1.25</v>
      </c>
      <c r="O47" s="92">
        <v>1.5</v>
      </c>
      <c r="P47" s="92">
        <v>1.75</v>
      </c>
      <c r="Q47" s="92">
        <v>2</v>
      </c>
      <c r="R47" s="92">
        <v>2</v>
      </c>
      <c r="S47" s="92">
        <v>2</v>
      </c>
      <c r="T47" s="92">
        <v>2.25</v>
      </c>
      <c r="U47" s="91">
        <v>2.5</v>
      </c>
      <c r="V47" s="91">
        <v>2.75</v>
      </c>
      <c r="W47" s="91">
        <v>3</v>
      </c>
      <c r="X47" s="91">
        <v>3.25</v>
      </c>
      <c r="Y47" s="92">
        <v>3.25</v>
      </c>
      <c r="AA47" s="91">
        <v>-0.25</v>
      </c>
      <c r="AC47" s="91">
        <v>3.75</v>
      </c>
    </row>
    <row r="48" spans="1:29" ht="15.75" x14ac:dyDescent="0.25">
      <c r="B48" s="38" t="s">
        <v>39</v>
      </c>
      <c r="C48" s="90">
        <v>0.25</v>
      </c>
      <c r="D48" s="90">
        <v>0.25</v>
      </c>
      <c r="E48" s="90">
        <v>0.25</v>
      </c>
      <c r="F48" s="91">
        <v>0.27272727272727271</v>
      </c>
      <c r="G48" s="91">
        <v>0.52272727272727271</v>
      </c>
      <c r="H48" s="91">
        <v>0.61363636363636365</v>
      </c>
      <c r="I48" s="92">
        <v>0.86363636363636365</v>
      </c>
      <c r="J48" s="91">
        <v>0.95454545454545459</v>
      </c>
      <c r="K48" s="91">
        <v>1.2045454545454546</v>
      </c>
      <c r="L48" s="91">
        <v>1.2954545454545454</v>
      </c>
      <c r="M48" s="91">
        <v>1.5454545454545454</v>
      </c>
      <c r="N48" s="91">
        <v>1.6136363636363635</v>
      </c>
      <c r="O48" s="91">
        <v>1.7954545454545454</v>
      </c>
      <c r="P48" s="92">
        <v>1.8409090909090908</v>
      </c>
      <c r="Q48" s="92">
        <v>2</v>
      </c>
      <c r="R48" s="92">
        <v>2.0454545454545454</v>
      </c>
      <c r="S48" s="92">
        <v>2.2045454545454546</v>
      </c>
      <c r="T48" s="92">
        <v>2.3181818181818183</v>
      </c>
      <c r="U48" s="92">
        <v>2.5454545454545454</v>
      </c>
      <c r="V48" s="91">
        <v>2.7272727272727271</v>
      </c>
      <c r="W48" s="91">
        <v>2.9318181818181817</v>
      </c>
      <c r="X48" s="91">
        <v>3.1136363636363638</v>
      </c>
      <c r="Y48" s="92">
        <v>3.3181818181818183</v>
      </c>
      <c r="AA48" s="91">
        <v>-0.31818181818181818</v>
      </c>
      <c r="AC48" s="91">
        <v>3.6363636363636362</v>
      </c>
    </row>
    <row r="49" spans="2:29" ht="15.75" x14ac:dyDescent="0.25">
      <c r="C49" s="8"/>
      <c r="D49" s="8"/>
      <c r="E49" s="8"/>
      <c r="F49" s="8"/>
      <c r="G49" s="8"/>
      <c r="H49" s="8"/>
      <c r="I49" s="99"/>
      <c r="Q49" s="100"/>
      <c r="Y49" s="100"/>
    </row>
    <row r="50" spans="2:29" ht="15.75" x14ac:dyDescent="0.25">
      <c r="B50" s="8" t="s">
        <v>35</v>
      </c>
      <c r="C50" s="91">
        <v>0.25</v>
      </c>
      <c r="D50" s="91">
        <v>0.25</v>
      </c>
      <c r="E50" s="91">
        <v>0.5</v>
      </c>
      <c r="F50" s="91">
        <v>0.75</v>
      </c>
      <c r="G50" s="91">
        <v>1</v>
      </c>
      <c r="H50" s="91">
        <v>1.25</v>
      </c>
      <c r="I50" s="92">
        <v>1.5</v>
      </c>
      <c r="J50" s="91">
        <v>1.75</v>
      </c>
      <c r="K50" s="91">
        <v>2</v>
      </c>
      <c r="L50" s="91">
        <v>2.25</v>
      </c>
      <c r="M50" s="91">
        <v>2.5</v>
      </c>
      <c r="N50" s="91">
        <v>2.75</v>
      </c>
      <c r="O50" s="91">
        <v>3</v>
      </c>
      <c r="P50" s="91">
        <v>3.25</v>
      </c>
      <c r="Q50" s="92">
        <v>3.5</v>
      </c>
      <c r="R50" s="91">
        <v>3.75</v>
      </c>
      <c r="S50" s="90">
        <v>4</v>
      </c>
      <c r="T50" s="90">
        <v>4</v>
      </c>
      <c r="U50" s="90">
        <v>4</v>
      </c>
      <c r="V50" s="90">
        <v>4</v>
      </c>
      <c r="W50" s="90">
        <v>4</v>
      </c>
      <c r="X50" s="91">
        <v>4</v>
      </c>
      <c r="Y50" s="92">
        <v>4</v>
      </c>
      <c r="AA50" s="90">
        <v>-0.25</v>
      </c>
      <c r="AC50" s="90">
        <v>4</v>
      </c>
    </row>
    <row r="51" spans="2:29" ht="15.75" x14ac:dyDescent="0.25">
      <c r="B51" s="8" t="s">
        <v>37</v>
      </c>
      <c r="C51" s="91">
        <v>0.25</v>
      </c>
      <c r="D51" s="91">
        <v>0.33333333333333331</v>
      </c>
      <c r="E51" s="91">
        <v>0.58333333333333337</v>
      </c>
      <c r="F51" s="91">
        <v>0.83333333333333337</v>
      </c>
      <c r="G51" s="91">
        <v>1.0833333333333333</v>
      </c>
      <c r="H51" s="91">
        <v>1.3333333333333333</v>
      </c>
      <c r="I51" s="92">
        <v>1.5833333333333333</v>
      </c>
      <c r="J51" s="91">
        <v>1.8333333333333333</v>
      </c>
      <c r="K51" s="91">
        <v>2.0833333333333335</v>
      </c>
      <c r="L51" s="91">
        <v>2.3333333333333335</v>
      </c>
      <c r="M51" s="91">
        <v>2.5833333333333335</v>
      </c>
      <c r="N51" s="91">
        <v>2.8333333333333335</v>
      </c>
      <c r="O51" s="91">
        <v>3.0833333333333335</v>
      </c>
      <c r="P51" s="91">
        <v>3.3333333333333335</v>
      </c>
      <c r="Q51" s="92">
        <v>3.5833333333333335</v>
      </c>
      <c r="R51" s="91">
        <v>3.8333333333333335</v>
      </c>
      <c r="S51" s="90">
        <v>3.9166666666666665</v>
      </c>
      <c r="T51" s="90">
        <v>3.9166666666666665</v>
      </c>
      <c r="U51" s="90">
        <v>3.9166666666666665</v>
      </c>
      <c r="V51" s="90">
        <v>3.9166666666666665</v>
      </c>
      <c r="W51" s="90">
        <v>3.9166666666666665</v>
      </c>
      <c r="X51" s="91">
        <v>3.9166666666666665</v>
      </c>
      <c r="Y51" s="92">
        <v>3.9166666666666665</v>
      </c>
      <c r="AA51" s="90">
        <v>-0.16666666666666666</v>
      </c>
      <c r="AC51" s="90">
        <v>4.083333333333333</v>
      </c>
    </row>
    <row r="53" spans="2:29" ht="15.75" thickBot="1" x14ac:dyDescent="0.3"/>
    <row r="54" spans="2:29" ht="16.5" thickBot="1" x14ac:dyDescent="0.3">
      <c r="C54" s="85">
        <v>42081</v>
      </c>
      <c r="D54" s="86">
        <v>42123</v>
      </c>
      <c r="E54" s="86">
        <v>42172</v>
      </c>
      <c r="F54" s="86">
        <v>42214</v>
      </c>
      <c r="G54" s="86">
        <v>42264</v>
      </c>
      <c r="H54" s="86">
        <v>42305</v>
      </c>
      <c r="I54" s="87">
        <v>42354</v>
      </c>
      <c r="J54" s="86">
        <v>42370</v>
      </c>
      <c r="K54" s="86">
        <v>42430</v>
      </c>
      <c r="L54" s="86">
        <v>42461</v>
      </c>
      <c r="M54" s="86">
        <v>42522</v>
      </c>
      <c r="N54" s="86">
        <v>42552</v>
      </c>
      <c r="O54" s="86">
        <v>42614</v>
      </c>
      <c r="P54" s="86">
        <v>42671</v>
      </c>
      <c r="Q54" s="87">
        <v>42705</v>
      </c>
      <c r="R54" s="86">
        <v>42736</v>
      </c>
      <c r="S54" s="86">
        <v>42795</v>
      </c>
      <c r="T54" s="86">
        <v>42826</v>
      </c>
      <c r="U54" s="86">
        <v>42887</v>
      </c>
      <c r="V54" s="86">
        <v>42917</v>
      </c>
      <c r="W54" s="86">
        <v>42979</v>
      </c>
      <c r="X54" s="86">
        <v>43036</v>
      </c>
      <c r="Y54" s="88">
        <v>43070</v>
      </c>
    </row>
    <row r="55" spans="2:29" ht="15.75" x14ac:dyDescent="0.25">
      <c r="B55" s="38" t="s">
        <v>56</v>
      </c>
      <c r="C55" s="12">
        <f>C21-$AC$21</f>
        <v>-3.5</v>
      </c>
      <c r="D55" s="12">
        <f t="shared" ref="D55:Y55" si="29">D21-$AC$21</f>
        <v>-3.5</v>
      </c>
      <c r="E55" s="12">
        <f t="shared" si="29"/>
        <v>-3.5</v>
      </c>
      <c r="F55" s="12">
        <f t="shared" si="29"/>
        <v>-3.5</v>
      </c>
      <c r="G55" s="12">
        <f t="shared" si="29"/>
        <v>-3.5</v>
      </c>
      <c r="H55" s="12">
        <f t="shared" si="29"/>
        <v>-3.25</v>
      </c>
      <c r="I55" s="12">
        <f t="shared" si="29"/>
        <v>-3</v>
      </c>
      <c r="J55" s="12">
        <f t="shared" si="29"/>
        <v>-2.75</v>
      </c>
      <c r="K55" s="12">
        <f t="shared" si="29"/>
        <v>-2.5</v>
      </c>
      <c r="L55" s="12">
        <f t="shared" si="29"/>
        <v>-2.25</v>
      </c>
      <c r="M55" s="12">
        <f t="shared" si="29"/>
        <v>-2</v>
      </c>
      <c r="N55" s="12">
        <f t="shared" si="29"/>
        <v>-2</v>
      </c>
      <c r="O55" s="12">
        <f t="shared" si="29"/>
        <v>-2</v>
      </c>
      <c r="P55" s="12">
        <f t="shared" si="29"/>
        <v>-2</v>
      </c>
      <c r="Q55" s="12">
        <f t="shared" si="29"/>
        <v>-2</v>
      </c>
      <c r="R55" s="12">
        <f t="shared" si="29"/>
        <v>-2</v>
      </c>
      <c r="S55" s="12">
        <f t="shared" si="29"/>
        <v>-2</v>
      </c>
      <c r="T55" s="12">
        <f t="shared" si="29"/>
        <v>-2</v>
      </c>
      <c r="U55" s="12">
        <f t="shared" si="29"/>
        <v>-1.75</v>
      </c>
      <c r="V55" s="12">
        <f t="shared" si="29"/>
        <v>-1.5</v>
      </c>
      <c r="W55" s="12">
        <f t="shared" si="29"/>
        <v>-1.25</v>
      </c>
      <c r="X55" s="12">
        <f t="shared" si="29"/>
        <v>-1</v>
      </c>
      <c r="Y55" s="12">
        <f t="shared" si="29"/>
        <v>-0.75</v>
      </c>
    </row>
    <row r="56" spans="2:29" ht="15.75" x14ac:dyDescent="0.25">
      <c r="B56" s="38" t="s">
        <v>40</v>
      </c>
      <c r="C56" s="12">
        <f>C41-$AC$41</f>
        <v>-3.5</v>
      </c>
      <c r="D56" s="12">
        <f t="shared" ref="D56:Y56" si="30">D41-$AC$41</f>
        <v>-3.5</v>
      </c>
      <c r="E56" s="12">
        <f t="shared" si="30"/>
        <v>-3.5</v>
      </c>
      <c r="F56" s="12">
        <f t="shared" si="30"/>
        <v>-3.5</v>
      </c>
      <c r="G56" s="12">
        <f t="shared" si="30"/>
        <v>-3.25</v>
      </c>
      <c r="H56" s="12">
        <f t="shared" si="30"/>
        <v>-3.25</v>
      </c>
      <c r="I56" s="12">
        <f t="shared" si="30"/>
        <v>-3</v>
      </c>
      <c r="J56" s="12">
        <f t="shared" si="30"/>
        <v>-3</v>
      </c>
      <c r="K56" s="12">
        <f t="shared" si="30"/>
        <v>-2.75</v>
      </c>
      <c r="L56" s="12">
        <f t="shared" si="30"/>
        <v>-2.75</v>
      </c>
      <c r="M56" s="12">
        <f t="shared" si="30"/>
        <v>-2.5</v>
      </c>
      <c r="N56" s="12">
        <f t="shared" si="30"/>
        <v>-2.5</v>
      </c>
      <c r="O56" s="12">
        <f t="shared" si="30"/>
        <v>-2.25</v>
      </c>
      <c r="P56" s="12">
        <f t="shared" si="30"/>
        <v>-2</v>
      </c>
      <c r="Q56" s="12">
        <f t="shared" si="30"/>
        <v>-1.75</v>
      </c>
      <c r="R56" s="12">
        <f t="shared" si="30"/>
        <v>-1.75</v>
      </c>
      <c r="S56" s="12">
        <f t="shared" si="30"/>
        <v>-1.5</v>
      </c>
      <c r="T56" s="12">
        <f t="shared" si="30"/>
        <v>-1.25</v>
      </c>
      <c r="U56" s="12">
        <f t="shared" si="30"/>
        <v>-1</v>
      </c>
      <c r="V56" s="12">
        <f t="shared" si="30"/>
        <v>-1</v>
      </c>
      <c r="W56" s="12">
        <f t="shared" si="30"/>
        <v>-0.75</v>
      </c>
      <c r="X56" s="12">
        <f t="shared" si="30"/>
        <v>-0.5</v>
      </c>
      <c r="Y56" s="12">
        <f t="shared" si="30"/>
        <v>-0.5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showGridLines="0" zoomScale="70" zoomScaleNormal="70" workbookViewId="0">
      <selection activeCell="F42" sqref="F42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0.42578125" bestFit="1" customWidth="1"/>
    <col min="4" max="4" width="8.42578125" bestFit="1" customWidth="1"/>
    <col min="5" max="5" width="8.140625" bestFit="1" customWidth="1"/>
    <col min="6" max="6" width="7.5703125" bestFit="1" customWidth="1"/>
    <col min="7" max="7" width="8.140625" bestFit="1" customWidth="1"/>
    <col min="8" max="8" width="8.42578125" bestFit="1" customWidth="1"/>
    <col min="9" max="9" width="8.7109375" bestFit="1" customWidth="1"/>
    <col min="10" max="10" width="8" bestFit="1" customWidth="1"/>
    <col min="11" max="11" width="8.85546875" bestFit="1" customWidth="1"/>
    <col min="12" max="12" width="8.42578125" bestFit="1" customWidth="1"/>
    <col min="13" max="13" width="8.140625" bestFit="1" customWidth="1"/>
    <col min="14" max="14" width="7.5703125" bestFit="1" customWidth="1"/>
    <col min="15" max="15" width="8.140625" bestFit="1" customWidth="1"/>
    <col min="16" max="16" width="8.42578125" bestFit="1" customWidth="1"/>
    <col min="17" max="17" width="8.7109375" bestFit="1" customWidth="1"/>
    <col min="18" max="18" width="8" bestFit="1" customWidth="1"/>
    <col min="19" max="19" width="8.85546875" bestFit="1" customWidth="1"/>
    <col min="20" max="20" width="8.42578125" bestFit="1" customWidth="1"/>
    <col min="21" max="21" width="8.140625" bestFit="1" customWidth="1"/>
    <col min="22" max="22" width="7.5703125" bestFit="1" customWidth="1"/>
    <col min="23" max="23" width="8.140625" bestFit="1" customWidth="1"/>
    <col min="24" max="24" width="8.42578125" bestFit="1" customWidth="1"/>
    <col min="25" max="25" width="8.7109375" bestFit="1" customWidth="1"/>
    <col min="26" max="26" width="3" customWidth="1"/>
    <col min="27" max="27" width="9.28515625" bestFit="1" customWidth="1"/>
    <col min="28" max="28" width="2.5703125" customWidth="1"/>
    <col min="29" max="29" width="7.5703125" bestFit="1" customWidth="1"/>
  </cols>
  <sheetData>
    <row r="1" spans="1:29" ht="16.5" thickBot="1" x14ac:dyDescent="0.3">
      <c r="A1" s="8"/>
      <c r="B1" s="89">
        <v>41974</v>
      </c>
      <c r="AB1" s="7"/>
    </row>
    <row r="2" spans="1:29" ht="16.5" thickBot="1" x14ac:dyDescent="0.3">
      <c r="A2" s="8"/>
      <c r="B2" s="8"/>
      <c r="C2" s="112">
        <v>42081</v>
      </c>
      <c r="D2" s="113">
        <v>42123</v>
      </c>
      <c r="E2" s="113">
        <v>42172</v>
      </c>
      <c r="F2" s="113">
        <v>42214</v>
      </c>
      <c r="G2" s="113">
        <v>42264</v>
      </c>
      <c r="H2" s="113">
        <v>42305</v>
      </c>
      <c r="I2" s="87">
        <v>42354</v>
      </c>
      <c r="J2" s="113">
        <v>42370</v>
      </c>
      <c r="K2" s="113">
        <v>42430</v>
      </c>
      <c r="L2" s="113">
        <v>42461</v>
      </c>
      <c r="M2" s="113">
        <v>42522</v>
      </c>
      <c r="N2" s="113">
        <v>42552</v>
      </c>
      <c r="O2" s="113">
        <v>42614</v>
      </c>
      <c r="P2" s="113">
        <v>42671</v>
      </c>
      <c r="Q2" s="114">
        <v>42705</v>
      </c>
      <c r="R2" s="113">
        <v>42736</v>
      </c>
      <c r="S2" s="113">
        <v>42795</v>
      </c>
      <c r="T2" s="113">
        <v>42826</v>
      </c>
      <c r="U2" s="113">
        <v>42887</v>
      </c>
      <c r="V2" s="113">
        <v>42917</v>
      </c>
      <c r="W2" s="113">
        <v>42979</v>
      </c>
      <c r="X2" s="113">
        <v>43036</v>
      </c>
      <c r="Y2" s="115">
        <v>43070</v>
      </c>
      <c r="Z2" s="39"/>
      <c r="AA2" s="7" t="s">
        <v>30</v>
      </c>
      <c r="AB2" s="7"/>
      <c r="AC2" s="59" t="s">
        <v>31</v>
      </c>
    </row>
    <row r="3" spans="1:29" ht="15.75" x14ac:dyDescent="0.25">
      <c r="A3" s="110">
        <v>1</v>
      </c>
      <c r="B3" s="203" t="s">
        <v>13</v>
      </c>
      <c r="C3" s="117">
        <v>0.25</v>
      </c>
      <c r="D3" s="118">
        <v>0.25</v>
      </c>
      <c r="E3" s="118">
        <v>0.25</v>
      </c>
      <c r="F3" s="118">
        <v>0.25</v>
      </c>
      <c r="G3" s="118">
        <v>0.25</v>
      </c>
      <c r="H3" s="118">
        <v>0.25</v>
      </c>
      <c r="I3" s="199">
        <v>0.25</v>
      </c>
      <c r="J3" s="118">
        <v>0.25</v>
      </c>
      <c r="K3" s="118">
        <v>0.25</v>
      </c>
      <c r="L3" s="118">
        <v>0.25</v>
      </c>
      <c r="M3" s="118">
        <v>0.25</v>
      </c>
      <c r="N3" s="118">
        <v>0.25</v>
      </c>
      <c r="O3" s="118">
        <v>0.25</v>
      </c>
      <c r="P3" s="118">
        <v>0.25</v>
      </c>
      <c r="Q3" s="174">
        <v>0.5</v>
      </c>
      <c r="R3" s="121">
        <v>0.75</v>
      </c>
      <c r="S3" s="121">
        <v>1</v>
      </c>
      <c r="T3" s="121">
        <v>1.25</v>
      </c>
      <c r="U3" s="121">
        <v>1.5</v>
      </c>
      <c r="V3" s="121">
        <v>1.75</v>
      </c>
      <c r="W3" s="122">
        <v>2</v>
      </c>
      <c r="X3" s="118">
        <v>2</v>
      </c>
      <c r="Y3" s="197">
        <v>2</v>
      </c>
      <c r="Z3" s="40"/>
      <c r="AA3" s="41">
        <f>Y3-AC3</f>
        <v>-1.25</v>
      </c>
      <c r="AB3" s="7"/>
      <c r="AC3" s="188">
        <v>3.25</v>
      </c>
    </row>
    <row r="4" spans="1:29" ht="16.5" thickBot="1" x14ac:dyDescent="0.3">
      <c r="A4" s="111">
        <v>2</v>
      </c>
      <c r="B4" s="204" t="s">
        <v>14</v>
      </c>
      <c r="C4" s="127">
        <v>0.25</v>
      </c>
      <c r="D4" s="128">
        <v>0.25</v>
      </c>
      <c r="E4" s="128">
        <v>0.25</v>
      </c>
      <c r="F4" s="128">
        <v>0.25</v>
      </c>
      <c r="G4" s="128">
        <v>0.25</v>
      </c>
      <c r="H4" s="128">
        <v>0.25</v>
      </c>
      <c r="I4" s="200">
        <v>0.25</v>
      </c>
      <c r="J4" s="9">
        <v>0.25</v>
      </c>
      <c r="K4" s="9">
        <v>0.25</v>
      </c>
      <c r="L4" s="9">
        <v>0.25</v>
      </c>
      <c r="M4" s="9">
        <v>0.25</v>
      </c>
      <c r="N4" s="9">
        <v>0.25</v>
      </c>
      <c r="O4" s="72">
        <v>0.5</v>
      </c>
      <c r="P4" s="72">
        <v>0.75</v>
      </c>
      <c r="Q4" s="175">
        <v>1</v>
      </c>
      <c r="R4" s="73">
        <v>1.25</v>
      </c>
      <c r="S4" s="73">
        <v>1.5</v>
      </c>
      <c r="T4" s="73">
        <v>1.75</v>
      </c>
      <c r="U4" s="73">
        <v>2</v>
      </c>
      <c r="V4" s="73">
        <v>2.25</v>
      </c>
      <c r="W4" s="9">
        <v>2.25</v>
      </c>
      <c r="X4" s="9">
        <v>2.25</v>
      </c>
      <c r="Y4" s="196">
        <v>2.25</v>
      </c>
      <c r="Z4" s="40"/>
      <c r="AA4" s="41">
        <f>Y4-AC4</f>
        <v>-1</v>
      </c>
      <c r="AB4" s="7"/>
      <c r="AC4" s="105">
        <v>3.25</v>
      </c>
    </row>
    <row r="5" spans="1:29" ht="15.75" x14ac:dyDescent="0.25">
      <c r="A5" s="83">
        <v>3</v>
      </c>
      <c r="B5" s="201" t="s">
        <v>17</v>
      </c>
      <c r="C5" s="9">
        <v>0.25</v>
      </c>
      <c r="D5" s="9">
        <v>0.25</v>
      </c>
      <c r="E5" s="9">
        <v>0.25</v>
      </c>
      <c r="F5" s="9">
        <v>0.25</v>
      </c>
      <c r="G5" s="9">
        <v>0.25</v>
      </c>
      <c r="H5" s="9">
        <v>0.25</v>
      </c>
      <c r="I5" s="188">
        <v>0.5</v>
      </c>
      <c r="J5" s="180">
        <v>0.5</v>
      </c>
      <c r="K5" s="140">
        <v>0.75</v>
      </c>
      <c r="L5" s="180">
        <v>0.75</v>
      </c>
      <c r="M5" s="140">
        <v>1</v>
      </c>
      <c r="N5" s="180">
        <v>1</v>
      </c>
      <c r="O5" s="140">
        <v>1.25</v>
      </c>
      <c r="P5" s="180">
        <v>1.25</v>
      </c>
      <c r="Q5" s="183">
        <v>1.25</v>
      </c>
      <c r="R5" s="140">
        <v>1.5</v>
      </c>
      <c r="S5" s="140">
        <v>1.75</v>
      </c>
      <c r="T5" s="180">
        <v>1.75</v>
      </c>
      <c r="U5" s="140">
        <v>2</v>
      </c>
      <c r="V5" s="180">
        <v>2</v>
      </c>
      <c r="W5" s="140">
        <v>2.25</v>
      </c>
      <c r="X5" s="180">
        <v>2.25</v>
      </c>
      <c r="Y5" s="195">
        <v>2.5</v>
      </c>
      <c r="AA5" s="41">
        <f t="shared" ref="AA5:AA19" si="0">Y5-AC5</f>
        <v>-0.75</v>
      </c>
      <c r="AB5" s="7"/>
      <c r="AC5" s="105">
        <v>3.25</v>
      </c>
    </row>
    <row r="6" spans="1:29" ht="15.75" x14ac:dyDescent="0.25">
      <c r="A6" s="84">
        <v>4</v>
      </c>
      <c r="B6" s="62" t="s">
        <v>18</v>
      </c>
      <c r="C6" s="9">
        <v>0.25</v>
      </c>
      <c r="D6" s="9">
        <v>0.25</v>
      </c>
      <c r="E6" s="9">
        <v>0.25</v>
      </c>
      <c r="F6" s="9">
        <v>0.25</v>
      </c>
      <c r="G6" s="9">
        <v>0.25</v>
      </c>
      <c r="H6" s="9">
        <v>0.25</v>
      </c>
      <c r="I6" s="105">
        <v>0.5</v>
      </c>
      <c r="J6" s="75">
        <v>0.5</v>
      </c>
      <c r="K6" s="72">
        <v>0.75</v>
      </c>
      <c r="L6" s="75">
        <v>0.75</v>
      </c>
      <c r="M6" s="72">
        <v>1</v>
      </c>
      <c r="N6" s="75">
        <v>1</v>
      </c>
      <c r="O6" s="72">
        <v>1.25</v>
      </c>
      <c r="P6" s="75">
        <v>1.25</v>
      </c>
      <c r="Q6" s="193">
        <v>1.5</v>
      </c>
      <c r="R6" s="75">
        <v>1.5</v>
      </c>
      <c r="S6" s="72">
        <v>1.75</v>
      </c>
      <c r="T6" s="75">
        <v>1.75</v>
      </c>
      <c r="U6" s="72">
        <v>2</v>
      </c>
      <c r="V6" s="75">
        <v>2</v>
      </c>
      <c r="W6" s="72">
        <v>2.25</v>
      </c>
      <c r="X6" s="75">
        <v>2.25</v>
      </c>
      <c r="Y6" s="193">
        <v>2.5</v>
      </c>
      <c r="AA6" s="41">
        <f t="shared" si="0"/>
        <v>-1</v>
      </c>
      <c r="AB6" s="7"/>
      <c r="AC6" s="189">
        <v>3.5</v>
      </c>
    </row>
    <row r="7" spans="1:29" ht="15.75" x14ac:dyDescent="0.25">
      <c r="A7" s="84">
        <v>5</v>
      </c>
      <c r="B7" s="62" t="s">
        <v>19</v>
      </c>
      <c r="C7" s="9">
        <v>0.25</v>
      </c>
      <c r="D7" s="9">
        <v>0.25</v>
      </c>
      <c r="E7" s="9">
        <v>0.25</v>
      </c>
      <c r="F7" s="9">
        <v>0.25</v>
      </c>
      <c r="G7" s="9">
        <v>0.25</v>
      </c>
      <c r="H7" s="9">
        <v>0.25</v>
      </c>
      <c r="I7" s="105">
        <v>0.5</v>
      </c>
      <c r="J7" s="75">
        <v>0.5</v>
      </c>
      <c r="K7" s="72">
        <v>0.75</v>
      </c>
      <c r="L7" s="75">
        <v>0.75</v>
      </c>
      <c r="M7" s="72">
        <v>1</v>
      </c>
      <c r="N7" s="75">
        <v>1</v>
      </c>
      <c r="O7" s="72">
        <v>1.25</v>
      </c>
      <c r="P7" s="75">
        <v>1.25</v>
      </c>
      <c r="Q7" s="193">
        <v>1.5</v>
      </c>
      <c r="R7" s="75">
        <v>1.5</v>
      </c>
      <c r="S7" s="72">
        <v>1.75</v>
      </c>
      <c r="T7" s="75">
        <v>1.75</v>
      </c>
      <c r="U7" s="72">
        <v>2</v>
      </c>
      <c r="V7" s="75">
        <v>2</v>
      </c>
      <c r="W7" s="72">
        <v>2.25</v>
      </c>
      <c r="X7" s="75">
        <v>2.25</v>
      </c>
      <c r="Y7" s="193">
        <v>2.5</v>
      </c>
      <c r="AA7" s="41">
        <f t="shared" si="0"/>
        <v>-1</v>
      </c>
      <c r="AC7" s="104">
        <v>3.5</v>
      </c>
    </row>
    <row r="8" spans="1:29" ht="15.75" x14ac:dyDescent="0.25">
      <c r="A8" s="84">
        <v>6</v>
      </c>
      <c r="B8" s="62" t="s">
        <v>20</v>
      </c>
      <c r="C8" s="9">
        <v>0.25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105">
        <v>0.5</v>
      </c>
      <c r="J8" s="75">
        <v>0.5</v>
      </c>
      <c r="K8" s="72">
        <v>0.75</v>
      </c>
      <c r="L8" s="75">
        <v>0.75</v>
      </c>
      <c r="M8" s="72">
        <v>1</v>
      </c>
      <c r="N8" s="75">
        <v>1</v>
      </c>
      <c r="O8" s="72">
        <v>1.25</v>
      </c>
      <c r="P8" s="75">
        <v>1.25</v>
      </c>
      <c r="Q8" s="193">
        <v>1.5</v>
      </c>
      <c r="R8" s="75">
        <v>1.5</v>
      </c>
      <c r="S8" s="72">
        <v>1.75</v>
      </c>
      <c r="T8" s="75">
        <v>1.75</v>
      </c>
      <c r="U8" s="72">
        <v>2</v>
      </c>
      <c r="V8" s="75">
        <v>2</v>
      </c>
      <c r="W8" s="72">
        <v>2.25</v>
      </c>
      <c r="X8" s="72">
        <v>2.5</v>
      </c>
      <c r="Y8" s="193">
        <v>2.75</v>
      </c>
      <c r="AA8" s="41">
        <f t="shared" si="0"/>
        <v>-0.75</v>
      </c>
      <c r="AC8" s="104">
        <v>3.5</v>
      </c>
    </row>
    <row r="9" spans="1:29" ht="16.5" thickBot="1" x14ac:dyDescent="0.3">
      <c r="A9" s="84">
        <v>7</v>
      </c>
      <c r="B9" s="62" t="s">
        <v>21</v>
      </c>
      <c r="C9" s="128">
        <v>0.25</v>
      </c>
      <c r="D9" s="128">
        <v>0.25</v>
      </c>
      <c r="E9" s="128">
        <v>0.25</v>
      </c>
      <c r="F9" s="128">
        <v>0.25</v>
      </c>
      <c r="G9" s="9">
        <v>0.25</v>
      </c>
      <c r="H9" s="9">
        <v>0.25</v>
      </c>
      <c r="I9" s="198">
        <v>0.5</v>
      </c>
      <c r="J9" s="131">
        <v>0.5</v>
      </c>
      <c r="K9" s="130">
        <v>0.75</v>
      </c>
      <c r="L9" s="131">
        <v>0.75</v>
      </c>
      <c r="M9" s="130">
        <v>1</v>
      </c>
      <c r="N9" s="131">
        <v>1</v>
      </c>
      <c r="O9" s="130">
        <v>1.25</v>
      </c>
      <c r="P9" s="131">
        <v>1.25</v>
      </c>
      <c r="Q9" s="194">
        <v>1.5</v>
      </c>
      <c r="R9" s="131">
        <v>1.5</v>
      </c>
      <c r="S9" s="130">
        <v>1.75</v>
      </c>
      <c r="T9" s="131">
        <v>1.75</v>
      </c>
      <c r="U9" s="130">
        <v>2</v>
      </c>
      <c r="V9" s="131">
        <v>2</v>
      </c>
      <c r="W9" s="130">
        <v>2.25</v>
      </c>
      <c r="X9" s="130">
        <v>2.5</v>
      </c>
      <c r="Y9" s="194">
        <v>2.75</v>
      </c>
      <c r="AA9" s="41">
        <f t="shared" si="0"/>
        <v>-0.75</v>
      </c>
      <c r="AC9" s="104">
        <v>3.5</v>
      </c>
    </row>
    <row r="10" spans="1:29" ht="15.75" x14ac:dyDescent="0.25">
      <c r="A10" s="84">
        <v>8</v>
      </c>
      <c r="B10" s="62" t="s">
        <v>22</v>
      </c>
      <c r="C10" s="9">
        <v>0.25</v>
      </c>
      <c r="D10" s="9">
        <v>0.25</v>
      </c>
      <c r="E10" s="9">
        <v>0.25</v>
      </c>
      <c r="F10" s="9">
        <v>0.25</v>
      </c>
      <c r="G10" s="188">
        <v>0.5</v>
      </c>
      <c r="H10" s="208">
        <v>0.5</v>
      </c>
      <c r="I10" s="188">
        <v>0.75</v>
      </c>
      <c r="J10" s="180">
        <v>0.75</v>
      </c>
      <c r="K10" s="140">
        <v>1</v>
      </c>
      <c r="L10" s="180">
        <v>1</v>
      </c>
      <c r="M10" s="140">
        <v>1.25</v>
      </c>
      <c r="N10" s="180">
        <v>1.25</v>
      </c>
      <c r="O10" s="140">
        <v>1.5</v>
      </c>
      <c r="P10" s="180">
        <v>1.5</v>
      </c>
      <c r="Q10" s="195">
        <v>1.75</v>
      </c>
      <c r="R10" s="180">
        <v>1.75</v>
      </c>
      <c r="S10" s="140">
        <v>2</v>
      </c>
      <c r="T10" s="180">
        <v>2</v>
      </c>
      <c r="U10" s="140">
        <v>2.25</v>
      </c>
      <c r="V10" s="180">
        <v>2.25</v>
      </c>
      <c r="W10" s="140">
        <v>2.5</v>
      </c>
      <c r="X10" s="180">
        <v>2.5</v>
      </c>
      <c r="Y10" s="195">
        <v>2.75</v>
      </c>
      <c r="AA10" s="41">
        <f t="shared" si="0"/>
        <v>-0.75</v>
      </c>
      <c r="AC10" s="190">
        <v>3.5</v>
      </c>
    </row>
    <row r="11" spans="1:29" ht="15.75" x14ac:dyDescent="0.25">
      <c r="A11" s="84">
        <v>9</v>
      </c>
      <c r="B11" s="62" t="s">
        <v>23</v>
      </c>
      <c r="C11" s="9">
        <v>0.25</v>
      </c>
      <c r="D11" s="9">
        <v>0.25</v>
      </c>
      <c r="E11" s="9">
        <v>0.25</v>
      </c>
      <c r="F11" s="9">
        <v>0.25</v>
      </c>
      <c r="G11" s="105">
        <v>0.5</v>
      </c>
      <c r="H11" s="43">
        <v>0.5</v>
      </c>
      <c r="I11" s="105">
        <v>0.75</v>
      </c>
      <c r="J11" s="75">
        <v>0.75</v>
      </c>
      <c r="K11" s="72">
        <v>1</v>
      </c>
      <c r="L11" s="75">
        <v>1</v>
      </c>
      <c r="M11" s="72">
        <v>1.25</v>
      </c>
      <c r="N11" s="75">
        <v>1.25</v>
      </c>
      <c r="O11" s="72">
        <v>1.5</v>
      </c>
      <c r="P11" s="75">
        <v>1.5</v>
      </c>
      <c r="Q11" s="193">
        <v>1.75</v>
      </c>
      <c r="R11" s="75">
        <v>1.75</v>
      </c>
      <c r="S11" s="72">
        <v>2</v>
      </c>
      <c r="T11" s="75">
        <v>2</v>
      </c>
      <c r="U11" s="72">
        <v>2.25</v>
      </c>
      <c r="V11" s="75">
        <v>2.25</v>
      </c>
      <c r="W11" s="72">
        <v>2.5</v>
      </c>
      <c r="X11" s="72">
        <v>2.75</v>
      </c>
      <c r="Y11" s="193">
        <v>3</v>
      </c>
      <c r="AA11" s="41">
        <f t="shared" si="0"/>
        <v>-0.75</v>
      </c>
      <c r="AC11" s="191">
        <v>3.75</v>
      </c>
    </row>
    <row r="12" spans="1:29" ht="15.75" x14ac:dyDescent="0.25">
      <c r="A12" s="84">
        <v>10</v>
      </c>
      <c r="B12" s="62" t="s">
        <v>24</v>
      </c>
      <c r="C12" s="9">
        <v>0.25</v>
      </c>
      <c r="D12" s="9">
        <v>0.25</v>
      </c>
      <c r="E12" s="9">
        <v>0.25</v>
      </c>
      <c r="F12" s="9">
        <v>0.25</v>
      </c>
      <c r="G12" s="105">
        <v>0.5</v>
      </c>
      <c r="H12" s="43">
        <v>0.5</v>
      </c>
      <c r="I12" s="105">
        <v>0.75</v>
      </c>
      <c r="J12" s="75">
        <v>0.75</v>
      </c>
      <c r="K12" s="72">
        <v>1</v>
      </c>
      <c r="L12" s="75">
        <v>1</v>
      </c>
      <c r="M12" s="72">
        <v>1.25</v>
      </c>
      <c r="N12" s="75">
        <v>1.25</v>
      </c>
      <c r="O12" s="72">
        <v>1.5</v>
      </c>
      <c r="P12" s="75">
        <v>1.5</v>
      </c>
      <c r="Q12" s="193">
        <v>1.75</v>
      </c>
      <c r="R12" s="75">
        <v>1.75</v>
      </c>
      <c r="S12" s="72">
        <v>2</v>
      </c>
      <c r="T12" s="75">
        <v>2</v>
      </c>
      <c r="U12" s="72">
        <v>2.25</v>
      </c>
      <c r="V12" s="72">
        <v>2.5</v>
      </c>
      <c r="W12" s="72">
        <v>2.75</v>
      </c>
      <c r="X12" s="72">
        <v>3</v>
      </c>
      <c r="Y12" s="193">
        <v>3.25</v>
      </c>
      <c r="AA12" s="41">
        <f t="shared" si="0"/>
        <v>-0.5</v>
      </c>
      <c r="AC12" s="103">
        <v>3.75</v>
      </c>
    </row>
    <row r="13" spans="1:29" ht="15.75" x14ac:dyDescent="0.25">
      <c r="A13" s="84">
        <v>11</v>
      </c>
      <c r="B13" s="62" t="s">
        <v>25</v>
      </c>
      <c r="C13" s="9">
        <v>0.25</v>
      </c>
      <c r="D13" s="9">
        <v>0.25</v>
      </c>
      <c r="E13" s="9">
        <v>0.25</v>
      </c>
      <c r="F13" s="9">
        <v>0.25</v>
      </c>
      <c r="G13" s="105">
        <v>0.5</v>
      </c>
      <c r="H13" s="43">
        <v>0.5</v>
      </c>
      <c r="I13" s="105">
        <v>0.75</v>
      </c>
      <c r="J13" s="75">
        <v>0.75</v>
      </c>
      <c r="K13" s="72">
        <v>1</v>
      </c>
      <c r="L13" s="75">
        <v>1</v>
      </c>
      <c r="M13" s="72">
        <v>1.25</v>
      </c>
      <c r="N13" s="75">
        <v>1.25</v>
      </c>
      <c r="O13" s="72">
        <v>1.5</v>
      </c>
      <c r="P13" s="72">
        <v>1.75</v>
      </c>
      <c r="Q13" s="193">
        <v>2</v>
      </c>
      <c r="R13" s="75">
        <v>2</v>
      </c>
      <c r="S13" s="72">
        <v>2.25</v>
      </c>
      <c r="T13" s="75">
        <v>2.25</v>
      </c>
      <c r="U13" s="72">
        <v>2.5</v>
      </c>
      <c r="V13" s="72">
        <v>2.75</v>
      </c>
      <c r="W13" s="72">
        <v>3</v>
      </c>
      <c r="X13" s="72">
        <v>3.25</v>
      </c>
      <c r="Y13" s="193">
        <v>3.5</v>
      </c>
      <c r="AA13" s="41">
        <f t="shared" si="0"/>
        <v>-0.25</v>
      </c>
      <c r="AC13" s="103">
        <v>3.75</v>
      </c>
    </row>
    <row r="14" spans="1:29" ht="16.5" thickBot="1" x14ac:dyDescent="0.3">
      <c r="A14" s="84">
        <v>12</v>
      </c>
      <c r="B14" s="62" t="s">
        <v>44</v>
      </c>
      <c r="C14" s="9">
        <v>0.25</v>
      </c>
      <c r="D14" s="9">
        <v>0.25</v>
      </c>
      <c r="E14" s="9">
        <v>0.25</v>
      </c>
      <c r="F14" s="9">
        <v>0.25</v>
      </c>
      <c r="G14" s="105">
        <v>0.5</v>
      </c>
      <c r="H14" s="209">
        <v>0.5</v>
      </c>
      <c r="I14" s="198">
        <v>0.75</v>
      </c>
      <c r="J14" s="131">
        <v>0.75</v>
      </c>
      <c r="K14" s="130">
        <v>1</v>
      </c>
      <c r="L14" s="131">
        <v>1</v>
      </c>
      <c r="M14" s="130">
        <v>1.25</v>
      </c>
      <c r="N14" s="130">
        <v>1.5</v>
      </c>
      <c r="O14" s="130">
        <v>1.75</v>
      </c>
      <c r="P14" s="130">
        <v>2</v>
      </c>
      <c r="Q14" s="194">
        <v>2.25</v>
      </c>
      <c r="R14" s="130">
        <v>2.5</v>
      </c>
      <c r="S14" s="130">
        <v>2.75</v>
      </c>
      <c r="T14" s="130">
        <v>3</v>
      </c>
      <c r="U14" s="130">
        <v>3.25</v>
      </c>
      <c r="V14" s="130">
        <v>3.5</v>
      </c>
      <c r="W14" s="130">
        <v>3.75</v>
      </c>
      <c r="X14" s="130">
        <v>3.5</v>
      </c>
      <c r="Y14" s="194">
        <v>3.75</v>
      </c>
      <c r="AA14" s="41">
        <f t="shared" si="0"/>
        <v>0</v>
      </c>
      <c r="AC14" s="103">
        <v>3.75</v>
      </c>
    </row>
    <row r="15" spans="1:29" ht="15.75" x14ac:dyDescent="0.25">
      <c r="A15" s="84">
        <v>13</v>
      </c>
      <c r="B15" s="62" t="s">
        <v>53</v>
      </c>
      <c r="C15" s="118">
        <v>0.25</v>
      </c>
      <c r="D15" s="118">
        <v>0.25</v>
      </c>
      <c r="E15" s="118">
        <v>0.25</v>
      </c>
      <c r="F15" s="118">
        <v>0.25</v>
      </c>
      <c r="G15" s="207">
        <v>0.5</v>
      </c>
      <c r="H15" s="188">
        <v>0.75</v>
      </c>
      <c r="I15" s="188">
        <v>1</v>
      </c>
      <c r="J15" s="75">
        <v>1</v>
      </c>
      <c r="K15" s="72">
        <v>1.25</v>
      </c>
      <c r="L15" s="75">
        <v>1.25</v>
      </c>
      <c r="M15" s="72">
        <v>1.5</v>
      </c>
      <c r="N15" s="75">
        <v>1.5</v>
      </c>
      <c r="O15" s="72">
        <v>1.75</v>
      </c>
      <c r="P15" s="72">
        <v>2</v>
      </c>
      <c r="Q15" s="193">
        <v>2.25</v>
      </c>
      <c r="R15" s="72">
        <v>2.5</v>
      </c>
      <c r="S15" s="72">
        <v>2.75</v>
      </c>
      <c r="T15" s="72">
        <v>3</v>
      </c>
      <c r="U15" s="72">
        <v>3.25</v>
      </c>
      <c r="V15" s="72">
        <v>3.5</v>
      </c>
      <c r="W15" s="72">
        <v>3.75</v>
      </c>
      <c r="X15" s="107">
        <v>3.75</v>
      </c>
      <c r="Y15" s="196">
        <v>3.75</v>
      </c>
      <c r="AA15" s="41">
        <f t="shared" si="0"/>
        <v>0</v>
      </c>
      <c r="AC15" s="103">
        <v>3.75</v>
      </c>
    </row>
    <row r="16" spans="1:29" ht="15.75" x14ac:dyDescent="0.25">
      <c r="A16" s="84">
        <v>14</v>
      </c>
      <c r="B16" s="62" t="s">
        <v>54</v>
      </c>
      <c r="C16" s="9">
        <v>0.25</v>
      </c>
      <c r="D16" s="9">
        <v>0.25</v>
      </c>
      <c r="E16" s="9">
        <v>0.25</v>
      </c>
      <c r="F16" s="9">
        <v>0.25</v>
      </c>
      <c r="G16" s="105">
        <v>0.5</v>
      </c>
      <c r="H16" s="105">
        <v>0.75</v>
      </c>
      <c r="I16" s="105">
        <v>1</v>
      </c>
      <c r="J16" s="75">
        <v>1</v>
      </c>
      <c r="K16" s="72">
        <v>1.25</v>
      </c>
      <c r="L16" s="75">
        <v>1.25</v>
      </c>
      <c r="M16" s="72">
        <v>1.5</v>
      </c>
      <c r="N16" s="72">
        <v>1.75</v>
      </c>
      <c r="O16" s="72">
        <v>2</v>
      </c>
      <c r="P16" s="72">
        <v>2.25</v>
      </c>
      <c r="Q16" s="193">
        <v>2.5</v>
      </c>
      <c r="R16" s="72">
        <v>2.75</v>
      </c>
      <c r="S16" s="72">
        <v>3</v>
      </c>
      <c r="T16" s="72">
        <v>3.25</v>
      </c>
      <c r="U16" s="72">
        <v>3.5</v>
      </c>
      <c r="V16" s="72">
        <v>3.75</v>
      </c>
      <c r="W16" s="107">
        <v>3.75</v>
      </c>
      <c r="X16" s="107">
        <v>3.75</v>
      </c>
      <c r="Y16" s="196">
        <v>3.75</v>
      </c>
      <c r="AA16" s="41">
        <f t="shared" si="0"/>
        <v>0</v>
      </c>
      <c r="AC16" s="192">
        <v>3.75</v>
      </c>
    </row>
    <row r="17" spans="1:33" ht="16.5" thickBot="1" x14ac:dyDescent="0.3">
      <c r="A17" s="64">
        <v>15</v>
      </c>
      <c r="B17" s="202" t="s">
        <v>55</v>
      </c>
      <c r="C17" s="9">
        <v>0.25</v>
      </c>
      <c r="D17" s="9">
        <v>0.25</v>
      </c>
      <c r="E17" s="9">
        <v>0.25</v>
      </c>
      <c r="F17" s="9">
        <v>0.25</v>
      </c>
      <c r="G17" s="105">
        <v>0.5</v>
      </c>
      <c r="H17" s="105">
        <v>0.75</v>
      </c>
      <c r="I17" s="105">
        <v>1</v>
      </c>
      <c r="J17" s="72">
        <v>1.25</v>
      </c>
      <c r="K17" s="72">
        <v>1.5</v>
      </c>
      <c r="L17" s="72">
        <v>1.75</v>
      </c>
      <c r="M17" s="72">
        <v>2</v>
      </c>
      <c r="N17" s="72">
        <v>2.25</v>
      </c>
      <c r="O17" s="72">
        <v>2.5</v>
      </c>
      <c r="P17" s="72">
        <v>2.75</v>
      </c>
      <c r="Q17" s="184">
        <v>2.75</v>
      </c>
      <c r="R17" s="72">
        <v>3</v>
      </c>
      <c r="S17" s="72">
        <v>3.25</v>
      </c>
      <c r="T17" s="72">
        <v>3.5</v>
      </c>
      <c r="U17" s="72">
        <v>3.75</v>
      </c>
      <c r="V17" s="107">
        <v>3.75</v>
      </c>
      <c r="W17" s="107">
        <v>3.75</v>
      </c>
      <c r="X17" s="107">
        <v>3.75</v>
      </c>
      <c r="Y17" s="196">
        <v>3.75</v>
      </c>
      <c r="AA17" s="41">
        <f t="shared" si="0"/>
        <v>-0.25</v>
      </c>
      <c r="AC17" s="57">
        <v>4</v>
      </c>
    </row>
    <row r="18" spans="1:33" ht="15.75" x14ac:dyDescent="0.25">
      <c r="A18" s="111">
        <v>16</v>
      </c>
      <c r="B18" s="205" t="s">
        <v>28</v>
      </c>
      <c r="C18" s="9">
        <v>0.25</v>
      </c>
      <c r="D18" s="9">
        <v>0.25</v>
      </c>
      <c r="E18" s="9">
        <v>0.25</v>
      </c>
      <c r="F18" s="9">
        <v>0.25</v>
      </c>
      <c r="G18" s="105">
        <v>0.5</v>
      </c>
      <c r="H18" s="105">
        <v>0.75</v>
      </c>
      <c r="I18" s="105">
        <v>1</v>
      </c>
      <c r="J18" s="72">
        <v>1.25</v>
      </c>
      <c r="K18" s="72">
        <v>1.5</v>
      </c>
      <c r="L18" s="72">
        <v>1.75</v>
      </c>
      <c r="M18" s="72">
        <v>2</v>
      </c>
      <c r="N18" s="72">
        <v>2.25</v>
      </c>
      <c r="O18" s="72">
        <v>2.5</v>
      </c>
      <c r="P18" s="72">
        <v>2.75</v>
      </c>
      <c r="Q18" s="187">
        <v>3</v>
      </c>
      <c r="R18" s="72">
        <v>3.25</v>
      </c>
      <c r="S18" s="72">
        <v>3.5</v>
      </c>
      <c r="T18" s="72">
        <v>3.75</v>
      </c>
      <c r="U18" s="72">
        <v>4</v>
      </c>
      <c r="V18" s="9">
        <f t="shared" ref="V18:X19" si="1">U18</f>
        <v>4</v>
      </c>
      <c r="W18" s="9">
        <f t="shared" si="1"/>
        <v>4</v>
      </c>
      <c r="X18" s="9">
        <f t="shared" si="1"/>
        <v>4</v>
      </c>
      <c r="Y18" s="196">
        <v>4</v>
      </c>
      <c r="AA18" s="41">
        <f t="shared" si="0"/>
        <v>0</v>
      </c>
      <c r="AC18" s="57">
        <v>4</v>
      </c>
    </row>
    <row r="19" spans="1:33" ht="16.5" thickBot="1" x14ac:dyDescent="0.3">
      <c r="A19" s="134">
        <v>17</v>
      </c>
      <c r="B19" s="206" t="s">
        <v>29</v>
      </c>
      <c r="C19" s="128">
        <v>0.25</v>
      </c>
      <c r="D19" s="128">
        <v>0.25</v>
      </c>
      <c r="E19" s="128">
        <v>0.25</v>
      </c>
      <c r="F19" s="128">
        <v>0.25</v>
      </c>
      <c r="G19" s="198">
        <v>0.5</v>
      </c>
      <c r="H19" s="198">
        <v>0.75</v>
      </c>
      <c r="I19" s="198">
        <v>1</v>
      </c>
      <c r="J19" s="72">
        <v>1.25</v>
      </c>
      <c r="K19" s="72">
        <v>1.5</v>
      </c>
      <c r="L19" s="72">
        <v>1.75</v>
      </c>
      <c r="M19" s="72">
        <v>2</v>
      </c>
      <c r="N19" s="72">
        <v>2.25</v>
      </c>
      <c r="O19" s="72">
        <v>2.5</v>
      </c>
      <c r="P19" s="72">
        <v>2.75</v>
      </c>
      <c r="Q19" s="186">
        <v>3</v>
      </c>
      <c r="R19" s="130">
        <v>3.25</v>
      </c>
      <c r="S19" s="130">
        <v>3.5</v>
      </c>
      <c r="T19" s="130">
        <v>3.75</v>
      </c>
      <c r="U19" s="130">
        <v>4</v>
      </c>
      <c r="V19" s="128">
        <f t="shared" si="1"/>
        <v>4</v>
      </c>
      <c r="W19" s="128">
        <f t="shared" si="1"/>
        <v>4</v>
      </c>
      <c r="X19" s="128">
        <f t="shared" si="1"/>
        <v>4</v>
      </c>
      <c r="Y19" s="196">
        <v>4</v>
      </c>
      <c r="AA19" s="41">
        <f t="shared" si="0"/>
        <v>-0.25</v>
      </c>
      <c r="AC19" s="58">
        <v>4.25</v>
      </c>
    </row>
    <row r="20" spans="1:33" ht="16.5" thickBot="1" x14ac:dyDescent="0.3">
      <c r="A20" s="8"/>
      <c r="B20" s="8"/>
      <c r="C20" s="135">
        <v>42081</v>
      </c>
      <c r="D20" s="136">
        <v>42123</v>
      </c>
      <c r="E20" s="136">
        <v>42172</v>
      </c>
      <c r="F20" s="136">
        <v>42214</v>
      </c>
      <c r="G20" s="136">
        <v>42264</v>
      </c>
      <c r="H20" s="136">
        <v>42305</v>
      </c>
      <c r="I20" s="137">
        <v>42354</v>
      </c>
      <c r="J20" s="136">
        <v>42370</v>
      </c>
      <c r="K20" s="136">
        <v>42430</v>
      </c>
      <c r="L20" s="136">
        <v>42461</v>
      </c>
      <c r="M20" s="136">
        <v>42522</v>
      </c>
      <c r="N20" s="136">
        <v>42552</v>
      </c>
      <c r="O20" s="136">
        <v>42614</v>
      </c>
      <c r="P20" s="136">
        <v>42671</v>
      </c>
      <c r="Q20" s="137">
        <v>42705</v>
      </c>
      <c r="R20" s="136">
        <v>42736</v>
      </c>
      <c r="S20" s="136">
        <v>42795</v>
      </c>
      <c r="T20" s="136">
        <v>42826</v>
      </c>
      <c r="U20" s="136">
        <v>42887</v>
      </c>
      <c r="V20" s="136">
        <v>42917</v>
      </c>
      <c r="W20" s="136">
        <v>42979</v>
      </c>
      <c r="X20" s="136">
        <v>43036</v>
      </c>
      <c r="Y20" s="138">
        <v>43070</v>
      </c>
    </row>
    <row r="21" spans="1:33" ht="15.75" x14ac:dyDescent="0.25">
      <c r="A21" s="8"/>
      <c r="B21" s="38" t="s">
        <v>56</v>
      </c>
      <c r="C21" s="90">
        <f>MEDIAN(C3:C19)</f>
        <v>0.25</v>
      </c>
      <c r="D21" s="90">
        <f t="shared" ref="D21:Y21" si="2">MEDIAN(D3:D19)</f>
        <v>0.25</v>
      </c>
      <c r="E21" s="90">
        <f t="shared" si="2"/>
        <v>0.25</v>
      </c>
      <c r="F21" s="90">
        <f t="shared" si="2"/>
        <v>0.25</v>
      </c>
      <c r="G21" s="91">
        <f t="shared" si="2"/>
        <v>0.5</v>
      </c>
      <c r="H21" s="92">
        <f>MEDIAN(H3:H19)</f>
        <v>0.5</v>
      </c>
      <c r="I21" s="91">
        <f t="shared" si="2"/>
        <v>0.75</v>
      </c>
      <c r="J21" s="92">
        <f t="shared" si="2"/>
        <v>0.75</v>
      </c>
      <c r="K21" s="91">
        <f t="shared" si="2"/>
        <v>1</v>
      </c>
      <c r="L21" s="92">
        <f t="shared" si="2"/>
        <v>1</v>
      </c>
      <c r="M21" s="91">
        <f t="shared" si="2"/>
        <v>1.25</v>
      </c>
      <c r="N21" s="92">
        <f t="shared" si="2"/>
        <v>1.25</v>
      </c>
      <c r="O21" s="91">
        <f t="shared" si="2"/>
        <v>1.5</v>
      </c>
      <c r="P21" s="92">
        <f t="shared" si="2"/>
        <v>1.5</v>
      </c>
      <c r="Q21" s="91">
        <f t="shared" si="2"/>
        <v>1.75</v>
      </c>
      <c r="R21" s="92">
        <f t="shared" si="2"/>
        <v>1.75</v>
      </c>
      <c r="S21" s="91">
        <f t="shared" si="2"/>
        <v>2</v>
      </c>
      <c r="T21" s="92">
        <f t="shared" si="2"/>
        <v>2</v>
      </c>
      <c r="U21" s="91">
        <f t="shared" si="2"/>
        <v>2.25</v>
      </c>
      <c r="V21" s="92">
        <f t="shared" si="2"/>
        <v>2.25</v>
      </c>
      <c r="W21" s="91">
        <f t="shared" si="2"/>
        <v>2.5</v>
      </c>
      <c r="X21" s="92">
        <f t="shared" si="2"/>
        <v>2.75</v>
      </c>
      <c r="Y21" s="91">
        <f t="shared" si="2"/>
        <v>3</v>
      </c>
      <c r="AA21" s="90">
        <f t="shared" ref="AA21" si="3">MEDIAN(AA3:AA19)</f>
        <v>-0.75</v>
      </c>
      <c r="AC21" s="90">
        <f t="shared" ref="AC21" si="4">MEDIAN(AC3:AC19)</f>
        <v>3.75</v>
      </c>
    </row>
    <row r="22" spans="1:33" ht="15.75" x14ac:dyDescent="0.25">
      <c r="A22" s="8"/>
      <c r="B22" s="38" t="s">
        <v>57</v>
      </c>
      <c r="C22" s="90">
        <f>AVERAGE(C3:C19)</f>
        <v>0.25</v>
      </c>
      <c r="D22" s="90">
        <f t="shared" ref="D22:Y22" si="5">AVERAGE(D3:D19)</f>
        <v>0.25</v>
      </c>
      <c r="E22" s="90">
        <f t="shared" si="5"/>
        <v>0.25</v>
      </c>
      <c r="F22" s="90">
        <f t="shared" si="5"/>
        <v>0.25</v>
      </c>
      <c r="G22" s="91">
        <f t="shared" si="5"/>
        <v>0.39705882352941174</v>
      </c>
      <c r="H22" s="91">
        <f>AVERAGE(H3:H19)</f>
        <v>0.47058823529411764</v>
      </c>
      <c r="I22" s="91">
        <f t="shared" si="5"/>
        <v>0.69117647058823528</v>
      </c>
      <c r="J22" s="91">
        <f t="shared" si="5"/>
        <v>0.73529411764705888</v>
      </c>
      <c r="K22" s="91">
        <f t="shared" si="5"/>
        <v>0.95588235294117652</v>
      </c>
      <c r="L22" s="91">
        <f t="shared" si="5"/>
        <v>1</v>
      </c>
      <c r="M22" s="91">
        <f t="shared" si="5"/>
        <v>1.2205882352941178</v>
      </c>
      <c r="N22" s="91">
        <f t="shared" si="5"/>
        <v>1.2941176470588236</v>
      </c>
      <c r="O22" s="91">
        <f t="shared" si="5"/>
        <v>1.5294117647058822</v>
      </c>
      <c r="P22" s="91">
        <f t="shared" si="5"/>
        <v>1.6470588235294117</v>
      </c>
      <c r="Q22" s="91">
        <f t="shared" si="5"/>
        <v>1.8676470588235294</v>
      </c>
      <c r="R22" s="91">
        <f t="shared" si="5"/>
        <v>2</v>
      </c>
      <c r="S22" s="91">
        <f t="shared" si="5"/>
        <v>2.25</v>
      </c>
      <c r="T22" s="91">
        <f t="shared" si="5"/>
        <v>2.3676470588235294</v>
      </c>
      <c r="U22" s="91">
        <f t="shared" si="5"/>
        <v>2.6176470588235294</v>
      </c>
      <c r="V22" s="91">
        <f t="shared" si="5"/>
        <v>2.7205882352941178</v>
      </c>
      <c r="W22" s="91">
        <f t="shared" si="5"/>
        <v>2.8970588235294117</v>
      </c>
      <c r="X22" s="91">
        <f t="shared" si="5"/>
        <v>2.9558823529411766</v>
      </c>
      <c r="Y22" s="91">
        <f t="shared" si="5"/>
        <v>3.1029411764705883</v>
      </c>
      <c r="AA22" s="90">
        <f t="shared" ref="AA22" si="6">AVERAGE(AA3:AA19)</f>
        <v>-0.54411764705882348</v>
      </c>
      <c r="AC22" s="90">
        <f t="shared" ref="AC22" si="7">AVERAGE(AC3:AC19)</f>
        <v>3.6470588235294117</v>
      </c>
    </row>
    <row r="23" spans="1:33" ht="15.7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3" ht="15.75" x14ac:dyDescent="0.25">
      <c r="A24" s="8"/>
      <c r="B24" s="38" t="s">
        <v>34</v>
      </c>
      <c r="C24" s="90">
        <f>MEDIAN(C3:C4)</f>
        <v>0.25</v>
      </c>
      <c r="D24" s="90">
        <f t="shared" ref="D24:Y24" si="8">MEDIAN(D3:D4)</f>
        <v>0.25</v>
      </c>
      <c r="E24" s="90">
        <f t="shared" si="8"/>
        <v>0.25</v>
      </c>
      <c r="F24" s="90">
        <f t="shared" si="8"/>
        <v>0.25</v>
      </c>
      <c r="G24" s="90">
        <f t="shared" si="8"/>
        <v>0.25</v>
      </c>
      <c r="H24" s="90">
        <f t="shared" si="8"/>
        <v>0.25</v>
      </c>
      <c r="I24" s="90">
        <f t="shared" si="8"/>
        <v>0.25</v>
      </c>
      <c r="J24" s="90">
        <f t="shared" si="8"/>
        <v>0.25</v>
      </c>
      <c r="K24" s="90">
        <f t="shared" si="8"/>
        <v>0.25</v>
      </c>
      <c r="L24" s="90">
        <f t="shared" si="8"/>
        <v>0.25</v>
      </c>
      <c r="M24" s="90">
        <f t="shared" si="8"/>
        <v>0.25</v>
      </c>
      <c r="N24" s="90">
        <f t="shared" si="8"/>
        <v>0.25</v>
      </c>
      <c r="O24" s="91">
        <f t="shared" si="8"/>
        <v>0.375</v>
      </c>
      <c r="P24" s="91">
        <f t="shared" si="8"/>
        <v>0.5</v>
      </c>
      <c r="Q24" s="91">
        <f t="shared" si="8"/>
        <v>0.75</v>
      </c>
      <c r="R24" s="91">
        <f t="shared" si="8"/>
        <v>1</v>
      </c>
      <c r="S24" s="91">
        <f t="shared" si="8"/>
        <v>1.25</v>
      </c>
      <c r="T24" s="91">
        <f t="shared" si="8"/>
        <v>1.5</v>
      </c>
      <c r="U24" s="91">
        <f t="shared" si="8"/>
        <v>1.75</v>
      </c>
      <c r="V24" s="91">
        <f t="shared" si="8"/>
        <v>2</v>
      </c>
      <c r="W24" s="91">
        <f t="shared" si="8"/>
        <v>2.125</v>
      </c>
      <c r="X24" s="91">
        <f t="shared" si="8"/>
        <v>2.125</v>
      </c>
      <c r="Y24" s="92">
        <f t="shared" si="8"/>
        <v>2.125</v>
      </c>
      <c r="AA24" s="92">
        <f t="shared" ref="AA24:AC24" si="9">MEDIAN(AA3:AA4)</f>
        <v>-1.125</v>
      </c>
      <c r="AB24" s="8"/>
      <c r="AC24" s="92">
        <f t="shared" si="9"/>
        <v>3.25</v>
      </c>
    </row>
    <row r="25" spans="1:33" ht="15.75" x14ac:dyDescent="0.25">
      <c r="A25" s="8"/>
      <c r="B25" s="38" t="s">
        <v>36</v>
      </c>
      <c r="C25" s="90">
        <f>AVERAGE(C3:C4)</f>
        <v>0.25</v>
      </c>
      <c r="D25" s="90">
        <f t="shared" ref="D25:Y25" si="10">AVERAGE(D3:D4)</f>
        <v>0.25</v>
      </c>
      <c r="E25" s="90">
        <f t="shared" si="10"/>
        <v>0.25</v>
      </c>
      <c r="F25" s="90">
        <f t="shared" si="10"/>
        <v>0.25</v>
      </c>
      <c r="G25" s="90">
        <f t="shared" si="10"/>
        <v>0.25</v>
      </c>
      <c r="H25" s="90">
        <f t="shared" si="10"/>
        <v>0.25</v>
      </c>
      <c r="I25" s="90">
        <f t="shared" si="10"/>
        <v>0.25</v>
      </c>
      <c r="J25" s="90">
        <f t="shared" si="10"/>
        <v>0.25</v>
      </c>
      <c r="K25" s="90">
        <f t="shared" si="10"/>
        <v>0.25</v>
      </c>
      <c r="L25" s="90">
        <f t="shared" si="10"/>
        <v>0.25</v>
      </c>
      <c r="M25" s="90">
        <f t="shared" si="10"/>
        <v>0.25</v>
      </c>
      <c r="N25" s="90">
        <f t="shared" si="10"/>
        <v>0.25</v>
      </c>
      <c r="O25" s="91">
        <f t="shared" si="10"/>
        <v>0.375</v>
      </c>
      <c r="P25" s="91">
        <f t="shared" si="10"/>
        <v>0.5</v>
      </c>
      <c r="Q25" s="92">
        <f t="shared" si="10"/>
        <v>0.75</v>
      </c>
      <c r="R25" s="91">
        <f t="shared" si="10"/>
        <v>1</v>
      </c>
      <c r="S25" s="91">
        <f t="shared" si="10"/>
        <v>1.25</v>
      </c>
      <c r="T25" s="91">
        <f t="shared" si="10"/>
        <v>1.5</v>
      </c>
      <c r="U25" s="91">
        <f t="shared" si="10"/>
        <v>1.75</v>
      </c>
      <c r="V25" s="91">
        <f t="shared" si="10"/>
        <v>2</v>
      </c>
      <c r="W25" s="91">
        <f t="shared" si="10"/>
        <v>2.125</v>
      </c>
      <c r="X25" s="91">
        <f t="shared" si="10"/>
        <v>2.125</v>
      </c>
      <c r="Y25" s="92">
        <f t="shared" si="10"/>
        <v>2.125</v>
      </c>
      <c r="AA25" s="92">
        <f t="shared" ref="AA25:AC25" si="11">AVERAGE(AA3:AA4)</f>
        <v>-1.125</v>
      </c>
      <c r="AB25" s="8"/>
      <c r="AC25" s="92">
        <f t="shared" si="11"/>
        <v>3.25</v>
      </c>
    </row>
    <row r="26" spans="1:33" ht="15.7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3" ht="15.75" x14ac:dyDescent="0.25">
      <c r="A27" s="8"/>
      <c r="B27" s="38" t="s">
        <v>38</v>
      </c>
      <c r="C27" s="90">
        <f>MEDIAN(C5:C17)</f>
        <v>0.25</v>
      </c>
      <c r="D27" s="90">
        <f t="shared" ref="D27:Y27" si="12">MEDIAN(D5:D17)</f>
        <v>0.25</v>
      </c>
      <c r="E27" s="90">
        <f t="shared" si="12"/>
        <v>0.25</v>
      </c>
      <c r="F27" s="90">
        <f t="shared" si="12"/>
        <v>0.25</v>
      </c>
      <c r="G27" s="91">
        <f t="shared" si="12"/>
        <v>0.5</v>
      </c>
      <c r="H27" s="92">
        <f t="shared" si="12"/>
        <v>0.5</v>
      </c>
      <c r="I27" s="91">
        <f t="shared" si="12"/>
        <v>0.75</v>
      </c>
      <c r="J27" s="92">
        <f t="shared" si="12"/>
        <v>0.75</v>
      </c>
      <c r="K27" s="91">
        <f t="shared" si="12"/>
        <v>1</v>
      </c>
      <c r="L27" s="92">
        <f t="shared" si="12"/>
        <v>1</v>
      </c>
      <c r="M27" s="91">
        <f t="shared" si="12"/>
        <v>1.25</v>
      </c>
      <c r="N27" s="92">
        <f t="shared" si="12"/>
        <v>1.25</v>
      </c>
      <c r="O27" s="91">
        <f t="shared" si="12"/>
        <v>1.5</v>
      </c>
      <c r="P27" s="92">
        <f t="shared" si="12"/>
        <v>1.5</v>
      </c>
      <c r="Q27" s="91">
        <f t="shared" si="12"/>
        <v>1.75</v>
      </c>
      <c r="R27" s="92">
        <f t="shared" si="12"/>
        <v>1.75</v>
      </c>
      <c r="S27" s="91">
        <f t="shared" si="12"/>
        <v>2</v>
      </c>
      <c r="T27" s="92">
        <f t="shared" si="12"/>
        <v>2</v>
      </c>
      <c r="U27" s="91">
        <f t="shared" si="12"/>
        <v>2.25</v>
      </c>
      <c r="V27" s="92">
        <f t="shared" si="12"/>
        <v>2.25</v>
      </c>
      <c r="W27" s="91">
        <f t="shared" si="12"/>
        <v>2.5</v>
      </c>
      <c r="X27" s="92">
        <f t="shared" si="12"/>
        <v>2.75</v>
      </c>
      <c r="Y27" s="91">
        <f t="shared" si="12"/>
        <v>3</v>
      </c>
      <c r="AA27" s="91">
        <f t="shared" ref="AA27" si="13">MEDIAN(AA5:AA17)</f>
        <v>-0.75</v>
      </c>
      <c r="AC27" s="91">
        <f t="shared" ref="AC27" si="14">MEDIAN(AC5:AC17)</f>
        <v>3.75</v>
      </c>
    </row>
    <row r="28" spans="1:33" ht="15.75" x14ac:dyDescent="0.25">
      <c r="A28" s="8"/>
      <c r="B28" s="38" t="s">
        <v>39</v>
      </c>
      <c r="C28" s="90">
        <f>AVERAGE(C5:C17)</f>
        <v>0.25</v>
      </c>
      <c r="D28" s="90">
        <f t="shared" ref="D28:Y28" si="15">AVERAGE(D5:D17)</f>
        <v>0.25</v>
      </c>
      <c r="E28" s="90">
        <f t="shared" si="15"/>
        <v>0.25</v>
      </c>
      <c r="F28" s="90">
        <f t="shared" si="15"/>
        <v>0.25</v>
      </c>
      <c r="G28" s="91">
        <f t="shared" si="15"/>
        <v>0.40384615384615385</v>
      </c>
      <c r="H28" s="91">
        <f t="shared" si="15"/>
        <v>0.46153846153846156</v>
      </c>
      <c r="I28" s="92">
        <f t="shared" si="15"/>
        <v>0.71153846153846156</v>
      </c>
      <c r="J28" s="91">
        <f t="shared" si="15"/>
        <v>0.73076923076923073</v>
      </c>
      <c r="K28" s="91">
        <f t="shared" si="15"/>
        <v>0.98076923076923073</v>
      </c>
      <c r="L28" s="91">
        <f t="shared" si="15"/>
        <v>1</v>
      </c>
      <c r="M28" s="91">
        <f t="shared" si="15"/>
        <v>1.25</v>
      </c>
      <c r="N28" s="91">
        <f t="shared" si="15"/>
        <v>1.3076923076923077</v>
      </c>
      <c r="O28" s="91">
        <f t="shared" si="15"/>
        <v>1.5576923076923077</v>
      </c>
      <c r="P28" s="92">
        <f t="shared" si="15"/>
        <v>1.6538461538461537</v>
      </c>
      <c r="Q28" s="92">
        <f t="shared" si="15"/>
        <v>1.8653846153846154</v>
      </c>
      <c r="R28" s="92">
        <f t="shared" si="15"/>
        <v>1.9615384615384615</v>
      </c>
      <c r="S28" s="92">
        <f t="shared" si="15"/>
        <v>2.2115384615384617</v>
      </c>
      <c r="T28" s="91">
        <f t="shared" si="15"/>
        <v>2.2884615384615383</v>
      </c>
      <c r="U28" s="91">
        <f t="shared" si="15"/>
        <v>2.5384615384615383</v>
      </c>
      <c r="V28" s="91">
        <f t="shared" si="15"/>
        <v>2.6346153846153846</v>
      </c>
      <c r="W28" s="91">
        <f t="shared" si="15"/>
        <v>2.8461538461538463</v>
      </c>
      <c r="X28" s="91">
        <f t="shared" si="15"/>
        <v>2.9230769230769229</v>
      </c>
      <c r="Y28" s="92">
        <f t="shared" si="15"/>
        <v>3.1153846153846154</v>
      </c>
      <c r="AA28" s="91">
        <f t="shared" ref="AA28" si="16">AVERAGE(AA5:AA17)</f>
        <v>-0.51923076923076927</v>
      </c>
      <c r="AC28" s="91">
        <f t="shared" ref="AC28" si="17">AVERAGE(AC5:AC17)</f>
        <v>3.6346153846153846</v>
      </c>
    </row>
    <row r="29" spans="1:33" ht="15.75" x14ac:dyDescent="0.25">
      <c r="A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5.75" x14ac:dyDescent="0.25">
      <c r="A30" s="8"/>
      <c r="B30" s="8" t="s">
        <v>35</v>
      </c>
      <c r="C30" s="91">
        <f>MEDIAN(C18:C19)</f>
        <v>0.25</v>
      </c>
      <c r="D30" s="91">
        <f t="shared" ref="D30:Y30" si="18">MEDIAN(D18:D19)</f>
        <v>0.25</v>
      </c>
      <c r="E30" s="91">
        <f t="shared" si="18"/>
        <v>0.25</v>
      </c>
      <c r="F30" s="91">
        <f t="shared" si="18"/>
        <v>0.25</v>
      </c>
      <c r="G30" s="91">
        <f t="shared" si="18"/>
        <v>0.5</v>
      </c>
      <c r="H30" s="91">
        <f t="shared" si="18"/>
        <v>0.75</v>
      </c>
      <c r="I30" s="92">
        <f t="shared" si="18"/>
        <v>1</v>
      </c>
      <c r="J30" s="91">
        <f t="shared" si="18"/>
        <v>1.25</v>
      </c>
      <c r="K30" s="91">
        <f t="shared" si="18"/>
        <v>1.5</v>
      </c>
      <c r="L30" s="91">
        <f t="shared" si="18"/>
        <v>1.75</v>
      </c>
      <c r="M30" s="91">
        <f t="shared" si="18"/>
        <v>2</v>
      </c>
      <c r="N30" s="91">
        <f t="shared" si="18"/>
        <v>2.25</v>
      </c>
      <c r="O30" s="91">
        <f t="shared" si="18"/>
        <v>2.5</v>
      </c>
      <c r="P30" s="91">
        <f t="shared" si="18"/>
        <v>2.75</v>
      </c>
      <c r="Q30" s="92">
        <f t="shared" si="18"/>
        <v>3</v>
      </c>
      <c r="R30" s="91">
        <f t="shared" si="18"/>
        <v>3.25</v>
      </c>
      <c r="S30" s="90">
        <f t="shared" si="18"/>
        <v>3.5</v>
      </c>
      <c r="T30" s="90">
        <f t="shared" si="18"/>
        <v>3.75</v>
      </c>
      <c r="U30" s="90">
        <f t="shared" si="18"/>
        <v>4</v>
      </c>
      <c r="V30" s="90">
        <f t="shared" si="18"/>
        <v>4</v>
      </c>
      <c r="W30" s="90">
        <f t="shared" si="18"/>
        <v>4</v>
      </c>
      <c r="X30" s="91">
        <f t="shared" si="18"/>
        <v>4</v>
      </c>
      <c r="Y30" s="92">
        <f t="shared" si="18"/>
        <v>4</v>
      </c>
      <c r="AA30" s="90">
        <f t="shared" ref="AA30:AC30" si="19">MEDIAN(AA17:AA19)</f>
        <v>-0.25</v>
      </c>
      <c r="AC30" s="90">
        <f t="shared" si="19"/>
        <v>4</v>
      </c>
    </row>
    <row r="31" spans="1:33" ht="15.75" x14ac:dyDescent="0.25">
      <c r="A31" s="8"/>
      <c r="B31" s="8" t="s">
        <v>37</v>
      </c>
      <c r="C31" s="91">
        <f>AVERAGE(C18:C19)</f>
        <v>0.25</v>
      </c>
      <c r="D31" s="91">
        <f t="shared" ref="D31:Y31" si="20">AVERAGE(D18:D19)</f>
        <v>0.25</v>
      </c>
      <c r="E31" s="91">
        <f t="shared" si="20"/>
        <v>0.25</v>
      </c>
      <c r="F31" s="91">
        <f t="shared" si="20"/>
        <v>0.25</v>
      </c>
      <c r="G31" s="91">
        <f t="shared" si="20"/>
        <v>0.5</v>
      </c>
      <c r="H31" s="91">
        <f t="shared" si="20"/>
        <v>0.75</v>
      </c>
      <c r="I31" s="92">
        <f t="shared" si="20"/>
        <v>1</v>
      </c>
      <c r="J31" s="91">
        <f t="shared" si="20"/>
        <v>1.25</v>
      </c>
      <c r="K31" s="91">
        <f t="shared" si="20"/>
        <v>1.5</v>
      </c>
      <c r="L31" s="91">
        <f t="shared" si="20"/>
        <v>1.75</v>
      </c>
      <c r="M31" s="91">
        <f t="shared" si="20"/>
        <v>2</v>
      </c>
      <c r="N31" s="91">
        <f t="shared" si="20"/>
        <v>2.25</v>
      </c>
      <c r="O31" s="91">
        <f t="shared" si="20"/>
        <v>2.5</v>
      </c>
      <c r="P31" s="91">
        <f t="shared" si="20"/>
        <v>2.75</v>
      </c>
      <c r="Q31" s="92">
        <f t="shared" si="20"/>
        <v>3</v>
      </c>
      <c r="R31" s="91">
        <f t="shared" si="20"/>
        <v>3.25</v>
      </c>
      <c r="S31" s="90">
        <f t="shared" si="20"/>
        <v>3.5</v>
      </c>
      <c r="T31" s="90">
        <f t="shared" si="20"/>
        <v>3.75</v>
      </c>
      <c r="U31" s="90">
        <f t="shared" si="20"/>
        <v>4</v>
      </c>
      <c r="V31" s="90">
        <f t="shared" si="20"/>
        <v>4</v>
      </c>
      <c r="W31" s="90">
        <f t="shared" si="20"/>
        <v>4</v>
      </c>
      <c r="X31" s="91">
        <f t="shared" si="20"/>
        <v>4</v>
      </c>
      <c r="Y31" s="92">
        <f t="shared" si="20"/>
        <v>4</v>
      </c>
      <c r="AA31" s="90">
        <f t="shared" ref="AA31:AC31" si="21">AVERAGE(AA17:AA19)</f>
        <v>-0.16666666666666666</v>
      </c>
      <c r="AC31" s="90">
        <f t="shared" si="21"/>
        <v>4.083333333333333</v>
      </c>
    </row>
    <row r="32" spans="1:33" ht="15.7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29" ht="16.5" thickBot="1" x14ac:dyDescent="0.3">
      <c r="A33" s="8"/>
      <c r="B33" s="8"/>
      <c r="C33" s="135">
        <v>42081</v>
      </c>
      <c r="D33" s="136">
        <v>42123</v>
      </c>
      <c r="E33" s="136">
        <v>42172</v>
      </c>
      <c r="F33" s="136">
        <v>42214</v>
      </c>
      <c r="G33" s="136">
        <v>42264</v>
      </c>
      <c r="H33" s="136">
        <v>42305</v>
      </c>
      <c r="I33" s="137">
        <v>42354</v>
      </c>
      <c r="J33" s="136">
        <v>42370</v>
      </c>
      <c r="K33" s="136">
        <v>42430</v>
      </c>
      <c r="L33" s="136">
        <v>42461</v>
      </c>
      <c r="M33" s="136">
        <v>42522</v>
      </c>
      <c r="N33" s="136">
        <v>42552</v>
      </c>
      <c r="O33" s="136">
        <v>42614</v>
      </c>
      <c r="P33" s="136">
        <v>42671</v>
      </c>
      <c r="Q33" s="137">
        <v>42705</v>
      </c>
      <c r="R33" s="136">
        <v>42736</v>
      </c>
      <c r="S33" s="136">
        <v>42795</v>
      </c>
      <c r="T33" s="136">
        <v>42826</v>
      </c>
      <c r="U33" s="136">
        <v>42887</v>
      </c>
      <c r="V33" s="136">
        <v>42917</v>
      </c>
      <c r="W33" s="136">
        <v>42979</v>
      </c>
      <c r="X33" s="136">
        <v>43036</v>
      </c>
      <c r="Y33" s="138">
        <v>43070</v>
      </c>
      <c r="Z33" s="8"/>
      <c r="AA33" s="8"/>
    </row>
    <row r="34" spans="1:29" ht="15.75" x14ac:dyDescent="0.25">
      <c r="A34" s="8"/>
      <c r="B34" s="8" t="s">
        <v>49</v>
      </c>
      <c r="C34" s="90">
        <f t="shared" ref="C34:AC34" si="22">C24</f>
        <v>0.25</v>
      </c>
      <c r="D34" s="90">
        <f t="shared" si="22"/>
        <v>0.25</v>
      </c>
      <c r="E34" s="90">
        <f t="shared" si="22"/>
        <v>0.25</v>
      </c>
      <c r="F34" s="90">
        <f t="shared" si="22"/>
        <v>0.25</v>
      </c>
      <c r="G34" s="90">
        <f t="shared" si="22"/>
        <v>0.25</v>
      </c>
      <c r="H34" s="90">
        <f t="shared" si="22"/>
        <v>0.25</v>
      </c>
      <c r="I34" s="90">
        <f t="shared" si="22"/>
        <v>0.25</v>
      </c>
      <c r="J34" s="90">
        <f t="shared" si="22"/>
        <v>0.25</v>
      </c>
      <c r="K34" s="90">
        <f t="shared" si="22"/>
        <v>0.25</v>
      </c>
      <c r="L34" s="90">
        <f t="shared" si="22"/>
        <v>0.25</v>
      </c>
      <c r="M34" s="90">
        <f t="shared" si="22"/>
        <v>0.25</v>
      </c>
      <c r="N34" s="90">
        <f t="shared" si="22"/>
        <v>0.25</v>
      </c>
      <c r="O34" s="90">
        <f t="shared" si="22"/>
        <v>0.375</v>
      </c>
      <c r="P34" s="90">
        <f t="shared" si="22"/>
        <v>0.5</v>
      </c>
      <c r="Q34" s="90">
        <f t="shared" si="22"/>
        <v>0.75</v>
      </c>
      <c r="R34" s="90">
        <f t="shared" si="22"/>
        <v>1</v>
      </c>
      <c r="S34" s="90">
        <f t="shared" si="22"/>
        <v>1.25</v>
      </c>
      <c r="T34" s="90">
        <f t="shared" si="22"/>
        <v>1.5</v>
      </c>
      <c r="U34" s="90">
        <f t="shared" si="22"/>
        <v>1.75</v>
      </c>
      <c r="V34" s="90">
        <f t="shared" si="22"/>
        <v>2</v>
      </c>
      <c r="W34" s="90">
        <f t="shared" si="22"/>
        <v>2.125</v>
      </c>
      <c r="X34" s="90">
        <f t="shared" si="22"/>
        <v>2.125</v>
      </c>
      <c r="Y34" s="90">
        <f t="shared" si="22"/>
        <v>2.125</v>
      </c>
      <c r="Z34" s="90">
        <f t="shared" si="22"/>
        <v>0</v>
      </c>
      <c r="AA34" s="90">
        <f t="shared" si="22"/>
        <v>-1.125</v>
      </c>
      <c r="AB34" s="90">
        <f t="shared" si="22"/>
        <v>0</v>
      </c>
      <c r="AC34" s="90">
        <f t="shared" si="22"/>
        <v>3.25</v>
      </c>
    </row>
    <row r="35" spans="1:29" ht="15.75" x14ac:dyDescent="0.25">
      <c r="A35" s="8"/>
      <c r="B35" s="8" t="s">
        <v>48</v>
      </c>
      <c r="C35" s="90">
        <f>MIN(C5:C17)</f>
        <v>0.25</v>
      </c>
      <c r="D35" s="90">
        <f t="shared" ref="D35:Y35" si="23">MIN(D5:D17)</f>
        <v>0.25</v>
      </c>
      <c r="E35" s="90">
        <f t="shared" si="23"/>
        <v>0.25</v>
      </c>
      <c r="F35" s="90">
        <f t="shared" si="23"/>
        <v>0.25</v>
      </c>
      <c r="G35" s="90">
        <f t="shared" si="23"/>
        <v>0.25</v>
      </c>
      <c r="H35" s="90">
        <f t="shared" si="23"/>
        <v>0.25</v>
      </c>
      <c r="I35" s="90">
        <f t="shared" si="23"/>
        <v>0.5</v>
      </c>
      <c r="J35" s="90">
        <f t="shared" si="23"/>
        <v>0.5</v>
      </c>
      <c r="K35" s="90">
        <f t="shared" si="23"/>
        <v>0.75</v>
      </c>
      <c r="L35" s="90">
        <f t="shared" si="23"/>
        <v>0.75</v>
      </c>
      <c r="M35" s="90">
        <f t="shared" si="23"/>
        <v>1</v>
      </c>
      <c r="N35" s="90">
        <f t="shared" si="23"/>
        <v>1</v>
      </c>
      <c r="O35" s="90">
        <f t="shared" si="23"/>
        <v>1.25</v>
      </c>
      <c r="P35" s="90">
        <f t="shared" si="23"/>
        <v>1.25</v>
      </c>
      <c r="Q35" s="90">
        <f t="shared" si="23"/>
        <v>1.25</v>
      </c>
      <c r="R35" s="90">
        <f t="shared" si="23"/>
        <v>1.5</v>
      </c>
      <c r="S35" s="90">
        <f t="shared" si="23"/>
        <v>1.75</v>
      </c>
      <c r="T35" s="90">
        <f t="shared" si="23"/>
        <v>1.75</v>
      </c>
      <c r="U35" s="90">
        <f t="shared" si="23"/>
        <v>2</v>
      </c>
      <c r="V35" s="90">
        <f t="shared" si="23"/>
        <v>2</v>
      </c>
      <c r="W35" s="90">
        <f t="shared" si="23"/>
        <v>2.25</v>
      </c>
      <c r="X35" s="90">
        <f t="shared" si="23"/>
        <v>2.25</v>
      </c>
      <c r="Y35" s="90">
        <f t="shared" si="23"/>
        <v>2.5</v>
      </c>
      <c r="Z35" s="8"/>
      <c r="AA35" s="90">
        <f t="shared" ref="AA35" si="24">MIN(AA6:AA16)</f>
        <v>-1</v>
      </c>
      <c r="AC35" s="90">
        <f t="shared" ref="AC35" si="25">MIN(AC6:AC16)</f>
        <v>3.5</v>
      </c>
    </row>
    <row r="36" spans="1:29" ht="15.75" x14ac:dyDescent="0.25">
      <c r="A36" s="8"/>
      <c r="B36" s="8" t="s">
        <v>51</v>
      </c>
      <c r="C36" s="90">
        <f t="shared" ref="C36:AC36" si="26">C27</f>
        <v>0.25</v>
      </c>
      <c r="D36" s="90">
        <f t="shared" si="26"/>
        <v>0.25</v>
      </c>
      <c r="E36" s="90">
        <f t="shared" si="26"/>
        <v>0.25</v>
      </c>
      <c r="F36" s="90">
        <f t="shared" si="26"/>
        <v>0.25</v>
      </c>
      <c r="G36" s="90">
        <f t="shared" si="26"/>
        <v>0.5</v>
      </c>
      <c r="H36" s="90">
        <f t="shared" si="26"/>
        <v>0.5</v>
      </c>
      <c r="I36" s="90">
        <f t="shared" si="26"/>
        <v>0.75</v>
      </c>
      <c r="J36" s="90">
        <f t="shared" si="26"/>
        <v>0.75</v>
      </c>
      <c r="K36" s="90">
        <f t="shared" si="26"/>
        <v>1</v>
      </c>
      <c r="L36" s="90">
        <f t="shared" si="26"/>
        <v>1</v>
      </c>
      <c r="M36" s="90">
        <f t="shared" si="26"/>
        <v>1.25</v>
      </c>
      <c r="N36" s="90">
        <f t="shared" si="26"/>
        <v>1.25</v>
      </c>
      <c r="O36" s="90">
        <f t="shared" si="26"/>
        <v>1.5</v>
      </c>
      <c r="P36" s="90">
        <f t="shared" si="26"/>
        <v>1.5</v>
      </c>
      <c r="Q36" s="90">
        <f t="shared" si="26"/>
        <v>1.75</v>
      </c>
      <c r="R36" s="90">
        <f t="shared" si="26"/>
        <v>1.75</v>
      </c>
      <c r="S36" s="90">
        <f t="shared" si="26"/>
        <v>2</v>
      </c>
      <c r="T36" s="90">
        <f t="shared" si="26"/>
        <v>2</v>
      </c>
      <c r="U36" s="90">
        <f t="shared" si="26"/>
        <v>2.25</v>
      </c>
      <c r="V36" s="90">
        <f t="shared" si="26"/>
        <v>2.25</v>
      </c>
      <c r="W36" s="90">
        <f t="shared" si="26"/>
        <v>2.5</v>
      </c>
      <c r="X36" s="90">
        <f t="shared" si="26"/>
        <v>2.75</v>
      </c>
      <c r="Y36" s="90">
        <f t="shared" si="26"/>
        <v>3</v>
      </c>
      <c r="Z36" s="90">
        <f t="shared" si="26"/>
        <v>0</v>
      </c>
      <c r="AA36" s="90">
        <f t="shared" si="26"/>
        <v>-0.75</v>
      </c>
      <c r="AB36" s="90">
        <f t="shared" si="26"/>
        <v>0</v>
      </c>
      <c r="AC36" s="90">
        <f t="shared" si="26"/>
        <v>3.75</v>
      </c>
    </row>
    <row r="37" spans="1:29" ht="15.75" x14ac:dyDescent="0.25">
      <c r="A37" s="8"/>
      <c r="B37" s="8" t="s">
        <v>47</v>
      </c>
      <c r="C37" s="90">
        <f>MAX(C5:C17)</f>
        <v>0.25</v>
      </c>
      <c r="D37" s="90">
        <f t="shared" ref="D37:Y37" si="27">MAX(D5:D17)</f>
        <v>0.25</v>
      </c>
      <c r="E37" s="90">
        <f t="shared" si="27"/>
        <v>0.25</v>
      </c>
      <c r="F37" s="90">
        <f t="shared" si="27"/>
        <v>0.25</v>
      </c>
      <c r="G37" s="90">
        <f t="shared" si="27"/>
        <v>0.5</v>
      </c>
      <c r="H37" s="90">
        <f t="shared" si="27"/>
        <v>0.75</v>
      </c>
      <c r="I37" s="90">
        <f t="shared" si="27"/>
        <v>1</v>
      </c>
      <c r="J37" s="90">
        <f t="shared" si="27"/>
        <v>1.25</v>
      </c>
      <c r="K37" s="90">
        <f t="shared" si="27"/>
        <v>1.5</v>
      </c>
      <c r="L37" s="90">
        <f t="shared" si="27"/>
        <v>1.75</v>
      </c>
      <c r="M37" s="90">
        <f t="shared" si="27"/>
        <v>2</v>
      </c>
      <c r="N37" s="90">
        <f t="shared" si="27"/>
        <v>2.25</v>
      </c>
      <c r="O37" s="90">
        <f t="shared" si="27"/>
        <v>2.5</v>
      </c>
      <c r="P37" s="90">
        <f t="shared" si="27"/>
        <v>2.75</v>
      </c>
      <c r="Q37" s="90">
        <f t="shared" si="27"/>
        <v>2.75</v>
      </c>
      <c r="R37" s="90">
        <f t="shared" si="27"/>
        <v>3</v>
      </c>
      <c r="S37" s="90">
        <f t="shared" si="27"/>
        <v>3.25</v>
      </c>
      <c r="T37" s="90">
        <f t="shared" si="27"/>
        <v>3.5</v>
      </c>
      <c r="U37" s="90">
        <f t="shared" si="27"/>
        <v>3.75</v>
      </c>
      <c r="V37" s="90">
        <f t="shared" si="27"/>
        <v>3.75</v>
      </c>
      <c r="W37" s="90">
        <f t="shared" si="27"/>
        <v>3.75</v>
      </c>
      <c r="X37" s="90">
        <f t="shared" si="27"/>
        <v>3.75</v>
      </c>
      <c r="Y37" s="90">
        <f t="shared" si="27"/>
        <v>3.75</v>
      </c>
      <c r="Z37" s="8"/>
      <c r="AA37" s="90">
        <f>MAX(AA6:AA16)</f>
        <v>0</v>
      </c>
      <c r="AC37" s="90">
        <f>MAX(AC6:AC16)</f>
        <v>3.75</v>
      </c>
    </row>
    <row r="38" spans="1:29" ht="15.75" x14ac:dyDescent="0.25">
      <c r="A38" s="8"/>
      <c r="B38" s="8" t="s">
        <v>50</v>
      </c>
      <c r="C38" s="90">
        <f t="shared" ref="C38:AC38" si="28">C30</f>
        <v>0.25</v>
      </c>
      <c r="D38" s="90">
        <f t="shared" si="28"/>
        <v>0.25</v>
      </c>
      <c r="E38" s="90">
        <f t="shared" si="28"/>
        <v>0.25</v>
      </c>
      <c r="F38" s="90">
        <f t="shared" si="28"/>
        <v>0.25</v>
      </c>
      <c r="G38" s="90">
        <f t="shared" si="28"/>
        <v>0.5</v>
      </c>
      <c r="H38" s="90">
        <f t="shared" si="28"/>
        <v>0.75</v>
      </c>
      <c r="I38" s="90">
        <f t="shared" si="28"/>
        <v>1</v>
      </c>
      <c r="J38" s="90">
        <f t="shared" si="28"/>
        <v>1.25</v>
      </c>
      <c r="K38" s="90">
        <f t="shared" si="28"/>
        <v>1.5</v>
      </c>
      <c r="L38" s="90">
        <f t="shared" si="28"/>
        <v>1.75</v>
      </c>
      <c r="M38" s="90">
        <f t="shared" si="28"/>
        <v>2</v>
      </c>
      <c r="N38" s="90">
        <f t="shared" si="28"/>
        <v>2.25</v>
      </c>
      <c r="O38" s="90">
        <f t="shared" si="28"/>
        <v>2.5</v>
      </c>
      <c r="P38" s="90">
        <f t="shared" si="28"/>
        <v>2.75</v>
      </c>
      <c r="Q38" s="90">
        <f t="shared" si="28"/>
        <v>3</v>
      </c>
      <c r="R38" s="90">
        <f t="shared" si="28"/>
        <v>3.25</v>
      </c>
      <c r="S38" s="90">
        <f t="shared" si="28"/>
        <v>3.5</v>
      </c>
      <c r="T38" s="90">
        <f t="shared" si="28"/>
        <v>3.75</v>
      </c>
      <c r="U38" s="90">
        <f t="shared" si="28"/>
        <v>4</v>
      </c>
      <c r="V38" s="90">
        <f t="shared" si="28"/>
        <v>4</v>
      </c>
      <c r="W38" s="90">
        <f t="shared" si="28"/>
        <v>4</v>
      </c>
      <c r="X38" s="90">
        <f t="shared" si="28"/>
        <v>4</v>
      </c>
      <c r="Y38" s="90">
        <f t="shared" si="28"/>
        <v>4</v>
      </c>
      <c r="Z38" s="90">
        <f t="shared" si="28"/>
        <v>0</v>
      </c>
      <c r="AA38" s="90">
        <f t="shared" si="28"/>
        <v>-0.25</v>
      </c>
      <c r="AB38" s="90">
        <f t="shared" si="28"/>
        <v>0</v>
      </c>
      <c r="AC38" s="90">
        <f t="shared" si="28"/>
        <v>4</v>
      </c>
    </row>
    <row r="39" spans="1:29" ht="15.75" x14ac:dyDescent="0.25">
      <c r="A39" s="8"/>
    </row>
    <row r="40" spans="1:29" ht="15.75" x14ac:dyDescent="0.25">
      <c r="A40" s="8"/>
    </row>
    <row r="41" spans="1:29" ht="15.75" x14ac:dyDescent="0.25">
      <c r="A41" s="8"/>
      <c r="B41" s="38" t="s">
        <v>40</v>
      </c>
      <c r="C41" s="90">
        <v>0.25</v>
      </c>
      <c r="D41" s="90">
        <v>0.25</v>
      </c>
      <c r="E41" s="90">
        <v>0.25</v>
      </c>
      <c r="F41" s="90">
        <v>0.25</v>
      </c>
      <c r="G41" s="90">
        <v>0.5</v>
      </c>
      <c r="H41" s="90">
        <v>0.5</v>
      </c>
      <c r="I41" s="92">
        <v>0.75</v>
      </c>
      <c r="J41" s="90">
        <v>0.75</v>
      </c>
      <c r="K41" s="90">
        <v>1</v>
      </c>
      <c r="L41" s="90">
        <v>1</v>
      </c>
      <c r="M41" s="90">
        <v>1.25</v>
      </c>
      <c r="N41" s="90">
        <v>1.25</v>
      </c>
      <c r="O41" s="90">
        <v>1.5</v>
      </c>
      <c r="P41" s="90">
        <v>1.75</v>
      </c>
      <c r="Q41" s="92">
        <v>2</v>
      </c>
      <c r="R41" s="90">
        <v>2</v>
      </c>
      <c r="S41" s="90">
        <v>2.25</v>
      </c>
      <c r="T41" s="90">
        <v>2.5</v>
      </c>
      <c r="U41" s="90">
        <v>2.75</v>
      </c>
      <c r="V41" s="90">
        <v>2.75</v>
      </c>
      <c r="W41" s="90">
        <v>3</v>
      </c>
      <c r="X41" s="90">
        <v>3.25</v>
      </c>
      <c r="Y41" s="92">
        <v>3.25</v>
      </c>
      <c r="AA41" s="90">
        <v>-0.25</v>
      </c>
      <c r="AC41" s="90">
        <v>3.75</v>
      </c>
    </row>
    <row r="42" spans="1:29" ht="15.75" x14ac:dyDescent="0.25">
      <c r="A42" s="8"/>
      <c r="B42" s="38" t="s">
        <v>43</v>
      </c>
      <c r="C42" s="90">
        <v>0.25</v>
      </c>
      <c r="D42" s="90">
        <v>0.26470588235294118</v>
      </c>
      <c r="E42" s="90">
        <v>0.30882352941176472</v>
      </c>
      <c r="F42" s="90">
        <v>0.36764705882352944</v>
      </c>
      <c r="G42" s="90">
        <v>0.57352941176470584</v>
      </c>
      <c r="H42" s="90">
        <v>0.67647058823529416</v>
      </c>
      <c r="I42" s="92">
        <v>0.8970588235294118</v>
      </c>
      <c r="J42" s="90">
        <v>1</v>
      </c>
      <c r="K42" s="90">
        <v>1.2205882352941178</v>
      </c>
      <c r="L42" s="90">
        <v>1.3235294117647058</v>
      </c>
      <c r="M42" s="90">
        <v>1.5441176470588236</v>
      </c>
      <c r="N42" s="90">
        <v>1.6470588235294117</v>
      </c>
      <c r="O42" s="90">
        <v>1.838235294117647</v>
      </c>
      <c r="P42" s="90">
        <v>1.9411764705882353</v>
      </c>
      <c r="Q42" s="92">
        <v>2.1323529411764706</v>
      </c>
      <c r="R42" s="90">
        <v>2.25</v>
      </c>
      <c r="S42" s="90">
        <v>2.4117647058823528</v>
      </c>
      <c r="T42" s="90">
        <v>2.5294117647058822</v>
      </c>
      <c r="U42" s="90">
        <v>2.7205882352941178</v>
      </c>
      <c r="V42" s="90">
        <v>2.8676470588235294</v>
      </c>
      <c r="W42" s="90">
        <v>3.0147058823529411</v>
      </c>
      <c r="X42" s="90">
        <v>3.1323529411764706</v>
      </c>
      <c r="Y42" s="92">
        <v>3.2794117647058822</v>
      </c>
      <c r="AA42" s="90">
        <v>-0.38235294117647056</v>
      </c>
      <c r="AC42" s="90">
        <v>3.6617647058823528</v>
      </c>
    </row>
    <row r="43" spans="1:29" ht="15.7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15.75" x14ac:dyDescent="0.25">
      <c r="A44" s="8"/>
      <c r="B44" s="38" t="s">
        <v>34</v>
      </c>
      <c r="C44" s="90">
        <v>0.25</v>
      </c>
      <c r="D44" s="90">
        <v>0.25</v>
      </c>
      <c r="E44" s="90">
        <v>0.25</v>
      </c>
      <c r="F44" s="90">
        <v>0.25</v>
      </c>
      <c r="G44" s="90">
        <v>0.25</v>
      </c>
      <c r="H44" s="91">
        <v>0.25</v>
      </c>
      <c r="I44" s="92">
        <v>0.25</v>
      </c>
      <c r="J44" s="91">
        <v>0.25</v>
      </c>
      <c r="K44" s="91">
        <v>0.25</v>
      </c>
      <c r="L44" s="91">
        <v>0.25</v>
      </c>
      <c r="M44" s="91">
        <v>0.25</v>
      </c>
      <c r="N44" s="91">
        <v>0.5</v>
      </c>
      <c r="O44" s="91">
        <v>0.75</v>
      </c>
      <c r="P44" s="91">
        <v>1</v>
      </c>
      <c r="Q44" s="92">
        <v>1.25</v>
      </c>
      <c r="R44" s="91">
        <v>1.5</v>
      </c>
      <c r="S44" s="91">
        <v>1.75</v>
      </c>
      <c r="T44" s="91">
        <v>2</v>
      </c>
      <c r="U44" s="91">
        <v>2.25</v>
      </c>
      <c r="V44" s="91">
        <v>2.5</v>
      </c>
      <c r="W44" s="91">
        <v>2.75</v>
      </c>
      <c r="X44" s="91">
        <v>2.75</v>
      </c>
      <c r="Y44" s="92">
        <v>2.75</v>
      </c>
      <c r="AA44" s="90">
        <v>-0.75</v>
      </c>
      <c r="AC44" s="90">
        <v>3.5</v>
      </c>
    </row>
    <row r="45" spans="1:29" ht="15.75" x14ac:dyDescent="0.25">
      <c r="A45" s="8"/>
      <c r="B45" s="38" t="s">
        <v>36</v>
      </c>
      <c r="C45" s="90">
        <v>0.25</v>
      </c>
      <c r="D45" s="90">
        <v>0.25</v>
      </c>
      <c r="E45" s="90">
        <v>0.25</v>
      </c>
      <c r="F45" s="90">
        <v>0.25</v>
      </c>
      <c r="G45" s="90">
        <v>0.25</v>
      </c>
      <c r="H45" s="91">
        <v>0.25</v>
      </c>
      <c r="I45" s="92">
        <v>0.33333333333333331</v>
      </c>
      <c r="J45" s="91">
        <v>0.33333333333333331</v>
      </c>
      <c r="K45" s="91">
        <v>0.41666666666666669</v>
      </c>
      <c r="L45" s="91">
        <v>0.41666666666666669</v>
      </c>
      <c r="M45" s="91">
        <v>0.5</v>
      </c>
      <c r="N45" s="91">
        <v>0.58333333333333337</v>
      </c>
      <c r="O45" s="91">
        <v>0.75</v>
      </c>
      <c r="P45" s="91">
        <v>0.91666666666666663</v>
      </c>
      <c r="Q45" s="92">
        <v>1.1666666666666667</v>
      </c>
      <c r="R45" s="91">
        <v>1.4166666666666667</v>
      </c>
      <c r="S45" s="91">
        <v>1.6666666666666667</v>
      </c>
      <c r="T45" s="91">
        <v>1.9166666666666667</v>
      </c>
      <c r="U45" s="91">
        <v>2.1666666666666665</v>
      </c>
      <c r="V45" s="91">
        <v>2.3333333333333335</v>
      </c>
      <c r="W45" s="91">
        <v>2.4166666666666665</v>
      </c>
      <c r="X45" s="91">
        <v>2.4166666666666665</v>
      </c>
      <c r="Y45" s="92">
        <v>2.5</v>
      </c>
      <c r="AA45" s="90">
        <v>-0.83333333333333337</v>
      </c>
      <c r="AC45" s="90">
        <v>3.3333333333333335</v>
      </c>
    </row>
    <row r="46" spans="1:29" ht="15.7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15.75" x14ac:dyDescent="0.25">
      <c r="B47" s="38" t="s">
        <v>38</v>
      </c>
      <c r="C47" s="90">
        <v>0.25</v>
      </c>
      <c r="D47" s="90">
        <v>0.25</v>
      </c>
      <c r="E47" s="90">
        <v>0.25</v>
      </c>
      <c r="F47" s="91">
        <v>0.25</v>
      </c>
      <c r="G47" s="91">
        <v>0.5</v>
      </c>
      <c r="H47" s="91">
        <v>0.5</v>
      </c>
      <c r="I47" s="92">
        <v>0.75</v>
      </c>
      <c r="J47" s="91">
        <v>0.75</v>
      </c>
      <c r="K47" s="91">
        <v>1</v>
      </c>
      <c r="L47" s="91">
        <v>1</v>
      </c>
      <c r="M47" s="91">
        <v>1.25</v>
      </c>
      <c r="N47" s="91">
        <v>1.25</v>
      </c>
      <c r="O47" s="92">
        <v>1.5</v>
      </c>
      <c r="P47" s="92">
        <v>1.75</v>
      </c>
      <c r="Q47" s="92">
        <v>2</v>
      </c>
      <c r="R47" s="92">
        <v>2</v>
      </c>
      <c r="S47" s="92">
        <v>2</v>
      </c>
      <c r="T47" s="92">
        <v>2.25</v>
      </c>
      <c r="U47" s="91">
        <v>2.5</v>
      </c>
      <c r="V47" s="91">
        <v>2.75</v>
      </c>
      <c r="W47" s="91">
        <v>3</v>
      </c>
      <c r="X47" s="91">
        <v>3.25</v>
      </c>
      <c r="Y47" s="92">
        <v>3.25</v>
      </c>
      <c r="AA47" s="91">
        <v>-0.25</v>
      </c>
      <c r="AC47" s="91">
        <v>3.75</v>
      </c>
    </row>
    <row r="48" spans="1:29" ht="15.75" x14ac:dyDescent="0.25">
      <c r="B48" s="38" t="s">
        <v>39</v>
      </c>
      <c r="C48" s="90">
        <v>0.25</v>
      </c>
      <c r="D48" s="90">
        <v>0.25</v>
      </c>
      <c r="E48" s="90">
        <v>0.25</v>
      </c>
      <c r="F48" s="91">
        <v>0.27272727272727271</v>
      </c>
      <c r="G48" s="91">
        <v>0.52272727272727271</v>
      </c>
      <c r="H48" s="91">
        <v>0.61363636363636365</v>
      </c>
      <c r="I48" s="92">
        <v>0.86363636363636365</v>
      </c>
      <c r="J48" s="91">
        <v>0.95454545454545459</v>
      </c>
      <c r="K48" s="91">
        <v>1.2045454545454546</v>
      </c>
      <c r="L48" s="91">
        <v>1.2954545454545454</v>
      </c>
      <c r="M48" s="91">
        <v>1.5454545454545454</v>
      </c>
      <c r="N48" s="91">
        <v>1.6136363636363635</v>
      </c>
      <c r="O48" s="91">
        <v>1.7954545454545454</v>
      </c>
      <c r="P48" s="92">
        <v>1.8409090909090908</v>
      </c>
      <c r="Q48" s="92">
        <v>2</v>
      </c>
      <c r="R48" s="92">
        <v>2.0454545454545454</v>
      </c>
      <c r="S48" s="92">
        <v>2.2045454545454546</v>
      </c>
      <c r="T48" s="91">
        <v>2.3181818181818183</v>
      </c>
      <c r="U48" s="91">
        <v>2.5454545454545454</v>
      </c>
      <c r="V48" s="91">
        <v>2.7272727272727271</v>
      </c>
      <c r="W48" s="91">
        <v>2.9318181818181817</v>
      </c>
      <c r="X48" s="91">
        <v>3.1136363636363638</v>
      </c>
      <c r="Y48" s="92">
        <v>3.3181818181818183</v>
      </c>
      <c r="AA48" s="91">
        <v>-0.31818181818181818</v>
      </c>
      <c r="AC48" s="91">
        <v>3.6363636363636362</v>
      </c>
    </row>
    <row r="49" spans="2:29" ht="15.75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ht="15.75" x14ac:dyDescent="0.25">
      <c r="B50" s="8" t="s">
        <v>35</v>
      </c>
      <c r="C50" s="91">
        <v>0.25</v>
      </c>
      <c r="D50" s="91">
        <v>0.25</v>
      </c>
      <c r="E50" s="91">
        <v>0.5</v>
      </c>
      <c r="F50" s="91">
        <v>0.75</v>
      </c>
      <c r="G50" s="91">
        <v>1</v>
      </c>
      <c r="H50" s="91">
        <v>1.25</v>
      </c>
      <c r="I50" s="92">
        <v>1.5</v>
      </c>
      <c r="J50" s="91">
        <v>1.75</v>
      </c>
      <c r="K50" s="91">
        <v>2</v>
      </c>
      <c r="L50" s="91">
        <v>2.25</v>
      </c>
      <c r="M50" s="91">
        <v>2.5</v>
      </c>
      <c r="N50" s="91">
        <v>2.75</v>
      </c>
      <c r="O50" s="91">
        <v>3</v>
      </c>
      <c r="P50" s="91">
        <v>3.25</v>
      </c>
      <c r="Q50" s="92">
        <v>3.5</v>
      </c>
      <c r="R50" s="91">
        <v>3.75</v>
      </c>
      <c r="S50" s="90">
        <v>4</v>
      </c>
      <c r="T50" s="90">
        <v>4</v>
      </c>
      <c r="U50" s="90">
        <v>4</v>
      </c>
      <c r="V50" s="90">
        <v>4</v>
      </c>
      <c r="W50" s="90">
        <v>4</v>
      </c>
      <c r="X50" s="91">
        <v>4</v>
      </c>
      <c r="Y50" s="92">
        <v>4</v>
      </c>
      <c r="AA50" s="90">
        <v>-0.25</v>
      </c>
      <c r="AC50" s="90">
        <v>4</v>
      </c>
    </row>
    <row r="51" spans="2:29" ht="15.75" x14ac:dyDescent="0.25">
      <c r="B51" s="8" t="s">
        <v>37</v>
      </c>
      <c r="C51" s="91">
        <v>0.25</v>
      </c>
      <c r="D51" s="91">
        <v>0.33333333333333331</v>
      </c>
      <c r="E51" s="91">
        <v>0.58333333333333337</v>
      </c>
      <c r="F51" s="91">
        <v>0.83333333333333337</v>
      </c>
      <c r="G51" s="91">
        <v>1.0833333333333333</v>
      </c>
      <c r="H51" s="91">
        <v>1.3333333333333333</v>
      </c>
      <c r="I51" s="92">
        <v>1.5833333333333333</v>
      </c>
      <c r="J51" s="91">
        <v>1.8333333333333333</v>
      </c>
      <c r="K51" s="91">
        <v>2.0833333333333335</v>
      </c>
      <c r="L51" s="91">
        <v>2.3333333333333335</v>
      </c>
      <c r="M51" s="91">
        <v>2.5833333333333335</v>
      </c>
      <c r="N51" s="91">
        <v>2.8333333333333335</v>
      </c>
      <c r="O51" s="91">
        <v>3.0833333333333335</v>
      </c>
      <c r="P51" s="91">
        <v>3.3333333333333335</v>
      </c>
      <c r="Q51" s="92">
        <v>3.5833333333333335</v>
      </c>
      <c r="R51" s="91">
        <v>3.8333333333333335</v>
      </c>
      <c r="S51" s="90">
        <v>3.9166666666666665</v>
      </c>
      <c r="T51" s="90">
        <v>3.9166666666666665</v>
      </c>
      <c r="U51" s="90">
        <v>3.9166666666666665</v>
      </c>
      <c r="V51" s="90">
        <v>3.9166666666666665</v>
      </c>
      <c r="W51" s="90">
        <v>3.9166666666666665</v>
      </c>
      <c r="X51" s="91">
        <v>3.9166666666666665</v>
      </c>
      <c r="Y51" s="92">
        <v>3.9166666666666665</v>
      </c>
      <c r="AA51" s="90">
        <v>-0.16666666666666666</v>
      </c>
      <c r="AC51" s="90">
        <v>4.083333333333333</v>
      </c>
    </row>
    <row r="52" spans="2:29" ht="15.7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ht="15.75" thickBot="1" x14ac:dyDescent="0.3"/>
    <row r="54" spans="2:29" ht="16.5" thickBot="1" x14ac:dyDescent="0.3">
      <c r="C54" s="85">
        <v>42081</v>
      </c>
      <c r="D54" s="86">
        <v>42123</v>
      </c>
      <c r="E54" s="86">
        <v>42172</v>
      </c>
      <c r="F54" s="86">
        <v>42214</v>
      </c>
      <c r="G54" s="86">
        <v>42264</v>
      </c>
      <c r="H54" s="86">
        <v>42305</v>
      </c>
      <c r="I54" s="87">
        <v>42354</v>
      </c>
      <c r="J54" s="86">
        <v>42370</v>
      </c>
      <c r="K54" s="86">
        <v>42430</v>
      </c>
      <c r="L54" s="86">
        <v>42461</v>
      </c>
      <c r="M54" s="86">
        <v>42522</v>
      </c>
      <c r="N54" s="86">
        <v>42552</v>
      </c>
      <c r="O54" s="86">
        <v>42614</v>
      </c>
      <c r="P54" s="86">
        <v>42671</v>
      </c>
      <c r="Q54" s="87">
        <v>42705</v>
      </c>
      <c r="R54" s="86">
        <v>42736</v>
      </c>
      <c r="S54" s="86">
        <v>42795</v>
      </c>
      <c r="T54" s="86">
        <v>42826</v>
      </c>
      <c r="U54" s="86">
        <v>42887</v>
      </c>
      <c r="V54" s="86">
        <v>42917</v>
      </c>
      <c r="W54" s="86">
        <v>42979</v>
      </c>
      <c r="X54" s="86">
        <v>43036</v>
      </c>
      <c r="Y54" s="88">
        <v>43070</v>
      </c>
    </row>
    <row r="55" spans="2:29" ht="15.75" x14ac:dyDescent="0.25">
      <c r="B55" s="38" t="s">
        <v>40</v>
      </c>
      <c r="C55" s="12">
        <f>C21-$AC$21</f>
        <v>-3.5</v>
      </c>
      <c r="D55" s="12">
        <f t="shared" ref="D55:Y55" si="29">D21-$AC$21</f>
        <v>-3.5</v>
      </c>
      <c r="E55" s="12">
        <f t="shared" si="29"/>
        <v>-3.5</v>
      </c>
      <c r="F55" s="12">
        <f t="shared" si="29"/>
        <v>-3.5</v>
      </c>
      <c r="G55" s="12">
        <f t="shared" si="29"/>
        <v>-3.25</v>
      </c>
      <c r="H55" s="12">
        <f t="shared" si="29"/>
        <v>-3.25</v>
      </c>
      <c r="I55" s="12">
        <f t="shared" si="29"/>
        <v>-3</v>
      </c>
      <c r="J55" s="12">
        <f t="shared" si="29"/>
        <v>-3</v>
      </c>
      <c r="K55" s="12">
        <f t="shared" si="29"/>
        <v>-2.75</v>
      </c>
      <c r="L55" s="12">
        <f t="shared" si="29"/>
        <v>-2.75</v>
      </c>
      <c r="M55" s="12">
        <f t="shared" si="29"/>
        <v>-2.5</v>
      </c>
      <c r="N55" s="12">
        <f t="shared" si="29"/>
        <v>-2.5</v>
      </c>
      <c r="O55" s="12">
        <f t="shared" si="29"/>
        <v>-2.25</v>
      </c>
      <c r="P55" s="12">
        <f t="shared" si="29"/>
        <v>-2.25</v>
      </c>
      <c r="Q55" s="12">
        <f t="shared" si="29"/>
        <v>-2</v>
      </c>
      <c r="R55" s="12">
        <f t="shared" si="29"/>
        <v>-2</v>
      </c>
      <c r="S55" s="12">
        <f t="shared" si="29"/>
        <v>-1.75</v>
      </c>
      <c r="T55" s="12">
        <f t="shared" si="29"/>
        <v>-1.75</v>
      </c>
      <c r="U55" s="12">
        <f t="shared" si="29"/>
        <v>-1.5</v>
      </c>
      <c r="V55" s="12">
        <f t="shared" si="29"/>
        <v>-1.5</v>
      </c>
      <c r="W55" s="12">
        <f t="shared" si="29"/>
        <v>-1.25</v>
      </c>
      <c r="X55" s="12">
        <f t="shared" si="29"/>
        <v>-1</v>
      </c>
      <c r="Y55" s="12">
        <f t="shared" si="29"/>
        <v>-0.75</v>
      </c>
    </row>
    <row r="56" spans="2:29" ht="15.75" x14ac:dyDescent="0.25">
      <c r="B56" s="38" t="s">
        <v>41</v>
      </c>
      <c r="C56" s="12">
        <f>C41-$AC$41</f>
        <v>-3.5</v>
      </c>
      <c r="D56" s="12">
        <f t="shared" ref="D56:Y56" si="30">D41-$AC$41</f>
        <v>-3.5</v>
      </c>
      <c r="E56" s="12">
        <f t="shared" si="30"/>
        <v>-3.5</v>
      </c>
      <c r="F56" s="12">
        <f t="shared" si="30"/>
        <v>-3.5</v>
      </c>
      <c r="G56" s="12">
        <f t="shared" si="30"/>
        <v>-3.25</v>
      </c>
      <c r="H56" s="12">
        <f t="shared" si="30"/>
        <v>-3.25</v>
      </c>
      <c r="I56" s="12">
        <f t="shared" si="30"/>
        <v>-3</v>
      </c>
      <c r="J56" s="12">
        <f t="shared" si="30"/>
        <v>-3</v>
      </c>
      <c r="K56" s="12">
        <f t="shared" si="30"/>
        <v>-2.75</v>
      </c>
      <c r="L56" s="12">
        <f t="shared" si="30"/>
        <v>-2.75</v>
      </c>
      <c r="M56" s="12">
        <f t="shared" si="30"/>
        <v>-2.5</v>
      </c>
      <c r="N56" s="12">
        <f t="shared" si="30"/>
        <v>-2.5</v>
      </c>
      <c r="O56" s="12">
        <f t="shared" si="30"/>
        <v>-2.25</v>
      </c>
      <c r="P56" s="12">
        <f t="shared" si="30"/>
        <v>-2</v>
      </c>
      <c r="Q56" s="12">
        <f t="shared" si="30"/>
        <v>-1.75</v>
      </c>
      <c r="R56" s="12">
        <f t="shared" si="30"/>
        <v>-1.75</v>
      </c>
      <c r="S56" s="12">
        <f t="shared" si="30"/>
        <v>-1.5</v>
      </c>
      <c r="T56" s="12">
        <f t="shared" si="30"/>
        <v>-1.25</v>
      </c>
      <c r="U56" s="12">
        <f t="shared" si="30"/>
        <v>-1</v>
      </c>
      <c r="V56" s="12">
        <f t="shared" si="30"/>
        <v>-1</v>
      </c>
      <c r="W56" s="12">
        <f t="shared" si="30"/>
        <v>-0.75</v>
      </c>
      <c r="X56" s="12">
        <f t="shared" si="30"/>
        <v>-0.5</v>
      </c>
      <c r="Y56" s="12">
        <f t="shared" si="30"/>
        <v>-0.5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42"/>
  <sheetViews>
    <sheetView topLeftCell="A16" workbookViewId="0">
      <selection activeCell="I25" sqref="I25"/>
    </sheetView>
  </sheetViews>
  <sheetFormatPr defaultRowHeight="15" x14ac:dyDescent="0.25"/>
  <cols>
    <col min="1" max="1" width="11.42578125" bestFit="1" customWidth="1"/>
    <col min="2" max="2" width="9.140625" bestFit="1" customWidth="1"/>
    <col min="3" max="3" width="8.28515625" bestFit="1" customWidth="1"/>
    <col min="4" max="4" width="8.85546875" bestFit="1" customWidth="1"/>
    <col min="5" max="5" width="8.5703125" bestFit="1" customWidth="1"/>
    <col min="6" max="6" width="7.42578125" bestFit="1" customWidth="1"/>
    <col min="7" max="7" width="8.28515625" bestFit="1" customWidth="1"/>
    <col min="8" max="8" width="9.140625" bestFit="1" customWidth="1"/>
    <col min="9" max="9" width="8.5703125" bestFit="1" customWidth="1"/>
    <col min="10" max="10" width="6" bestFit="1" customWidth="1"/>
    <col min="11" max="11" width="8.28515625" bestFit="1" customWidth="1"/>
    <col min="12" max="12" width="8.85546875" bestFit="1" customWidth="1"/>
    <col min="13" max="13" width="8.5703125" bestFit="1" customWidth="1"/>
    <col min="15" max="15" width="6.7109375" bestFit="1" customWidth="1"/>
    <col min="16" max="17" width="6" bestFit="1" customWidth="1"/>
    <col min="18" max="18" width="7.42578125" bestFit="1" customWidth="1"/>
  </cols>
  <sheetData>
    <row r="1" spans="2:18" ht="15.75" thickBot="1" x14ac:dyDescent="0.3">
      <c r="C1" s="211">
        <v>42156</v>
      </c>
      <c r="I1" s="211">
        <v>42064</v>
      </c>
      <c r="O1" s="211">
        <v>41974</v>
      </c>
    </row>
    <row r="2" spans="2:18" ht="38.25" x14ac:dyDescent="0.25">
      <c r="B2" s="163" t="s">
        <v>0</v>
      </c>
      <c r="C2" s="212">
        <v>2015</v>
      </c>
      <c r="D2" s="212">
        <v>2016</v>
      </c>
      <c r="E2" s="212">
        <v>2017</v>
      </c>
      <c r="F2" s="213" t="s">
        <v>1</v>
      </c>
      <c r="H2" s="31" t="s">
        <v>0</v>
      </c>
      <c r="I2" s="212">
        <v>2015</v>
      </c>
      <c r="J2" s="212">
        <v>2016</v>
      </c>
      <c r="K2" s="212">
        <v>2017</v>
      </c>
      <c r="L2" s="213" t="s">
        <v>1</v>
      </c>
      <c r="N2" s="163" t="s">
        <v>0</v>
      </c>
      <c r="O2" s="215">
        <v>2015</v>
      </c>
      <c r="P2" s="215">
        <v>2016</v>
      </c>
      <c r="Q2" s="215">
        <v>2017</v>
      </c>
      <c r="R2" s="217" t="s">
        <v>1</v>
      </c>
    </row>
    <row r="3" spans="2:18" ht="39" thickBot="1" x14ac:dyDescent="0.3">
      <c r="B3" s="164" t="s">
        <v>2</v>
      </c>
      <c r="C3" s="212"/>
      <c r="D3" s="212"/>
      <c r="E3" s="212"/>
      <c r="F3" s="214"/>
      <c r="H3" s="32" t="s">
        <v>2</v>
      </c>
      <c r="I3" s="212"/>
      <c r="J3" s="212"/>
      <c r="K3" s="212"/>
      <c r="L3" s="214"/>
      <c r="N3" s="164" t="s">
        <v>2</v>
      </c>
      <c r="O3" s="216"/>
      <c r="P3" s="216"/>
      <c r="Q3" s="216"/>
      <c r="R3" s="218"/>
    </row>
    <row r="4" spans="2:18" ht="15.75" thickBot="1" x14ac:dyDescent="0.3">
      <c r="B4" s="14">
        <v>4</v>
      </c>
      <c r="C4" s="1"/>
      <c r="D4" s="4"/>
      <c r="E4" s="5"/>
      <c r="F4" s="6"/>
      <c r="H4" s="14">
        <v>4</v>
      </c>
      <c r="I4" s="1"/>
      <c r="J4" s="4"/>
      <c r="K4" s="5"/>
      <c r="L4" s="6"/>
      <c r="N4" s="14">
        <v>4</v>
      </c>
      <c r="O4" s="4"/>
      <c r="P4" s="4"/>
      <c r="Q4" s="2">
        <v>2</v>
      </c>
      <c r="R4" s="3">
        <v>2</v>
      </c>
    </row>
    <row r="5" spans="2:18" ht="15.75" thickBot="1" x14ac:dyDescent="0.3">
      <c r="B5" s="14">
        <v>3.75</v>
      </c>
      <c r="C5" s="4"/>
      <c r="D5" s="4"/>
      <c r="E5" s="2">
        <v>3</v>
      </c>
      <c r="F5" s="3">
        <v>6</v>
      </c>
      <c r="H5" s="14">
        <v>3.75</v>
      </c>
      <c r="I5" s="4"/>
      <c r="J5" s="4"/>
      <c r="K5" s="2">
        <v>3</v>
      </c>
      <c r="L5" s="3">
        <v>5</v>
      </c>
      <c r="N5" s="14">
        <v>3.75</v>
      </c>
      <c r="O5" s="4"/>
      <c r="P5" s="4"/>
      <c r="Q5" s="2">
        <v>5</v>
      </c>
      <c r="R5" s="10">
        <v>8</v>
      </c>
    </row>
    <row r="6" spans="2:18" ht="15.75" thickBot="1" x14ac:dyDescent="0.3">
      <c r="B6" s="14">
        <v>3.5</v>
      </c>
      <c r="C6" s="4"/>
      <c r="D6" s="11"/>
      <c r="E6" s="2">
        <v>1</v>
      </c>
      <c r="F6" s="3">
        <v>5</v>
      </c>
      <c r="H6" s="14">
        <v>3.5</v>
      </c>
      <c r="I6" s="4"/>
      <c r="J6" s="11"/>
      <c r="K6" s="2">
        <v>1</v>
      </c>
      <c r="L6" s="3">
        <v>6</v>
      </c>
      <c r="N6" s="14">
        <v>3.5</v>
      </c>
      <c r="O6" s="4"/>
      <c r="P6" s="11">
        <v>1</v>
      </c>
      <c r="Q6" s="2">
        <v>2</v>
      </c>
      <c r="R6" s="3">
        <v>1</v>
      </c>
    </row>
    <row r="7" spans="2:18" ht="15.75" thickBot="1" x14ac:dyDescent="0.3">
      <c r="B7" s="14">
        <v>3.25</v>
      </c>
      <c r="C7" s="4"/>
      <c r="D7" s="11"/>
      <c r="E7" s="2">
        <v>1</v>
      </c>
      <c r="F7" s="3"/>
      <c r="H7" s="14">
        <v>3.25</v>
      </c>
      <c r="I7" s="4"/>
      <c r="J7" s="11"/>
      <c r="K7" s="2">
        <v>4</v>
      </c>
      <c r="L7" s="3"/>
      <c r="N7" s="14">
        <v>3.25</v>
      </c>
      <c r="O7" s="4"/>
      <c r="P7" s="11">
        <v>2</v>
      </c>
      <c r="Q7" s="2">
        <v>2</v>
      </c>
      <c r="R7" s="3"/>
    </row>
    <row r="8" spans="2:18" ht="15.75" thickBot="1" x14ac:dyDescent="0.3">
      <c r="B8" s="14">
        <v>3</v>
      </c>
      <c r="C8" s="4"/>
      <c r="D8" s="11"/>
      <c r="E8" s="2">
        <v>1</v>
      </c>
      <c r="F8" s="3"/>
      <c r="H8" s="14">
        <v>3</v>
      </c>
      <c r="I8" s="4"/>
      <c r="J8" s="11"/>
      <c r="K8" s="2">
        <v>2</v>
      </c>
      <c r="L8" s="3"/>
      <c r="N8" s="14">
        <v>3</v>
      </c>
      <c r="O8" s="4"/>
      <c r="P8" s="11">
        <v>1</v>
      </c>
      <c r="Q8" s="2"/>
      <c r="R8" s="3"/>
    </row>
    <row r="9" spans="2:18" ht="15.75" thickBot="1" x14ac:dyDescent="0.3">
      <c r="B9" s="14">
        <v>2.75</v>
      </c>
      <c r="C9" s="4"/>
      <c r="D9" s="11"/>
      <c r="E9" s="2">
        <v>3</v>
      </c>
      <c r="F9" s="3"/>
      <c r="H9" s="14">
        <v>2.75</v>
      </c>
      <c r="I9" s="4"/>
      <c r="J9" s="11">
        <v>1</v>
      </c>
      <c r="K9" s="2">
        <v>1</v>
      </c>
      <c r="L9" s="3"/>
      <c r="N9" s="14">
        <v>2.75</v>
      </c>
      <c r="O9" s="4"/>
      <c r="P9" s="11">
        <v>1</v>
      </c>
      <c r="Q9" s="2"/>
      <c r="R9" s="3"/>
    </row>
    <row r="10" spans="2:18" ht="15.75" thickBot="1" x14ac:dyDescent="0.3">
      <c r="B10" s="14">
        <v>2.5</v>
      </c>
      <c r="C10" s="4"/>
      <c r="D10" s="11">
        <v>1</v>
      </c>
      <c r="E10" s="2">
        <v>2</v>
      </c>
      <c r="F10" s="3"/>
      <c r="H10" s="14">
        <v>2.5</v>
      </c>
      <c r="I10" s="4"/>
      <c r="J10" s="11"/>
      <c r="K10" s="2"/>
      <c r="L10" s="3"/>
      <c r="N10" s="14">
        <v>2.5</v>
      </c>
      <c r="O10" s="4"/>
      <c r="P10" s="11">
        <v>2</v>
      </c>
      <c r="Q10" s="2"/>
      <c r="R10" s="3"/>
    </row>
    <row r="11" spans="2:18" ht="15.75" thickBot="1" x14ac:dyDescent="0.3">
      <c r="B11" s="14">
        <v>2.25</v>
      </c>
      <c r="C11" s="4"/>
      <c r="D11" s="11">
        <v>2</v>
      </c>
      <c r="E11" s="2"/>
      <c r="F11" s="3"/>
      <c r="H11" s="14">
        <v>2.25</v>
      </c>
      <c r="I11" s="4"/>
      <c r="J11" s="11">
        <v>2</v>
      </c>
      <c r="K11" s="2"/>
      <c r="L11" s="3"/>
      <c r="N11" s="14">
        <v>2.25</v>
      </c>
      <c r="O11" s="4"/>
      <c r="P11" s="11">
        <v>3</v>
      </c>
      <c r="Q11" s="2"/>
      <c r="R11" s="3"/>
    </row>
    <row r="12" spans="2:18" ht="15.75" thickBot="1" x14ac:dyDescent="0.3">
      <c r="B12" s="14">
        <v>2</v>
      </c>
      <c r="C12" s="4"/>
      <c r="D12" s="4">
        <v>1</v>
      </c>
      <c r="E12" s="2"/>
      <c r="F12" s="3"/>
      <c r="H12" s="14">
        <v>2</v>
      </c>
      <c r="I12" s="4"/>
      <c r="J12" s="4">
        <v>3</v>
      </c>
      <c r="K12" s="2"/>
      <c r="L12" s="3"/>
      <c r="N12" s="14">
        <v>2</v>
      </c>
      <c r="O12" s="4">
        <v>1</v>
      </c>
      <c r="P12" s="4">
        <v>1</v>
      </c>
      <c r="Q12" s="2"/>
      <c r="R12" s="3"/>
    </row>
    <row r="13" spans="2:18" ht="15.75" thickBot="1" x14ac:dyDescent="0.3">
      <c r="B13" s="14">
        <v>1.75</v>
      </c>
      <c r="C13" s="4"/>
      <c r="D13" s="4">
        <v>3</v>
      </c>
      <c r="E13" s="2"/>
      <c r="F13" s="3"/>
      <c r="H13" s="14">
        <v>1.75</v>
      </c>
      <c r="I13" s="4"/>
      <c r="J13" s="4">
        <v>5</v>
      </c>
      <c r="K13" s="2"/>
      <c r="L13" s="3"/>
      <c r="N13" s="14">
        <v>1.75</v>
      </c>
      <c r="O13" s="4">
        <v>2</v>
      </c>
      <c r="P13" s="4"/>
      <c r="Q13" s="2"/>
      <c r="R13" s="3"/>
    </row>
    <row r="14" spans="2:18" ht="15.75" thickBot="1" x14ac:dyDescent="0.3">
      <c r="B14" s="14">
        <v>1.5</v>
      </c>
      <c r="C14" s="11"/>
      <c r="D14" s="11">
        <v>4</v>
      </c>
      <c r="E14" s="2"/>
      <c r="F14" s="3"/>
      <c r="H14" s="14">
        <v>1.5</v>
      </c>
      <c r="I14" s="11"/>
      <c r="J14" s="11"/>
      <c r="K14" s="2"/>
      <c r="L14" s="3"/>
      <c r="N14" s="14">
        <v>1.5</v>
      </c>
      <c r="O14" s="11"/>
      <c r="P14" s="11"/>
      <c r="Q14" s="2"/>
      <c r="R14" s="3"/>
    </row>
    <row r="15" spans="2:18" ht="15.75" thickBot="1" x14ac:dyDescent="0.3">
      <c r="B15" s="14">
        <v>1.25</v>
      </c>
      <c r="C15" s="11"/>
      <c r="D15" s="11"/>
      <c r="E15" s="2"/>
      <c r="F15" s="3"/>
      <c r="H15" s="14">
        <v>1.25</v>
      </c>
      <c r="I15" s="11">
        <v>1</v>
      </c>
      <c r="J15" s="11"/>
      <c r="K15" s="2"/>
      <c r="L15" s="3"/>
      <c r="N15" s="14">
        <v>1.25</v>
      </c>
      <c r="O15" s="11">
        <v>3</v>
      </c>
      <c r="P15" s="11"/>
      <c r="Q15" s="2"/>
      <c r="R15" s="3"/>
    </row>
    <row r="16" spans="2:18" ht="15.75" thickBot="1" x14ac:dyDescent="0.3">
      <c r="B16" s="14">
        <v>1</v>
      </c>
      <c r="C16" s="11">
        <v>2</v>
      </c>
      <c r="D16" s="11"/>
      <c r="E16" s="2"/>
      <c r="F16" s="3"/>
      <c r="H16" s="14">
        <v>1</v>
      </c>
      <c r="I16" s="11">
        <v>3</v>
      </c>
      <c r="J16" s="11"/>
      <c r="K16" s="2"/>
      <c r="L16" s="3"/>
      <c r="N16" s="14">
        <v>1</v>
      </c>
      <c r="O16" s="11">
        <v>4</v>
      </c>
      <c r="P16" s="11"/>
      <c r="Q16" s="2"/>
      <c r="R16" s="3"/>
    </row>
    <row r="17" spans="1:18" ht="15.75" thickBot="1" x14ac:dyDescent="0.3">
      <c r="B17" s="14">
        <v>0.75</v>
      </c>
      <c r="C17" s="4">
        <v>5</v>
      </c>
      <c r="D17" s="11"/>
      <c r="E17" s="2"/>
      <c r="F17" s="3"/>
      <c r="H17" s="14">
        <v>0.75</v>
      </c>
      <c r="I17" s="4">
        <v>7</v>
      </c>
      <c r="J17" s="11"/>
      <c r="K17" s="2"/>
      <c r="L17" s="3"/>
      <c r="N17" s="14">
        <v>0.75</v>
      </c>
      <c r="O17" s="4">
        <v>1</v>
      </c>
      <c r="P17" s="11"/>
      <c r="Q17" s="2"/>
      <c r="R17" s="3"/>
    </row>
    <row r="18" spans="1:18" ht="15.75" thickBot="1" x14ac:dyDescent="0.3">
      <c r="B18" s="14">
        <v>0.5</v>
      </c>
      <c r="C18" s="1">
        <v>4</v>
      </c>
      <c r="D18" s="4"/>
      <c r="E18" s="2"/>
      <c r="F18" s="3"/>
      <c r="H18" s="14">
        <v>0.5</v>
      </c>
      <c r="I18" s="1"/>
      <c r="J18" s="4"/>
      <c r="K18" s="2"/>
      <c r="L18" s="3"/>
      <c r="N18" s="14">
        <v>0.5</v>
      </c>
      <c r="O18" s="4"/>
      <c r="P18" s="11"/>
      <c r="Q18" s="2"/>
      <c r="R18" s="3"/>
    </row>
    <row r="19" spans="1:18" ht="15.75" thickBot="1" x14ac:dyDescent="0.3"/>
    <row r="20" spans="1:18" x14ac:dyDescent="0.25">
      <c r="B20" s="29" t="s">
        <v>3</v>
      </c>
      <c r="C20" s="17">
        <v>0.75</v>
      </c>
      <c r="D20" s="18">
        <v>2</v>
      </c>
      <c r="E20" s="19">
        <v>3.25</v>
      </c>
      <c r="F20" s="23">
        <v>3.5</v>
      </c>
      <c r="H20" s="29" t="s">
        <v>3</v>
      </c>
      <c r="I20" s="17">
        <v>0.75</v>
      </c>
      <c r="J20" s="18">
        <v>2</v>
      </c>
      <c r="K20" s="19">
        <v>3.25</v>
      </c>
      <c r="L20" s="23">
        <v>3.5</v>
      </c>
      <c r="N20" s="29" t="s">
        <v>3</v>
      </c>
      <c r="O20" s="17">
        <v>1</v>
      </c>
      <c r="P20" s="18">
        <v>2.5</v>
      </c>
      <c r="Q20" s="18"/>
      <c r="R20" s="23">
        <v>3.75</v>
      </c>
    </row>
    <row r="21" spans="1:18" ht="15.75" thickBot="1" x14ac:dyDescent="0.3">
      <c r="B21" s="30" t="s">
        <v>4</v>
      </c>
      <c r="C21" s="20">
        <f>SUMPRODUCT($B$4:$B$18,C4:C18)/C22</f>
        <v>0.70454545454545459</v>
      </c>
      <c r="D21" s="21">
        <f>SUMPRODUCT($B$4:$B$18,D4:D18)/D22</f>
        <v>1.8409090909090908</v>
      </c>
      <c r="E21" s="22">
        <f>SUMPRODUCT($B$4:$B$18,E4:E18)/E22</f>
        <v>3.1136363636363638</v>
      </c>
      <c r="F21" s="24">
        <f>SUMPRODUCT($B$4:$B$18,F4:F18)/F22</f>
        <v>3.6363636363636362</v>
      </c>
      <c r="H21" s="30" t="s">
        <v>4</v>
      </c>
      <c r="I21" s="20">
        <f>SUMPRODUCT($B$4:$B$18,I4:I18)/I22</f>
        <v>0.86363636363636365</v>
      </c>
      <c r="J21" s="21">
        <f>SUMPRODUCT($B$4:$B$18,J4:J18)/J22</f>
        <v>2</v>
      </c>
      <c r="K21" s="22">
        <f>SUMPRODUCT($B$4:$B$18,K4:K18)/K22</f>
        <v>3.3181818181818183</v>
      </c>
      <c r="L21" s="24">
        <f>SUMPRODUCT($B$4:$B$18,L4:L18)/L22</f>
        <v>3.6136363636363638</v>
      </c>
      <c r="N21" s="30" t="s">
        <v>4</v>
      </c>
      <c r="O21" s="20">
        <f>SUMPRODUCT($B$4:$B$18,O4:O18)/O22</f>
        <v>1.2727272727272727</v>
      </c>
      <c r="P21" s="21">
        <f>SUMPRODUCT($B$4:$B$18,P4:P18)/P22</f>
        <v>2.6818181818181817</v>
      </c>
      <c r="Q21" s="21"/>
      <c r="R21" s="24">
        <f>SUMPRODUCT($B$4:$B$18,R4:R18)/R22</f>
        <v>3.7727272727272729</v>
      </c>
    </row>
    <row r="22" spans="1:18" ht="15.75" thickBot="1" x14ac:dyDescent="0.3">
      <c r="B22" s="16"/>
      <c r="C22" s="26">
        <f>SUM(C4:C18)</f>
        <v>11</v>
      </c>
      <c r="D22" s="27">
        <f>SUM(D4:D18)</f>
        <v>11</v>
      </c>
      <c r="E22" s="28">
        <f>SUM(E4:E18)</f>
        <v>11</v>
      </c>
      <c r="F22" s="25">
        <f>SUM(F4:F18)</f>
        <v>11</v>
      </c>
      <c r="G22" s="16"/>
      <c r="H22" s="16"/>
      <c r="I22" s="26">
        <f>SUM(I4:I18)</f>
        <v>11</v>
      </c>
      <c r="J22" s="27">
        <f>SUM(J4:J18)</f>
        <v>11</v>
      </c>
      <c r="K22" s="28">
        <f>SUM(K4:K18)</f>
        <v>11</v>
      </c>
      <c r="L22" s="25">
        <f>SUM(L4:L18)</f>
        <v>11</v>
      </c>
      <c r="N22" s="16"/>
      <c r="O22" s="26">
        <f>SUM(O4:O18)</f>
        <v>11</v>
      </c>
      <c r="P22" s="27">
        <f>SUM(P4:P18)</f>
        <v>11</v>
      </c>
      <c r="Q22" s="27"/>
      <c r="R22" s="25">
        <f>SUM(R4:R18)</f>
        <v>11</v>
      </c>
    </row>
    <row r="26" spans="1:18" x14ac:dyDescent="0.25">
      <c r="A26" t="s">
        <v>12</v>
      </c>
      <c r="B26" s="160">
        <v>2015</v>
      </c>
      <c r="C26" s="161" t="s">
        <v>58</v>
      </c>
      <c r="D26" s="161" t="s">
        <v>46</v>
      </c>
      <c r="E26" s="162" t="s">
        <v>45</v>
      </c>
      <c r="F26" s="160">
        <v>2016</v>
      </c>
      <c r="G26" s="161" t="s">
        <v>58</v>
      </c>
      <c r="H26" s="161" t="s">
        <v>46</v>
      </c>
      <c r="I26" s="162" t="s">
        <v>45</v>
      </c>
      <c r="J26" s="160">
        <v>2017</v>
      </c>
      <c r="K26" s="161" t="s">
        <v>58</v>
      </c>
      <c r="L26" s="161" t="s">
        <v>46</v>
      </c>
      <c r="M26" s="162" t="s">
        <v>45</v>
      </c>
    </row>
    <row r="27" spans="1:18" ht="15.75" thickBot="1" x14ac:dyDescent="0.3">
      <c r="A27" s="36" t="s">
        <v>5</v>
      </c>
      <c r="B27" s="157">
        <v>0.5</v>
      </c>
      <c r="C27" s="152">
        <v>5</v>
      </c>
      <c r="D27" s="152"/>
      <c r="E27" s="152"/>
      <c r="F27" s="158">
        <v>1.25</v>
      </c>
      <c r="G27" s="210">
        <v>1</v>
      </c>
      <c r="J27" s="14">
        <v>2.5</v>
      </c>
      <c r="K27">
        <v>3</v>
      </c>
    </row>
    <row r="28" spans="1:18" ht="15.75" thickBot="1" x14ac:dyDescent="0.3">
      <c r="A28" s="13" t="s">
        <v>6</v>
      </c>
      <c r="B28" s="158">
        <v>0.75</v>
      </c>
      <c r="C28" s="153">
        <v>5</v>
      </c>
      <c r="D28" s="153">
        <v>7</v>
      </c>
      <c r="E28" s="153">
        <v>1</v>
      </c>
      <c r="F28" s="158">
        <v>1.5</v>
      </c>
      <c r="G28" s="210">
        <v>4</v>
      </c>
      <c r="J28" s="14">
        <v>2.75</v>
      </c>
      <c r="K28" s="10">
        <v>3</v>
      </c>
      <c r="L28" s="34">
        <v>1</v>
      </c>
      <c r="M28" s="10"/>
    </row>
    <row r="29" spans="1:18" ht="15.75" thickBot="1" x14ac:dyDescent="0.3">
      <c r="A29" s="13" t="s">
        <v>7</v>
      </c>
      <c r="B29" s="158">
        <v>1</v>
      </c>
      <c r="C29" s="155">
        <v>3</v>
      </c>
      <c r="D29" s="154">
        <v>3</v>
      </c>
      <c r="E29" s="155">
        <v>4</v>
      </c>
      <c r="F29" s="14">
        <v>1.75</v>
      </c>
      <c r="G29" s="10">
        <v>3</v>
      </c>
      <c r="H29" s="34">
        <v>5</v>
      </c>
      <c r="I29" s="10"/>
      <c r="J29" s="14">
        <v>3</v>
      </c>
      <c r="K29" s="10">
        <v>1</v>
      </c>
      <c r="L29" s="34">
        <v>2</v>
      </c>
      <c r="M29" s="10"/>
    </row>
    <row r="30" spans="1:18" ht="15.75" thickBot="1" x14ac:dyDescent="0.3">
      <c r="A30" t="s">
        <v>8</v>
      </c>
      <c r="B30" s="158">
        <v>1.25</v>
      </c>
      <c r="C30" s="155"/>
      <c r="D30" s="155">
        <v>1</v>
      </c>
      <c r="E30" s="155">
        <v>3</v>
      </c>
      <c r="F30" s="14">
        <v>2</v>
      </c>
      <c r="G30" s="10">
        <v>1</v>
      </c>
      <c r="H30" s="10">
        <v>3</v>
      </c>
      <c r="I30" s="10">
        <v>1</v>
      </c>
      <c r="J30" s="14">
        <v>3.25</v>
      </c>
      <c r="K30" s="10">
        <v>1</v>
      </c>
      <c r="L30" s="34">
        <v>4</v>
      </c>
      <c r="M30" s="10">
        <v>2</v>
      </c>
    </row>
    <row r="31" spans="1:18" ht="15.75" thickBot="1" x14ac:dyDescent="0.3">
      <c r="A31" t="s">
        <v>9</v>
      </c>
      <c r="B31" s="158">
        <v>1.5</v>
      </c>
      <c r="C31" s="155"/>
      <c r="D31" s="155"/>
      <c r="E31" s="155"/>
      <c r="F31" s="14">
        <v>2.25</v>
      </c>
      <c r="G31" s="10">
        <v>2</v>
      </c>
      <c r="H31" s="10">
        <v>2</v>
      </c>
      <c r="I31" s="10">
        <v>3</v>
      </c>
      <c r="J31" s="14">
        <v>3.5</v>
      </c>
      <c r="K31" s="10">
        <v>1</v>
      </c>
      <c r="L31" s="34">
        <v>1</v>
      </c>
      <c r="M31" s="10">
        <v>2</v>
      </c>
    </row>
    <row r="32" spans="1:18" ht="15.75" thickBot="1" x14ac:dyDescent="0.3">
      <c r="A32" t="s">
        <v>10</v>
      </c>
      <c r="B32" s="158">
        <v>1.75</v>
      </c>
      <c r="C32" s="153"/>
      <c r="D32" s="153"/>
      <c r="E32" s="153">
        <v>2</v>
      </c>
      <c r="F32" s="14">
        <v>2.5</v>
      </c>
      <c r="G32" s="10">
        <v>1</v>
      </c>
      <c r="H32" s="34"/>
      <c r="I32" s="10">
        <v>2</v>
      </c>
      <c r="J32" s="14">
        <v>3.75</v>
      </c>
      <c r="K32" s="10">
        <v>4</v>
      </c>
      <c r="L32" s="34">
        <v>3</v>
      </c>
      <c r="M32" s="10">
        <v>5</v>
      </c>
    </row>
    <row r="33" spans="1:13" ht="15.75" thickBot="1" x14ac:dyDescent="0.3">
      <c r="A33" t="s">
        <v>11</v>
      </c>
      <c r="B33" s="159">
        <v>2</v>
      </c>
      <c r="C33" s="156"/>
      <c r="D33" s="156"/>
      <c r="E33" s="156">
        <v>1</v>
      </c>
      <c r="F33" s="14">
        <v>2.75</v>
      </c>
      <c r="G33" s="10">
        <v>1</v>
      </c>
      <c r="H33" s="34">
        <v>1</v>
      </c>
      <c r="I33" s="10">
        <v>1</v>
      </c>
      <c r="J33" s="14">
        <v>4</v>
      </c>
      <c r="K33" s="10"/>
      <c r="L33" s="34"/>
      <c r="M33" s="10">
        <v>2</v>
      </c>
    </row>
    <row r="34" spans="1:13" ht="15.75" thickBot="1" x14ac:dyDescent="0.3">
      <c r="F34" s="14">
        <v>3</v>
      </c>
      <c r="G34" s="10"/>
      <c r="H34" s="34"/>
      <c r="I34" s="10">
        <v>1</v>
      </c>
      <c r="J34" s="15">
        <v>4.25</v>
      </c>
      <c r="K34" s="33"/>
      <c r="L34" s="35"/>
      <c r="M34" s="33"/>
    </row>
    <row r="35" spans="1:13" ht="15.75" thickBot="1" x14ac:dyDescent="0.3">
      <c r="A35" t="s">
        <v>12</v>
      </c>
      <c r="B35" s="7">
        <v>2015</v>
      </c>
      <c r="C35" s="161" t="s">
        <v>58</v>
      </c>
      <c r="D35" s="13" t="s">
        <v>46</v>
      </c>
      <c r="E35" s="13" t="s">
        <v>45</v>
      </c>
      <c r="F35" s="14">
        <v>3.25</v>
      </c>
      <c r="G35" s="10"/>
      <c r="H35" s="34"/>
      <c r="I35" s="10">
        <v>2</v>
      </c>
    </row>
    <row r="36" spans="1:13" ht="15.75" thickBot="1" x14ac:dyDescent="0.3">
      <c r="A36" s="12" t="str">
        <f>A33</f>
        <v>7_ 18 MAR</v>
      </c>
      <c r="B36" s="12">
        <f>B33</f>
        <v>2</v>
      </c>
      <c r="C36" s="4"/>
      <c r="D36" s="4"/>
      <c r="E36" s="4">
        <v>1</v>
      </c>
      <c r="F36" s="15">
        <v>3.5</v>
      </c>
      <c r="G36" s="33"/>
      <c r="H36" s="35"/>
      <c r="I36" s="33">
        <v>1</v>
      </c>
    </row>
    <row r="37" spans="1:13" x14ac:dyDescent="0.25">
      <c r="A37" s="12" t="str">
        <f>A32</f>
        <v>6_29 APR</v>
      </c>
      <c r="B37" s="12">
        <f>B32</f>
        <v>1.75</v>
      </c>
      <c r="C37" s="4"/>
      <c r="D37" s="4"/>
      <c r="E37" s="4">
        <v>2</v>
      </c>
    </row>
    <row r="38" spans="1:13" x14ac:dyDescent="0.25">
      <c r="A38" s="12" t="str">
        <f>A31</f>
        <v>5_ 17 JUN</v>
      </c>
      <c r="B38" s="12">
        <f>B31</f>
        <v>1.5</v>
      </c>
      <c r="C38" s="11"/>
      <c r="D38" s="11"/>
      <c r="E38" s="11"/>
    </row>
    <row r="39" spans="1:13" x14ac:dyDescent="0.25">
      <c r="A39" s="12" t="str">
        <f>A30</f>
        <v>4_29 JUL</v>
      </c>
      <c r="B39" s="12">
        <f>B30</f>
        <v>1.25</v>
      </c>
      <c r="C39" s="11"/>
      <c r="D39" s="11">
        <v>1</v>
      </c>
      <c r="E39" s="11">
        <v>3</v>
      </c>
    </row>
    <row r="40" spans="1:13" x14ac:dyDescent="0.25">
      <c r="A40" s="12" t="str">
        <f>A29</f>
        <v>3_ 17 SEP</v>
      </c>
      <c r="B40" s="12">
        <f>B29</f>
        <v>1</v>
      </c>
      <c r="C40" s="11">
        <v>3</v>
      </c>
      <c r="D40" s="11">
        <v>3</v>
      </c>
      <c r="E40" s="11">
        <v>4</v>
      </c>
    </row>
    <row r="41" spans="1:13" x14ac:dyDescent="0.25">
      <c r="A41" s="12" t="str">
        <f>A28</f>
        <v>2_ 28 OCT</v>
      </c>
      <c r="B41" s="12">
        <f>B28</f>
        <v>0.75</v>
      </c>
      <c r="C41" s="4">
        <v>5</v>
      </c>
      <c r="D41" s="4">
        <v>7</v>
      </c>
      <c r="E41" s="4">
        <v>1</v>
      </c>
    </row>
    <row r="42" spans="1:13" x14ac:dyDescent="0.25">
      <c r="A42" s="12" t="str">
        <f>A27</f>
        <v>1 _ 15 DEZ</v>
      </c>
      <c r="B42" s="12">
        <f>B27</f>
        <v>0.5</v>
      </c>
      <c r="C42" s="12">
        <v>5</v>
      </c>
      <c r="D42" s="1"/>
      <c r="E42" s="12"/>
    </row>
  </sheetData>
  <sortState ref="J32:M36">
    <sortCondition ref="J30"/>
  </sortState>
  <mergeCells count="12">
    <mergeCell ref="O2:O3"/>
    <mergeCell ref="P2:P3"/>
    <mergeCell ref="Q2:Q3"/>
    <mergeCell ref="R2:R3"/>
    <mergeCell ref="K2:K3"/>
    <mergeCell ref="L2:L3"/>
    <mergeCell ref="J2:J3"/>
    <mergeCell ref="C2:C3"/>
    <mergeCell ref="D2:D3"/>
    <mergeCell ref="E2:E3"/>
    <mergeCell ref="F2:F3"/>
    <mergeCell ref="I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2:G14"/>
  <sheetViews>
    <sheetView tabSelected="1" workbookViewId="0">
      <selection activeCell="D14" sqref="D14"/>
    </sheetView>
  </sheetViews>
  <sheetFormatPr defaultRowHeight="15" x14ac:dyDescent="0.25"/>
  <cols>
    <col min="6" max="6" width="12.7109375" customWidth="1"/>
    <col min="7" max="7" width="11.28515625" bestFit="1" customWidth="1"/>
  </cols>
  <sheetData>
    <row r="12" spans="6:7" x14ac:dyDescent="0.25">
      <c r="G12" t="s">
        <v>59</v>
      </c>
    </row>
    <row r="13" spans="6:7" x14ac:dyDescent="0.25">
      <c r="F13" t="s">
        <v>60</v>
      </c>
      <c r="G13">
        <v>4.9000000000000004</v>
      </c>
    </row>
    <row r="14" spans="6:7" x14ac:dyDescent="0.25">
      <c r="F1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DEZ 2014 OLD (2)</vt:lpstr>
      <vt:lpstr>DEZ 2014 (2)</vt:lpstr>
      <vt:lpstr>mar 2015 OLD</vt:lpstr>
      <vt:lpstr>MAR 2015 ALTER</vt:lpstr>
      <vt:lpstr>JUN 2015</vt:lpstr>
      <vt:lpstr>JUN 2015 alt</vt:lpstr>
      <vt:lpstr>Distribuicao less dove hawk</vt:lpstr>
      <vt:lpstr>Sheet1</vt:lpstr>
      <vt:lpstr>Chart2</vt:lpstr>
      <vt:lpstr>Chart3</vt:lpstr>
      <vt:lpstr>Chart1</vt:lpstr>
      <vt:lpstr>2015 </vt:lpstr>
      <vt:lpstr>2016 </vt:lpstr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 AZARA</dc:creator>
  <cp:lastModifiedBy>JOÃO BEVILAQUA TEIXEIRA BASTO</cp:lastModifiedBy>
  <dcterms:created xsi:type="dcterms:W3CDTF">2014-09-24T13:27:44Z</dcterms:created>
  <dcterms:modified xsi:type="dcterms:W3CDTF">2015-09-30T12:39:51Z</dcterms:modified>
</cp:coreProperties>
</file>