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iamfischer/Desktop/DataPaper/Experiments/"/>
    </mc:Choice>
  </mc:AlternateContent>
  <xr:revisionPtr revIDLastSave="0" documentId="13_ncr:1_{787DCDF6-06CC-024E-B6EC-6936AA7A2054}" xr6:coauthVersionLast="47" xr6:coauthVersionMax="47" xr10:uidLastSave="{00000000-0000-0000-0000-000000000000}"/>
  <bookViews>
    <workbookView xWindow="520" yWindow="800" windowWidth="25740" windowHeight="15300" activeTab="2" xr2:uid="{D0E0D476-C0EA-BA4B-A333-E6873E1394B3}"/>
  </bookViews>
  <sheets>
    <sheet name="CG 5_5" sheetId="1" r:id="rId1"/>
    <sheet name="RG_5_5" sheetId="2" r:id="rId2"/>
    <sheet name="CG 3_10" sheetId="5" r:id="rId3"/>
    <sheet name="RG 3_10" sheetId="6" r:id="rId4"/>
    <sheet name="CG_5_10" sheetId="7" r:id="rId5"/>
    <sheet name="RG_5_10" sheetId="9" r:id="rId6"/>
    <sheet name="CG_3_5" sheetId="10" r:id="rId7"/>
    <sheet name="RG_3_5" sheetId="11" r:id="rId8"/>
    <sheet name="RG_3_10" sheetId="12" r:id="rId9"/>
    <sheet name="CG_5_3" sheetId="3" r:id="rId10"/>
    <sheet name="RG_5_3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7" l="1"/>
  <c r="O11" i="7"/>
  <c r="N11" i="7"/>
  <c r="M11" i="7" a="1"/>
  <c r="M11" i="7" s="1"/>
  <c r="L11" i="7" a="1"/>
  <c r="L11" i="7" s="1"/>
  <c r="P10" i="7"/>
  <c r="O10" i="7"/>
  <c r="N10" i="7"/>
  <c r="M10" i="7" a="1"/>
  <c r="M10" i="7" s="1"/>
  <c r="L10" i="7" a="1"/>
  <c r="L10" i="7" s="1"/>
  <c r="P9" i="7"/>
  <c r="O9" i="7"/>
  <c r="N9" i="7"/>
  <c r="M9" i="7" a="1"/>
  <c r="M9" i="7" s="1"/>
  <c r="L9" i="7" a="1"/>
  <c r="L9" i="7" s="1"/>
  <c r="P8" i="7"/>
  <c r="O8" i="7"/>
  <c r="N8" i="7"/>
  <c r="M8" i="7" a="1"/>
  <c r="M8" i="7" s="1"/>
  <c r="L8" i="7" a="1"/>
  <c r="L8" i="7" s="1"/>
  <c r="M38" i="11"/>
  <c r="M40" i="10"/>
  <c r="M38" i="12"/>
  <c r="M39" i="3"/>
  <c r="N10" i="11"/>
  <c r="P11" i="11" a="1"/>
  <c r="P11" i="11" s="1"/>
  <c r="P10" i="11"/>
  <c r="P9" i="11" a="1"/>
  <c r="P9" i="11" s="1"/>
  <c r="P8" i="11"/>
  <c r="P9" i="10" a="1"/>
  <c r="P9" i="10" s="1"/>
  <c r="P8" i="10"/>
  <c r="P8" i="3"/>
  <c r="P9" i="3" a="1"/>
  <c r="P9" i="3" s="1"/>
  <c r="M29" i="10"/>
  <c r="M27" i="10"/>
  <c r="M25" i="10"/>
  <c r="M23" i="10"/>
  <c r="M21" i="10"/>
  <c r="M19" i="10"/>
  <c r="M17" i="10"/>
  <c r="M15" i="10"/>
  <c r="M13" i="10"/>
  <c r="M11" i="10"/>
  <c r="M9" i="10"/>
  <c r="M7" i="10"/>
  <c r="M5" i="10"/>
  <c r="M3" i="10"/>
  <c r="M29" i="12"/>
  <c r="M27" i="12"/>
  <c r="M25" i="12"/>
  <c r="M23" i="12"/>
  <c r="M21" i="12"/>
  <c r="M19" i="12"/>
  <c r="M17" i="12"/>
  <c r="M15" i="12"/>
  <c r="M13" i="12"/>
  <c r="M11" i="12"/>
  <c r="M9" i="12"/>
  <c r="M7" i="12"/>
  <c r="M5" i="12"/>
  <c r="M3" i="12"/>
  <c r="M29" i="3"/>
  <c r="M27" i="3"/>
  <c r="M25" i="3"/>
  <c r="M23" i="3"/>
  <c r="M21" i="3"/>
  <c r="M19" i="3"/>
  <c r="M17" i="3"/>
  <c r="M15" i="3"/>
  <c r="M13" i="3"/>
  <c r="M11" i="3"/>
  <c r="M9" i="3"/>
  <c r="M7" i="3"/>
  <c r="M5" i="3"/>
  <c r="M3" i="3"/>
  <c r="P9" i="4" a="1"/>
  <c r="P9" i="4" s="1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M39" i="10" a="1"/>
  <c r="M39" i="10" s="1"/>
  <c r="M37" i="12" a="1"/>
  <c r="M37" i="12" s="1"/>
  <c r="M37" i="11" a="1"/>
  <c r="M37" i="11" s="1"/>
  <c r="L8" i="11" a="1"/>
  <c r="L8" i="11" s="1"/>
  <c r="M8" i="11" a="1"/>
  <c r="M8" i="11" s="1"/>
  <c r="M37" i="4" a="1"/>
  <c r="M37" i="4" s="1"/>
  <c r="M38" i="3" a="1"/>
  <c r="M38" i="3" s="1"/>
  <c r="O7" i="4"/>
  <c r="O8" i="4"/>
  <c r="P8" i="4"/>
  <c r="N8" i="4"/>
  <c r="M8" i="4" a="1"/>
  <c r="M8" i="4" s="1"/>
  <c r="L3" i="4" a="1"/>
  <c r="L3" i="4" s="1"/>
  <c r="L4" i="4" a="1"/>
  <c r="L4" i="4" s="1"/>
  <c r="L5" i="4" a="1"/>
  <c r="L5" i="4" s="1"/>
  <c r="L6" i="4" a="1"/>
  <c r="L6" i="4" s="1"/>
  <c r="L7" i="4" a="1"/>
  <c r="L7" i="4" s="1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 s="1"/>
  <c r="L29" i="4" a="1"/>
  <c r="L29" i="4" s="1"/>
  <c r="O13" i="4"/>
  <c r="O12" i="4"/>
  <c r="O9" i="3"/>
  <c r="P29" i="12" a="1"/>
  <c r="P29" i="12" s="1"/>
  <c r="L29" i="12" a="1"/>
  <c r="L29" i="12" s="1"/>
  <c r="P28" i="12"/>
  <c r="N28" i="12"/>
  <c r="M28" i="12" a="1"/>
  <c r="M28" i="12" s="1"/>
  <c r="L28" i="12" a="1"/>
  <c r="L28" i="12" s="1"/>
  <c r="P27" i="12" a="1"/>
  <c r="P27" i="12" s="1"/>
  <c r="L27" i="12" a="1"/>
  <c r="L27" i="12" s="1"/>
  <c r="P26" i="12"/>
  <c r="N26" i="12"/>
  <c r="M26" i="12" a="1"/>
  <c r="M26" i="12" s="1"/>
  <c r="L26" i="12" a="1"/>
  <c r="L26" i="12" s="1"/>
  <c r="P25" i="12" a="1"/>
  <c r="P25" i="12" s="1"/>
  <c r="L25" i="12" a="1"/>
  <c r="L25" i="12" s="1"/>
  <c r="P24" i="12"/>
  <c r="N24" i="12"/>
  <c r="M24" i="12" a="1"/>
  <c r="M24" i="12" s="1"/>
  <c r="L24" i="12" a="1"/>
  <c r="L24" i="12" s="1"/>
  <c r="P23" i="12" a="1"/>
  <c r="P23" i="12" s="1"/>
  <c r="L23" i="12" a="1"/>
  <c r="L23" i="12" s="1"/>
  <c r="P22" i="12"/>
  <c r="N22" i="12"/>
  <c r="M22" i="12" a="1"/>
  <c r="M22" i="12" s="1"/>
  <c r="L22" i="12" a="1"/>
  <c r="L22" i="12" s="1"/>
  <c r="P21" i="12" a="1"/>
  <c r="P21" i="12" s="1"/>
  <c r="L21" i="12" a="1"/>
  <c r="L21" i="12" s="1"/>
  <c r="P20" i="12"/>
  <c r="N20" i="12"/>
  <c r="M20" i="12" a="1"/>
  <c r="M20" i="12" s="1"/>
  <c r="L20" i="12" a="1"/>
  <c r="L20" i="12" s="1"/>
  <c r="P19" i="12" a="1"/>
  <c r="P19" i="12" s="1"/>
  <c r="L19" i="12" a="1"/>
  <c r="L19" i="12" s="1"/>
  <c r="P18" i="12"/>
  <c r="N18" i="12"/>
  <c r="M18" i="12" a="1"/>
  <c r="M18" i="12" s="1"/>
  <c r="L18" i="12" a="1"/>
  <c r="L18" i="12" s="1"/>
  <c r="P17" i="12" a="1"/>
  <c r="P17" i="12" s="1"/>
  <c r="L17" i="12" a="1"/>
  <c r="L17" i="12" s="1"/>
  <c r="P16" i="12"/>
  <c r="N16" i="12"/>
  <c r="M16" i="12" a="1"/>
  <c r="M16" i="12" s="1"/>
  <c r="L16" i="12" a="1"/>
  <c r="L16" i="12" s="1"/>
  <c r="P15" i="12" a="1"/>
  <c r="P15" i="12" s="1"/>
  <c r="L15" i="12" a="1"/>
  <c r="L15" i="12" s="1"/>
  <c r="P14" i="12"/>
  <c r="N14" i="12"/>
  <c r="M14" i="12" a="1"/>
  <c r="M14" i="12" s="1"/>
  <c r="L14" i="12" a="1"/>
  <c r="L14" i="12" s="1"/>
  <c r="P13" i="12" a="1"/>
  <c r="P13" i="12" s="1"/>
  <c r="L13" i="12" a="1"/>
  <c r="L13" i="12" s="1"/>
  <c r="P12" i="12"/>
  <c r="N12" i="12"/>
  <c r="M12" i="12" a="1"/>
  <c r="M12" i="12" s="1"/>
  <c r="L12" i="12" a="1"/>
  <c r="L12" i="12" s="1"/>
  <c r="P11" i="12" a="1"/>
  <c r="P11" i="12" s="1"/>
  <c r="O11" i="12"/>
  <c r="L11" i="12" a="1"/>
  <c r="L11" i="12" s="1"/>
  <c r="P10" i="12"/>
  <c r="O10" i="12"/>
  <c r="N10" i="12"/>
  <c r="M10" i="12" a="1"/>
  <c r="M10" i="12" s="1"/>
  <c r="L10" i="12" a="1"/>
  <c r="L10" i="12" s="1"/>
  <c r="O8" i="12"/>
  <c r="N8" i="12"/>
  <c r="M8" i="12" a="1"/>
  <c r="M8" i="12" s="1"/>
  <c r="L8" i="12" a="1"/>
  <c r="L8" i="12" s="1"/>
  <c r="P7" i="12" a="1"/>
  <c r="P7" i="12" s="1"/>
  <c r="O7" i="12"/>
  <c r="L7" i="12" a="1"/>
  <c r="L7" i="12" s="1"/>
  <c r="P6" i="12"/>
  <c r="O6" i="12"/>
  <c r="N6" i="12"/>
  <c r="M6" i="12" a="1"/>
  <c r="M6" i="12" s="1"/>
  <c r="L6" i="12" a="1"/>
  <c r="L6" i="12" s="1"/>
  <c r="P5" i="12" a="1"/>
  <c r="P5" i="12" s="1"/>
  <c r="L5" i="12" a="1"/>
  <c r="L5" i="12" s="1"/>
  <c r="P4" i="12"/>
  <c r="O4" i="12"/>
  <c r="N4" i="12"/>
  <c r="M4" i="12" a="1"/>
  <c r="M4" i="12" s="1"/>
  <c r="L4" i="12" a="1"/>
  <c r="L4" i="12" s="1"/>
  <c r="P3" i="12" a="1"/>
  <c r="P3" i="12" s="1"/>
  <c r="O3" i="12" a="1"/>
  <c r="O3" i="12" s="1"/>
  <c r="L3" i="12" a="1"/>
  <c r="L3" i="12" s="1"/>
  <c r="P2" i="12"/>
  <c r="O2" i="12"/>
  <c r="N2" i="12"/>
  <c r="M2" i="12" a="1"/>
  <c r="M2" i="12" s="1"/>
  <c r="L2" i="12" a="1"/>
  <c r="L2" i="12" s="1"/>
  <c r="P29" i="11" a="1"/>
  <c r="P29" i="11" s="1"/>
  <c r="M29" i="11" a="1"/>
  <c r="M29" i="11" s="1"/>
  <c r="L29" i="11" a="1"/>
  <c r="L29" i="11" s="1"/>
  <c r="P28" i="11"/>
  <c r="N28" i="11"/>
  <c r="M28" i="11" a="1"/>
  <c r="M28" i="11" s="1"/>
  <c r="L28" i="11" a="1"/>
  <c r="L28" i="11" s="1"/>
  <c r="P27" i="11" a="1"/>
  <c r="P27" i="11" s="1"/>
  <c r="M27" i="11" a="1"/>
  <c r="M27" i="11" s="1"/>
  <c r="L27" i="11" a="1"/>
  <c r="L27" i="11" s="1"/>
  <c r="P26" i="11"/>
  <c r="N26" i="11"/>
  <c r="M26" i="11" a="1"/>
  <c r="M26" i="11" s="1"/>
  <c r="L26" i="11" a="1"/>
  <c r="L26" i="11" s="1"/>
  <c r="P25" i="11" a="1"/>
  <c r="P25" i="11" s="1"/>
  <c r="M25" i="11" a="1"/>
  <c r="M25" i="11" s="1"/>
  <c r="L25" i="11" a="1"/>
  <c r="L25" i="11" s="1"/>
  <c r="P24" i="11"/>
  <c r="N24" i="11"/>
  <c r="M24" i="11" a="1"/>
  <c r="M24" i="11" s="1"/>
  <c r="L24" i="11" a="1"/>
  <c r="L24" i="11" s="1"/>
  <c r="P23" i="11" a="1"/>
  <c r="P23" i="11" s="1"/>
  <c r="M23" i="11" a="1"/>
  <c r="M23" i="11" s="1"/>
  <c r="L23" i="11" a="1"/>
  <c r="L23" i="11" s="1"/>
  <c r="P22" i="11"/>
  <c r="N22" i="11"/>
  <c r="M22" i="11" a="1"/>
  <c r="M22" i="11" s="1"/>
  <c r="L22" i="11" a="1"/>
  <c r="L22" i="11" s="1"/>
  <c r="P21" i="11" a="1"/>
  <c r="P21" i="11" s="1"/>
  <c r="M21" i="11" a="1"/>
  <c r="M21" i="11" s="1"/>
  <c r="L21" i="11" a="1"/>
  <c r="L21" i="11" s="1"/>
  <c r="P20" i="11"/>
  <c r="N20" i="11"/>
  <c r="M20" i="11" a="1"/>
  <c r="M20" i="11" s="1"/>
  <c r="L20" i="11" a="1"/>
  <c r="L20" i="11" s="1"/>
  <c r="P19" i="11" a="1"/>
  <c r="P19" i="11" s="1"/>
  <c r="M19" i="11" a="1"/>
  <c r="M19" i="11" s="1"/>
  <c r="L19" i="11" a="1"/>
  <c r="L19" i="11" s="1"/>
  <c r="P18" i="11"/>
  <c r="N18" i="11"/>
  <c r="M18" i="11" a="1"/>
  <c r="M18" i="11" s="1"/>
  <c r="L18" i="11" a="1"/>
  <c r="L18" i="11" s="1"/>
  <c r="P17" i="11" a="1"/>
  <c r="P17" i="11" s="1"/>
  <c r="M17" i="11" a="1"/>
  <c r="M17" i="11" s="1"/>
  <c r="L17" i="11" a="1"/>
  <c r="L17" i="11" s="1"/>
  <c r="P16" i="11"/>
  <c r="N16" i="11"/>
  <c r="M16" i="11" a="1"/>
  <c r="M16" i="11" s="1"/>
  <c r="L16" i="11" a="1"/>
  <c r="L16" i="11" s="1"/>
  <c r="P15" i="11" a="1"/>
  <c r="P15" i="11" s="1"/>
  <c r="M15" i="11" a="1"/>
  <c r="M15" i="11" s="1"/>
  <c r="L15" i="11" a="1"/>
  <c r="L15" i="11" s="1"/>
  <c r="P14" i="11"/>
  <c r="N14" i="11"/>
  <c r="M14" i="11" a="1"/>
  <c r="M14" i="11" s="1"/>
  <c r="L14" i="11" a="1"/>
  <c r="L14" i="11" s="1"/>
  <c r="P13" i="11" a="1"/>
  <c r="P13" i="11" s="1"/>
  <c r="M13" i="11" a="1"/>
  <c r="M13" i="11" s="1"/>
  <c r="L13" i="11" a="1"/>
  <c r="L13" i="11" s="1"/>
  <c r="P12" i="11"/>
  <c r="N12" i="11"/>
  <c r="M12" i="11" a="1"/>
  <c r="M12" i="11" s="1"/>
  <c r="L12" i="11" a="1"/>
  <c r="L12" i="11" s="1"/>
  <c r="O11" i="11"/>
  <c r="M11" i="11" a="1"/>
  <c r="M11" i="11" s="1"/>
  <c r="L11" i="11" a="1"/>
  <c r="L11" i="11" s="1"/>
  <c r="O9" i="11"/>
  <c r="M9" i="11" a="1"/>
  <c r="M9" i="11" s="1"/>
  <c r="L9" i="11" a="1"/>
  <c r="L9" i="11" s="1"/>
  <c r="O8" i="11"/>
  <c r="N8" i="11"/>
  <c r="P7" i="11" a="1"/>
  <c r="P7" i="11" s="1"/>
  <c r="O7" i="11"/>
  <c r="M7" i="11" a="1"/>
  <c r="M7" i="11" s="1"/>
  <c r="L7" i="11" a="1"/>
  <c r="L7" i="11" s="1"/>
  <c r="P6" i="11"/>
  <c r="O6" i="11"/>
  <c r="N6" i="11"/>
  <c r="M6" i="11" a="1"/>
  <c r="M6" i="11" s="1"/>
  <c r="L6" i="11" a="1"/>
  <c r="L6" i="11" s="1"/>
  <c r="P5" i="11" a="1"/>
  <c r="P5" i="11" s="1"/>
  <c r="M5" i="11" a="1"/>
  <c r="M5" i="11" s="1"/>
  <c r="L5" i="11" a="1"/>
  <c r="L5" i="11" s="1"/>
  <c r="P4" i="11"/>
  <c r="O4" i="11"/>
  <c r="N4" i="11"/>
  <c r="M4" i="11" a="1"/>
  <c r="M4" i="11" s="1"/>
  <c r="L4" i="11" a="1"/>
  <c r="L4" i="11" s="1"/>
  <c r="P3" i="11" a="1"/>
  <c r="P3" i="11" s="1"/>
  <c r="O3" i="11" a="1"/>
  <c r="O3" i="11" s="1"/>
  <c r="M3" i="11" a="1"/>
  <c r="M3" i="11" s="1"/>
  <c r="L3" i="11" a="1"/>
  <c r="L3" i="11" s="1"/>
  <c r="P2" i="11"/>
  <c r="O2" i="11"/>
  <c r="N2" i="11"/>
  <c r="M2" i="11" a="1"/>
  <c r="M2" i="11" s="1"/>
  <c r="L2" i="11" a="1"/>
  <c r="L2" i="11" s="1"/>
  <c r="L11" i="10" a="1"/>
  <c r="L11" i="10" s="1"/>
  <c r="L12" i="10" a="1"/>
  <c r="L12" i="10" s="1"/>
  <c r="L13" i="10" a="1"/>
  <c r="L13" i="10" s="1"/>
  <c r="L14" i="10" a="1"/>
  <c r="L14" i="10" s="1"/>
  <c r="L15" i="10" a="1"/>
  <c r="L15" i="10" s="1"/>
  <c r="L16" i="10" a="1"/>
  <c r="L16" i="10"/>
  <c r="L17" i="10" a="1"/>
  <c r="L17" i="10" s="1"/>
  <c r="L18" i="10" a="1"/>
  <c r="L18" i="10" s="1"/>
  <c r="L19" i="10" a="1"/>
  <c r="L19" i="10" s="1"/>
  <c r="L20" i="10" a="1"/>
  <c r="L20" i="10" s="1"/>
  <c r="L21" i="10" a="1"/>
  <c r="L21" i="10" s="1"/>
  <c r="L22" i="10" a="1"/>
  <c r="L22" i="10" s="1"/>
  <c r="L23" i="10" a="1"/>
  <c r="L23" i="10" s="1"/>
  <c r="L24" i="10" a="1"/>
  <c r="L24" i="10"/>
  <c r="L25" i="10" a="1"/>
  <c r="L25" i="10" s="1"/>
  <c r="L26" i="10" a="1"/>
  <c r="L26" i="10" s="1"/>
  <c r="L27" i="10" a="1"/>
  <c r="L27" i="10" s="1"/>
  <c r="L28" i="10" a="1"/>
  <c r="L28" i="10" s="1"/>
  <c r="L29" i="10" a="1"/>
  <c r="L29" i="10" s="1"/>
  <c r="L6" i="10" a="1"/>
  <c r="L6" i="10" s="1"/>
  <c r="L7" i="10" a="1"/>
  <c r="L7" i="10" s="1"/>
  <c r="L8" i="10" a="1"/>
  <c r="L8" i="10" s="1"/>
  <c r="L10" i="10" a="1"/>
  <c r="L10" i="10" s="1"/>
  <c r="P29" i="10" a="1"/>
  <c r="P29" i="10" s="1"/>
  <c r="P28" i="10"/>
  <c r="N28" i="10"/>
  <c r="M28" i="10" a="1"/>
  <c r="M28" i="10" s="1"/>
  <c r="P27" i="10" a="1"/>
  <c r="P27" i="10" s="1"/>
  <c r="P26" i="10"/>
  <c r="N26" i="10"/>
  <c r="M26" i="10" a="1"/>
  <c r="M26" i="10" s="1"/>
  <c r="P25" i="10" a="1"/>
  <c r="P25" i="10" s="1"/>
  <c r="P24" i="10"/>
  <c r="N24" i="10"/>
  <c r="M24" i="10" a="1"/>
  <c r="M24" i="10" s="1"/>
  <c r="P23" i="10" a="1"/>
  <c r="P23" i="10" s="1"/>
  <c r="P22" i="10"/>
  <c r="N22" i="10"/>
  <c r="M22" i="10" a="1"/>
  <c r="M22" i="10" s="1"/>
  <c r="P21" i="10" a="1"/>
  <c r="P21" i="10" s="1"/>
  <c r="P20" i="10"/>
  <c r="N20" i="10"/>
  <c r="M20" i="10" a="1"/>
  <c r="M20" i="10" s="1"/>
  <c r="P19" i="10" a="1"/>
  <c r="P19" i="10" s="1"/>
  <c r="P18" i="10"/>
  <c r="N18" i="10"/>
  <c r="M18" i="10" a="1"/>
  <c r="M18" i="10" s="1"/>
  <c r="P17" i="10" a="1"/>
  <c r="P17" i="10" s="1"/>
  <c r="P16" i="10"/>
  <c r="N16" i="10"/>
  <c r="M16" i="10" a="1"/>
  <c r="M16" i="10" s="1"/>
  <c r="P15" i="10" a="1"/>
  <c r="P15" i="10" s="1"/>
  <c r="P14" i="10"/>
  <c r="N14" i="10"/>
  <c r="M14" i="10" a="1"/>
  <c r="M14" i="10" s="1"/>
  <c r="P13" i="10" a="1"/>
  <c r="P13" i="10" s="1"/>
  <c r="P12" i="10"/>
  <c r="N12" i="10"/>
  <c r="M12" i="10" a="1"/>
  <c r="M12" i="10" s="1"/>
  <c r="P11" i="10" a="1"/>
  <c r="P11" i="10" s="1"/>
  <c r="O11" i="10"/>
  <c r="P10" i="10"/>
  <c r="O10" i="10"/>
  <c r="N10" i="10"/>
  <c r="M10" i="10" a="1"/>
  <c r="M10" i="10" s="1"/>
  <c r="O8" i="10"/>
  <c r="N8" i="10"/>
  <c r="M8" i="10" a="1"/>
  <c r="M8" i="10" s="1"/>
  <c r="P7" i="10" a="1"/>
  <c r="P7" i="10" s="1"/>
  <c r="O7" i="10"/>
  <c r="P6" i="10"/>
  <c r="O6" i="10"/>
  <c r="N6" i="10"/>
  <c r="M6" i="10" a="1"/>
  <c r="M6" i="10" s="1"/>
  <c r="P5" i="10" a="1"/>
  <c r="P5" i="10" s="1"/>
  <c r="L5" i="10" a="1"/>
  <c r="L5" i="10" s="1"/>
  <c r="P4" i="10"/>
  <c r="O4" i="10"/>
  <c r="N4" i="10"/>
  <c r="M4" i="10" a="1"/>
  <c r="M4" i="10" s="1"/>
  <c r="L4" i="10" a="1"/>
  <c r="L4" i="10" s="1"/>
  <c r="P3" i="10" a="1"/>
  <c r="P3" i="10" s="1"/>
  <c r="O3" i="10" a="1"/>
  <c r="O3" i="10" s="1"/>
  <c r="L3" i="10" a="1"/>
  <c r="L3" i="10" s="1"/>
  <c r="P2" i="10"/>
  <c r="O2" i="10"/>
  <c r="N2" i="10"/>
  <c r="M2" i="10" a="1"/>
  <c r="M2" i="10" s="1"/>
  <c r="L2" i="10" a="1"/>
  <c r="L2" i="10" s="1"/>
  <c r="P5" i="9"/>
  <c r="O5" i="9"/>
  <c r="N5" i="9"/>
  <c r="M5" i="9" a="1"/>
  <c r="M5" i="9" s="1"/>
  <c r="L5" i="9" a="1"/>
  <c r="L5" i="9" s="1"/>
  <c r="P4" i="9"/>
  <c r="O4" i="9"/>
  <c r="N4" i="9"/>
  <c r="M4" i="9" a="1"/>
  <c r="M4" i="9" s="1"/>
  <c r="L4" i="9" a="1"/>
  <c r="L4" i="9" s="1"/>
  <c r="P3" i="9"/>
  <c r="O3" i="9"/>
  <c r="N3" i="9"/>
  <c r="M3" i="9" a="1"/>
  <c r="M3" i="9" s="1"/>
  <c r="L3" i="9" a="1"/>
  <c r="L3" i="9" s="1"/>
  <c r="P2" i="9"/>
  <c r="O2" i="9"/>
  <c r="N2" i="9"/>
  <c r="M2" i="9" a="1"/>
  <c r="M2" i="9" s="1"/>
  <c r="L2" i="9" a="1"/>
  <c r="L2" i="9" s="1"/>
  <c r="P5" i="7"/>
  <c r="O5" i="7"/>
  <c r="N5" i="7"/>
  <c r="M5" i="7" a="1"/>
  <c r="M5" i="7" s="1"/>
  <c r="L5" i="7" a="1"/>
  <c r="L5" i="7" s="1"/>
  <c r="P4" i="7"/>
  <c r="O4" i="7"/>
  <c r="N4" i="7"/>
  <c r="M4" i="7" a="1"/>
  <c r="M4" i="7" s="1"/>
  <c r="L4" i="7" a="1"/>
  <c r="L4" i="7" s="1"/>
  <c r="P3" i="7"/>
  <c r="O3" i="7"/>
  <c r="N3" i="7"/>
  <c r="M3" i="7" a="1"/>
  <c r="M3" i="7" s="1"/>
  <c r="L3" i="7" a="1"/>
  <c r="L3" i="7" s="1"/>
  <c r="P2" i="7"/>
  <c r="O2" i="7"/>
  <c r="N2" i="7"/>
  <c r="M2" i="7" a="1"/>
  <c r="M2" i="7" s="1"/>
  <c r="L2" i="7" a="1"/>
  <c r="L2" i="7" s="1"/>
  <c r="P2" i="5"/>
  <c r="O2" i="5"/>
  <c r="N2" i="5"/>
  <c r="M2" i="5" a="1"/>
  <c r="M2" i="5" s="1"/>
  <c r="L2" i="5" a="1"/>
  <c r="L2" i="5" s="1"/>
  <c r="P2" i="6"/>
  <c r="O2" i="6"/>
  <c r="N2" i="6"/>
  <c r="M2" i="6" a="1"/>
  <c r="M2" i="6" s="1"/>
  <c r="L2" i="6" a="1"/>
  <c r="L2" i="6" s="1"/>
  <c r="P5" i="6"/>
  <c r="O5" i="6"/>
  <c r="N5" i="6"/>
  <c r="M5" i="6" a="1"/>
  <c r="M5" i="6" s="1"/>
  <c r="L5" i="6" a="1"/>
  <c r="L5" i="6" s="1"/>
  <c r="P4" i="6"/>
  <c r="O4" i="6"/>
  <c r="N4" i="6"/>
  <c r="M4" i="6" a="1"/>
  <c r="M4" i="6" s="1"/>
  <c r="L4" i="6" a="1"/>
  <c r="L4" i="6" s="1"/>
  <c r="P3" i="6"/>
  <c r="O3" i="6"/>
  <c r="N3" i="6"/>
  <c r="M3" i="6" a="1"/>
  <c r="M3" i="6" s="1"/>
  <c r="L3" i="6" a="1"/>
  <c r="L3" i="6" s="1"/>
  <c r="P5" i="5"/>
  <c r="O5" i="5"/>
  <c r="O3" i="5"/>
  <c r="O4" i="5"/>
  <c r="N5" i="5"/>
  <c r="M5" i="5" a="1"/>
  <c r="M5" i="5" s="1"/>
  <c r="L5" i="5" a="1"/>
  <c r="L5" i="5" s="1"/>
  <c r="P4" i="5"/>
  <c r="N4" i="5"/>
  <c r="M4" i="5" a="1"/>
  <c r="M4" i="5" s="1"/>
  <c r="L4" i="5" a="1"/>
  <c r="L4" i="5" s="1"/>
  <c r="P3" i="5"/>
  <c r="N3" i="5"/>
  <c r="M3" i="5" a="1"/>
  <c r="M3" i="5" s="1"/>
  <c r="L3" i="5" a="1"/>
  <c r="L3" i="5" s="1"/>
  <c r="M3" i="2" a="1"/>
  <c r="M3" i="2" s="1"/>
  <c r="M4" i="2" a="1"/>
  <c r="M4" i="2" s="1"/>
  <c r="M5" i="2" a="1"/>
  <c r="M5" i="2" s="1"/>
  <c r="M2" i="2" a="1"/>
  <c r="M2" i="2" s="1"/>
  <c r="L3" i="2" a="1"/>
  <c r="L3" i="2" s="1"/>
  <c r="L4" i="2" a="1"/>
  <c r="L4" i="2" s="1"/>
  <c r="L5" i="2" a="1"/>
  <c r="L5" i="2" s="1"/>
  <c r="L2" i="2" a="1"/>
  <c r="L2" i="2" s="1"/>
  <c r="L3" i="1" a="1"/>
  <c r="L3" i="1" s="1"/>
  <c r="L4" i="1" a="1"/>
  <c r="L4" i="1" s="1"/>
  <c r="L5" i="1" a="1"/>
  <c r="L5" i="1" s="1"/>
  <c r="L2" i="1" a="1"/>
  <c r="L2" i="1" s="1"/>
  <c r="M3" i="1" a="1"/>
  <c r="M3" i="1" s="1"/>
  <c r="M4" i="1" a="1"/>
  <c r="M4" i="1" s="1"/>
  <c r="M5" i="1" a="1"/>
  <c r="M5" i="1" s="1"/>
  <c r="M2" i="1" a="1"/>
  <c r="M2" i="1" s="1"/>
  <c r="M2" i="3" a="1"/>
  <c r="M2" i="3" s="1"/>
  <c r="P29" i="4" a="1"/>
  <c r="P29" i="4" s="1"/>
  <c r="P28" i="4"/>
  <c r="N28" i="4"/>
  <c r="M28" i="4" a="1"/>
  <c r="M28" i="4" s="1"/>
  <c r="P27" i="4" a="1"/>
  <c r="P27" i="4" s="1"/>
  <c r="P26" i="4"/>
  <c r="N26" i="4"/>
  <c r="M26" i="4" a="1"/>
  <c r="M26" i="4" s="1"/>
  <c r="P25" i="4" a="1"/>
  <c r="P25" i="4" s="1"/>
  <c r="P24" i="4"/>
  <c r="N24" i="4"/>
  <c r="M24" i="4" a="1"/>
  <c r="M24" i="4" s="1"/>
  <c r="P23" i="4" a="1"/>
  <c r="P23" i="4" s="1"/>
  <c r="P22" i="4"/>
  <c r="N22" i="4"/>
  <c r="M22" i="4" a="1"/>
  <c r="M22" i="4" s="1"/>
  <c r="P21" i="4" a="1"/>
  <c r="P21" i="4" s="1"/>
  <c r="P20" i="4"/>
  <c r="N20" i="4"/>
  <c r="M20" i="4" a="1"/>
  <c r="M20" i="4" s="1"/>
  <c r="P19" i="4" a="1"/>
  <c r="P19" i="4" s="1"/>
  <c r="P18" i="4"/>
  <c r="N18" i="4"/>
  <c r="M18" i="4" a="1"/>
  <c r="M18" i="4" s="1"/>
  <c r="P17" i="4" a="1"/>
  <c r="P17" i="4" s="1"/>
  <c r="P16" i="4"/>
  <c r="N16" i="4"/>
  <c r="M16" i="4" a="1"/>
  <c r="M16" i="4" s="1"/>
  <c r="P15" i="4" a="1"/>
  <c r="P15" i="4" s="1"/>
  <c r="P14" i="4"/>
  <c r="N14" i="4"/>
  <c r="M14" i="4" a="1"/>
  <c r="M14" i="4" s="1"/>
  <c r="P13" i="4" a="1"/>
  <c r="P13" i="4" s="1"/>
  <c r="P12" i="4"/>
  <c r="N12" i="4"/>
  <c r="M12" i="4" a="1"/>
  <c r="M12" i="4" s="1"/>
  <c r="P11" i="4" a="1"/>
  <c r="P11" i="4" s="1"/>
  <c r="O11" i="4"/>
  <c r="P10" i="4"/>
  <c r="O10" i="4"/>
  <c r="N10" i="4"/>
  <c r="M10" i="4" a="1"/>
  <c r="M10" i="4" s="1"/>
  <c r="O9" i="4"/>
  <c r="N9" i="4"/>
  <c r="P7" i="4" a="1"/>
  <c r="P7" i="4" s="1"/>
  <c r="P6" i="4"/>
  <c r="O6" i="4"/>
  <c r="N6" i="4"/>
  <c r="M6" i="4" a="1"/>
  <c r="M6" i="4" s="1"/>
  <c r="P5" i="4" a="1"/>
  <c r="P5" i="4" s="1"/>
  <c r="P4" i="4"/>
  <c r="O4" i="4"/>
  <c r="N4" i="4"/>
  <c r="M4" i="4" a="1"/>
  <c r="M4" i="4" s="1"/>
  <c r="P3" i="4" a="1"/>
  <c r="P3" i="4" s="1"/>
  <c r="O3" i="4" a="1"/>
  <c r="O3" i="4" s="1"/>
  <c r="P2" i="4"/>
  <c r="O2" i="4"/>
  <c r="N2" i="4"/>
  <c r="M2" i="4" a="1"/>
  <c r="M2" i="4" s="1"/>
  <c r="L2" i="4" a="1"/>
  <c r="L2" i="4" s="1"/>
  <c r="P12" i="3"/>
  <c r="P13" i="3" a="1"/>
  <c r="P13" i="3" s="1"/>
  <c r="P14" i="3"/>
  <c r="P15" i="3" a="1"/>
  <c r="P15" i="3" s="1"/>
  <c r="P16" i="3"/>
  <c r="P17" i="3" a="1"/>
  <c r="P17" i="3" s="1"/>
  <c r="P18" i="3"/>
  <c r="P19" i="3" a="1"/>
  <c r="P19" i="3" s="1"/>
  <c r="P20" i="3"/>
  <c r="P21" i="3" a="1"/>
  <c r="P21" i="3" s="1"/>
  <c r="P22" i="3"/>
  <c r="P23" i="3" a="1"/>
  <c r="P23" i="3" s="1"/>
  <c r="P24" i="3"/>
  <c r="P25" i="3" a="1"/>
  <c r="P25" i="3" s="1"/>
  <c r="P26" i="3"/>
  <c r="P27" i="3" a="1"/>
  <c r="P27" i="3" s="1"/>
  <c r="P28" i="3"/>
  <c r="P29" i="3" a="1"/>
  <c r="P29" i="3" s="1"/>
  <c r="P11" i="3" a="1"/>
  <c r="P11" i="3" s="1"/>
  <c r="P3" i="3" a="1"/>
  <c r="P3" i="3" s="1"/>
  <c r="P10" i="3"/>
  <c r="P4" i="3"/>
  <c r="P5" i="3" a="1"/>
  <c r="P5" i="3" s="1"/>
  <c r="P6" i="3"/>
  <c r="P7" i="3" a="1"/>
  <c r="P7" i="3" s="1"/>
  <c r="M4" i="3" a="1"/>
  <c r="M4" i="3" s="1"/>
  <c r="M6" i="3" a="1"/>
  <c r="M6" i="3" s="1"/>
  <c r="M8" i="3" a="1"/>
  <c r="M8" i="3" s="1"/>
  <c r="M10" i="3" a="1"/>
  <c r="M10" i="3" s="1"/>
  <c r="M12" i="3" a="1"/>
  <c r="M12" i="3" s="1"/>
  <c r="M14" i="3" a="1"/>
  <c r="M14" i="3" s="1"/>
  <c r="M16" i="3" a="1"/>
  <c r="M16" i="3" s="1"/>
  <c r="M18" i="3" a="1"/>
  <c r="M18" i="3" s="1"/>
  <c r="M20" i="3" a="1"/>
  <c r="M20" i="3" s="1"/>
  <c r="M22" i="3" a="1"/>
  <c r="M22" i="3"/>
  <c r="M24" i="3" a="1"/>
  <c r="M24" i="3" s="1"/>
  <c r="M26" i="3" a="1"/>
  <c r="M26" i="3" s="1"/>
  <c r="M28" i="3" a="1"/>
  <c r="M28" i="3" s="1"/>
  <c r="N12" i="3"/>
  <c r="N14" i="3"/>
  <c r="N16" i="3"/>
  <c r="N18" i="3"/>
  <c r="N20" i="3"/>
  <c r="N22" i="3"/>
  <c r="N24" i="3"/>
  <c r="N26" i="3"/>
  <c r="N28" i="3"/>
  <c r="L4" i="3" a="1"/>
  <c r="L4" i="3" s="1"/>
  <c r="L5" i="3" a="1"/>
  <c r="L5" i="3" s="1"/>
  <c r="O3" i="3" a="1"/>
  <c r="O3" i="3" s="1"/>
  <c r="L3" i="3" a="1"/>
  <c r="L3" i="3" s="1"/>
  <c r="L2" i="3" a="1"/>
  <c r="L2" i="3" s="1"/>
  <c r="O11" i="3"/>
  <c r="O7" i="3"/>
  <c r="O10" i="3"/>
  <c r="N10" i="3"/>
  <c r="O8" i="3"/>
  <c r="N8" i="3"/>
  <c r="O6" i="3"/>
  <c r="N6" i="3"/>
  <c r="O4" i="3"/>
  <c r="N4" i="3"/>
  <c r="P2" i="3"/>
  <c r="O2" i="3"/>
  <c r="N2" i="3"/>
  <c r="P5" i="1"/>
  <c r="O5" i="1"/>
  <c r="N5" i="1"/>
  <c r="P4" i="1"/>
  <c r="O4" i="1"/>
  <c r="N4" i="1"/>
  <c r="P3" i="1"/>
  <c r="O3" i="1"/>
  <c r="N3" i="1"/>
  <c r="P2" i="1"/>
  <c r="O2" i="1"/>
  <c r="N2" i="1"/>
  <c r="P3" i="2"/>
  <c r="P4" i="2"/>
  <c r="P5" i="2"/>
  <c r="P2" i="2"/>
  <c r="O3" i="2"/>
  <c r="O4" i="2"/>
  <c r="O5" i="2"/>
  <c r="O2" i="2"/>
  <c r="N3" i="2"/>
  <c r="N4" i="2"/>
  <c r="N5" i="2"/>
  <c r="N2" i="2"/>
  <c r="L6" i="3" l="1"/>
  <c r="L8" i="3"/>
  <c r="L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<sst xmlns="http://schemas.openxmlformats.org/spreadsheetml/2006/main" count="474" uniqueCount="34">
  <si>
    <t>Global Newton</t>
  </si>
  <si>
    <t>Multilinear feasible</t>
  </si>
  <si>
    <t>Arithmetic</t>
  </si>
  <si>
    <t>Geometric</t>
  </si>
  <si>
    <t>Timeout 15 minutes</t>
  </si>
  <si>
    <t>Simplicial Subdivision</t>
  </si>
  <si>
    <t>Tracing logit equilibria</t>
  </si>
  <si>
    <t>T</t>
  </si>
  <si>
    <t>T = Timeout</t>
  </si>
  <si>
    <t>I = Incomplete calculation</t>
  </si>
  <si>
    <t>I</t>
  </si>
  <si>
    <t>solved</t>
  </si>
  <si>
    <t>Geometric (solved)</t>
  </si>
  <si>
    <t>Arithmetic (solved)</t>
  </si>
  <si>
    <t>MIP1</t>
  </si>
  <si>
    <t>MIP1 feasible variable</t>
  </si>
  <si>
    <t>MIP2</t>
  </si>
  <si>
    <t>MIP3</t>
  </si>
  <si>
    <t>MIP3 feasible</t>
  </si>
  <si>
    <t>MIP3 feasible variable</t>
  </si>
  <si>
    <t>MIP2 feasible</t>
  </si>
  <si>
    <t>MIP2 feasible variable</t>
  </si>
  <si>
    <t>MIP4</t>
  </si>
  <si>
    <t>MIP4 feasible</t>
  </si>
  <si>
    <t>MIP4 feasible variable</t>
  </si>
  <si>
    <t>MIP3 standard</t>
  </si>
  <si>
    <t>MIP4 standard</t>
  </si>
  <si>
    <t>MIP2 standard</t>
  </si>
  <si>
    <t>Multilinear</t>
  </si>
  <si>
    <t>Multilinear feasible (BARON)</t>
  </si>
  <si>
    <t>MIP2 quadratic</t>
  </si>
  <si>
    <t>MIP3 quadratic</t>
  </si>
  <si>
    <t>MIP4 quadratic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</si>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</sst>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AC53-18B1-0A48-9548-B5CA681E6556}">
  <dimension ref="A1:P12"/>
  <sheetViews>
    <sheetView workbookViewId="0">
      <selection activeCell="C15" sqref="C15"/>
    </sheetView>
  </sheetViews>
  <sheetFormatPr baseColWidth="10" defaultRowHeight="16" x14ac:dyDescent="0.2"/>
  <cols>
    <col min="1" max="1" width="29.83203125" bestFit="1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2</v>
      </c>
      <c r="N1" t="s">
        <v>11</v>
      </c>
      <c r="O1" t="s">
        <v>12</v>
      </c>
      <c r="P1" t="s">
        <v>13</v>
      </c>
    </row>
    <row r="2" spans="1:16" x14ac:dyDescent="0.2">
      <c r="A2" t="s">
        <v>29</v>
      </c>
      <c r="B2">
        <v>2.37</v>
      </c>
      <c r="C2">
        <v>2.2799999999999998</v>
      </c>
      <c r="D2">
        <v>2.2200000000000002</v>
      </c>
      <c r="E2">
        <v>2.19</v>
      </c>
      <c r="F2">
        <v>2.89</v>
      </c>
      <c r="G2">
        <v>2.3199999999999998</v>
      </c>
      <c r="H2">
        <v>2.19</v>
      </c>
      <c r="I2">
        <v>2.37</v>
      </c>
      <c r="J2">
        <v>2.38</v>
      </c>
      <c r="K2">
        <v>2.3199999999999998</v>
      </c>
      <c r="L2" cm="1">
        <f t="array" ref="L2">GEOMEAN(IF(ISNUMBER(B2:K2),B2:K2,$B$9))</f>
        <v>2.3459154272045897</v>
      </c>
      <c r="M2" cm="1">
        <f t="array" ref="M2">AVERAGE(IF(ISNUMBER(B2:K2),B2:K2,$B$9))</f>
        <v>2.3530000000000002</v>
      </c>
      <c r="N2">
        <f>COUNT(B2:K2)/10</f>
        <v>1</v>
      </c>
      <c r="O2">
        <f>GEOMEAN(B2:K2)</f>
        <v>2.3459154272045897</v>
      </c>
      <c r="P2">
        <f>AVERAGE(B2:K2)</f>
        <v>2.3530000000000002</v>
      </c>
    </row>
    <row r="3" spans="1:16" x14ac:dyDescent="0.2">
      <c r="A3" t="s">
        <v>0</v>
      </c>
      <c r="B3" t="s">
        <v>10</v>
      </c>
      <c r="C3">
        <v>0.91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cm="1">
        <f t="array" ref="L3">GEOMEAN(IF(ISNUMBER(B3:K3),B3:K3,$B$9))</f>
        <v>451.56720905553527</v>
      </c>
      <c r="M3" cm="1">
        <f t="array" ref="M3">AVERAGE(IF(ISNUMBER(B3:K3),B3:K3,$B$9))</f>
        <v>810.09100000000001</v>
      </c>
      <c r="N3">
        <f t="shared" ref="N3:N5" si="0">COUNT(B3:K3)/10</f>
        <v>0.1</v>
      </c>
      <c r="O3">
        <f t="shared" ref="O3:O5" si="1">GEOMEAN(B3:K3)</f>
        <v>0.91</v>
      </c>
      <c r="P3">
        <f t="shared" ref="P3:P5" si="2">AVERAGE(B3:K3)</f>
        <v>0.91</v>
      </c>
    </row>
    <row r="4" spans="1:16" x14ac:dyDescent="0.2">
      <c r="A4" t="s">
        <v>5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cm="1">
        <f t="array" ref="L4">GEOMEAN(IF(ISNUMBER(B4:K4),B4:K4,$B$9))</f>
        <v>900</v>
      </c>
      <c r="M4" cm="1">
        <f t="array" ref="M4">AVERAGE(IF(ISNUMBER(B4:K4),B4:K4,$B$9))</f>
        <v>900</v>
      </c>
      <c r="N4">
        <f t="shared" si="0"/>
        <v>0</v>
      </c>
      <c r="O4" t="e">
        <f t="shared" si="1"/>
        <v>#NUM!</v>
      </c>
      <c r="P4" t="e">
        <f t="shared" si="2"/>
        <v>#DIV/0!</v>
      </c>
    </row>
    <row r="5" spans="1:16" x14ac:dyDescent="0.2">
      <c r="A5" t="s">
        <v>6</v>
      </c>
      <c r="B5">
        <v>2.2400000000000002</v>
      </c>
      <c r="C5">
        <v>2.09</v>
      </c>
      <c r="D5">
        <v>1.5</v>
      </c>
      <c r="E5">
        <v>1.81</v>
      </c>
      <c r="F5">
        <v>2.3199999999999998</v>
      </c>
      <c r="G5">
        <v>2.3199999999999998</v>
      </c>
      <c r="H5">
        <v>1.46</v>
      </c>
      <c r="I5">
        <v>1.72</v>
      </c>
      <c r="J5">
        <v>1.82</v>
      </c>
      <c r="K5">
        <v>1.73</v>
      </c>
      <c r="L5" cm="1">
        <f t="array" ref="L5">GEOMEAN(IF(ISNUMBER(B5:K5),B5:K5,$B$9))</f>
        <v>1.8763501668568279</v>
      </c>
      <c r="M5" cm="1">
        <f t="array" ref="M5">AVERAGE(IF(ISNUMBER(B5:K5),B5:K5,$B$9))</f>
        <v>1.9010000000000002</v>
      </c>
      <c r="N5">
        <f t="shared" si="0"/>
        <v>1</v>
      </c>
      <c r="O5">
        <f t="shared" si="1"/>
        <v>1.8763501668568279</v>
      </c>
      <c r="P5">
        <f t="shared" si="2"/>
        <v>1.9010000000000002</v>
      </c>
    </row>
    <row r="9" spans="1:16" x14ac:dyDescent="0.2">
      <c r="A9" t="s">
        <v>4</v>
      </c>
      <c r="B9">
        <v>900</v>
      </c>
    </row>
    <row r="11" spans="1:16" x14ac:dyDescent="0.2">
      <c r="A11" t="s">
        <v>8</v>
      </c>
    </row>
    <row r="12" spans="1:16" x14ac:dyDescent="0.2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D75C-6560-D141-9DB9-6486D228BFE1}">
  <dimension ref="A1:P12"/>
  <sheetViews>
    <sheetView workbookViewId="0">
      <selection activeCell="C14" sqref="C14"/>
    </sheetView>
  </sheetViews>
  <sheetFormatPr baseColWidth="10" defaultRowHeight="16" x14ac:dyDescent="0.2"/>
  <cols>
    <col min="1" max="1" width="29.83203125" bestFit="1" customWidth="1"/>
    <col min="12" max="12" width="10.5" customWidth="1"/>
    <col min="15" max="16" width="17" bestFit="1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2</v>
      </c>
      <c r="N1" t="s">
        <v>11</v>
      </c>
      <c r="O1" t="s">
        <v>12</v>
      </c>
      <c r="P1" t="s">
        <v>13</v>
      </c>
    </row>
    <row r="2" spans="1:16" x14ac:dyDescent="0.2">
      <c r="A2" t="s">
        <v>1</v>
      </c>
      <c r="B2">
        <v>2.2999999999999998</v>
      </c>
      <c r="C2">
        <v>2.2000000000000002</v>
      </c>
      <c r="D2">
        <v>2.25</v>
      </c>
      <c r="E2">
        <v>2.29</v>
      </c>
      <c r="F2">
        <v>2.19</v>
      </c>
      <c r="G2">
        <v>2.2000000000000002</v>
      </c>
      <c r="H2">
        <v>2.2000000000000002</v>
      </c>
      <c r="I2">
        <v>2.19</v>
      </c>
      <c r="J2">
        <v>2.21</v>
      </c>
      <c r="K2">
        <v>2.2799999999999998</v>
      </c>
      <c r="L2" cm="1">
        <f t="array" ref="L2">GEOMEAN(IF(ISNUMBER(B2:K2),B2:K2,$B$9))</f>
        <v>2.2306062921255556</v>
      </c>
      <c r="M2" cm="1">
        <f t="array" ref="M2">AVERAGE(IF(ISNUMBER(B2:K2),B2:K2,$B$9))</f>
        <v>2.2310000000000003</v>
      </c>
      <c r="N2" s="1">
        <f>COUNT(B2:K2)/10</f>
        <v>1</v>
      </c>
      <c r="O2">
        <f>GEOMEAN(B2:K2)</f>
        <v>2.2306062921255556</v>
      </c>
      <c r="P2">
        <f>AVERAGE(B2:K2)</f>
        <v>2.2310000000000003</v>
      </c>
    </row>
    <row r="3" spans="1:16" x14ac:dyDescent="0.2">
      <c r="A3" t="s">
        <v>0</v>
      </c>
      <c r="B3" t="s">
        <v>7</v>
      </c>
      <c r="C3">
        <v>0.5</v>
      </c>
      <c r="D3">
        <v>2.8</v>
      </c>
      <c r="E3">
        <v>1.06</v>
      </c>
      <c r="F3">
        <v>1.37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cm="1">
        <f t="array" ref="L3">GEOMEAN(IF(ISNUMBER(B3:K3),B3:K3,$B$9))</f>
        <v>63.585918999399773</v>
      </c>
      <c r="M3" cm="1">
        <f t="array" ref="M3">AVERAGE(IF(ISNUMBER(B3:K3),B3:K3,$B$9))</f>
        <v>540.57299999999998</v>
      </c>
      <c r="N3" s="1">
        <f t="shared" ref="N3:N5" si="0">COUNT(B3:K3)/10</f>
        <v>0.4</v>
      </c>
      <c r="O3">
        <f t="shared" ref="O3:O5" si="1">GEOMEAN(B3:K3)</f>
        <v>1.1940942773958612</v>
      </c>
      <c r="P3">
        <f t="shared" ref="P3:P5" si="2">AVERAGE(B3:K3)</f>
        <v>1.4324999999999999</v>
      </c>
    </row>
    <row r="4" spans="1:16" x14ac:dyDescent="0.2">
      <c r="A4" t="s">
        <v>5</v>
      </c>
      <c r="B4">
        <v>231.6</v>
      </c>
      <c r="C4">
        <v>185.52</v>
      </c>
      <c r="D4" t="s">
        <v>7</v>
      </c>
      <c r="E4" t="s">
        <v>7</v>
      </c>
      <c r="F4">
        <v>1.05</v>
      </c>
      <c r="G4" t="s">
        <v>7</v>
      </c>
      <c r="H4" t="s">
        <v>7</v>
      </c>
      <c r="I4" t="s">
        <v>7</v>
      </c>
      <c r="J4" t="s">
        <v>7</v>
      </c>
      <c r="K4">
        <v>511.62</v>
      </c>
      <c r="L4" cm="1">
        <f t="array" ref="L4">GEOMEAN(IF(ISNUMBER(B4:K4),B4:K4,$B$9))</f>
        <v>322.75435868671633</v>
      </c>
      <c r="M4" cm="1">
        <f t="array" ref="M4">AVERAGE(IF(ISNUMBER(B4:K4),B4:K4,$B$9))</f>
        <v>632.97900000000004</v>
      </c>
      <c r="N4" s="1">
        <f t="shared" si="0"/>
        <v>0.4</v>
      </c>
      <c r="O4">
        <f t="shared" si="1"/>
        <v>69.31329197530485</v>
      </c>
      <c r="P4">
        <f t="shared" si="2"/>
        <v>232.44749999999999</v>
      </c>
    </row>
    <row r="5" spans="1:16" x14ac:dyDescent="0.2">
      <c r="A5" t="s">
        <v>6</v>
      </c>
      <c r="B5">
        <v>2.09</v>
      </c>
      <c r="C5">
        <v>1.6</v>
      </c>
      <c r="D5">
        <v>2</v>
      </c>
      <c r="E5">
        <v>1.99</v>
      </c>
      <c r="F5">
        <v>1.55</v>
      </c>
      <c r="G5">
        <v>2.69</v>
      </c>
      <c r="H5">
        <v>1.51</v>
      </c>
      <c r="I5">
        <v>2.2200000000000002</v>
      </c>
      <c r="J5">
        <v>2.44</v>
      </c>
      <c r="K5">
        <v>2.71</v>
      </c>
      <c r="L5" cm="1">
        <f t="array" ref="L5">GEOMEAN(IF(ISNUMBER(B5:K5),B5:K5,$B$9))</f>
        <v>2.0370056603266575</v>
      </c>
      <c r="M5" cm="1">
        <f t="array" ref="M5">AVERAGE(IF(ISNUMBER(B5:K5),B5:K5,$B$9))</f>
        <v>2.08</v>
      </c>
      <c r="N5" s="1">
        <f t="shared" si="0"/>
        <v>1</v>
      </c>
      <c r="O5">
        <f t="shared" si="1"/>
        <v>2.0370056603266575</v>
      </c>
      <c r="P5">
        <f t="shared" si="2"/>
        <v>2.08</v>
      </c>
    </row>
    <row r="9" spans="1:16" x14ac:dyDescent="0.2">
      <c r="A9" t="s">
        <v>4</v>
      </c>
      <c r="B9">
        <v>900</v>
      </c>
    </row>
    <row r="11" spans="1:16" x14ac:dyDescent="0.2">
      <c r="A11" t="s">
        <v>8</v>
      </c>
    </row>
    <row r="12" spans="1:16" x14ac:dyDescent="0.2">
      <c r="A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E21A-9297-464A-A1FA-FC773B3666EE}">
  <dimension ref="A1:P12"/>
  <sheetViews>
    <sheetView tabSelected="1" workbookViewId="0">
      <selection activeCell="B14" sqref="B14"/>
    </sheetView>
  </sheetViews>
  <sheetFormatPr baseColWidth="10" defaultRowHeight="16" x14ac:dyDescent="0.2"/>
  <cols>
    <col min="1" max="1" width="29.83203125" bestFit="1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2</v>
      </c>
      <c r="N1" t="s">
        <v>11</v>
      </c>
      <c r="O1" t="s">
        <v>12</v>
      </c>
      <c r="P1" t="s">
        <v>13</v>
      </c>
    </row>
    <row r="2" spans="1:16" x14ac:dyDescent="0.2">
      <c r="A2" t="s">
        <v>1</v>
      </c>
      <c r="B2">
        <v>0.28000000000000003</v>
      </c>
      <c r="C2">
        <v>0.91</v>
      </c>
      <c r="D2">
        <v>0.31</v>
      </c>
      <c r="E2">
        <v>0.28999999999999998</v>
      </c>
      <c r="F2">
        <v>0.3</v>
      </c>
      <c r="G2">
        <v>0.66</v>
      </c>
      <c r="H2">
        <v>0.31</v>
      </c>
      <c r="I2">
        <v>0.31</v>
      </c>
      <c r="J2">
        <v>1.05</v>
      </c>
      <c r="K2">
        <v>1.29</v>
      </c>
      <c r="L2" cm="1">
        <f t="array" ref="L2">GEOMEAN(IF(ISNUMBER(B2:K2),B2:K2,$B$9))</f>
        <v>0.47545855952864113</v>
      </c>
      <c r="M2" cm="1">
        <f t="array" ref="M2">AVERAGE(IF(ISNUMBER(B2:K2),B2:K2,$B$9))</f>
        <v>0.57099999999999995</v>
      </c>
      <c r="N2">
        <f t="shared" ref="N2:N4" si="0">COUNT(B2:K2)/10</f>
        <v>1</v>
      </c>
      <c r="O2">
        <f t="shared" ref="O2:O5" si="1">GEOMEAN(B2:K2)</f>
        <v>0.47545855952864113</v>
      </c>
      <c r="P2">
        <f t="shared" ref="P2:P5" si="2">AVERAGE(B2:K2)</f>
        <v>0.57099999999999995</v>
      </c>
    </row>
    <row r="3" spans="1:16" x14ac:dyDescent="0.2">
      <c r="A3" t="s">
        <v>0</v>
      </c>
      <c r="B3">
        <v>0.61</v>
      </c>
      <c r="C3">
        <v>1.71</v>
      </c>
      <c r="D3">
        <v>2.31</v>
      </c>
      <c r="E3">
        <v>1.99</v>
      </c>
      <c r="F3" t="s">
        <v>10</v>
      </c>
      <c r="G3">
        <v>2.16</v>
      </c>
      <c r="H3" t="s">
        <v>7</v>
      </c>
      <c r="I3" t="s">
        <v>10</v>
      </c>
      <c r="J3">
        <v>5.78</v>
      </c>
      <c r="K3">
        <v>0.97</v>
      </c>
      <c r="L3" cm="1">
        <f t="array" ref="L3">GEOMEAN(IF(ISNUMBER(B3:K3),B3:K3,$B$9))</f>
        <v>11.552266134961535</v>
      </c>
      <c r="M3" cm="1">
        <f t="array" ref="M3">AVERAGE(IF(ISNUMBER(B3:K3),B3:K3,$B$9))</f>
        <v>271.553</v>
      </c>
      <c r="N3">
        <f t="shared" si="0"/>
        <v>0.7</v>
      </c>
      <c r="O3">
        <f t="shared" si="1"/>
        <v>1.7864548581389181</v>
      </c>
      <c r="P3">
        <f t="shared" si="2"/>
        <v>2.2185714285714289</v>
      </c>
    </row>
    <row r="4" spans="1:16" x14ac:dyDescent="0.2">
      <c r="A4" t="s">
        <v>5</v>
      </c>
      <c r="B4">
        <v>28.3</v>
      </c>
      <c r="C4">
        <v>0.25</v>
      </c>
      <c r="D4" t="s">
        <v>7</v>
      </c>
      <c r="E4">
        <v>1.83</v>
      </c>
      <c r="F4" t="s">
        <v>7</v>
      </c>
      <c r="G4" t="s">
        <v>7</v>
      </c>
      <c r="H4">
        <v>76.63</v>
      </c>
      <c r="I4">
        <v>582.57000000000005</v>
      </c>
      <c r="J4" t="s">
        <v>7</v>
      </c>
      <c r="K4" t="s">
        <v>7</v>
      </c>
      <c r="L4" cm="1">
        <f t="array" ref="L4">GEOMEAN(IF(ISNUMBER(B4:K4),B4:K4,$B$9))</f>
        <v>113.06122907525523</v>
      </c>
      <c r="M4" cm="1">
        <f t="array" ref="M4">AVERAGE(IF(ISNUMBER(B4:K4),B4:K4,$B$9))</f>
        <v>518.95799999999997</v>
      </c>
      <c r="N4">
        <f t="shared" si="0"/>
        <v>0.5</v>
      </c>
      <c r="O4">
        <f t="shared" si="1"/>
        <v>14.203157244452596</v>
      </c>
      <c r="P4">
        <f t="shared" si="2"/>
        <v>137.916</v>
      </c>
    </row>
    <row r="5" spans="1:16" x14ac:dyDescent="0.2">
      <c r="A5" t="s">
        <v>6</v>
      </c>
      <c r="B5">
        <v>0.28999999999999998</v>
      </c>
      <c r="C5">
        <v>0.24</v>
      </c>
      <c r="D5">
        <v>0.4</v>
      </c>
      <c r="E5">
        <v>0.51</v>
      </c>
      <c r="F5">
        <v>0.33</v>
      </c>
      <c r="G5">
        <v>0.3</v>
      </c>
      <c r="H5">
        <v>0.27</v>
      </c>
      <c r="I5">
        <v>0.36</v>
      </c>
      <c r="J5">
        <v>0.51</v>
      </c>
      <c r="K5">
        <v>0.39</v>
      </c>
      <c r="L5" cm="1">
        <f t="array" ref="L5">GEOMEAN(IF(ISNUMBER(B5:K5),B5:K5,$B$9))</f>
        <v>0.34947616794685166</v>
      </c>
      <c r="M5" cm="1">
        <f t="array" ref="M5">AVERAGE(IF(ISNUMBER(B5:K5),B5:K5,$B$9))</f>
        <v>0.36</v>
      </c>
      <c r="N5">
        <f>COUNT(B5:K5)/10</f>
        <v>1</v>
      </c>
      <c r="O5">
        <f t="shared" si="1"/>
        <v>0.34947616794685166</v>
      </c>
      <c r="P5">
        <f t="shared" si="2"/>
        <v>0.36</v>
      </c>
    </row>
    <row r="9" spans="1:16" x14ac:dyDescent="0.2">
      <c r="A9" t="s">
        <v>4</v>
      </c>
      <c r="B9">
        <v>900</v>
      </c>
    </row>
    <row r="11" spans="1:16" x14ac:dyDescent="0.2">
      <c r="A11" t="s">
        <v>8</v>
      </c>
    </row>
    <row r="12" spans="1:16" x14ac:dyDescent="0.2">
      <c r="A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6404-1216-3542-88DC-068C1FDD7407}">
  <dimension ref="A1:P12"/>
  <sheetViews>
    <sheetView workbookViewId="0">
      <selection activeCell="A6" sqref="A6:XFD6"/>
    </sheetView>
  </sheetViews>
  <sheetFormatPr baseColWidth="10" defaultRowHeight="16" x14ac:dyDescent="0.2"/>
  <cols>
    <col min="1" max="1" width="29.83203125" bestFit="1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2</v>
      </c>
      <c r="N1" t="s">
        <v>11</v>
      </c>
      <c r="O1" t="s">
        <v>12</v>
      </c>
      <c r="P1" t="s">
        <v>13</v>
      </c>
    </row>
    <row r="2" spans="1:16" x14ac:dyDescent="0.2">
      <c r="A2" t="s">
        <v>1</v>
      </c>
      <c r="B2">
        <v>0.33</v>
      </c>
      <c r="C2">
        <v>0.48</v>
      </c>
      <c r="D2">
        <v>0.3</v>
      </c>
      <c r="E2">
        <v>0.31</v>
      </c>
      <c r="F2">
        <v>0.28999999999999998</v>
      </c>
      <c r="G2">
        <v>0.31</v>
      </c>
      <c r="H2">
        <v>0.3</v>
      </c>
      <c r="I2">
        <v>0.3</v>
      </c>
      <c r="J2">
        <v>0.37</v>
      </c>
      <c r="K2">
        <v>0.3</v>
      </c>
      <c r="L2" cm="1">
        <f t="array" ref="L2">GEOMEAN(IF(ISNUMBER(B2:K2),B2:K2,$B$9))</f>
        <v>0.32520433832142021</v>
      </c>
      <c r="M2" cm="1">
        <f t="array" ref="M2">AVERAGE(IF(ISNUMBER(B2:K2),B2:K2,$B$9))</f>
        <v>0.32899999999999996</v>
      </c>
      <c r="N2">
        <f t="shared" ref="N2:N4" si="0">COUNT(B2:K2)/10</f>
        <v>1</v>
      </c>
      <c r="O2">
        <f t="shared" ref="O2:O5" si="1">GEOMEAN(B2:K2)</f>
        <v>0.32520433832142021</v>
      </c>
      <c r="P2">
        <f t="shared" ref="P2:P5" si="2">AVERAGE(B2:K2)</f>
        <v>0.32899999999999996</v>
      </c>
    </row>
    <row r="3" spans="1:16" x14ac:dyDescent="0.2">
      <c r="A3" t="s">
        <v>0</v>
      </c>
      <c r="B3">
        <v>2.11</v>
      </c>
      <c r="C3">
        <v>2.84</v>
      </c>
      <c r="D3">
        <v>0.17</v>
      </c>
      <c r="E3">
        <v>0.4</v>
      </c>
      <c r="F3">
        <v>0.48</v>
      </c>
      <c r="G3">
        <v>0.28000000000000003</v>
      </c>
      <c r="H3">
        <v>1.73</v>
      </c>
      <c r="I3">
        <v>4.3499999999999996</v>
      </c>
      <c r="J3">
        <v>0.89</v>
      </c>
      <c r="K3" t="s">
        <v>10</v>
      </c>
      <c r="L3" cm="1">
        <f t="array" ref="L3">GEOMEAN(IF(ISNUMBER(B3:K3),B3:K3,$B$9))</f>
        <v>1.7859433759636545</v>
      </c>
      <c r="M3" cm="1">
        <f t="array" ref="M3">AVERAGE(IF(ISNUMBER(B3:K3),B3:K3,$B$9))</f>
        <v>91.325000000000003</v>
      </c>
      <c r="N3">
        <f t="shared" si="0"/>
        <v>0.9</v>
      </c>
      <c r="O3">
        <f t="shared" si="1"/>
        <v>0.8945483437256142</v>
      </c>
      <c r="P3">
        <f t="shared" si="2"/>
        <v>1.4722222222222223</v>
      </c>
    </row>
    <row r="4" spans="1:16" x14ac:dyDescent="0.2">
      <c r="A4" t="s">
        <v>5</v>
      </c>
      <c r="B4">
        <v>275.01</v>
      </c>
      <c r="C4">
        <v>350.05</v>
      </c>
      <c r="D4">
        <v>184.56</v>
      </c>
      <c r="E4">
        <v>4.97</v>
      </c>
      <c r="F4">
        <v>19.97</v>
      </c>
      <c r="G4">
        <v>0.15</v>
      </c>
      <c r="H4" t="s">
        <v>7</v>
      </c>
      <c r="I4">
        <v>294.3</v>
      </c>
      <c r="J4" t="s">
        <v>7</v>
      </c>
      <c r="K4" t="s">
        <v>7</v>
      </c>
      <c r="L4" cm="1">
        <f t="array" ref="L4">GEOMEAN(IF(ISNUMBER(B4:K4),B4:K4,$B$9))</f>
        <v>94.492201036461651</v>
      </c>
      <c r="M4" cm="1">
        <f t="array" ref="M4">AVERAGE(IF(ISNUMBER(B4:K4),B4:K4,$B$9))</f>
        <v>382.90100000000001</v>
      </c>
      <c r="N4">
        <f t="shared" si="0"/>
        <v>0.7</v>
      </c>
      <c r="O4">
        <f t="shared" si="1"/>
        <v>35.965847913565369</v>
      </c>
      <c r="P4">
        <f t="shared" si="2"/>
        <v>161.28714285714287</v>
      </c>
    </row>
    <row r="5" spans="1:16" x14ac:dyDescent="0.2">
      <c r="A5" t="s">
        <v>6</v>
      </c>
      <c r="B5">
        <v>0.54</v>
      </c>
      <c r="C5">
        <v>0.31</v>
      </c>
      <c r="D5">
        <v>0.4</v>
      </c>
      <c r="E5">
        <v>0.44</v>
      </c>
      <c r="F5">
        <v>0.27</v>
      </c>
      <c r="G5">
        <v>0.5</v>
      </c>
      <c r="H5">
        <v>0.26</v>
      </c>
      <c r="I5">
        <v>0.31</v>
      </c>
      <c r="J5">
        <v>0.3</v>
      </c>
      <c r="K5">
        <v>0.28999999999999998</v>
      </c>
      <c r="L5" cm="1">
        <f t="array" ref="L5">GEOMEAN(IF(ISNUMBER(B5:K5),B5:K5,$B$9))</f>
        <v>0.35038509093690967</v>
      </c>
      <c r="M5" cm="1">
        <f t="array" ref="M5">AVERAGE(IF(ISNUMBER(B5:K5),B5:K5,$B$9))</f>
        <v>0.36199999999999999</v>
      </c>
      <c r="N5">
        <f>COUNT(B5:K5)/10</f>
        <v>1</v>
      </c>
      <c r="O5">
        <f t="shared" si="1"/>
        <v>0.35038509093690967</v>
      </c>
      <c r="P5">
        <f t="shared" si="2"/>
        <v>0.36199999999999999</v>
      </c>
    </row>
    <row r="9" spans="1:16" x14ac:dyDescent="0.2">
      <c r="A9" t="s">
        <v>4</v>
      </c>
      <c r="B9">
        <v>900</v>
      </c>
    </row>
    <row r="11" spans="1:16" x14ac:dyDescent="0.2">
      <c r="A11" t="s">
        <v>8</v>
      </c>
    </row>
    <row r="12" spans="1:16" x14ac:dyDescent="0.2">
      <c r="A1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F7DC-1076-314D-8473-07C565BD943A}">
  <dimension ref="A1:P20"/>
  <sheetViews>
    <sheetView workbookViewId="0">
      <selection activeCell="A12" sqref="A12:XFD12"/>
    </sheetView>
  </sheetViews>
  <sheetFormatPr baseColWidth="10" defaultRowHeight="16" x14ac:dyDescent="0.2"/>
  <cols>
    <col min="1" max="1" width="29.83203125" bestFit="1" customWidth="1"/>
    <col min="12" max="12" width="10.5" customWidth="1"/>
    <col min="15" max="16" width="17" bestFit="1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2</v>
      </c>
      <c r="N1" t="s">
        <v>11</v>
      </c>
      <c r="O1" t="s">
        <v>12</v>
      </c>
      <c r="P1" t="s">
        <v>13</v>
      </c>
    </row>
    <row r="2" spans="1:16" x14ac:dyDescent="0.2">
      <c r="A2" t="s">
        <v>1</v>
      </c>
      <c r="B2">
        <v>449.05</v>
      </c>
      <c r="C2">
        <v>200.77</v>
      </c>
      <c r="D2">
        <v>200.49</v>
      </c>
      <c r="E2">
        <v>245.48</v>
      </c>
      <c r="F2">
        <v>234.29</v>
      </c>
      <c r="G2">
        <v>258.33999999999997</v>
      </c>
      <c r="H2">
        <v>207.66</v>
      </c>
      <c r="I2">
        <v>295.64999999999998</v>
      </c>
      <c r="J2">
        <v>206.42</v>
      </c>
      <c r="K2">
        <v>204.65</v>
      </c>
      <c r="L2" cm="1">
        <f t="array" ref="L2">GEOMEAN(IF(ISNUMBER(B2:K2),B2:K2,$B$17))</f>
        <v>242.26696646836669</v>
      </c>
      <c r="M2" cm="1">
        <f t="array" ref="M2">AVERAGE(IF(ISNUMBER(B2:K2),B2:K2,$B$17))</f>
        <v>250.28000000000003</v>
      </c>
      <c r="N2" s="1">
        <f>COUNT(B2:K2)/10</f>
        <v>1</v>
      </c>
      <c r="O2">
        <f>GEOMEAN(B2:K2)</f>
        <v>242.26696646836669</v>
      </c>
      <c r="P2">
        <f>AVERAGE(B2:K2)</f>
        <v>250.28000000000003</v>
      </c>
    </row>
    <row r="3" spans="1:16" x14ac:dyDescent="0.2">
      <c r="A3" t="s">
        <v>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>
        <v>155.21</v>
      </c>
      <c r="K3" t="s">
        <v>10</v>
      </c>
      <c r="L3" cm="1">
        <f t="array" ref="L3">GEOMEAN(IF(ISNUMBER(B3:K3),B3:K3,$B$17))</f>
        <v>754.93616111401377</v>
      </c>
      <c r="M3" cm="1">
        <f t="array" ref="M3">AVERAGE(IF(ISNUMBER(B3:K3),B3:K3,$B$17))</f>
        <v>825.52099999999996</v>
      </c>
      <c r="N3" s="1">
        <f t="shared" ref="N3:N5" si="0">COUNT(B3:K3)/10</f>
        <v>0.1</v>
      </c>
      <c r="O3">
        <f t="shared" ref="O3:O5" si="1">GEOMEAN(B3:K3)</f>
        <v>155.21</v>
      </c>
      <c r="P3">
        <f t="shared" ref="P3:P5" si="2">AVERAGE(B3:K3)</f>
        <v>155.21</v>
      </c>
    </row>
    <row r="4" spans="1:16" x14ac:dyDescent="0.2">
      <c r="A4" t="s">
        <v>5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cm="1">
        <f t="array" ref="L4">GEOMEAN(IF(ISNUMBER(B4:K4),B4:K4,$B$17))</f>
        <v>900</v>
      </c>
      <c r="M4" cm="1">
        <f t="array" ref="M4">AVERAGE(IF(ISNUMBER(B4:K4),B4:K4,$B$17))</f>
        <v>900</v>
      </c>
      <c r="N4" s="1">
        <f t="shared" si="0"/>
        <v>0</v>
      </c>
      <c r="O4" t="e">
        <f t="shared" si="1"/>
        <v>#NUM!</v>
      </c>
      <c r="P4" t="e">
        <f t="shared" si="2"/>
        <v>#DIV/0!</v>
      </c>
    </row>
    <row r="5" spans="1:16" x14ac:dyDescent="0.2">
      <c r="A5" t="s">
        <v>6</v>
      </c>
      <c r="B5">
        <v>324.73</v>
      </c>
      <c r="C5">
        <v>496.64</v>
      </c>
      <c r="D5">
        <v>271.35000000000002</v>
      </c>
      <c r="E5">
        <v>340.3</v>
      </c>
      <c r="F5">
        <v>265.37</v>
      </c>
      <c r="G5">
        <v>329.57</v>
      </c>
      <c r="H5">
        <v>516.82000000000005</v>
      </c>
      <c r="I5">
        <v>403.65</v>
      </c>
      <c r="J5">
        <v>373.26</v>
      </c>
      <c r="K5">
        <v>292.91000000000003</v>
      </c>
      <c r="L5" cm="1">
        <f t="array" ref="L5">GEOMEAN(IF(ISNUMBER(B5:K5),B5:K5,$B$17))</f>
        <v>352.6018039207861</v>
      </c>
      <c r="M5" cm="1">
        <f t="array" ref="M5">AVERAGE(IF(ISNUMBER(B5:K5),B5:K5,$B$17))</f>
        <v>361.45999999999992</v>
      </c>
      <c r="N5" s="1">
        <f t="shared" si="0"/>
        <v>1</v>
      </c>
      <c r="O5">
        <f t="shared" si="1"/>
        <v>352.6018039207861</v>
      </c>
      <c r="P5">
        <f t="shared" si="2"/>
        <v>361.45999999999992</v>
      </c>
    </row>
    <row r="7" spans="1:16" x14ac:dyDescent="0.2">
      <c r="A7">
        <v>-0.1</v>
      </c>
    </row>
    <row r="8" spans="1:16" x14ac:dyDescent="0.2">
      <c r="A8" t="s">
        <v>1</v>
      </c>
      <c r="B8">
        <v>211.48</v>
      </c>
      <c r="C8">
        <v>204.97</v>
      </c>
      <c r="D8">
        <v>211.6</v>
      </c>
      <c r="E8">
        <v>205.7</v>
      </c>
      <c r="F8">
        <v>293.01</v>
      </c>
      <c r="G8">
        <v>200.63</v>
      </c>
      <c r="H8">
        <v>202.28</v>
      </c>
      <c r="I8">
        <v>250.04</v>
      </c>
      <c r="J8">
        <v>221.7</v>
      </c>
      <c r="K8">
        <v>205.82</v>
      </c>
      <c r="L8" cm="1">
        <f t="array" ref="L8">GEOMEAN(IF(ISNUMBER(B8:K8),B8:K8,$B$17))</f>
        <v>219.18980867239728</v>
      </c>
      <c r="M8" cm="1">
        <f t="array" ref="M8">AVERAGE(IF(ISNUMBER(B8:K8),B8:K8,$B$17))</f>
        <v>220.72300000000001</v>
      </c>
      <c r="N8" s="1">
        <f>COUNT(B8:K8)/10</f>
        <v>1</v>
      </c>
      <c r="O8">
        <f>GEOMEAN(B8:K8)</f>
        <v>219.18980867239728</v>
      </c>
      <c r="P8">
        <f>AVERAGE(B8:K8)</f>
        <v>220.72300000000001</v>
      </c>
    </row>
    <row r="9" spans="1:16" x14ac:dyDescent="0.2">
      <c r="A9" t="s">
        <v>0</v>
      </c>
      <c r="B9" t="s">
        <v>10</v>
      </c>
      <c r="C9" t="s">
        <v>10</v>
      </c>
      <c r="D9">
        <v>34.770000000000003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7</v>
      </c>
      <c r="L9" cm="1">
        <f t="array" ref="L9">GEOMEAN(IF(ISNUMBER(B9:K9),B9:K9,$B$17))</f>
        <v>650.03797326687675</v>
      </c>
      <c r="M9" cm="1">
        <f t="array" ref="M9">AVERAGE(IF(ISNUMBER(B9:K9),B9:K9,$B$17))</f>
        <v>813.47700000000009</v>
      </c>
      <c r="N9" s="1">
        <f t="shared" ref="N9:N11" si="3">COUNT(B9:K9)/10</f>
        <v>0.1</v>
      </c>
      <c r="O9">
        <f t="shared" ref="O9:O11" si="4">GEOMEAN(B9:K9)</f>
        <v>34.770000000000003</v>
      </c>
      <c r="P9">
        <f t="shared" ref="P9:P11" si="5">AVERAGE(B9:K9)</f>
        <v>34.770000000000003</v>
      </c>
    </row>
    <row r="10" spans="1:16" x14ac:dyDescent="0.2">
      <c r="A10" t="s">
        <v>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cm="1">
        <f t="array" ref="L10">GEOMEAN(IF(ISNUMBER(B10:K10),B10:K10,$B$17))</f>
        <v>900</v>
      </c>
      <c r="M10" cm="1">
        <f t="array" ref="M10">AVERAGE(IF(ISNUMBER(B10:K10),B10:K10,$B$17))</f>
        <v>900</v>
      </c>
      <c r="N10" s="1">
        <f t="shared" si="3"/>
        <v>0</v>
      </c>
      <c r="O10" t="e">
        <f t="shared" si="4"/>
        <v>#NUM!</v>
      </c>
      <c r="P10" t="e">
        <f t="shared" si="5"/>
        <v>#DIV/0!</v>
      </c>
    </row>
    <row r="11" spans="1:16" x14ac:dyDescent="0.2">
      <c r="A11" t="s">
        <v>6</v>
      </c>
      <c r="B11">
        <v>198.76</v>
      </c>
      <c r="C11">
        <v>247.34</v>
      </c>
      <c r="D11">
        <v>296.99</v>
      </c>
      <c r="E11">
        <v>253.88</v>
      </c>
      <c r="F11">
        <v>414.35</v>
      </c>
      <c r="G11">
        <v>332.67</v>
      </c>
      <c r="H11" t="s">
        <v>7</v>
      </c>
      <c r="I11">
        <v>482.69</v>
      </c>
      <c r="J11">
        <v>501.13</v>
      </c>
      <c r="K11">
        <v>528.59</v>
      </c>
      <c r="L11" cm="1">
        <f t="array" ref="L11">GEOMEAN(IF(ISNUMBER(B11:K11),B11:K11,$B$17))</f>
        <v>377.51610174742143</v>
      </c>
      <c r="M11" cm="1">
        <f t="array" ref="M11">AVERAGE(IF(ISNUMBER(B11:K11),B11:K11,$B$17))</f>
        <v>415.64000000000004</v>
      </c>
      <c r="N11" s="1">
        <f t="shared" si="3"/>
        <v>0.9</v>
      </c>
      <c r="O11">
        <f t="shared" si="4"/>
        <v>342.7776338033791</v>
      </c>
      <c r="P11">
        <f t="shared" si="5"/>
        <v>361.82222222222231</v>
      </c>
    </row>
    <row r="17" spans="1:2" x14ac:dyDescent="0.2">
      <c r="A17" t="s">
        <v>4</v>
      </c>
      <c r="B17">
        <v>900</v>
      </c>
    </row>
    <row r="19" spans="1:2" x14ac:dyDescent="0.2">
      <c r="A19" t="s">
        <v>8</v>
      </c>
    </row>
    <row r="20" spans="1:2" x14ac:dyDescent="0.2">
      <c r="A2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1549-91FC-0D49-89E5-F929B44A222C}">
  <dimension ref="A1:P12"/>
  <sheetViews>
    <sheetView workbookViewId="0">
      <selection activeCell="G32" sqref="G32"/>
    </sheetView>
  </sheetViews>
  <sheetFormatPr baseColWidth="10" defaultRowHeight="16" x14ac:dyDescent="0.2"/>
  <cols>
    <col min="1" max="1" width="29.83203125" bestFit="1" customWidth="1"/>
    <col min="12" max="12" width="10.5" customWidth="1"/>
    <col min="15" max="16" width="17" bestFit="1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2</v>
      </c>
      <c r="N1" t="s">
        <v>11</v>
      </c>
      <c r="O1" t="s">
        <v>12</v>
      </c>
      <c r="P1" t="s">
        <v>13</v>
      </c>
    </row>
    <row r="2" spans="1:16" x14ac:dyDescent="0.2">
      <c r="A2" t="s">
        <v>1</v>
      </c>
      <c r="B2">
        <v>204.84</v>
      </c>
      <c r="C2">
        <v>203.58</v>
      </c>
      <c r="D2">
        <v>201.61</v>
      </c>
      <c r="E2">
        <v>200.5</v>
      </c>
      <c r="F2">
        <v>200.8</v>
      </c>
      <c r="G2">
        <v>201.31</v>
      </c>
      <c r="H2">
        <v>205.44</v>
      </c>
      <c r="I2">
        <v>202.21</v>
      </c>
      <c r="J2">
        <v>231.3</v>
      </c>
      <c r="K2">
        <v>236.26</v>
      </c>
      <c r="L2" cm="1">
        <f t="array" ref="L2">GEOMEAN(IF(ISNUMBER(B2:K2),B2:K2,$B$9))</f>
        <v>208.42311621074265</v>
      </c>
      <c r="M2" cm="1">
        <f t="array" ref="M2">AVERAGE(IF(ISNUMBER(B2:K2),B2:K2,$B$9))</f>
        <v>208.785</v>
      </c>
      <c r="N2" s="1">
        <f>COUNT(B2:K2)/10</f>
        <v>1</v>
      </c>
      <c r="O2">
        <f>GEOMEAN(B2:K2)</f>
        <v>208.42311621074265</v>
      </c>
      <c r="P2">
        <f>AVERAGE(B2:K2)</f>
        <v>208.785</v>
      </c>
    </row>
    <row r="3" spans="1:16" x14ac:dyDescent="0.2">
      <c r="A3" t="s">
        <v>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cm="1">
        <f t="array" ref="L3">GEOMEAN(IF(ISNUMBER(B3:K3),B3:K3,$B$9))</f>
        <v>900</v>
      </c>
      <c r="M3" cm="1">
        <f t="array" ref="M3">AVERAGE(IF(ISNUMBER(B3:K3),B3:K3,$B$9))</f>
        <v>900</v>
      </c>
      <c r="N3" s="1">
        <f t="shared" ref="N3:N5" si="0">COUNT(B3:K3)/10</f>
        <v>0</v>
      </c>
      <c r="O3" t="e">
        <f t="shared" ref="O3:O5" si="1">GEOMEAN(B3:K3)</f>
        <v>#NUM!</v>
      </c>
      <c r="P3" t="e">
        <f t="shared" ref="P3:P5" si="2">AVERAGE(B3:K3)</f>
        <v>#DIV/0!</v>
      </c>
    </row>
    <row r="4" spans="1:16" x14ac:dyDescent="0.2">
      <c r="A4" t="s">
        <v>5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cm="1">
        <f t="array" ref="L4">GEOMEAN(IF(ISNUMBER(B4:K4),B4:K4,$B$9))</f>
        <v>900</v>
      </c>
      <c r="M4" cm="1">
        <f t="array" ref="M4">AVERAGE(IF(ISNUMBER(B4:K4),B4:K4,$B$9))</f>
        <v>900</v>
      </c>
      <c r="N4" s="1">
        <f t="shared" si="0"/>
        <v>0</v>
      </c>
      <c r="O4" t="e">
        <f t="shared" si="1"/>
        <v>#NUM!</v>
      </c>
      <c r="P4" t="e">
        <f t="shared" si="2"/>
        <v>#DIV/0!</v>
      </c>
    </row>
    <row r="5" spans="1:16" x14ac:dyDescent="0.2">
      <c r="A5" t="s">
        <v>6</v>
      </c>
      <c r="B5">
        <v>564.66</v>
      </c>
      <c r="C5">
        <v>490.21</v>
      </c>
      <c r="D5">
        <v>746.86</v>
      </c>
      <c r="E5">
        <v>734.73</v>
      </c>
      <c r="F5">
        <v>443.12</v>
      </c>
      <c r="G5">
        <v>318.07</v>
      </c>
      <c r="H5" t="s">
        <v>7</v>
      </c>
      <c r="I5">
        <v>498.99</v>
      </c>
      <c r="J5">
        <v>418.77</v>
      </c>
      <c r="K5">
        <v>527.79</v>
      </c>
      <c r="L5" cm="1">
        <f t="array" ref="L5">GEOMEAN(IF(ISNUMBER(B5:K5),B5:K5,$B$9))</f>
        <v>540.42462460881598</v>
      </c>
      <c r="M5" cm="1">
        <f t="array" ref="M5">AVERAGE(IF(ISNUMBER(B5:K5),B5:K5,$B$9))</f>
        <v>564.31999999999994</v>
      </c>
      <c r="N5" s="1">
        <f t="shared" si="0"/>
        <v>0.9</v>
      </c>
      <c r="O5">
        <f t="shared" si="1"/>
        <v>510.6498379921037</v>
      </c>
      <c r="P5">
        <f t="shared" si="2"/>
        <v>527.02222222222224</v>
      </c>
    </row>
    <row r="9" spans="1:16" x14ac:dyDescent="0.2">
      <c r="A9" t="s">
        <v>4</v>
      </c>
      <c r="B9">
        <v>900</v>
      </c>
    </row>
    <row r="11" spans="1:16" x14ac:dyDescent="0.2">
      <c r="A11" t="s">
        <v>8</v>
      </c>
    </row>
    <row r="12" spans="1:16" x14ac:dyDescent="0.2">
      <c r="A1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671-A0B9-E446-BBD8-8459E9C92A99}">
  <dimension ref="A1:P40"/>
  <sheetViews>
    <sheetView topLeftCell="A15" workbookViewId="0">
      <selection activeCell="A39" sqref="A39"/>
    </sheetView>
  </sheetViews>
  <sheetFormatPr baseColWidth="10" defaultRowHeight="16" x14ac:dyDescent="0.2"/>
  <cols>
    <col min="1" max="1" width="29.83203125" bestFit="1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2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>
        <v>31.67</v>
      </c>
      <c r="C2" t="s">
        <v>7</v>
      </c>
      <c r="D2">
        <v>41.82</v>
      </c>
      <c r="E2">
        <v>20.58</v>
      </c>
      <c r="F2">
        <v>6.08</v>
      </c>
      <c r="G2">
        <v>5.82</v>
      </c>
      <c r="H2">
        <v>112.24</v>
      </c>
      <c r="I2" t="s">
        <v>7</v>
      </c>
      <c r="J2">
        <v>11.98</v>
      </c>
      <c r="K2">
        <v>243.77</v>
      </c>
      <c r="L2" cm="1">
        <f t="array" ref="L2">GEOMEAN(IF(ISNUMBER(B2:K2),B2:K2,$B$31))</f>
        <v>44.19906954423309</v>
      </c>
      <c r="M2" cm="1">
        <f t="array" ref="M2">AVERAGE(IF(ISNUMBER(B2:K2),B2:K2,$B$31))</f>
        <v>107.396</v>
      </c>
      <c r="N2">
        <f>COUNT(B2:K2)/10</f>
        <v>0.8</v>
      </c>
      <c r="O2">
        <f>GEOMEAN(B2:K2)</f>
        <v>27.383319581538089</v>
      </c>
      <c r="P2">
        <f>AVERAGE(B2:K2)</f>
        <v>59.244999999999997</v>
      </c>
    </row>
    <row r="3" spans="1:16" x14ac:dyDescent="0.2">
      <c r="B3">
        <v>947</v>
      </c>
      <c r="C3">
        <v>20880</v>
      </c>
      <c r="D3">
        <v>1196</v>
      </c>
      <c r="E3">
        <v>210</v>
      </c>
      <c r="F3">
        <v>66</v>
      </c>
      <c r="G3">
        <v>113</v>
      </c>
      <c r="H3">
        <v>6650</v>
      </c>
      <c r="I3">
        <v>20390</v>
      </c>
      <c r="J3">
        <v>311</v>
      </c>
      <c r="K3">
        <v>14344</v>
      </c>
      <c r="L3" cm="1">
        <f t="array" ref="L3">GEOMEAN(IF(ISNUMBER(B3:K3),B3:K3,$B$31))</f>
        <v>1364.6845862633693</v>
      </c>
      <c r="M3">
        <f>AVERAGE(B3:K3)</f>
        <v>6510.7</v>
      </c>
      <c r="O3" cm="1">
        <f t="array" ref="O3">GEOMEAN(IF(ISNUMBER(B2:K2),B3:K3))</f>
        <v>692.06501085924208</v>
      </c>
      <c r="P3" cm="1">
        <f t="array" ref="P3">AVERAGE(IF(ISNUMBER(B2:K2),B3:K3))</f>
        <v>2979.625</v>
      </c>
    </row>
    <row r="4" spans="1:16" x14ac:dyDescent="0.2">
      <c r="A4" t="s">
        <v>15</v>
      </c>
      <c r="B4">
        <v>65.41</v>
      </c>
      <c r="C4">
        <v>1.62</v>
      </c>
      <c r="D4">
        <v>4.93</v>
      </c>
      <c r="E4">
        <v>3.96</v>
      </c>
      <c r="F4">
        <v>19.989999999999998</v>
      </c>
      <c r="G4">
        <v>0.3</v>
      </c>
      <c r="H4">
        <v>6.51</v>
      </c>
      <c r="I4">
        <v>55.69</v>
      </c>
      <c r="J4">
        <v>11.39</v>
      </c>
      <c r="K4">
        <v>244.42</v>
      </c>
      <c r="L4" cm="1">
        <f t="array" ref="L4">GEOMEAN(IF(ISNUMBER(B4:K4),B4:K4,$B$31))</f>
        <v>10.227403697087746</v>
      </c>
      <c r="M4" cm="1">
        <f t="array" ref="M4">AVERAGE(IF(ISNUMBER(B4:K4),B4:K4,$B$31))</f>
        <v>41.422000000000004</v>
      </c>
      <c r="N4">
        <f t="shared" ref="N4" si="0">COUNT(B4:K4)/10</f>
        <v>1</v>
      </c>
      <c r="O4">
        <f t="shared" ref="O4" si="1">GEOMEAN(B4:K4)</f>
        <v>10.227403697087746</v>
      </c>
      <c r="P4">
        <f t="shared" ref="P4" si="2">AVERAGE(B4:K4)</f>
        <v>41.422000000000004</v>
      </c>
    </row>
    <row r="5" spans="1:16" x14ac:dyDescent="0.2">
      <c r="B5">
        <v>8529</v>
      </c>
      <c r="C5">
        <v>133</v>
      </c>
      <c r="D5">
        <v>711</v>
      </c>
      <c r="E5">
        <v>528</v>
      </c>
      <c r="F5">
        <v>2732</v>
      </c>
      <c r="G5">
        <v>15</v>
      </c>
      <c r="H5">
        <v>905</v>
      </c>
      <c r="I5">
        <v>4682</v>
      </c>
      <c r="J5">
        <v>1065</v>
      </c>
      <c r="K5">
        <v>87945</v>
      </c>
      <c r="L5" cm="1">
        <f t="array" ref="L5">GEOMEAN(IF(ISNUMBER(B5:K5),B5:K5,$B$31))</f>
        <v>1213.5190496891978</v>
      </c>
      <c r="M5">
        <f>AVERAGE(B5:K5)</f>
        <v>10724.5</v>
      </c>
      <c r="P5" cm="1">
        <f t="array" ref="P5">AVERAGE(IF(ISNUMBER(B4:K4),B5:K5))</f>
        <v>10724.5</v>
      </c>
    </row>
    <row r="6" spans="1:16" x14ac:dyDescent="0.2">
      <c r="A6" t="s">
        <v>16</v>
      </c>
      <c r="B6">
        <v>1.79</v>
      </c>
      <c r="C6">
        <v>4.4400000000000004</v>
      </c>
      <c r="D6">
        <v>2.38</v>
      </c>
      <c r="E6">
        <v>0.89</v>
      </c>
      <c r="F6">
        <v>2.8</v>
      </c>
      <c r="G6">
        <v>0.96</v>
      </c>
      <c r="H6">
        <v>6.77</v>
      </c>
      <c r="I6">
        <v>19.41</v>
      </c>
      <c r="J6">
        <v>107.12</v>
      </c>
      <c r="K6">
        <v>15.05</v>
      </c>
      <c r="L6" cm="1">
        <f t="array" ref="L6">GEOMEAN(IF(ISNUMBER(B6:K6),B6:K6,$B$31))</f>
        <v>4.9907446481031235</v>
      </c>
      <c r="M6" cm="1">
        <f t="array" ref="M6">AVERAGE(IF(ISNUMBER(B6:K6),B6:K6,$B$31))</f>
        <v>16.161000000000001</v>
      </c>
      <c r="N6">
        <f t="shared" ref="N6" si="3">COUNT(B6:K6)/10</f>
        <v>1</v>
      </c>
      <c r="O6">
        <f t="shared" ref="O6:O11" si="4">GEOMEAN(B6:K6)</f>
        <v>4.9907446481031235</v>
      </c>
      <c r="P6">
        <f t="shared" ref="P6" si="5">AVERAGE(B6:K6)</f>
        <v>16.161000000000001</v>
      </c>
    </row>
    <row r="7" spans="1:16" x14ac:dyDescent="0.2">
      <c r="B7">
        <v>113</v>
      </c>
      <c r="C7">
        <v>288</v>
      </c>
      <c r="D7">
        <v>220</v>
      </c>
      <c r="E7">
        <v>51</v>
      </c>
      <c r="F7">
        <v>224</v>
      </c>
      <c r="G7">
        <v>61</v>
      </c>
      <c r="H7">
        <v>638</v>
      </c>
      <c r="I7">
        <v>1663</v>
      </c>
      <c r="J7">
        <v>13673</v>
      </c>
      <c r="K7">
        <v>1756</v>
      </c>
      <c r="L7" cm="1">
        <f t="array" ref="L7">GEOMEAN(IF(ISNUMBER(B7:K7),B7:K7,$B$31))</f>
        <v>407.76907825265886</v>
      </c>
      <c r="M7">
        <f>AVERAGE(B7:K7)</f>
        <v>1868.7</v>
      </c>
      <c r="O7">
        <f t="shared" si="4"/>
        <v>407.76907825265886</v>
      </c>
      <c r="P7" cm="1">
        <f t="array" ref="P7">AVERAGE(IF(ISNUMBER(B6:K6),B7:K7))</f>
        <v>1868.7</v>
      </c>
    </row>
    <row r="8" spans="1:16" x14ac:dyDescent="0.2">
      <c r="A8" t="s">
        <v>27</v>
      </c>
      <c r="B8" t="s">
        <v>7</v>
      </c>
      <c r="C8">
        <v>139.26</v>
      </c>
      <c r="D8">
        <v>2.44</v>
      </c>
      <c r="E8">
        <v>208.44</v>
      </c>
      <c r="F8" t="s">
        <v>7</v>
      </c>
      <c r="G8">
        <v>8.83</v>
      </c>
      <c r="H8">
        <v>48.56</v>
      </c>
      <c r="I8">
        <v>47.44</v>
      </c>
      <c r="J8" t="s">
        <v>7</v>
      </c>
      <c r="K8" t="s">
        <v>7</v>
      </c>
      <c r="L8" cm="1">
        <f t="array" ref="L8">GEOMEAN(IF(ISNUMBER(B8:K8),B8:K8,$B$31))</f>
        <v>80.668993116039971</v>
      </c>
      <c r="M8" cm="1">
        <f t="array" ref="M8">AVERAGE(IF(ISNUMBER(B8:K8),B8:K8,$B$31))</f>
        <v>165.49700000000001</v>
      </c>
      <c r="N8">
        <f t="shared" ref="N8" si="6">COUNT(B8:K8)/10</f>
        <v>0.6</v>
      </c>
      <c r="O8">
        <f t="shared" si="4"/>
        <v>33.607036986161674</v>
      </c>
      <c r="P8">
        <f>AVERAGE(B8:K8)</f>
        <v>75.828333333333333</v>
      </c>
    </row>
    <row r="9" spans="1:16" x14ac:dyDescent="0.2">
      <c r="B9">
        <v>35991</v>
      </c>
      <c r="C9">
        <v>11468</v>
      </c>
      <c r="D9">
        <v>312</v>
      </c>
      <c r="E9">
        <v>21186</v>
      </c>
      <c r="F9">
        <v>31577</v>
      </c>
      <c r="G9">
        <v>1061</v>
      </c>
      <c r="H9">
        <v>4841</v>
      </c>
      <c r="I9">
        <v>4296</v>
      </c>
      <c r="J9">
        <v>32063</v>
      </c>
      <c r="K9">
        <v>32399</v>
      </c>
      <c r="M9">
        <f>AVERAGE(B9:K9)</f>
        <v>17519.400000000001</v>
      </c>
      <c r="P9" cm="1">
        <f t="array" ref="P9">AVERAGE(IF(ISNUMBER(B8:K8),B9:K9))</f>
        <v>7194</v>
      </c>
    </row>
    <row r="10" spans="1:16" x14ac:dyDescent="0.2">
      <c r="A10" t="s">
        <v>20</v>
      </c>
      <c r="B10">
        <v>11.41</v>
      </c>
      <c r="C10">
        <v>12.87</v>
      </c>
      <c r="D10">
        <v>25.2</v>
      </c>
      <c r="E10">
        <v>43.74</v>
      </c>
      <c r="F10">
        <v>4.34</v>
      </c>
      <c r="G10">
        <v>10.130000000000001</v>
      </c>
      <c r="H10">
        <v>7.68</v>
      </c>
      <c r="I10">
        <v>135.77000000000001</v>
      </c>
      <c r="J10">
        <v>11.19</v>
      </c>
      <c r="K10">
        <v>34.869999999999997</v>
      </c>
      <c r="L10" cm="1">
        <f t="array" ref="L10">GEOMEAN(IF(ISNUMBER(B10:K10),B10:K10,$B$31))</f>
        <v>17.626617313216371</v>
      </c>
      <c r="M10" cm="1">
        <f t="array" ref="M10">AVERAGE(IF(ISNUMBER(B10:K10),B10:K10,$B$31))</f>
        <v>29.720000000000006</v>
      </c>
      <c r="N10">
        <f>COUNT(B10:K10)/10</f>
        <v>1</v>
      </c>
      <c r="O10">
        <f>GEOMEAN(B10:K10)</f>
        <v>17.626617313216371</v>
      </c>
      <c r="P10">
        <f>AVERAGE(B10:K10)</f>
        <v>29.720000000000006</v>
      </c>
    </row>
    <row r="11" spans="1:16" x14ac:dyDescent="0.2">
      <c r="B11">
        <v>228</v>
      </c>
      <c r="C11">
        <v>220</v>
      </c>
      <c r="D11">
        <v>462</v>
      </c>
      <c r="E11">
        <v>1160</v>
      </c>
      <c r="F11">
        <v>14</v>
      </c>
      <c r="G11">
        <v>214</v>
      </c>
      <c r="H11">
        <v>115</v>
      </c>
      <c r="I11">
        <v>4312</v>
      </c>
      <c r="J11">
        <v>109</v>
      </c>
      <c r="K11">
        <v>1035</v>
      </c>
      <c r="L11" cm="1">
        <f t="array" ref="L11">GEOMEAN(IF(ISNUMBER(B11:K11),B11:K11,$B$31))</f>
        <v>291.99423309560706</v>
      </c>
      <c r="M11">
        <f>AVERAGE(B11:K11)</f>
        <v>786.9</v>
      </c>
      <c r="O11">
        <f t="shared" si="4"/>
        <v>291.99423309560706</v>
      </c>
      <c r="P11" cm="1">
        <f t="array" ref="P11">AVERAGE(IF(ISNUMBER(B10:K10),B11:K11))</f>
        <v>786.9</v>
      </c>
    </row>
    <row r="12" spans="1:16" x14ac:dyDescent="0.2">
      <c r="A12" t="s">
        <v>21</v>
      </c>
      <c r="B12">
        <v>215.66</v>
      </c>
      <c r="C12">
        <v>3.03</v>
      </c>
      <c r="D12">
        <v>222.87</v>
      </c>
      <c r="E12">
        <v>91.67</v>
      </c>
      <c r="F12">
        <v>86.9</v>
      </c>
      <c r="G12">
        <v>5.1100000000000003</v>
      </c>
      <c r="H12">
        <v>2.29</v>
      </c>
      <c r="I12">
        <v>1.25</v>
      </c>
      <c r="J12">
        <v>44.5</v>
      </c>
      <c r="K12">
        <v>11.88</v>
      </c>
      <c r="L12" cm="1">
        <f t="array" ref="L12">GEOMEAN(IF(ISNUMBER(B12:K12),B12:K12,$B$31))</f>
        <v>19.737192175239446</v>
      </c>
      <c r="M12" cm="1">
        <f t="array" ref="M12">AVERAGE(IF(ISNUMBER(B12:K12),B12:K12,$B$31))</f>
        <v>68.515999999999991</v>
      </c>
      <c r="N12">
        <f>COUNT(B12:K12)/10</f>
        <v>1</v>
      </c>
      <c r="P12">
        <f>AVERAGE(B12:K12)</f>
        <v>68.515999999999991</v>
      </c>
    </row>
    <row r="13" spans="1:16" x14ac:dyDescent="0.2">
      <c r="B13">
        <v>7661</v>
      </c>
      <c r="C13">
        <v>236</v>
      </c>
      <c r="D13">
        <v>9173</v>
      </c>
      <c r="E13">
        <v>3078</v>
      </c>
      <c r="F13">
        <v>3701</v>
      </c>
      <c r="G13">
        <v>236</v>
      </c>
      <c r="H13">
        <v>109</v>
      </c>
      <c r="I13">
        <v>49</v>
      </c>
      <c r="J13">
        <v>2877</v>
      </c>
      <c r="K13">
        <v>747</v>
      </c>
      <c r="L13" cm="1">
        <f t="array" ref="L13">GEOMEAN(IF(ISNUMBER(B13:K13),B13:K13,$B$31))</f>
        <v>935.21003964175418</v>
      </c>
      <c r="M13">
        <f>AVERAGE(B13:K13)</f>
        <v>2786.7</v>
      </c>
      <c r="P13" cm="1">
        <f t="array" ref="P13">AVERAGE(IF(ISNUMBER(B12:K12),B13:K13))</f>
        <v>2786.7</v>
      </c>
    </row>
    <row r="14" spans="1:16" x14ac:dyDescent="0.2">
      <c r="A14" t="s">
        <v>17</v>
      </c>
      <c r="B14" t="s">
        <v>7</v>
      </c>
      <c r="C14">
        <v>172.36</v>
      </c>
      <c r="D14">
        <v>127.35</v>
      </c>
      <c r="E14">
        <v>119.37</v>
      </c>
      <c r="F14">
        <v>159.07</v>
      </c>
      <c r="G14">
        <v>26.04</v>
      </c>
      <c r="H14">
        <v>201.57</v>
      </c>
      <c r="I14">
        <v>13.86</v>
      </c>
      <c r="J14">
        <v>194.34</v>
      </c>
      <c r="K14" t="s">
        <v>7</v>
      </c>
      <c r="L14" cm="1">
        <f t="array" ref="L14">GEOMEAN(IF(ISNUMBER(B14:K14),B14:K14,$B$31))</f>
        <v>118.15588905334428</v>
      </c>
      <c r="M14" cm="1">
        <f t="array" ref="M14">AVERAGE(IF(ISNUMBER(B14:K14),B14:K14,$B$31))</f>
        <v>161.39599999999999</v>
      </c>
      <c r="N14">
        <f t="shared" ref="N14" si="7">COUNT(B14:K14)/10</f>
        <v>0.8</v>
      </c>
      <c r="P14">
        <f t="shared" ref="P14" si="8">AVERAGE(B14:K14)</f>
        <v>126.745</v>
      </c>
    </row>
    <row r="15" spans="1:16" x14ac:dyDescent="0.2">
      <c r="B15">
        <v>16570</v>
      </c>
      <c r="C15">
        <v>8332</v>
      </c>
      <c r="D15">
        <v>6677</v>
      </c>
      <c r="E15">
        <v>8486</v>
      </c>
      <c r="F15">
        <v>8238</v>
      </c>
      <c r="G15">
        <v>867</v>
      </c>
      <c r="H15">
        <v>11431</v>
      </c>
      <c r="I15">
        <v>310</v>
      </c>
      <c r="J15">
        <v>7264</v>
      </c>
      <c r="K15">
        <v>16745</v>
      </c>
      <c r="L15" cm="1">
        <f t="array" ref="L15">GEOMEAN(IF(ISNUMBER(B15:K15),B15:K15,$B$31))</f>
        <v>5472.3062797977218</v>
      </c>
      <c r="M15">
        <f>AVERAGE(B15:K15)</f>
        <v>8492</v>
      </c>
      <c r="P15" cm="1">
        <f t="array" ref="P15">AVERAGE(IF(ISNUMBER(B14:K14),B15:K15))</f>
        <v>6450.625</v>
      </c>
    </row>
    <row r="16" spans="1:16" x14ac:dyDescent="0.2">
      <c r="A16" t="s">
        <v>25</v>
      </c>
      <c r="B16">
        <v>108.61</v>
      </c>
      <c r="C16" t="s">
        <v>7</v>
      </c>
      <c r="D16" t="s">
        <v>7</v>
      </c>
      <c r="E16">
        <v>3.93</v>
      </c>
      <c r="F16" t="s">
        <v>7</v>
      </c>
      <c r="G16">
        <v>173.22</v>
      </c>
      <c r="H16">
        <v>111.17</v>
      </c>
      <c r="I16">
        <v>108.94</v>
      </c>
      <c r="J16" t="s">
        <v>7</v>
      </c>
      <c r="K16" t="s">
        <v>7</v>
      </c>
      <c r="L16" cm="1">
        <f t="array" ref="L16">GEOMEAN(IF(ISNUMBER(B16:K16),B16:K16,$B$31))</f>
        <v>136.07055771846913</v>
      </c>
      <c r="M16" cm="1">
        <f t="array" ref="M16">AVERAGE(IF(ISNUMBER(B16:K16),B16:K16,$B$31))</f>
        <v>200.58700000000002</v>
      </c>
      <c r="N16">
        <f t="shared" ref="N16" si="9">COUNT(B16:K16)/10</f>
        <v>0.5</v>
      </c>
      <c r="P16">
        <f t="shared" ref="P16" si="10">AVERAGE(B16:K16)</f>
        <v>101.17400000000001</v>
      </c>
    </row>
    <row r="17" spans="1:16" x14ac:dyDescent="0.2">
      <c r="B17">
        <v>7226</v>
      </c>
      <c r="C17">
        <v>8053</v>
      </c>
      <c r="D17">
        <v>8470</v>
      </c>
      <c r="E17">
        <v>440</v>
      </c>
      <c r="F17">
        <v>32089</v>
      </c>
      <c r="G17">
        <v>13869</v>
      </c>
      <c r="H17">
        <v>10731</v>
      </c>
      <c r="I17">
        <v>9125</v>
      </c>
      <c r="J17">
        <v>28798</v>
      </c>
      <c r="K17">
        <v>22127</v>
      </c>
      <c r="L17" cm="1">
        <f t="array" ref="L17">GEOMEAN(IF(ISNUMBER(B17:K17),B17:K17,$B$31))</f>
        <v>9505.5029415539466</v>
      </c>
      <c r="M17">
        <f>AVERAGE(B17:K17)</f>
        <v>14092.8</v>
      </c>
      <c r="P17" cm="1">
        <f t="array" ref="P17">AVERAGE(IF(ISNUMBER(B16:K16),B17:K17))</f>
        <v>8278.2000000000007</v>
      </c>
    </row>
    <row r="18" spans="1:16" x14ac:dyDescent="0.2">
      <c r="A18" t="s">
        <v>18</v>
      </c>
      <c r="B18">
        <v>6.73</v>
      </c>
      <c r="C18">
        <v>7.36</v>
      </c>
      <c r="D18">
        <v>4.7699999999999996</v>
      </c>
      <c r="E18">
        <v>14.14</v>
      </c>
      <c r="F18">
        <v>26.31</v>
      </c>
      <c r="G18">
        <v>16.62</v>
      </c>
      <c r="H18">
        <v>41.84</v>
      </c>
      <c r="I18">
        <v>18.86</v>
      </c>
      <c r="J18">
        <v>18.690000000000001</v>
      </c>
      <c r="K18">
        <v>32.630000000000003</v>
      </c>
      <c r="L18" cm="1">
        <f t="array" ref="L18">GEOMEAN(IF(ISNUMBER(B18:K18),B18:K18,$B$31))</f>
        <v>15.300204212446289</v>
      </c>
      <c r="M18" cm="1">
        <f t="array" ref="M18">AVERAGE(IF(ISNUMBER(B18:K18),B18:K18,$B$31))</f>
        <v>18.794999999999998</v>
      </c>
      <c r="N18">
        <f t="shared" ref="N18" si="11">COUNT(B18:K18)/10</f>
        <v>1</v>
      </c>
      <c r="P18">
        <f t="shared" ref="P18" si="12">AVERAGE(B18:K18)</f>
        <v>18.794999999999998</v>
      </c>
    </row>
    <row r="19" spans="1:16" x14ac:dyDescent="0.2">
      <c r="B19">
        <v>13</v>
      </c>
      <c r="C19">
        <v>71</v>
      </c>
      <c r="D19">
        <v>11</v>
      </c>
      <c r="E19">
        <v>216</v>
      </c>
      <c r="F19">
        <v>560</v>
      </c>
      <c r="G19">
        <v>315</v>
      </c>
      <c r="H19">
        <v>952</v>
      </c>
      <c r="I19">
        <v>388</v>
      </c>
      <c r="J19">
        <v>216</v>
      </c>
      <c r="K19">
        <v>840</v>
      </c>
      <c r="L19" cm="1">
        <f t="array" ref="L19">GEOMEAN(IF(ISNUMBER(B19:K19),B19:K19,$B$31))</f>
        <v>174.33108893700793</v>
      </c>
      <c r="M19">
        <f>AVERAGE(B19:K19)</f>
        <v>358.2</v>
      </c>
      <c r="P19" cm="1">
        <f t="array" ref="P19">AVERAGE(IF(ISNUMBER(B18:K18),B19:K19))</f>
        <v>358.2</v>
      </c>
    </row>
    <row r="20" spans="1:16" x14ac:dyDescent="0.2">
      <c r="A20" t="s">
        <v>19</v>
      </c>
      <c r="B20">
        <v>2.9</v>
      </c>
      <c r="C20">
        <v>28.13</v>
      </c>
      <c r="D20" t="s">
        <v>7</v>
      </c>
      <c r="E20">
        <v>21</v>
      </c>
      <c r="F20">
        <v>0.56000000000000005</v>
      </c>
      <c r="G20">
        <v>1.79</v>
      </c>
      <c r="H20">
        <v>17.86</v>
      </c>
      <c r="I20">
        <v>32.29</v>
      </c>
      <c r="J20">
        <v>69.58</v>
      </c>
      <c r="K20">
        <v>293.02</v>
      </c>
      <c r="L20" cm="1">
        <f t="array" ref="L20">GEOMEAN(IF(ISNUMBER(B20:K20),B20:K20,$B$31))</f>
        <v>18.977021627663934</v>
      </c>
      <c r="M20" cm="1">
        <f t="array" ref="M20">AVERAGE(IF(ISNUMBER(B20:K20),B20:K20,$B$31))</f>
        <v>76.712999999999994</v>
      </c>
      <c r="N20">
        <f t="shared" ref="N20" si="13">COUNT(B20:K20)/10</f>
        <v>0.9</v>
      </c>
      <c r="P20">
        <f t="shared" ref="P20" si="14">AVERAGE(B20:K20)</f>
        <v>51.903333333333336</v>
      </c>
    </row>
    <row r="21" spans="1:16" x14ac:dyDescent="0.2">
      <c r="B21">
        <v>313</v>
      </c>
      <c r="C21">
        <v>2600</v>
      </c>
      <c r="D21">
        <v>29396</v>
      </c>
      <c r="E21">
        <v>2276</v>
      </c>
      <c r="F21">
        <v>40</v>
      </c>
      <c r="G21">
        <v>144</v>
      </c>
      <c r="H21">
        <v>1486</v>
      </c>
      <c r="I21">
        <v>3536</v>
      </c>
      <c r="J21">
        <v>6074</v>
      </c>
      <c r="K21">
        <v>23642</v>
      </c>
      <c r="L21" cm="1">
        <f t="array" ref="L21">GEOMEAN(IF(ISNUMBER(B21:K21),B21:K21,$B$31))</f>
        <v>1727.4642690476146</v>
      </c>
      <c r="M21">
        <f>AVERAGE(B21:K21)</f>
        <v>6950.7</v>
      </c>
      <c r="P21" cm="1">
        <f t="array" ref="P21">AVERAGE(IF(ISNUMBER(B20:K20),B21:K21))</f>
        <v>4456.7777777777774</v>
      </c>
    </row>
    <row r="22" spans="1:16" x14ac:dyDescent="0.2">
      <c r="A22" t="s">
        <v>22</v>
      </c>
      <c r="B22">
        <v>7.42</v>
      </c>
      <c r="C22">
        <v>56.55</v>
      </c>
      <c r="D22">
        <v>8.73</v>
      </c>
      <c r="E22">
        <v>211.89</v>
      </c>
      <c r="F22" t="s">
        <v>7</v>
      </c>
      <c r="G22">
        <v>18.05</v>
      </c>
      <c r="H22">
        <v>30.93</v>
      </c>
      <c r="I22">
        <v>73.89</v>
      </c>
      <c r="J22">
        <v>32.36</v>
      </c>
      <c r="K22">
        <v>54.42</v>
      </c>
      <c r="L22" cm="1">
        <f t="array" ref="L22">GEOMEAN(IF(ISNUMBER(B22:K22),B22:K22,$B$31))</f>
        <v>41.959396363077964</v>
      </c>
      <c r="M22" cm="1">
        <f t="array" ref="M22">AVERAGE(IF(ISNUMBER(B22:K22),B22:K22,$B$31))</f>
        <v>79.423999999999978</v>
      </c>
      <c r="N22">
        <f t="shared" ref="N22" si="15">COUNT(B22:K22)/10</f>
        <v>0.9</v>
      </c>
      <c r="P22">
        <f t="shared" ref="P22" si="16">AVERAGE(B22:K22)</f>
        <v>54.915555555555557</v>
      </c>
    </row>
    <row r="23" spans="1:16" x14ac:dyDescent="0.2">
      <c r="B23">
        <v>412</v>
      </c>
      <c r="C23">
        <v>5571</v>
      </c>
      <c r="D23">
        <v>420</v>
      </c>
      <c r="E23">
        <v>25531</v>
      </c>
      <c r="F23">
        <v>29711</v>
      </c>
      <c r="G23">
        <v>1250</v>
      </c>
      <c r="H23">
        <v>2720</v>
      </c>
      <c r="I23">
        <v>7284</v>
      </c>
      <c r="J23">
        <v>3362</v>
      </c>
      <c r="K23">
        <v>4888</v>
      </c>
      <c r="L23" cm="1">
        <f t="array" ref="L23">GEOMEAN(IF(ISNUMBER(B23:K23),B23:K23,$B$31))</f>
        <v>3526.66535972784</v>
      </c>
      <c r="M23">
        <f>AVERAGE(B23:K23)</f>
        <v>8114.9</v>
      </c>
      <c r="P23" cm="1">
        <f t="array" ref="P23">AVERAGE(IF(ISNUMBER(B22:K22),B23:K23))</f>
        <v>5715.333333333333</v>
      </c>
    </row>
    <row r="24" spans="1:16" x14ac:dyDescent="0.2">
      <c r="A24" t="s">
        <v>26</v>
      </c>
      <c r="B24">
        <v>99.29</v>
      </c>
      <c r="C24">
        <v>203.89</v>
      </c>
      <c r="D24">
        <v>121.38</v>
      </c>
      <c r="E24">
        <v>1</v>
      </c>
      <c r="F24">
        <v>1.5</v>
      </c>
      <c r="G24">
        <v>2.41</v>
      </c>
      <c r="H24">
        <v>15.75</v>
      </c>
      <c r="I24">
        <v>53.71</v>
      </c>
      <c r="J24">
        <v>90.42</v>
      </c>
      <c r="K24">
        <v>106.58</v>
      </c>
      <c r="L24" cm="1">
        <f t="array" ref="L24">GEOMEAN(IF(ISNUMBER(B24:K24),B24:K24,$B$31))</f>
        <v>24.321103731669989</v>
      </c>
      <c r="M24" cm="1">
        <f t="array" ref="M24">AVERAGE(IF(ISNUMBER(B24:K24),B24:K24,$B$31))</f>
        <v>69.593000000000004</v>
      </c>
      <c r="N24">
        <f t="shared" ref="N24" si="17">COUNT(B24:K24)/10</f>
        <v>1</v>
      </c>
      <c r="P24">
        <f t="shared" ref="P24" si="18">AVERAGE(B24:K24)</f>
        <v>69.593000000000004</v>
      </c>
    </row>
    <row r="25" spans="1:16" x14ac:dyDescent="0.2">
      <c r="B25">
        <v>8519</v>
      </c>
      <c r="C25">
        <v>13705</v>
      </c>
      <c r="D25">
        <v>11442</v>
      </c>
      <c r="E25">
        <v>71</v>
      </c>
      <c r="F25">
        <v>136</v>
      </c>
      <c r="G25">
        <v>276</v>
      </c>
      <c r="H25">
        <v>1557</v>
      </c>
      <c r="I25">
        <v>4729</v>
      </c>
      <c r="J25">
        <v>7313</v>
      </c>
      <c r="K25">
        <v>8847</v>
      </c>
      <c r="L25" cm="1">
        <f t="array" ref="L25">GEOMEAN(IF(ISNUMBER(B25:K25),B25:K25,$B$31))</f>
        <v>2103.5001474614919</v>
      </c>
      <c r="M25">
        <f>AVERAGE(B25:K25)</f>
        <v>5659.5</v>
      </c>
      <c r="P25" cm="1">
        <f t="array" ref="P25">AVERAGE(IF(ISNUMBER(B24:K24),B25:K25))</f>
        <v>5659.5</v>
      </c>
    </row>
    <row r="26" spans="1:16" x14ac:dyDescent="0.2">
      <c r="A26" t="s">
        <v>23</v>
      </c>
      <c r="B26">
        <v>14.07</v>
      </c>
      <c r="C26">
        <v>7.2</v>
      </c>
      <c r="D26">
        <v>60.17</v>
      </c>
      <c r="E26">
        <v>109.98</v>
      </c>
      <c r="F26">
        <v>196.65</v>
      </c>
      <c r="G26">
        <v>133.41</v>
      </c>
      <c r="H26">
        <v>46.41</v>
      </c>
      <c r="I26">
        <v>129.9</v>
      </c>
      <c r="J26" t="s">
        <v>7</v>
      </c>
      <c r="K26" t="s">
        <v>7</v>
      </c>
      <c r="L26" cm="1">
        <f t="array" ref="L26">GEOMEAN(IF(ISNUMBER(B26:K26),B26:K26,$B$31))</f>
        <v>79.061780111957461</v>
      </c>
      <c r="M26" cm="1">
        <f t="array" ref="M26">AVERAGE(IF(ISNUMBER(B26:K26),B26:K26,$B$31))</f>
        <v>129.779</v>
      </c>
      <c r="N26">
        <f t="shared" ref="N26" si="19">COUNT(B26:K26)/10</f>
        <v>0.8</v>
      </c>
      <c r="P26">
        <f t="shared" ref="P26" si="20">AVERAGE(B26:K26)</f>
        <v>87.223749999999995</v>
      </c>
    </row>
    <row r="27" spans="1:16" x14ac:dyDescent="0.2">
      <c r="B27">
        <v>141</v>
      </c>
      <c r="C27">
        <v>33</v>
      </c>
      <c r="D27">
        <v>1282</v>
      </c>
      <c r="E27">
        <v>4573</v>
      </c>
      <c r="F27">
        <v>9435</v>
      </c>
      <c r="G27">
        <v>5750</v>
      </c>
      <c r="H27">
        <v>858</v>
      </c>
      <c r="I27">
        <v>5648</v>
      </c>
      <c r="J27">
        <v>14368</v>
      </c>
      <c r="K27">
        <v>15544</v>
      </c>
      <c r="L27" cm="1">
        <f t="array" ref="L27">GEOMEAN(IF(ISNUMBER(B27:K27),B27:K27,$B$31))</f>
        <v>2091.49731368229</v>
      </c>
      <c r="M27">
        <f>AVERAGE(B27:K27)</f>
        <v>5763.2</v>
      </c>
      <c r="P27" cm="1">
        <f t="array" ref="P27">AVERAGE(IF(ISNUMBER(B26:K26),B27:K27))</f>
        <v>3465</v>
      </c>
    </row>
    <row r="28" spans="1:16" x14ac:dyDescent="0.2">
      <c r="A28" t="s">
        <v>24</v>
      </c>
      <c r="B28">
        <v>10.85</v>
      </c>
      <c r="C28" t="s">
        <v>7</v>
      </c>
      <c r="D28">
        <v>81.92</v>
      </c>
      <c r="E28">
        <v>29.93</v>
      </c>
      <c r="F28">
        <v>28.35</v>
      </c>
      <c r="G28">
        <v>18.36</v>
      </c>
      <c r="H28">
        <v>28.05</v>
      </c>
      <c r="I28">
        <v>85.16</v>
      </c>
      <c r="J28">
        <v>29.31</v>
      </c>
      <c r="K28">
        <v>39.24</v>
      </c>
      <c r="L28" cm="1">
        <f t="array" ref="L28">GEOMEAN(IF(ISNUMBER(B28:K28),B28:K28,$B$31))</f>
        <v>40.340258133734181</v>
      </c>
      <c r="M28" cm="1">
        <f t="array" ref="M28">AVERAGE(IF(ISNUMBER(B28:K28),B28:K28,$B$31))</f>
        <v>65.117000000000004</v>
      </c>
      <c r="N28">
        <f t="shared" ref="N28" si="21">COUNT(B28:K28)/10</f>
        <v>0.9</v>
      </c>
      <c r="P28">
        <f t="shared" ref="P28" si="22">AVERAGE(B28:K28)</f>
        <v>39.018888888888888</v>
      </c>
    </row>
    <row r="29" spans="1:16" x14ac:dyDescent="0.2">
      <c r="B29">
        <v>1196</v>
      </c>
      <c r="C29">
        <v>60624</v>
      </c>
      <c r="D29">
        <v>5789</v>
      </c>
      <c r="E29">
        <v>2789</v>
      </c>
      <c r="F29">
        <v>2534</v>
      </c>
      <c r="G29">
        <v>1611</v>
      </c>
      <c r="H29">
        <v>3048</v>
      </c>
      <c r="I29">
        <v>7950</v>
      </c>
      <c r="J29">
        <v>3034</v>
      </c>
      <c r="K29">
        <v>3775</v>
      </c>
      <c r="L29" cm="1">
        <f t="array" ref="L29">GEOMEAN(IF(ISNUMBER(B29:K29),B29:K29,$B$31))</f>
        <v>4095.0995206463649</v>
      </c>
      <c r="M29">
        <f>AVERAGE(B29:K29)</f>
        <v>9235</v>
      </c>
      <c r="P29" cm="1">
        <f t="array" ref="P29">AVERAGE(IF(ISNUMBER(B28:K28),B29:K29))</f>
        <v>3525.1111111111113</v>
      </c>
    </row>
    <row r="31" spans="1:16" x14ac:dyDescent="0.2">
      <c r="A31" t="s">
        <v>4</v>
      </c>
      <c r="B31">
        <v>300</v>
      </c>
    </row>
    <row r="33" spans="1:13" x14ac:dyDescent="0.2">
      <c r="A33" t="s">
        <v>8</v>
      </c>
    </row>
    <row r="34" spans="1:13" x14ac:dyDescent="0.2">
      <c r="A34" t="s">
        <v>9</v>
      </c>
    </row>
    <row r="39" spans="1:13" x14ac:dyDescent="0.2">
      <c r="A39" t="s">
        <v>33</v>
      </c>
      <c r="B39">
        <v>7.0000000000000007E-2</v>
      </c>
      <c r="C39">
        <v>0.02</v>
      </c>
      <c r="D39">
        <v>0.03</v>
      </c>
      <c r="E39">
        <v>0.02</v>
      </c>
      <c r="F39">
        <v>0.02</v>
      </c>
      <c r="G39">
        <v>0.02</v>
      </c>
      <c r="H39">
        <v>0.02</v>
      </c>
      <c r="I39">
        <v>0.02</v>
      </c>
      <c r="J39">
        <v>0.11</v>
      </c>
      <c r="K39">
        <v>0.02</v>
      </c>
      <c r="M39" cm="1">
        <f t="array" ref="M39">AVERAGE(IF(ISNUMBER(B39:K39),B39:K39,$B$31))</f>
        <v>3.4999999999999996E-2</v>
      </c>
    </row>
    <row r="40" spans="1:13" x14ac:dyDescent="0.2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M40">
        <f>AVERAGE(B40:K40)</f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A1D2-8950-2D44-8869-0CF1BEE2E0C5}">
  <dimension ref="A1:P38"/>
  <sheetViews>
    <sheetView topLeftCell="A11" workbookViewId="0">
      <selection activeCell="A37" sqref="A37"/>
    </sheetView>
  </sheetViews>
  <sheetFormatPr baseColWidth="10" defaultRowHeight="16" x14ac:dyDescent="0.2"/>
  <cols>
    <col min="1" max="1" width="29.83203125" bestFit="1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2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>
        <v>1.51</v>
      </c>
      <c r="C2">
        <v>4.57</v>
      </c>
      <c r="D2">
        <v>6.24</v>
      </c>
      <c r="E2">
        <v>0.1</v>
      </c>
      <c r="F2">
        <v>16.52</v>
      </c>
      <c r="G2">
        <v>4.8899999999999997</v>
      </c>
      <c r="H2">
        <v>6.01</v>
      </c>
      <c r="I2">
        <v>21.58</v>
      </c>
      <c r="J2">
        <v>10.99</v>
      </c>
      <c r="K2">
        <v>11.71</v>
      </c>
      <c r="L2" cm="1">
        <f t="array" ref="L2">GEOMEAN(IF(ISNUMBER(B2:K2),B2:K2,$B$31))</f>
        <v>4.7466555110376261</v>
      </c>
      <c r="M2" cm="1">
        <f t="array" ref="M2">AVERAGE(IF(ISNUMBER(B2:K2),B2:K2,$B$31))</f>
        <v>8.4120000000000008</v>
      </c>
      <c r="N2">
        <f>COUNT(B2:K2)/10</f>
        <v>1</v>
      </c>
      <c r="O2">
        <f>GEOMEAN(B2:K2)</f>
        <v>4.7466555110376261</v>
      </c>
      <c r="P2">
        <f>AVERAGE(B2:K2)</f>
        <v>8.4120000000000008</v>
      </c>
    </row>
    <row r="3" spans="1:16" x14ac:dyDescent="0.2">
      <c r="B3">
        <v>3</v>
      </c>
      <c r="C3">
        <v>13</v>
      </c>
      <c r="D3">
        <v>50</v>
      </c>
      <c r="E3">
        <v>0</v>
      </c>
      <c r="F3">
        <v>407</v>
      </c>
      <c r="G3">
        <v>11</v>
      </c>
      <c r="H3">
        <v>53</v>
      </c>
      <c r="I3">
        <v>515</v>
      </c>
      <c r="J3">
        <v>312</v>
      </c>
      <c r="K3">
        <v>212</v>
      </c>
      <c r="L3" t="e" cm="1">
        <f t="array" ref="L3">GEOMEAN(IF(ISNUMBER(B3:K3),B3:K3,$B$31))</f>
        <v>#NUM!</v>
      </c>
      <c r="M3" cm="1">
        <f t="array" ref="M3">AVERAGE(IF(ISNUMBER(B3:K3),B3:K3,$B$31))</f>
        <v>157.6</v>
      </c>
      <c r="O3" t="e" cm="1">
        <f t="array" ref="O3">GEOMEAN(IF(ISNUMBER(B2:K2),B3:K3))</f>
        <v>#NUM!</v>
      </c>
      <c r="P3" cm="1">
        <f t="array" ref="P3">AVERAGE(IF(ISNUMBER(B2:K2),B3:K3))</f>
        <v>157.6</v>
      </c>
    </row>
    <row r="4" spans="1:16" x14ac:dyDescent="0.2">
      <c r="A4" t="s">
        <v>15</v>
      </c>
      <c r="B4">
        <v>2.54</v>
      </c>
      <c r="C4">
        <v>1.73</v>
      </c>
      <c r="D4">
        <v>9.18</v>
      </c>
      <c r="E4">
        <v>1.71</v>
      </c>
      <c r="F4">
        <v>3.14</v>
      </c>
      <c r="G4">
        <v>4.33</v>
      </c>
      <c r="H4">
        <v>1.18</v>
      </c>
      <c r="I4">
        <v>2.6</v>
      </c>
      <c r="J4">
        <v>0.86</v>
      </c>
      <c r="K4">
        <v>1.49</v>
      </c>
      <c r="L4" cm="1">
        <f t="array" ref="L4">GEOMEAN(IF(ISNUMBER(B4:K4),B4:K4,$B$31))</f>
        <v>2.2733569053026095</v>
      </c>
      <c r="M4" cm="1">
        <f t="array" ref="M4">AVERAGE(IF(ISNUMBER(B4:K4),B4:K4,$B$31))</f>
        <v>2.8760000000000003</v>
      </c>
      <c r="N4">
        <f t="shared" ref="N4" si="0">COUNT(B4:K4)/10</f>
        <v>1</v>
      </c>
      <c r="O4">
        <f t="shared" ref="O4" si="1">GEOMEAN(B4:K4)</f>
        <v>2.2733569053026095</v>
      </c>
      <c r="P4">
        <f t="shared" ref="P4" si="2">AVERAGE(B4:K4)</f>
        <v>2.8760000000000003</v>
      </c>
    </row>
    <row r="5" spans="1:16" x14ac:dyDescent="0.2">
      <c r="B5">
        <v>364</v>
      </c>
      <c r="C5">
        <v>231</v>
      </c>
      <c r="D5">
        <v>1378</v>
      </c>
      <c r="E5">
        <v>213</v>
      </c>
      <c r="F5">
        <v>408</v>
      </c>
      <c r="G5">
        <v>613</v>
      </c>
      <c r="H5">
        <v>63</v>
      </c>
      <c r="I5">
        <v>353</v>
      </c>
      <c r="J5">
        <v>104</v>
      </c>
      <c r="K5">
        <v>178</v>
      </c>
      <c r="L5" cm="1">
        <f t="array" ref="L5">GEOMEAN(IF(ISNUMBER(B5:K5),B5:K5,$B$31))</f>
        <v>275.74214005692471</v>
      </c>
      <c r="M5" cm="1">
        <f t="array" ref="M5">AVERAGE(IF(ISNUMBER(B5:K5),B5:K5,$B$31))</f>
        <v>390.5</v>
      </c>
      <c r="P5" cm="1">
        <f t="array" ref="P5">AVERAGE(IF(ISNUMBER(B4:K4),B5:K5))</f>
        <v>390.5</v>
      </c>
    </row>
    <row r="6" spans="1:16" x14ac:dyDescent="0.2">
      <c r="A6" t="s">
        <v>16</v>
      </c>
      <c r="B6">
        <v>0.99</v>
      </c>
      <c r="C6">
        <v>1.1599999999999999</v>
      </c>
      <c r="D6">
        <v>36.770000000000003</v>
      </c>
      <c r="E6">
        <v>0.97</v>
      </c>
      <c r="F6">
        <v>3.7</v>
      </c>
      <c r="G6">
        <v>130.65</v>
      </c>
      <c r="H6">
        <v>1.48</v>
      </c>
      <c r="I6">
        <v>2.7</v>
      </c>
      <c r="J6">
        <v>2.35</v>
      </c>
      <c r="K6">
        <v>10.37</v>
      </c>
      <c r="L6" cm="1">
        <f t="array" ref="L6">GEOMEAN(IF(ISNUMBER(B6:K6),B6:K6,$B$31))</f>
        <v>4.2512258557323737</v>
      </c>
      <c r="M6" cm="1">
        <f t="array" ref="M6">AVERAGE(IF(ISNUMBER(B6:K6),B6:K6,$B$31))</f>
        <v>19.113999999999997</v>
      </c>
      <c r="N6">
        <f t="shared" ref="N6" si="3">COUNT(B6:K6)/10</f>
        <v>1</v>
      </c>
      <c r="O6">
        <f t="shared" ref="O6:O7" si="4">GEOMEAN(B6:K6)</f>
        <v>4.2512258557323737</v>
      </c>
      <c r="P6">
        <f t="shared" ref="P6:P8" si="5">AVERAGE(B6:K6)</f>
        <v>19.113999999999997</v>
      </c>
    </row>
    <row r="7" spans="1:16" x14ac:dyDescent="0.2">
      <c r="B7">
        <v>19</v>
      </c>
      <c r="C7">
        <v>10</v>
      </c>
      <c r="D7">
        <v>2960</v>
      </c>
      <c r="E7">
        <v>9</v>
      </c>
      <c r="F7">
        <v>338</v>
      </c>
      <c r="G7">
        <v>9001</v>
      </c>
      <c r="H7">
        <v>39</v>
      </c>
      <c r="I7">
        <v>170</v>
      </c>
      <c r="J7">
        <v>214</v>
      </c>
      <c r="K7">
        <v>854</v>
      </c>
      <c r="L7" cm="1">
        <f t="array" ref="L7">GEOMEAN(IF(ISNUMBER(B7:K7),B7:K7,$B$31))</f>
        <v>168.68949790884616</v>
      </c>
      <c r="M7" cm="1">
        <f t="array" ref="M7">AVERAGE(IF(ISNUMBER(B7:K7),B7:K7,$B$31))</f>
        <v>1361.4</v>
      </c>
      <c r="O7">
        <f t="shared" si="4"/>
        <v>168.68949790884616</v>
      </c>
      <c r="P7" cm="1">
        <f t="array" ref="P7">AVERAGE(IF(ISNUMBER(B6:K6),B7:K7))</f>
        <v>1361.4</v>
      </c>
    </row>
    <row r="8" spans="1:16" x14ac:dyDescent="0.2">
      <c r="A8" t="s">
        <v>30</v>
      </c>
      <c r="B8">
        <v>0.57999999999999996</v>
      </c>
      <c r="C8">
        <v>3.19</v>
      </c>
      <c r="D8">
        <v>3.71</v>
      </c>
      <c r="E8">
        <v>4.59</v>
      </c>
      <c r="F8">
        <v>56.83</v>
      </c>
      <c r="G8">
        <v>62.16</v>
      </c>
      <c r="H8">
        <v>82.17</v>
      </c>
      <c r="I8">
        <v>41.46</v>
      </c>
      <c r="J8">
        <v>4.63</v>
      </c>
      <c r="K8" t="s">
        <v>7</v>
      </c>
      <c r="L8" cm="1">
        <f t="array" ref="L8">GEOMEAN(IF(ISNUMBER(B8:K8),B8:K8,$B$31))</f>
        <v>14.864622226611655</v>
      </c>
      <c r="M8" cm="1">
        <f t="array" ref="M8">AVERAGE(IF(ISNUMBER(B8:K8),B8:K8,$B$31))</f>
        <v>55.932000000000002</v>
      </c>
      <c r="N8">
        <f>COUNT(B10:K10)/10</f>
        <v>1</v>
      </c>
      <c r="O8">
        <f>GEOMEAN(B10:K10)</f>
        <v>11.322662543456184</v>
      </c>
      <c r="P8">
        <f t="shared" si="5"/>
        <v>28.81333333333334</v>
      </c>
    </row>
    <row r="9" spans="1:16" x14ac:dyDescent="0.2">
      <c r="B9">
        <v>60</v>
      </c>
      <c r="C9">
        <v>324</v>
      </c>
      <c r="D9">
        <v>266</v>
      </c>
      <c r="E9">
        <v>511</v>
      </c>
      <c r="F9">
        <v>6910</v>
      </c>
      <c r="G9">
        <v>7055</v>
      </c>
      <c r="H9">
        <v>9878</v>
      </c>
      <c r="I9">
        <v>3874</v>
      </c>
      <c r="J9">
        <v>426</v>
      </c>
      <c r="K9">
        <v>25941</v>
      </c>
      <c r="L9" cm="1">
        <f t="array" ref="L9">GEOMEAN(IF(ISNUMBER(B9:K9),B9:K9,$B$31))</f>
        <v>1491.4884047461044</v>
      </c>
      <c r="M9" cm="1">
        <f t="array" ref="M9">AVERAGE(IF(ISNUMBER(B9:K9),B9:K9,$B$31))</f>
        <v>5524.5</v>
      </c>
      <c r="O9">
        <f>GEOMEAN(B9:K9)</f>
        <v>1491.4884047461044</v>
      </c>
      <c r="P9" cm="1">
        <f t="array" ref="P9">AVERAGE(IF(ISNUMBER(B8:K8),B9:K9))</f>
        <v>3256</v>
      </c>
    </row>
    <row r="10" spans="1:16" x14ac:dyDescent="0.2">
      <c r="A10" t="s">
        <v>20</v>
      </c>
      <c r="B10">
        <v>28.78</v>
      </c>
      <c r="C10">
        <v>14.67</v>
      </c>
      <c r="D10">
        <v>5.73</v>
      </c>
      <c r="E10">
        <v>4.09</v>
      </c>
      <c r="F10">
        <v>10.02</v>
      </c>
      <c r="G10">
        <v>14.55</v>
      </c>
      <c r="H10">
        <v>8.56</v>
      </c>
      <c r="I10">
        <v>10.050000000000001</v>
      </c>
      <c r="J10">
        <v>40.799999999999997</v>
      </c>
      <c r="K10">
        <v>6.84</v>
      </c>
      <c r="N10">
        <f>COUNT(B10:K10)/10</f>
        <v>1</v>
      </c>
      <c r="P10">
        <f t="shared" ref="P10" si="6">AVERAGE(B10:K10)</f>
        <v>14.409000000000001</v>
      </c>
    </row>
    <row r="11" spans="1:16" x14ac:dyDescent="0.2">
      <c r="B11">
        <v>527</v>
      </c>
      <c r="C11">
        <v>238</v>
      </c>
      <c r="D11">
        <v>40</v>
      </c>
      <c r="E11">
        <v>10</v>
      </c>
      <c r="F11">
        <v>81</v>
      </c>
      <c r="G11">
        <v>210</v>
      </c>
      <c r="H11">
        <v>93</v>
      </c>
      <c r="I11">
        <v>81</v>
      </c>
      <c r="J11">
        <v>596</v>
      </c>
      <c r="K11">
        <v>33</v>
      </c>
      <c r="L11" cm="1">
        <f t="array" ref="L11">GEOMEAN(IF(ISNUMBER(B11:K11),B11:K11,$B$31))</f>
        <v>102.37360678130666</v>
      </c>
      <c r="M11" cm="1">
        <f t="array" ref="M11">AVERAGE(IF(ISNUMBER(B11:K11),B11:K11,$B$31))</f>
        <v>190.9</v>
      </c>
      <c r="O11">
        <f t="shared" ref="O11" si="7">GEOMEAN(B11:K11)</f>
        <v>102.37360678130666</v>
      </c>
      <c r="P11" cm="1">
        <f t="array" ref="P11">AVERAGE(IF(ISNUMBER(B10:K10),B11:K11))</f>
        <v>190.9</v>
      </c>
    </row>
    <row r="12" spans="1:16" x14ac:dyDescent="0.2">
      <c r="A12" t="s">
        <v>21</v>
      </c>
      <c r="B12">
        <v>8.76</v>
      </c>
      <c r="C12">
        <v>13.3</v>
      </c>
      <c r="D12">
        <v>20.46</v>
      </c>
      <c r="E12">
        <v>5</v>
      </c>
      <c r="F12">
        <v>10.76</v>
      </c>
      <c r="G12">
        <v>2.16</v>
      </c>
      <c r="H12">
        <v>35.909999999999997</v>
      </c>
      <c r="I12">
        <v>20.329999999999998</v>
      </c>
      <c r="J12">
        <v>24.69</v>
      </c>
      <c r="K12">
        <v>1.58</v>
      </c>
      <c r="L12" cm="1">
        <f t="array" ref="L12">GEOMEAN(IF(ISNUMBER(B12:K12),B12:K12,$B$31))</f>
        <v>9.7656878049580254</v>
      </c>
      <c r="M12" cm="1">
        <f t="array" ref="M12">AVERAGE(IF(ISNUMBER(B12:K12),B12:K12,$B$31))</f>
        <v>14.295000000000002</v>
      </c>
      <c r="N12">
        <f>COUNT(B12:K12)/10</f>
        <v>1</v>
      </c>
      <c r="P12">
        <f>AVERAGE(B12:K12)</f>
        <v>14.295000000000002</v>
      </c>
    </row>
    <row r="13" spans="1:16" x14ac:dyDescent="0.2">
      <c r="B13">
        <v>424</v>
      </c>
      <c r="C13">
        <v>665</v>
      </c>
      <c r="D13">
        <v>1262</v>
      </c>
      <c r="E13">
        <v>348</v>
      </c>
      <c r="F13">
        <v>700</v>
      </c>
      <c r="G13">
        <v>101</v>
      </c>
      <c r="H13">
        <v>1683</v>
      </c>
      <c r="I13">
        <v>1305</v>
      </c>
      <c r="J13">
        <v>1250</v>
      </c>
      <c r="K13">
        <v>109</v>
      </c>
      <c r="L13" cm="1">
        <f t="array" ref="L13">GEOMEAN(IF(ISNUMBER(B13:K13),B13:K13,$B$31))</f>
        <v>551.85840997841899</v>
      </c>
      <c r="M13" cm="1">
        <f t="array" ref="M13">AVERAGE(IF(ISNUMBER(B13:K13),B13:K13,$B$31))</f>
        <v>784.7</v>
      </c>
      <c r="P13" cm="1">
        <f t="array" ref="P13">AVERAGE(IF(ISNUMBER(B12:K12),B13:K13))</f>
        <v>784.7</v>
      </c>
    </row>
    <row r="14" spans="1:16" x14ac:dyDescent="0.2">
      <c r="A14" t="s">
        <v>17</v>
      </c>
      <c r="B14">
        <v>2.35</v>
      </c>
      <c r="C14">
        <v>56.01</v>
      </c>
      <c r="D14">
        <v>4.87</v>
      </c>
      <c r="E14">
        <v>2.77</v>
      </c>
      <c r="F14">
        <v>5.87</v>
      </c>
      <c r="G14">
        <v>88.22</v>
      </c>
      <c r="H14">
        <v>1.37</v>
      </c>
      <c r="I14">
        <v>3.97</v>
      </c>
      <c r="J14">
        <v>2.5099999999999998</v>
      </c>
      <c r="K14" t="s">
        <v>7</v>
      </c>
      <c r="L14" cm="1">
        <f t="array" ref="L14">GEOMEAN(IF(ISNUMBER(B14:K14),B14:K14,$B$31))</f>
        <v>9.0695415967844095</v>
      </c>
      <c r="M14" cm="1">
        <f t="array" ref="M14">AVERAGE(IF(ISNUMBER(B14:K14),B14:K14,$B$31))</f>
        <v>46.793999999999997</v>
      </c>
      <c r="N14">
        <f t="shared" ref="N14" si="8">COUNT(B14:K14)/10</f>
        <v>0.9</v>
      </c>
      <c r="P14">
        <f t="shared" ref="P14" si="9">AVERAGE(B14:K14)</f>
        <v>18.66</v>
      </c>
    </row>
    <row r="15" spans="1:16" x14ac:dyDescent="0.2">
      <c r="B15">
        <v>9</v>
      </c>
      <c r="C15">
        <v>3658</v>
      </c>
      <c r="D15">
        <v>15</v>
      </c>
      <c r="E15">
        <v>62</v>
      </c>
      <c r="F15">
        <v>220</v>
      </c>
      <c r="G15">
        <v>5361</v>
      </c>
      <c r="H15">
        <v>16</v>
      </c>
      <c r="I15">
        <v>85</v>
      </c>
      <c r="J15">
        <v>27</v>
      </c>
      <c r="K15">
        <v>19221</v>
      </c>
      <c r="L15" cm="1">
        <f t="array" ref="L15">GEOMEAN(IF(ISNUMBER(B15:K15),B15:K15,$B$31))</f>
        <v>174.03300928655858</v>
      </c>
      <c r="M15" cm="1">
        <f t="array" ref="M15">AVERAGE(IF(ISNUMBER(B15:K15),B15:K15,$B$31))</f>
        <v>2867.4</v>
      </c>
      <c r="P15" cm="1">
        <f t="array" ref="P15">AVERAGE(IF(ISNUMBER(B14:K14),B15:K15))</f>
        <v>1050.3333333333333</v>
      </c>
    </row>
    <row r="16" spans="1:16" x14ac:dyDescent="0.2">
      <c r="A16" t="s">
        <v>31</v>
      </c>
      <c r="B16">
        <v>8.57</v>
      </c>
      <c r="C16">
        <v>9.57</v>
      </c>
      <c r="D16">
        <v>51.66</v>
      </c>
      <c r="E16">
        <v>2.93</v>
      </c>
      <c r="F16">
        <v>80.92</v>
      </c>
      <c r="G16">
        <v>2.46</v>
      </c>
      <c r="H16">
        <v>0.08</v>
      </c>
      <c r="I16" t="s">
        <v>7</v>
      </c>
      <c r="J16">
        <v>3.15</v>
      </c>
      <c r="K16" t="s">
        <v>7</v>
      </c>
      <c r="L16" cm="1">
        <f t="array" ref="L16">GEOMEAN(IF(ISNUMBER(B16:K16),B16:K16,$B$31))</f>
        <v>11.8810515803985</v>
      </c>
      <c r="M16" cm="1">
        <f t="array" ref="M16">AVERAGE(IF(ISNUMBER(B16:K16),B16:K16,$B$31))</f>
        <v>75.933999999999997</v>
      </c>
      <c r="N16">
        <f t="shared" ref="N16" si="10">COUNT(B16:K16)/10</f>
        <v>0.8</v>
      </c>
      <c r="P16">
        <f t="shared" ref="P16" si="11">AVERAGE(B16:K16)</f>
        <v>19.917500000000004</v>
      </c>
    </row>
    <row r="17" spans="1:16" x14ac:dyDescent="0.2">
      <c r="B17">
        <v>912</v>
      </c>
      <c r="C17">
        <v>1033</v>
      </c>
      <c r="D17">
        <v>5556</v>
      </c>
      <c r="E17">
        <v>346</v>
      </c>
      <c r="F17">
        <v>6492</v>
      </c>
      <c r="G17">
        <v>264</v>
      </c>
      <c r="H17">
        <v>0</v>
      </c>
      <c r="I17">
        <v>30761</v>
      </c>
      <c r="J17">
        <v>366</v>
      </c>
      <c r="L17" t="e" cm="1">
        <f t="array" ref="L17">GEOMEAN(IF(ISNUMBER(B17:K17),B17:K17,$B$31))</f>
        <v>#NUM!</v>
      </c>
      <c r="M17" cm="1">
        <f t="array" ref="M17">AVERAGE(IF(ISNUMBER(B17:K17),B17:K17,$B$31))</f>
        <v>4603</v>
      </c>
      <c r="P17" cm="1">
        <f t="array" ref="P17">AVERAGE(IF(ISNUMBER(B16:K16),B17:K17))</f>
        <v>1871.125</v>
      </c>
    </row>
    <row r="18" spans="1:16" x14ac:dyDescent="0.2">
      <c r="A18" t="s">
        <v>18</v>
      </c>
      <c r="B18">
        <v>14.48</v>
      </c>
      <c r="C18">
        <v>8.9600000000000009</v>
      </c>
      <c r="D18">
        <v>4.3499999999999996</v>
      </c>
      <c r="E18">
        <v>1.6</v>
      </c>
      <c r="F18">
        <v>35.51</v>
      </c>
      <c r="G18">
        <v>2.96</v>
      </c>
      <c r="H18">
        <v>11.45</v>
      </c>
      <c r="I18">
        <v>29.51</v>
      </c>
      <c r="J18">
        <v>0.94</v>
      </c>
      <c r="K18">
        <v>66.95</v>
      </c>
      <c r="L18" cm="1">
        <f t="array" ref="L18">GEOMEAN(IF(ISNUMBER(B18:K18),B18:K18,$B$31))</f>
        <v>8.5211484733258089</v>
      </c>
      <c r="M18" cm="1">
        <f t="array" ref="M18">AVERAGE(IF(ISNUMBER(B18:K18),B18:K18,$B$31))</f>
        <v>17.670999999999999</v>
      </c>
      <c r="N18">
        <f t="shared" ref="N18" si="12">COUNT(B18:K18)/10</f>
        <v>1</v>
      </c>
      <c r="P18">
        <f t="shared" ref="P18" si="13">AVERAGE(B18:K18)</f>
        <v>17.670999999999999</v>
      </c>
    </row>
    <row r="19" spans="1:16" x14ac:dyDescent="0.2">
      <c r="B19">
        <v>216</v>
      </c>
      <c r="C19">
        <v>57</v>
      </c>
      <c r="D19">
        <v>9</v>
      </c>
      <c r="E19">
        <v>3</v>
      </c>
      <c r="F19">
        <v>666</v>
      </c>
      <c r="G19">
        <v>5</v>
      </c>
      <c r="H19">
        <v>207</v>
      </c>
      <c r="I19">
        <v>607</v>
      </c>
      <c r="J19">
        <v>2</v>
      </c>
      <c r="K19">
        <v>1702</v>
      </c>
      <c r="L19" cm="1">
        <f t="array" ref="L19">GEOMEAN(IF(ISNUMBER(B19:K19),B19:K19,$B$31))</f>
        <v>58.550218380656311</v>
      </c>
      <c r="M19" cm="1">
        <f t="array" ref="M19">AVERAGE(IF(ISNUMBER(B19:K19),B19:K19,$B$31))</f>
        <v>347.4</v>
      </c>
      <c r="P19" cm="1">
        <f t="array" ref="P19">AVERAGE(IF(ISNUMBER(B18:K18),B19:K19))</f>
        <v>347.4</v>
      </c>
    </row>
    <row r="20" spans="1:16" x14ac:dyDescent="0.2">
      <c r="A20" t="s">
        <v>19</v>
      </c>
      <c r="B20">
        <v>1.54</v>
      </c>
      <c r="C20">
        <v>7.41</v>
      </c>
      <c r="D20">
        <v>2.21</v>
      </c>
      <c r="E20">
        <v>4.05</v>
      </c>
      <c r="F20">
        <v>1.91</v>
      </c>
      <c r="G20">
        <v>1.89</v>
      </c>
      <c r="H20">
        <v>2.08</v>
      </c>
      <c r="I20">
        <v>0.88</v>
      </c>
      <c r="J20">
        <v>10.8</v>
      </c>
      <c r="K20">
        <v>58.79</v>
      </c>
      <c r="L20" cm="1">
        <f t="array" ref="L20">GEOMEAN(IF(ISNUMBER(B20:K20),B20:K20,$B$31))</f>
        <v>3.6575937111557155</v>
      </c>
      <c r="M20" cm="1">
        <f t="array" ref="M20">AVERAGE(IF(ISNUMBER(B20:K20),B20:K20,$B$31))</f>
        <v>9.1560000000000006</v>
      </c>
      <c r="N20">
        <f t="shared" ref="N20" si="14">COUNT(B20:K20)/10</f>
        <v>1</v>
      </c>
      <c r="P20">
        <f t="shared" ref="P20" si="15">AVERAGE(B20:K20)</f>
        <v>9.1560000000000006</v>
      </c>
    </row>
    <row r="21" spans="1:16" x14ac:dyDescent="0.2">
      <c r="B21">
        <v>113</v>
      </c>
      <c r="C21">
        <v>810</v>
      </c>
      <c r="D21">
        <v>206</v>
      </c>
      <c r="E21">
        <v>410</v>
      </c>
      <c r="F21">
        <v>172</v>
      </c>
      <c r="G21">
        <v>210</v>
      </c>
      <c r="H21">
        <v>204</v>
      </c>
      <c r="I21">
        <v>76</v>
      </c>
      <c r="J21">
        <v>511</v>
      </c>
      <c r="K21">
        <v>6796</v>
      </c>
      <c r="L21" cm="1">
        <f t="array" ref="L21">GEOMEAN(IF(ISNUMBER(B21:K21),B21:K21,$B$31))</f>
        <v>329.3881955725081</v>
      </c>
      <c r="M21" cm="1">
        <f t="array" ref="M21">AVERAGE(IF(ISNUMBER(B21:K21),B21:K21,$B$31))</f>
        <v>950.8</v>
      </c>
      <c r="P21" cm="1">
        <f t="array" ref="P21">AVERAGE(IF(ISNUMBER(B20:K20),B21:K21))</f>
        <v>950.8</v>
      </c>
    </row>
    <row r="22" spans="1:16" x14ac:dyDescent="0.2">
      <c r="A22" t="s">
        <v>22</v>
      </c>
      <c r="B22">
        <v>1.29</v>
      </c>
      <c r="C22">
        <v>19.989999999999998</v>
      </c>
      <c r="D22">
        <v>2.2000000000000002</v>
      </c>
      <c r="E22">
        <v>0.11</v>
      </c>
      <c r="F22">
        <v>13.73</v>
      </c>
      <c r="G22">
        <v>1.03</v>
      </c>
      <c r="H22">
        <v>5.24</v>
      </c>
      <c r="I22">
        <v>6.65</v>
      </c>
      <c r="J22">
        <v>2.29</v>
      </c>
      <c r="K22">
        <v>5.91</v>
      </c>
      <c r="L22" cm="1">
        <f t="array" ref="L22">GEOMEAN(IF(ISNUMBER(B22:K22),B22:K22,$B$31))</f>
        <v>2.8968776478451637</v>
      </c>
      <c r="M22" cm="1">
        <f t="array" ref="M22">AVERAGE(IF(ISNUMBER(B22:K22),B22:K22,$B$31))</f>
        <v>5.8439999999999994</v>
      </c>
      <c r="N22">
        <f t="shared" ref="N22" si="16">COUNT(B22:K22)/10</f>
        <v>1</v>
      </c>
      <c r="P22">
        <f t="shared" ref="P22" si="17">AVERAGE(B22:K22)</f>
        <v>5.8439999999999994</v>
      </c>
    </row>
    <row r="23" spans="1:16" x14ac:dyDescent="0.2">
      <c r="B23">
        <v>25</v>
      </c>
      <c r="C23">
        <v>1422</v>
      </c>
      <c r="D23">
        <v>33</v>
      </c>
      <c r="E23">
        <v>0</v>
      </c>
      <c r="F23">
        <v>973</v>
      </c>
      <c r="G23">
        <v>9</v>
      </c>
      <c r="H23">
        <v>210</v>
      </c>
      <c r="I23">
        <v>385</v>
      </c>
      <c r="J23">
        <v>39</v>
      </c>
      <c r="K23">
        <v>160</v>
      </c>
      <c r="L23" t="e" cm="1">
        <f t="array" ref="L23">GEOMEAN(IF(ISNUMBER(B23:K23),B23:K23,$B$31))</f>
        <v>#NUM!</v>
      </c>
      <c r="M23" cm="1">
        <f t="array" ref="M23">AVERAGE(IF(ISNUMBER(B23:K23),B23:K23,$B$31))</f>
        <v>325.60000000000002</v>
      </c>
      <c r="P23" cm="1">
        <f t="array" ref="P23">AVERAGE(IF(ISNUMBER(B22:K22),B23:K23))</f>
        <v>325.60000000000002</v>
      </c>
    </row>
    <row r="24" spans="1:16" x14ac:dyDescent="0.2">
      <c r="A24" t="s">
        <v>32</v>
      </c>
      <c r="B24">
        <v>4.7</v>
      </c>
      <c r="C24" t="s">
        <v>7</v>
      </c>
      <c r="D24">
        <v>65.78</v>
      </c>
      <c r="E24">
        <v>0.19</v>
      </c>
      <c r="F24">
        <v>3.26</v>
      </c>
      <c r="G24">
        <v>64.47</v>
      </c>
      <c r="H24" t="s">
        <v>7</v>
      </c>
      <c r="I24" t="s">
        <v>7</v>
      </c>
      <c r="J24">
        <v>3.06</v>
      </c>
      <c r="K24">
        <v>61.57</v>
      </c>
      <c r="L24" cm="1">
        <f t="array" ref="L24">GEOMEAN(IF(ISNUMBER(B24:K24),B24:K24,$B$31))</f>
        <v>23.97714635849098</v>
      </c>
      <c r="M24" cm="1">
        <f t="array" ref="M24">AVERAGE(IF(ISNUMBER(B24:K24),B24:K24,$B$31))</f>
        <v>110.303</v>
      </c>
      <c r="N24">
        <f t="shared" ref="N24" si="18">COUNT(B24:K24)/10</f>
        <v>0.7</v>
      </c>
      <c r="P24">
        <f t="shared" ref="P24" si="19">AVERAGE(B24:K24)</f>
        <v>29.004285714285714</v>
      </c>
    </row>
    <row r="25" spans="1:16" x14ac:dyDescent="0.2">
      <c r="B25">
        <v>484</v>
      </c>
      <c r="C25">
        <v>28536</v>
      </c>
      <c r="D25">
        <v>6015</v>
      </c>
      <c r="E25">
        <v>4</v>
      </c>
      <c r="F25">
        <v>380</v>
      </c>
      <c r="G25">
        <v>4983</v>
      </c>
      <c r="H25">
        <v>24882</v>
      </c>
      <c r="I25">
        <v>23103</v>
      </c>
      <c r="J25">
        <v>290</v>
      </c>
      <c r="K25">
        <v>5614</v>
      </c>
      <c r="L25" cm="1">
        <f t="array" ref="L25">GEOMEAN(IF(ISNUMBER(B25:K25),B25:K25,$B$31))</f>
        <v>1892.3578386114177</v>
      </c>
      <c r="M25" cm="1">
        <f t="array" ref="M25">AVERAGE(IF(ISNUMBER(B25:K25),B25:K25,$B$31))</f>
        <v>9429.1</v>
      </c>
      <c r="P25" cm="1">
        <f t="array" ref="P25">AVERAGE(IF(ISNUMBER(B24:K24),B25:K25))</f>
        <v>2538.5714285714284</v>
      </c>
    </row>
    <row r="26" spans="1:16" x14ac:dyDescent="0.2">
      <c r="A26" t="s">
        <v>23</v>
      </c>
      <c r="B26">
        <v>4.54</v>
      </c>
      <c r="C26">
        <v>18.57</v>
      </c>
      <c r="D26">
        <v>5.89</v>
      </c>
      <c r="E26">
        <v>1.1200000000000001</v>
      </c>
      <c r="F26">
        <v>206.78</v>
      </c>
      <c r="G26">
        <v>5.41</v>
      </c>
      <c r="H26">
        <v>6.26</v>
      </c>
      <c r="I26">
        <v>298.99</v>
      </c>
      <c r="J26">
        <v>10.76</v>
      </c>
      <c r="K26">
        <v>6.67</v>
      </c>
      <c r="L26" cm="1">
        <f t="array" ref="L26">GEOMEAN(IF(ISNUMBER(B26:K26),B26:K26,$B$31))</f>
        <v>12.365383701127564</v>
      </c>
      <c r="M26" cm="1">
        <f t="array" ref="M26">AVERAGE(IF(ISNUMBER(B26:K26),B26:K26,$B$31))</f>
        <v>56.498999999999988</v>
      </c>
      <c r="N26">
        <f t="shared" ref="N26" si="20">COUNT(B26:K26)/10</f>
        <v>1</v>
      </c>
      <c r="P26">
        <f t="shared" ref="P26" si="21">AVERAGE(B26:K26)</f>
        <v>56.498999999999988</v>
      </c>
    </row>
    <row r="27" spans="1:16" x14ac:dyDescent="0.2">
      <c r="B27">
        <v>11</v>
      </c>
      <c r="C27">
        <v>208</v>
      </c>
      <c r="D27">
        <v>9</v>
      </c>
      <c r="E27">
        <v>1</v>
      </c>
      <c r="F27">
        <v>8680</v>
      </c>
      <c r="G27">
        <v>9</v>
      </c>
      <c r="H27">
        <v>9</v>
      </c>
      <c r="I27">
        <v>13472</v>
      </c>
      <c r="J27">
        <v>19</v>
      </c>
      <c r="K27">
        <v>13</v>
      </c>
      <c r="L27" cm="1">
        <f t="array" ref="L27">GEOMEAN(IF(ISNUMBER(B27:K27),B27:K27,$B$31))</f>
        <v>46.588982983947133</v>
      </c>
      <c r="M27" cm="1">
        <f t="array" ref="M27">AVERAGE(IF(ISNUMBER(B27:K27),B27:K27,$B$31))</f>
        <v>2243.1</v>
      </c>
      <c r="P27" cm="1">
        <f t="array" ref="P27">AVERAGE(IF(ISNUMBER(B26:K26),B27:K27))</f>
        <v>2243.1</v>
      </c>
    </row>
    <row r="28" spans="1:16" x14ac:dyDescent="0.2">
      <c r="A28" t="s">
        <v>24</v>
      </c>
      <c r="B28">
        <v>3.41</v>
      </c>
      <c r="C28">
        <v>31.04</v>
      </c>
      <c r="D28">
        <v>5.74</v>
      </c>
      <c r="E28">
        <v>2.73</v>
      </c>
      <c r="F28">
        <v>47.34</v>
      </c>
      <c r="G28">
        <v>65.28</v>
      </c>
      <c r="H28">
        <v>184.41</v>
      </c>
      <c r="I28">
        <v>101.01</v>
      </c>
      <c r="J28">
        <v>128.27000000000001</v>
      </c>
      <c r="K28">
        <v>22.7</v>
      </c>
      <c r="L28" cm="1">
        <f t="array" ref="L28">GEOMEAN(IF(ISNUMBER(B28:K28),B28:K28,$B$31))</f>
        <v>27.823123413091636</v>
      </c>
      <c r="M28" cm="1">
        <f t="array" ref="M28">AVERAGE(IF(ISNUMBER(B28:K28),B28:K28,$B$31))</f>
        <v>59.193000000000005</v>
      </c>
      <c r="N28">
        <f t="shared" ref="N28" si="22">COUNT(B28:K28)/10</f>
        <v>1</v>
      </c>
      <c r="P28">
        <f t="shared" ref="P28" si="23">AVERAGE(B28:K28)</f>
        <v>59.193000000000005</v>
      </c>
    </row>
    <row r="29" spans="1:16" x14ac:dyDescent="0.2">
      <c r="B29">
        <v>304</v>
      </c>
      <c r="C29">
        <v>2838</v>
      </c>
      <c r="D29">
        <v>537</v>
      </c>
      <c r="E29">
        <v>206</v>
      </c>
      <c r="F29">
        <v>3874</v>
      </c>
      <c r="G29">
        <v>5683</v>
      </c>
      <c r="H29">
        <v>12929</v>
      </c>
      <c r="I29">
        <v>6988</v>
      </c>
      <c r="J29">
        <v>12131</v>
      </c>
      <c r="K29">
        <v>1990</v>
      </c>
      <c r="L29" cm="1">
        <f t="array" ref="L29">GEOMEAN(IF(ISNUMBER(B29:K29),B29:K29,$B$31))</f>
        <v>2323.3424440291924</v>
      </c>
      <c r="M29" cm="1">
        <f t="array" ref="M29">AVERAGE(IF(ISNUMBER(B29:K29),B29:K29,$B$31))</f>
        <v>4748</v>
      </c>
      <c r="P29" cm="1">
        <f t="array" ref="P29">AVERAGE(IF(ISNUMBER(B28:K28),B29:K29))</f>
        <v>4748</v>
      </c>
    </row>
    <row r="31" spans="1:16" x14ac:dyDescent="0.2">
      <c r="A31" t="s">
        <v>4</v>
      </c>
      <c r="B31">
        <v>300</v>
      </c>
    </row>
    <row r="33" spans="1:13" x14ac:dyDescent="0.2">
      <c r="A33" t="s">
        <v>8</v>
      </c>
    </row>
    <row r="34" spans="1:13" x14ac:dyDescent="0.2">
      <c r="A34" t="s">
        <v>9</v>
      </c>
    </row>
    <row r="37" spans="1:13" x14ac:dyDescent="0.2">
      <c r="A37" t="s">
        <v>33</v>
      </c>
      <c r="B37">
        <v>0.02</v>
      </c>
      <c r="C37">
        <v>0.03</v>
      </c>
      <c r="D37">
        <v>0.02</v>
      </c>
      <c r="E37">
        <v>0.03</v>
      </c>
      <c r="F37">
        <v>0.02</v>
      </c>
      <c r="G37">
        <v>0.08</v>
      </c>
      <c r="H37">
        <v>0.02</v>
      </c>
      <c r="I37">
        <v>0.02</v>
      </c>
      <c r="J37">
        <v>0.03</v>
      </c>
      <c r="K37">
        <v>0.02</v>
      </c>
      <c r="M37" cm="1">
        <f t="array" ref="M37">AVERAGE(IF(ISNUMBER(B37:K37),B37:K37,$B$31))</f>
        <v>2.9000000000000005E-2</v>
      </c>
    </row>
    <row r="38" spans="1:13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M38">
        <f>AVERAGE(B38:K38)</f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2CC5-FF80-0C4A-AEDF-191071E6C8E7}">
  <dimension ref="A1:P38"/>
  <sheetViews>
    <sheetView topLeftCell="A14" workbookViewId="0">
      <selection activeCell="A37" sqref="A37"/>
    </sheetView>
  </sheetViews>
  <sheetFormatPr baseColWidth="10" defaultRowHeight="16" x14ac:dyDescent="0.2"/>
  <cols>
    <col min="1" max="1" width="29.83203125" bestFit="1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2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>
        <v>97.23</v>
      </c>
      <c r="C2" t="s">
        <v>7</v>
      </c>
      <c r="D2" t="s">
        <v>7</v>
      </c>
      <c r="E2">
        <v>48.69</v>
      </c>
      <c r="F2">
        <v>52.71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cm="1">
        <f t="array" ref="L2">GEOMEAN(IF(ISNUMBER(B2:K2),B2:K2,$B$31))</f>
        <v>187.80112345554502</v>
      </c>
      <c r="M2" cm="1">
        <f t="array" ref="M2">AVERAGE(IF(ISNUMBER(B2:K2),B2:K2,$B$31))</f>
        <v>229.863</v>
      </c>
      <c r="N2">
        <f>COUNT(B2:K2)/10</f>
        <v>0.3</v>
      </c>
      <c r="O2">
        <f>GEOMEAN(B2:K2)</f>
        <v>62.957048390134332</v>
      </c>
      <c r="P2">
        <f>AVERAGE(B2:K2)</f>
        <v>66.210000000000008</v>
      </c>
    </row>
    <row r="3" spans="1:16" x14ac:dyDescent="0.2">
      <c r="B3">
        <v>220</v>
      </c>
      <c r="C3">
        <v>1771</v>
      </c>
      <c r="D3">
        <v>1228</v>
      </c>
      <c r="E3">
        <v>23</v>
      </c>
      <c r="F3">
        <v>23</v>
      </c>
      <c r="G3">
        <v>1013</v>
      </c>
      <c r="H3">
        <v>1539</v>
      </c>
      <c r="I3">
        <v>1528</v>
      </c>
      <c r="J3">
        <v>1336</v>
      </c>
      <c r="K3">
        <v>1195</v>
      </c>
      <c r="L3" cm="1">
        <f t="array" ref="L3">GEOMEAN(IF(ISNUMBER(B3:K3),B3:K3,$B$31))</f>
        <v>499.2799273407324</v>
      </c>
      <c r="M3">
        <f>AVERAGE(B3:K3)</f>
        <v>987.6</v>
      </c>
      <c r="O3" cm="1">
        <f t="array" ref="O3">GEOMEAN(IF(ISNUMBER(B2:K2),B3:K3))</f>
        <v>48.823186151130678</v>
      </c>
      <c r="P3" cm="1">
        <f t="array" ref="P3">AVERAGE(IF(ISNUMBER(B2:K2),B3:K3))</f>
        <v>88.666666666666671</v>
      </c>
    </row>
    <row r="4" spans="1:16" x14ac:dyDescent="0.2">
      <c r="A4" t="s">
        <v>15</v>
      </c>
      <c r="B4" t="s">
        <v>7</v>
      </c>
      <c r="C4">
        <v>231.1</v>
      </c>
      <c r="D4" t="s">
        <v>7</v>
      </c>
      <c r="E4">
        <v>168.06</v>
      </c>
      <c r="F4" t="s">
        <v>7</v>
      </c>
      <c r="G4" t="s">
        <v>7</v>
      </c>
      <c r="H4">
        <v>101.32</v>
      </c>
      <c r="I4">
        <v>15.17</v>
      </c>
      <c r="J4" t="s">
        <v>7</v>
      </c>
      <c r="K4" t="s">
        <v>7</v>
      </c>
      <c r="L4" cm="1">
        <f t="array" ref="L4">GEOMEAN(IF(ISNUMBER(B4:K4),B4:K4,$B$31))</f>
        <v>183.59770979426645</v>
      </c>
      <c r="M4" cm="1">
        <f t="array" ref="M4">AVERAGE(IF(ISNUMBER(B4:K4),B4:K4,$B$31))</f>
        <v>231.565</v>
      </c>
      <c r="N4">
        <f t="shared" ref="N4" si="0">COUNT(B4:K4)/10</f>
        <v>0.4</v>
      </c>
      <c r="O4">
        <f t="shared" ref="O4" si="1">GEOMEAN(B4:K4)</f>
        <v>87.899472063413214</v>
      </c>
      <c r="P4">
        <f t="shared" ref="P4" si="2">AVERAGE(B4:K4)</f>
        <v>128.91249999999999</v>
      </c>
    </row>
    <row r="5" spans="1:16" x14ac:dyDescent="0.2">
      <c r="B5">
        <v>3077</v>
      </c>
      <c r="C5">
        <v>1918</v>
      </c>
      <c r="D5">
        <v>1864</v>
      </c>
      <c r="E5">
        <v>2312</v>
      </c>
      <c r="F5">
        <v>2120</v>
      </c>
      <c r="G5">
        <v>1886</v>
      </c>
      <c r="H5">
        <v>1391</v>
      </c>
      <c r="I5">
        <v>204</v>
      </c>
      <c r="J5">
        <v>2519</v>
      </c>
      <c r="K5">
        <v>2095</v>
      </c>
      <c r="L5" cm="1">
        <f t="array" ref="L5">GEOMEAN(IF(ISNUMBER(B5:K5),B5:K5,$B$31))</f>
        <v>1652.9727262091619</v>
      </c>
      <c r="M5">
        <f>AVERAGE(B5:K5)</f>
        <v>1938.6</v>
      </c>
      <c r="P5" cm="1">
        <f t="array" ref="P5">AVERAGE(IF(ISNUMBER(B4:K4),B5:K5))</f>
        <v>1456.25</v>
      </c>
    </row>
    <row r="6" spans="1:16" x14ac:dyDescent="0.2">
      <c r="A6" t="s">
        <v>16</v>
      </c>
      <c r="B6">
        <v>78.16</v>
      </c>
      <c r="C6" t="s">
        <v>7</v>
      </c>
      <c r="D6" t="s">
        <v>7</v>
      </c>
      <c r="E6" t="s">
        <v>7</v>
      </c>
      <c r="F6" t="s">
        <v>7</v>
      </c>
      <c r="G6">
        <v>21.67</v>
      </c>
      <c r="H6" t="s">
        <v>7</v>
      </c>
      <c r="I6">
        <v>106.93</v>
      </c>
      <c r="J6">
        <v>17.059999999999999</v>
      </c>
      <c r="K6" t="s">
        <v>7</v>
      </c>
      <c r="L6" cm="1">
        <f t="array" ref="L6">GEOMEAN(IF(ISNUMBER(B6:K6),B6:K6,$B$31))</f>
        <v>136.54159081155754</v>
      </c>
      <c r="M6" cm="1">
        <f t="array" ref="M6">AVERAGE(IF(ISNUMBER(B6:K6),B6:K6,$B$31))</f>
        <v>202.38200000000001</v>
      </c>
      <c r="N6">
        <f t="shared" ref="N6" si="3">COUNT(B6:K6)/10</f>
        <v>0.4</v>
      </c>
      <c r="O6">
        <f t="shared" ref="O6:O8" si="4">GEOMEAN(B6:K6)</f>
        <v>41.925718488274434</v>
      </c>
      <c r="P6">
        <f t="shared" ref="P6" si="5">AVERAGE(B6:K6)</f>
        <v>55.954999999999998</v>
      </c>
    </row>
    <row r="7" spans="1:16" x14ac:dyDescent="0.2">
      <c r="B7">
        <v>23</v>
      </c>
      <c r="C7">
        <v>820</v>
      </c>
      <c r="D7">
        <v>1641</v>
      </c>
      <c r="E7">
        <v>1032</v>
      </c>
      <c r="F7">
        <v>931</v>
      </c>
      <c r="G7">
        <v>21</v>
      </c>
      <c r="H7">
        <v>1206</v>
      </c>
      <c r="I7">
        <v>222</v>
      </c>
      <c r="J7">
        <v>21</v>
      </c>
      <c r="K7">
        <v>898</v>
      </c>
      <c r="L7" cm="1">
        <f t="array" ref="L7">GEOMEAN(IF(ISNUMBER(B7:K7),B7:K7,$B$31))</f>
        <v>281.75360767141052</v>
      </c>
      <c r="M7">
        <f>AVERAGE(B7:K7)</f>
        <v>681.5</v>
      </c>
      <c r="O7">
        <f t="shared" si="4"/>
        <v>281.75360767141052</v>
      </c>
      <c r="P7" cm="1">
        <f t="array" ref="P7">AVERAGE(IF(ISNUMBER(B6:K6),B7:K7))</f>
        <v>71.75</v>
      </c>
    </row>
    <row r="8" spans="1:16" x14ac:dyDescent="0.2">
      <c r="A8" t="s">
        <v>30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>
        <v>21.5</v>
      </c>
      <c r="L8" cm="1">
        <f t="array" ref="L8">GEOMEAN(IF(ISNUMBER(B8:K8),B8:K8,$B$31))</f>
        <v>230.49047092757422</v>
      </c>
      <c r="M8" cm="1">
        <f t="array" ref="M8">AVERAGE(IF(ISNUMBER(B8:K8),B8:K8,$B$31))</f>
        <v>272.14999999999998</v>
      </c>
      <c r="N8">
        <f t="shared" ref="N8" si="6">COUNT(B8:K8)/10</f>
        <v>0.1</v>
      </c>
      <c r="O8">
        <f t="shared" si="4"/>
        <v>21.5</v>
      </c>
    </row>
    <row r="9" spans="1:16" x14ac:dyDescent="0.2">
      <c r="B9">
        <v>1818</v>
      </c>
      <c r="C9">
        <v>2219</v>
      </c>
      <c r="D9">
        <v>2069</v>
      </c>
      <c r="E9">
        <v>1986</v>
      </c>
      <c r="F9">
        <v>1896</v>
      </c>
      <c r="G9">
        <v>2179</v>
      </c>
      <c r="H9">
        <v>1907</v>
      </c>
      <c r="I9">
        <v>1838</v>
      </c>
      <c r="J9">
        <v>2168</v>
      </c>
      <c r="K9">
        <v>300</v>
      </c>
      <c r="M9">
        <f>AVERAGE(B9:K9)</f>
        <v>1838</v>
      </c>
    </row>
    <row r="10" spans="1:16" x14ac:dyDescent="0.2">
      <c r="A10" t="s">
        <v>20</v>
      </c>
      <c r="B10">
        <v>94.82</v>
      </c>
      <c r="C10" t="s">
        <v>7</v>
      </c>
      <c r="D10">
        <v>135.85</v>
      </c>
      <c r="E10">
        <v>47.44</v>
      </c>
      <c r="F10">
        <v>81.95</v>
      </c>
      <c r="G10">
        <v>70.77</v>
      </c>
      <c r="H10" t="s">
        <v>7</v>
      </c>
      <c r="I10">
        <v>97.57</v>
      </c>
      <c r="J10">
        <v>74.94</v>
      </c>
      <c r="K10" t="s">
        <v>7</v>
      </c>
      <c r="L10" cm="1">
        <f t="array" ref="L10">GEOMEAN(IF(ISNUMBER(B10:K10),B10:K10,$B$31))</f>
        <v>121.47575823531844</v>
      </c>
      <c r="M10" cm="1">
        <f t="array" ref="M10">AVERAGE(IF(ISNUMBER(B10:K10),B10:K10,$B$31))</f>
        <v>150.334</v>
      </c>
      <c r="N10">
        <f>COUNT(B10:K10)/10</f>
        <v>0.7</v>
      </c>
      <c r="O10">
        <f>GEOMEAN(B10:K10)</f>
        <v>82.45536478094472</v>
      </c>
      <c r="P10">
        <f>AVERAGE(B10:K10)</f>
        <v>86.19142857142856</v>
      </c>
    </row>
    <row r="11" spans="1:16" x14ac:dyDescent="0.2">
      <c r="B11">
        <v>222</v>
      </c>
      <c r="C11">
        <v>770</v>
      </c>
      <c r="D11">
        <v>266</v>
      </c>
      <c r="E11">
        <v>21</v>
      </c>
      <c r="F11">
        <v>23</v>
      </c>
      <c r="G11">
        <v>27</v>
      </c>
      <c r="H11">
        <v>1020</v>
      </c>
      <c r="I11">
        <v>362</v>
      </c>
      <c r="J11">
        <v>41</v>
      </c>
      <c r="K11">
        <v>680</v>
      </c>
      <c r="L11" cm="1">
        <f t="array" ref="L11">GEOMEAN(IF(ISNUMBER(B11:K11),B11:K11,$B$31))</f>
        <v>150.85641204699593</v>
      </c>
      <c r="M11">
        <f>AVERAGE(B11:K11)</f>
        <v>343.2</v>
      </c>
      <c r="O11">
        <f t="shared" ref="O11" si="7">GEOMEAN(B11:K11)</f>
        <v>150.85641204699593</v>
      </c>
      <c r="P11" cm="1">
        <f t="array" ref="P11">AVERAGE(IF(ISNUMBER(B10:K10),B11:K11))</f>
        <v>137.42857142857142</v>
      </c>
    </row>
    <row r="12" spans="1:16" x14ac:dyDescent="0.2">
      <c r="A12" t="s">
        <v>21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>
        <v>90.28</v>
      </c>
      <c r="J12" t="s">
        <v>7</v>
      </c>
      <c r="K12" t="s">
        <v>7</v>
      </c>
      <c r="L12" cm="1">
        <f t="array" ref="L12">GEOMEAN(IF(ISNUMBER(B12:K12),B12:K12,$B$31))</f>
        <v>266.0530759131222</v>
      </c>
      <c r="M12" cm="1">
        <f t="array" ref="M12">AVERAGE(IF(ISNUMBER(B12:K12),B12:K12,$B$31))</f>
        <v>279.02800000000002</v>
      </c>
      <c r="N12">
        <f>COUNT(B12:K12)/10</f>
        <v>0.1</v>
      </c>
      <c r="P12">
        <f>AVERAGE(B12:K12)</f>
        <v>90.28</v>
      </c>
    </row>
    <row r="13" spans="1:16" x14ac:dyDescent="0.2">
      <c r="B13">
        <v>1257</v>
      </c>
      <c r="C13">
        <v>1059</v>
      </c>
      <c r="D13">
        <v>1309</v>
      </c>
      <c r="E13">
        <v>1227</v>
      </c>
      <c r="F13">
        <v>1279</v>
      </c>
      <c r="G13">
        <v>1581</v>
      </c>
      <c r="H13">
        <v>1241</v>
      </c>
      <c r="I13">
        <v>381</v>
      </c>
      <c r="J13">
        <v>1245</v>
      </c>
      <c r="K13">
        <v>1231</v>
      </c>
      <c r="L13" cm="1">
        <f t="array" ref="L13">GEOMEAN(IF(ISNUMBER(B13:K13),B13:K13,$B$31))</f>
        <v>1120.9705481626277</v>
      </c>
      <c r="M13">
        <f>AVERAGE(B13:K13)</f>
        <v>1181</v>
      </c>
      <c r="P13" cm="1">
        <f t="array" ref="P13">AVERAGE(IF(ISNUMBER(B12:K12),B13:K13))</f>
        <v>381</v>
      </c>
    </row>
    <row r="14" spans="1:16" x14ac:dyDescent="0.2">
      <c r="A14" t="s">
        <v>17</v>
      </c>
      <c r="B14" t="s">
        <v>7</v>
      </c>
      <c r="C14" t="s">
        <v>7</v>
      </c>
      <c r="D14">
        <v>139.85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>
        <v>115.42</v>
      </c>
      <c r="L14" cm="1">
        <f t="array" ref="L14">GEOMEAN(IF(ISNUMBER(B14:K14),B14:K14,$B$31))</f>
        <v>252.63374372847437</v>
      </c>
      <c r="M14" cm="1">
        <f t="array" ref="M14">AVERAGE(IF(ISNUMBER(B14:K14),B14:K14,$B$31))</f>
        <v>265.52699999999999</v>
      </c>
      <c r="N14">
        <f t="shared" ref="N14" si="8">COUNT(B14:K14)/10</f>
        <v>0.2</v>
      </c>
      <c r="P14">
        <f t="shared" ref="P14" si="9">AVERAGE(B14:K14)</f>
        <v>127.63499999999999</v>
      </c>
    </row>
    <row r="15" spans="1:16" x14ac:dyDescent="0.2">
      <c r="B15">
        <v>220</v>
      </c>
      <c r="C15">
        <v>248</v>
      </c>
      <c r="D15">
        <v>43</v>
      </c>
      <c r="E15">
        <v>393</v>
      </c>
      <c r="F15">
        <v>219</v>
      </c>
      <c r="G15">
        <v>226</v>
      </c>
      <c r="H15">
        <v>177</v>
      </c>
      <c r="I15">
        <v>523</v>
      </c>
      <c r="J15">
        <v>230</v>
      </c>
      <c r="K15">
        <v>35</v>
      </c>
      <c r="L15" cm="1">
        <f t="array" ref="L15">GEOMEAN(IF(ISNUMBER(B15:K15),B15:K15,$B$31))</f>
        <v>179.12486484552673</v>
      </c>
      <c r="M15">
        <f>AVERAGE(B15:K15)</f>
        <v>231.4</v>
      </c>
      <c r="P15" cm="1">
        <f t="array" ref="P15">AVERAGE(IF(ISNUMBER(B14:K14),B15:K15))</f>
        <v>39</v>
      </c>
    </row>
    <row r="16" spans="1:16" x14ac:dyDescent="0.2">
      <c r="A16" t="s">
        <v>31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cm="1">
        <f t="array" ref="L16">GEOMEAN(IF(ISNUMBER(B16:K16),B16:K16,$B$31))</f>
        <v>300</v>
      </c>
      <c r="M16" cm="1">
        <f t="array" ref="M16">AVERAGE(IF(ISNUMBER(B16:K16),B16:K16,$B$31))</f>
        <v>300</v>
      </c>
      <c r="N16">
        <f t="shared" ref="N16" si="10">COUNT(B16:K16)/10</f>
        <v>0</v>
      </c>
      <c r="P16" t="e">
        <f t="shared" ref="P16" si="11">AVERAGE(B16:K16)</f>
        <v>#DIV/0!</v>
      </c>
    </row>
    <row r="17" spans="1:16" x14ac:dyDescent="0.2">
      <c r="B17">
        <v>2724</v>
      </c>
      <c r="C17">
        <v>2474</v>
      </c>
      <c r="D17">
        <v>2458</v>
      </c>
      <c r="E17">
        <v>2177</v>
      </c>
      <c r="F17">
        <v>1940</v>
      </c>
      <c r="G17">
        <v>1999</v>
      </c>
      <c r="H17">
        <v>2281</v>
      </c>
      <c r="I17">
        <v>2393</v>
      </c>
      <c r="J17">
        <v>2463</v>
      </c>
      <c r="K17">
        <v>2193</v>
      </c>
      <c r="L17" cm="1">
        <f t="array" ref="L17">GEOMEAN(IF(ISNUMBER(B17:K17),B17:K17,$B$31))</f>
        <v>2298.9168621316412</v>
      </c>
      <c r="M17">
        <f>AVERAGE(B17:K17)</f>
        <v>2310.1999999999998</v>
      </c>
      <c r="P17" t="e" cm="1">
        <f t="array" ref="P17">AVERAGE(IF(ISNUMBER(B16:K16),B17:K17))</f>
        <v>#DIV/0!</v>
      </c>
    </row>
    <row r="18" spans="1:16" x14ac:dyDescent="0.2">
      <c r="A18" t="s">
        <v>18</v>
      </c>
      <c r="B18" t="s">
        <v>7</v>
      </c>
      <c r="C18" t="s">
        <v>7</v>
      </c>
      <c r="D18" t="s">
        <v>7</v>
      </c>
      <c r="E18">
        <v>98.92</v>
      </c>
      <c r="F18">
        <v>112.09</v>
      </c>
      <c r="G18" t="s">
        <v>7</v>
      </c>
      <c r="H18" t="s">
        <v>7</v>
      </c>
      <c r="I18">
        <v>89.88</v>
      </c>
      <c r="J18">
        <v>279.74</v>
      </c>
      <c r="K18">
        <v>175.97</v>
      </c>
      <c r="L18" cm="1">
        <f t="array" ref="L18">GEOMEAN(IF(ISNUMBER(B18:K18),B18:K18,$B$31))</f>
        <v>203.06325895372558</v>
      </c>
      <c r="M18" cm="1">
        <f t="array" ref="M18">AVERAGE(IF(ISNUMBER(B18:K18),B18:K18,$B$31))</f>
        <v>225.66</v>
      </c>
      <c r="N18">
        <f t="shared" ref="N18" si="12">COUNT(B18:K18)/10</f>
        <v>0.5</v>
      </c>
      <c r="P18">
        <f t="shared" ref="P18" si="13">AVERAGE(B18:K18)</f>
        <v>151.32</v>
      </c>
    </row>
    <row r="19" spans="1:16" x14ac:dyDescent="0.2">
      <c r="B19">
        <v>228</v>
      </c>
      <c r="C19">
        <v>224</v>
      </c>
      <c r="D19">
        <v>311</v>
      </c>
      <c r="E19">
        <v>61</v>
      </c>
      <c r="F19">
        <v>21</v>
      </c>
      <c r="G19">
        <v>194</v>
      </c>
      <c r="H19">
        <v>263</v>
      </c>
      <c r="I19">
        <v>23</v>
      </c>
      <c r="J19">
        <v>220</v>
      </c>
      <c r="K19">
        <v>79</v>
      </c>
      <c r="L19" cm="1">
        <f t="array" ref="L19">GEOMEAN(IF(ISNUMBER(B19:K19),B19:K19,$B$31))</f>
        <v>115.29294879189881</v>
      </c>
      <c r="M19">
        <f>AVERAGE(B19:K19)</f>
        <v>162.4</v>
      </c>
      <c r="P19" cm="1">
        <f t="array" ref="P19">AVERAGE(IF(ISNUMBER(B18:K18),B19:K19))</f>
        <v>80.8</v>
      </c>
    </row>
    <row r="20" spans="1:16" x14ac:dyDescent="0.2">
      <c r="A20" t="s">
        <v>19</v>
      </c>
      <c r="B20" t="s">
        <v>7</v>
      </c>
      <c r="C20" t="s">
        <v>7</v>
      </c>
      <c r="D20">
        <v>152.26</v>
      </c>
      <c r="E20" t="s">
        <v>7</v>
      </c>
      <c r="F20" t="s">
        <v>7</v>
      </c>
      <c r="G20" t="s">
        <v>7</v>
      </c>
      <c r="H20" t="s">
        <v>7</v>
      </c>
      <c r="I20">
        <v>57.57</v>
      </c>
      <c r="J20" t="s">
        <v>7</v>
      </c>
      <c r="K20" t="s">
        <v>7</v>
      </c>
      <c r="L20" cm="1">
        <f t="array" ref="L20">GEOMEAN(IF(ISNUMBER(B20:K20),B20:K20,$B$31))</f>
        <v>237.67046138642959</v>
      </c>
      <c r="M20" cm="1">
        <f t="array" ref="M20">AVERAGE(IF(ISNUMBER(B20:K20),B20:K20,$B$31))</f>
        <v>260.983</v>
      </c>
      <c r="N20">
        <f t="shared" ref="N20" si="14">COUNT(B20:K20)/10</f>
        <v>0.2</v>
      </c>
      <c r="P20">
        <f t="shared" ref="P20" si="15">AVERAGE(B20:K20)</f>
        <v>104.91499999999999</v>
      </c>
    </row>
    <row r="21" spans="1:16" x14ac:dyDescent="0.2">
      <c r="B21">
        <v>2196</v>
      </c>
      <c r="C21">
        <v>2153</v>
      </c>
      <c r="D21">
        <v>1114</v>
      </c>
      <c r="E21">
        <v>2554</v>
      </c>
      <c r="F21">
        <v>1706</v>
      </c>
      <c r="G21">
        <v>1593</v>
      </c>
      <c r="H21">
        <v>1483</v>
      </c>
      <c r="I21">
        <v>409</v>
      </c>
      <c r="J21">
        <v>1532</v>
      </c>
      <c r="K21">
        <v>2533</v>
      </c>
      <c r="L21" cm="1">
        <f t="array" ref="L21">GEOMEAN(IF(ISNUMBER(B21:K21),B21:K21,$B$31))</f>
        <v>1561.2540091577955</v>
      </c>
      <c r="M21">
        <f>AVERAGE(B21:K21)</f>
        <v>1727.3</v>
      </c>
      <c r="P21" cm="1">
        <f t="array" ref="P21">AVERAGE(IF(ISNUMBER(B20:K20),B21:K21))</f>
        <v>761.5</v>
      </c>
    </row>
    <row r="22" spans="1:16" x14ac:dyDescent="0.2">
      <c r="A22" t="s">
        <v>22</v>
      </c>
      <c r="B22" t="s">
        <v>7</v>
      </c>
      <c r="C22" t="s">
        <v>7</v>
      </c>
      <c r="D22" t="s">
        <v>7</v>
      </c>
      <c r="E22" t="s">
        <v>7</v>
      </c>
      <c r="F22">
        <v>40.590000000000003</v>
      </c>
      <c r="G22" t="s">
        <v>7</v>
      </c>
      <c r="H22">
        <v>78.75</v>
      </c>
      <c r="I22" t="s">
        <v>7</v>
      </c>
      <c r="J22">
        <v>166.51</v>
      </c>
      <c r="K22">
        <v>123.84</v>
      </c>
      <c r="L22" cm="1">
        <f t="array" ref="L22">GEOMEAN(IF(ISNUMBER(B22:K22),B22:K22,$B$31))</f>
        <v>185.42566303993198</v>
      </c>
      <c r="M22" cm="1">
        <f t="array" ref="M22">AVERAGE(IF(ISNUMBER(B22:K22),B22:K22,$B$31))</f>
        <v>220.96899999999999</v>
      </c>
      <c r="N22">
        <f t="shared" ref="N22" si="16">COUNT(B22:K22)/10</f>
        <v>0.4</v>
      </c>
      <c r="P22">
        <f t="shared" ref="P22" si="17">AVERAGE(B22:K22)</f>
        <v>102.42250000000001</v>
      </c>
    </row>
    <row r="23" spans="1:16" x14ac:dyDescent="0.2">
      <c r="B23">
        <v>226</v>
      </c>
      <c r="C23">
        <v>530</v>
      </c>
      <c r="D23">
        <v>242</v>
      </c>
      <c r="E23">
        <v>1013</v>
      </c>
      <c r="F23">
        <v>23</v>
      </c>
      <c r="G23">
        <v>225</v>
      </c>
      <c r="H23">
        <v>23</v>
      </c>
      <c r="I23">
        <v>604</v>
      </c>
      <c r="J23">
        <v>129</v>
      </c>
      <c r="K23">
        <v>190</v>
      </c>
      <c r="L23" cm="1">
        <f t="array" ref="L23">GEOMEAN(IF(ISNUMBER(B23:K23),B23:K23,$B$31))</f>
        <v>186.80253091049624</v>
      </c>
      <c r="M23">
        <f>AVERAGE(B23:K23)</f>
        <v>320.5</v>
      </c>
      <c r="P23" cm="1">
        <f t="array" ref="P23">AVERAGE(IF(ISNUMBER(B22:K22),B23:K23))</f>
        <v>91.25</v>
      </c>
    </row>
    <row r="24" spans="1:16" x14ac:dyDescent="0.2">
      <c r="A24" t="s">
        <v>32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cm="1">
        <f t="array" ref="L24">GEOMEAN(IF(ISNUMBER(B24:K24),B24:K24,$B$31))</f>
        <v>300</v>
      </c>
      <c r="M24" cm="1">
        <f t="array" ref="M24">AVERAGE(IF(ISNUMBER(B24:K24),B24:K24,$B$31))</f>
        <v>300</v>
      </c>
      <c r="N24">
        <f t="shared" ref="N24" si="18">COUNT(B24:K24)/10</f>
        <v>0</v>
      </c>
      <c r="P24" t="e">
        <f t="shared" ref="P24" si="19">AVERAGE(B24:K24)</f>
        <v>#DIV/0!</v>
      </c>
    </row>
    <row r="25" spans="1:16" x14ac:dyDescent="0.2">
      <c r="B25">
        <v>3313</v>
      </c>
      <c r="C25">
        <v>2978</v>
      </c>
      <c r="D25">
        <v>3538</v>
      </c>
      <c r="E25">
        <v>3826</v>
      </c>
      <c r="F25">
        <v>2799</v>
      </c>
      <c r="G25">
        <v>3027</v>
      </c>
      <c r="H25">
        <v>3515</v>
      </c>
      <c r="I25">
        <v>4113</v>
      </c>
      <c r="J25">
        <v>3086</v>
      </c>
      <c r="K25">
        <v>2718</v>
      </c>
      <c r="L25" cm="1">
        <f t="array" ref="L25">GEOMEAN(IF(ISNUMBER(B25:K25),B25:K25,$B$31))</f>
        <v>3263.9189487285098</v>
      </c>
      <c r="M25">
        <f>AVERAGE(B25:K25)</f>
        <v>3291.3</v>
      </c>
      <c r="P25" t="e" cm="1">
        <f t="array" ref="P25">AVERAGE(IF(ISNUMBER(B24:K24),B25:K25))</f>
        <v>#DIV/0!</v>
      </c>
    </row>
    <row r="26" spans="1:16" x14ac:dyDescent="0.2">
      <c r="A26" t="s">
        <v>23</v>
      </c>
      <c r="B26">
        <v>124.31</v>
      </c>
      <c r="C26" t="s">
        <v>7</v>
      </c>
      <c r="D26" t="s">
        <v>7</v>
      </c>
      <c r="E26">
        <v>131.78</v>
      </c>
      <c r="F26">
        <v>172.09</v>
      </c>
      <c r="G26" t="s">
        <v>7</v>
      </c>
      <c r="H26">
        <v>115.5</v>
      </c>
      <c r="I26">
        <v>168.93</v>
      </c>
      <c r="J26" t="s">
        <v>7</v>
      </c>
      <c r="K26" t="s">
        <v>7</v>
      </c>
      <c r="L26" cm="1">
        <f t="array" ref="L26">GEOMEAN(IF(ISNUMBER(B26:K26),B26:K26,$B$31))</f>
        <v>205.40008756818074</v>
      </c>
      <c r="M26" cm="1">
        <f t="array" ref="M26">AVERAGE(IF(ISNUMBER(B26:K26),B26:K26,$B$31))</f>
        <v>221.26099999999997</v>
      </c>
      <c r="N26">
        <f t="shared" ref="N26" si="20">COUNT(B26:K26)/10</f>
        <v>0.5</v>
      </c>
      <c r="P26">
        <f t="shared" ref="P26" si="21">AVERAGE(B26:K26)</f>
        <v>142.52200000000002</v>
      </c>
    </row>
    <row r="27" spans="1:16" x14ac:dyDescent="0.2">
      <c r="B27">
        <v>21</v>
      </c>
      <c r="C27">
        <v>207</v>
      </c>
      <c r="D27">
        <v>206</v>
      </c>
      <c r="E27">
        <v>31</v>
      </c>
      <c r="F27">
        <v>65</v>
      </c>
      <c r="G27">
        <v>220</v>
      </c>
      <c r="H27">
        <v>19</v>
      </c>
      <c r="I27">
        <v>101</v>
      </c>
      <c r="J27">
        <v>235</v>
      </c>
      <c r="K27">
        <v>212</v>
      </c>
      <c r="L27" cm="1">
        <f t="array" ref="L27">GEOMEAN(IF(ISNUMBER(B27:K27),B27:K27,$B$31))</f>
        <v>90.766027628190514</v>
      </c>
      <c r="M27">
        <f>AVERAGE(B27:K27)</f>
        <v>131.69999999999999</v>
      </c>
      <c r="P27" cm="1">
        <f t="array" ref="P27">AVERAGE(IF(ISNUMBER(B26:K26),B27:K27))</f>
        <v>47.4</v>
      </c>
    </row>
    <row r="28" spans="1:16" x14ac:dyDescent="0.2">
      <c r="A28" t="s">
        <v>24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>
        <v>6.91</v>
      </c>
      <c r="J28" t="s">
        <v>7</v>
      </c>
      <c r="K28" t="s">
        <v>7</v>
      </c>
      <c r="L28" cm="1">
        <f t="array" ref="L28">GEOMEAN(IF(ISNUMBER(B28:K28),B28:K28,$B$31))</f>
        <v>205.75809671219474</v>
      </c>
      <c r="M28" cm="1">
        <f t="array" ref="M28">AVERAGE(IF(ISNUMBER(B28:K28),B28:K28,$B$31))</f>
        <v>270.69099999999997</v>
      </c>
      <c r="N28">
        <f t="shared" ref="N28" si="22">COUNT(B28:K28)/10</f>
        <v>0.1</v>
      </c>
      <c r="P28">
        <f t="shared" ref="P28" si="23">AVERAGE(B28:K28)</f>
        <v>6.91</v>
      </c>
    </row>
    <row r="29" spans="1:16" x14ac:dyDescent="0.2">
      <c r="B29">
        <v>1770</v>
      </c>
      <c r="C29">
        <v>1665</v>
      </c>
      <c r="D29">
        <v>1649</v>
      </c>
      <c r="E29">
        <v>1279</v>
      </c>
      <c r="F29">
        <v>1768</v>
      </c>
      <c r="G29">
        <v>1544</v>
      </c>
      <c r="H29">
        <v>1368</v>
      </c>
      <c r="I29">
        <v>30</v>
      </c>
      <c r="J29">
        <v>1818</v>
      </c>
      <c r="K29">
        <v>1771</v>
      </c>
      <c r="L29" cm="1">
        <f t="array" ref="L29">GEOMEAN(IF(ISNUMBER(B29:K29),B29:K29,$B$31))</f>
        <v>1084.0836770021679</v>
      </c>
      <c r="M29">
        <f>AVERAGE(B29:K29)</f>
        <v>1466.2</v>
      </c>
      <c r="P29" cm="1">
        <f t="array" ref="P29">AVERAGE(IF(ISNUMBER(B28:K28),B29:K29))</f>
        <v>30</v>
      </c>
    </row>
    <row r="31" spans="1:16" x14ac:dyDescent="0.2">
      <c r="A31" t="s">
        <v>4</v>
      </c>
      <c r="B31">
        <v>300</v>
      </c>
    </row>
    <row r="33" spans="1:13" x14ac:dyDescent="0.2">
      <c r="A33" t="s">
        <v>8</v>
      </c>
    </row>
    <row r="34" spans="1:13" x14ac:dyDescent="0.2">
      <c r="A34" t="s">
        <v>9</v>
      </c>
    </row>
    <row r="37" spans="1:13" x14ac:dyDescent="0.2">
      <c r="A37" t="s">
        <v>28</v>
      </c>
      <c r="B37">
        <v>0.32</v>
      </c>
      <c r="C37">
        <v>0.5</v>
      </c>
      <c r="D37">
        <v>0.32</v>
      </c>
      <c r="E37">
        <v>0.33</v>
      </c>
      <c r="F37">
        <v>0.28999999999999998</v>
      </c>
      <c r="G37">
        <v>0.32</v>
      </c>
      <c r="H37">
        <v>0.31</v>
      </c>
      <c r="I37">
        <v>0.31</v>
      </c>
      <c r="J37">
        <v>0.44</v>
      </c>
      <c r="K37">
        <v>0.39</v>
      </c>
      <c r="M37" cm="1">
        <f t="array" ref="M37">AVERAGE(IF(ISNUMBER(B37:K37),B37:K37,$B$31))</f>
        <v>0.35300000000000004</v>
      </c>
    </row>
    <row r="38" spans="1:13" x14ac:dyDescent="0.2"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M38">
        <f>AVERAGE(B38:K38)</f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A85E-2238-794E-AD80-EB3AF049D8A8}">
  <dimension ref="A1:P39"/>
  <sheetViews>
    <sheetView topLeftCell="A21" workbookViewId="0">
      <selection activeCell="A38" sqref="A38"/>
    </sheetView>
  </sheetViews>
  <sheetFormatPr baseColWidth="10" defaultRowHeight="16" x14ac:dyDescent="0.2"/>
  <cols>
    <col min="1" max="1" width="29.83203125" bestFit="1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2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>
        <v>49.91</v>
      </c>
      <c r="C2">
        <v>6.07</v>
      </c>
      <c r="D2">
        <v>69.64</v>
      </c>
      <c r="E2">
        <v>2.75</v>
      </c>
      <c r="F2" t="s">
        <v>7</v>
      </c>
      <c r="G2">
        <v>106.91</v>
      </c>
      <c r="H2">
        <v>34.68</v>
      </c>
      <c r="I2">
        <v>26.63</v>
      </c>
      <c r="J2">
        <v>8.41</v>
      </c>
      <c r="K2">
        <v>22.34</v>
      </c>
      <c r="L2" cm="1">
        <f t="array" ref="L2">GEOMEAN(IF(ISNUMBER(B2:K2),B2:K2,$B$31))</f>
        <v>31.522147552657724</v>
      </c>
      <c r="M2" cm="1">
        <f t="array" ref="M2">AVERAGE(IF(ISNUMBER(B2:K2),B2:K2,$B$31))</f>
        <v>122.73400000000001</v>
      </c>
      <c r="N2">
        <f>COUNT(B2:K2)/10</f>
        <v>0.9</v>
      </c>
      <c r="O2">
        <f>GEOMEAN(B2:K2)</f>
        <v>21.72098402982618</v>
      </c>
      <c r="P2">
        <f>AVERAGE(B2:K2)</f>
        <v>36.371111111111105</v>
      </c>
    </row>
    <row r="3" spans="1:16" x14ac:dyDescent="0.2">
      <c r="B3">
        <v>321</v>
      </c>
      <c r="C3">
        <v>8</v>
      </c>
      <c r="D3">
        <v>1146</v>
      </c>
      <c r="E3">
        <v>3</v>
      </c>
      <c r="F3">
        <v>5514</v>
      </c>
      <c r="G3">
        <v>1514</v>
      </c>
      <c r="H3">
        <v>319</v>
      </c>
      <c r="I3">
        <v>251</v>
      </c>
      <c r="J3">
        <v>14</v>
      </c>
      <c r="K3">
        <v>335</v>
      </c>
      <c r="L3" cm="1">
        <f t="array" ref="L3">GEOMEAN(IF(ISNUMBER(B3:K3),B3:K3,$B$31))</f>
        <v>175.47412181169295</v>
      </c>
      <c r="M3">
        <f>AVERAGE(B3:K3)</f>
        <v>942.5</v>
      </c>
      <c r="O3" cm="1">
        <f t="array" ref="O3">GEOMEAN(IF(ISNUMBER(B2:K2),B3:K3))</f>
        <v>119.63315524911928</v>
      </c>
      <c r="P3" cm="1">
        <f t="array" ref="P3">AVERAGE(IF(ISNUMBER(B2:K2),B3:K3))</f>
        <v>434.55555555555554</v>
      </c>
    </row>
    <row r="4" spans="1:16" x14ac:dyDescent="0.2">
      <c r="A4" t="s">
        <v>15</v>
      </c>
      <c r="B4">
        <v>3.05</v>
      </c>
      <c r="C4">
        <v>7.0000000000000007E-2</v>
      </c>
      <c r="D4">
        <v>166.93</v>
      </c>
      <c r="E4">
        <v>7.0000000000000007E-2</v>
      </c>
      <c r="F4">
        <v>4.99</v>
      </c>
      <c r="G4">
        <v>19.809999999999999</v>
      </c>
      <c r="H4">
        <v>39.25</v>
      </c>
      <c r="I4">
        <v>84.77</v>
      </c>
      <c r="J4">
        <v>38.1</v>
      </c>
      <c r="K4">
        <v>122.53</v>
      </c>
      <c r="L4" cm="1">
        <f t="array" ref="L4">GEOMEAN(IF(ISNUMBER(B4:K4),B4:K4,$B$31))</f>
        <v>9.0850319452386028</v>
      </c>
      <c r="M4" cm="1">
        <f t="array" ref="M4">AVERAGE(IF(ISNUMBER(B4:K4),B4:K4,$B$31))</f>
        <v>47.957000000000008</v>
      </c>
      <c r="N4">
        <f t="shared" ref="N4:N28" si="0">COUNT(B4:K4)/10</f>
        <v>1</v>
      </c>
      <c r="O4">
        <f t="shared" ref="O4:O11" si="1">GEOMEAN(B4:K4)</f>
        <v>9.0850319452386028</v>
      </c>
      <c r="P4">
        <f t="shared" ref="P4" si="2">AVERAGE(B4:K4)</f>
        <v>47.957000000000008</v>
      </c>
    </row>
    <row r="5" spans="1:16" x14ac:dyDescent="0.2">
      <c r="B5">
        <v>32</v>
      </c>
      <c r="C5">
        <v>0</v>
      </c>
      <c r="D5">
        <v>810</v>
      </c>
      <c r="E5">
        <v>0</v>
      </c>
      <c r="F5">
        <v>24</v>
      </c>
      <c r="G5">
        <v>152</v>
      </c>
      <c r="H5">
        <v>212</v>
      </c>
      <c r="I5">
        <v>448</v>
      </c>
      <c r="J5">
        <v>210</v>
      </c>
      <c r="K5">
        <v>675</v>
      </c>
      <c r="L5" t="e" cm="1">
        <f t="array" ref="L5">GEOMEAN(IF(ISNUMBER(B5:K5),B5:K5,$B$31))</f>
        <v>#NUM!</v>
      </c>
      <c r="M5">
        <f>AVERAGE(B5:K5)</f>
        <v>256.3</v>
      </c>
      <c r="P5" cm="1">
        <f t="array" ref="P5">AVERAGE(IF(ISNUMBER(B4:K4),B5:K5))</f>
        <v>256.3</v>
      </c>
    </row>
    <row r="6" spans="1:16" x14ac:dyDescent="0.2">
      <c r="A6" t="s">
        <v>16</v>
      </c>
      <c r="B6">
        <v>4.16</v>
      </c>
      <c r="C6">
        <v>0.14000000000000001</v>
      </c>
      <c r="D6" t="s">
        <v>7</v>
      </c>
      <c r="E6">
        <v>6.37</v>
      </c>
      <c r="F6" t="s">
        <v>7</v>
      </c>
      <c r="G6" t="s">
        <v>7</v>
      </c>
      <c r="H6">
        <v>179.47</v>
      </c>
      <c r="I6" t="s">
        <v>7</v>
      </c>
      <c r="J6">
        <v>691.53</v>
      </c>
      <c r="K6" t="s">
        <v>7</v>
      </c>
      <c r="L6" t="e">
        <f>GEOMEAN(B39:K39)</f>
        <v>#NUM!</v>
      </c>
      <c r="M6" cm="1">
        <f t="array" ref="M6">AVERAGE(IF(ISNUMBER(B6:K6),B6:K6,$B$31))</f>
        <v>538.16700000000003</v>
      </c>
      <c r="N6">
        <f t="shared" si="0"/>
        <v>0.5</v>
      </c>
      <c r="O6">
        <f t="shared" si="1"/>
        <v>13.571652697038063</v>
      </c>
      <c r="P6">
        <f t="shared" ref="P6" si="3">AVERAGE(B6:K6)</f>
        <v>176.334</v>
      </c>
    </row>
    <row r="7" spans="1:16" x14ac:dyDescent="0.2">
      <c r="B7">
        <v>25</v>
      </c>
      <c r="C7">
        <v>0</v>
      </c>
      <c r="D7">
        <v>2284</v>
      </c>
      <c r="E7">
        <v>28</v>
      </c>
      <c r="F7">
        <v>3367</v>
      </c>
      <c r="G7">
        <v>3045</v>
      </c>
      <c r="H7">
        <v>1150</v>
      </c>
      <c r="I7">
        <v>3690</v>
      </c>
      <c r="J7">
        <v>2730</v>
      </c>
      <c r="K7">
        <v>1894</v>
      </c>
      <c r="M7">
        <f>AVERAGE(B7:K7)</f>
        <v>1821.3</v>
      </c>
      <c r="O7" t="e">
        <f t="shared" si="1"/>
        <v>#NUM!</v>
      </c>
      <c r="P7" cm="1">
        <f t="array" ref="P7">AVERAGE(IF(ISNUMBER(B6:K6),B7:K7))</f>
        <v>786.6</v>
      </c>
    </row>
    <row r="8" spans="1:16" x14ac:dyDescent="0.2">
      <c r="A8" t="s">
        <v>30</v>
      </c>
      <c r="B8">
        <v>0.09</v>
      </c>
      <c r="C8">
        <v>0.08</v>
      </c>
      <c r="D8">
        <v>392.38</v>
      </c>
      <c r="E8">
        <v>157.19</v>
      </c>
      <c r="F8" t="s">
        <v>7</v>
      </c>
      <c r="G8" t="s">
        <v>7</v>
      </c>
      <c r="H8">
        <v>61</v>
      </c>
      <c r="I8" t="s">
        <v>7</v>
      </c>
      <c r="J8">
        <v>483.75</v>
      </c>
      <c r="K8" t="s">
        <v>7</v>
      </c>
      <c r="L8" t="e">
        <f>GEOMEAN(B40:K40)</f>
        <v>#NUM!</v>
      </c>
      <c r="M8" cm="1">
        <f t="array" ref="M8">AVERAGE(IF(ISNUMBER(B8:K8),B8:K8,$B$31))</f>
        <v>469.44899999999996</v>
      </c>
      <c r="N8">
        <f t="shared" si="0"/>
        <v>0.6</v>
      </c>
      <c r="O8">
        <f t="shared" si="1"/>
        <v>15.354505973447603</v>
      </c>
      <c r="P8">
        <f>AVERAGE(B8:K8)</f>
        <v>182.41499999999999</v>
      </c>
    </row>
    <row r="9" spans="1:16" x14ac:dyDescent="0.2">
      <c r="B9">
        <v>0</v>
      </c>
      <c r="C9">
        <v>0</v>
      </c>
      <c r="D9">
        <v>2585</v>
      </c>
      <c r="E9">
        <v>1556</v>
      </c>
      <c r="F9">
        <v>2898</v>
      </c>
      <c r="G9">
        <v>2978</v>
      </c>
      <c r="H9">
        <v>530</v>
      </c>
      <c r="I9">
        <v>4420</v>
      </c>
      <c r="J9">
        <v>2914</v>
      </c>
      <c r="K9">
        <v>3131</v>
      </c>
      <c r="M9">
        <f>AVERAGE(B9:K9)</f>
        <v>2101.1999999999998</v>
      </c>
      <c r="O9" t="e">
        <f t="shared" si="1"/>
        <v>#NUM!</v>
      </c>
      <c r="P9" cm="1">
        <f t="array" ref="P9">AVERAGE(IF(ISNUMBER(B8:K8),B9:K9))</f>
        <v>1264.1666666666667</v>
      </c>
    </row>
    <row r="10" spans="1:16" x14ac:dyDescent="0.2">
      <c r="A10" t="s">
        <v>20</v>
      </c>
      <c r="B10">
        <v>5.0199999999999996</v>
      </c>
      <c r="C10">
        <v>0.12</v>
      </c>
      <c r="D10">
        <v>329.71</v>
      </c>
      <c r="E10">
        <v>4.08</v>
      </c>
      <c r="F10" t="s">
        <v>7</v>
      </c>
      <c r="G10">
        <v>104.61</v>
      </c>
      <c r="H10" t="s">
        <v>7</v>
      </c>
      <c r="I10">
        <v>65.900000000000006</v>
      </c>
      <c r="J10" t="s">
        <v>7</v>
      </c>
      <c r="K10" t="s">
        <v>7</v>
      </c>
      <c r="L10" t="e">
        <f t="shared" ref="L10" si="4">GEOMEAN(B41:K41)</f>
        <v>#NUM!</v>
      </c>
      <c r="M10" cm="1">
        <f t="array" ref="M10">AVERAGE(IF(ISNUMBER(B10:K10),B10:K10,$B$31))</f>
        <v>410.94400000000007</v>
      </c>
      <c r="N10">
        <f t="shared" si="0"/>
        <v>0.6</v>
      </c>
      <c r="O10">
        <f t="shared" si="1"/>
        <v>13.320564927235626</v>
      </c>
      <c r="P10">
        <f>AVERAGE(B10:K10)</f>
        <v>84.906666666666652</v>
      </c>
    </row>
    <row r="11" spans="1:16" x14ac:dyDescent="0.2">
      <c r="B11">
        <v>7</v>
      </c>
      <c r="C11">
        <v>0</v>
      </c>
      <c r="D11">
        <v>964</v>
      </c>
      <c r="E11">
        <v>6</v>
      </c>
      <c r="F11">
        <v>1954</v>
      </c>
      <c r="G11">
        <v>259</v>
      </c>
      <c r="H11">
        <v>2101</v>
      </c>
      <c r="I11">
        <v>204</v>
      </c>
      <c r="J11">
        <v>2262</v>
      </c>
      <c r="K11">
        <v>1715</v>
      </c>
      <c r="M11">
        <f>AVERAGE(B11:K11)</f>
        <v>947.2</v>
      </c>
      <c r="O11" t="e">
        <f t="shared" si="1"/>
        <v>#NUM!</v>
      </c>
      <c r="P11" cm="1">
        <f t="array" ref="P11">AVERAGE(IF(ISNUMBER(B10:K10),B11:K11))</f>
        <v>240</v>
      </c>
    </row>
    <row r="12" spans="1:16" x14ac:dyDescent="0.2">
      <c r="A12" t="s">
        <v>21</v>
      </c>
      <c r="B12">
        <v>0.39</v>
      </c>
      <c r="C12">
        <v>0.68</v>
      </c>
      <c r="D12">
        <v>24.03</v>
      </c>
      <c r="E12">
        <v>0.06</v>
      </c>
      <c r="F12">
        <v>241.81</v>
      </c>
      <c r="G12">
        <v>752.52</v>
      </c>
      <c r="H12">
        <v>334.14</v>
      </c>
      <c r="I12">
        <v>212.55</v>
      </c>
      <c r="J12">
        <v>285.17</v>
      </c>
      <c r="K12">
        <v>135.69</v>
      </c>
      <c r="M12" cm="1">
        <f t="array" ref="M12">AVERAGE(IF(ISNUMBER(B12:K12),B12:K12,$B$31))</f>
        <v>198.70400000000001</v>
      </c>
      <c r="N12">
        <f t="shared" si="0"/>
        <v>1</v>
      </c>
      <c r="P12">
        <f t="shared" ref="P12" si="5">AVERAGE(B12:K12)</f>
        <v>198.70400000000001</v>
      </c>
    </row>
    <row r="13" spans="1:16" x14ac:dyDescent="0.2">
      <c r="B13">
        <v>2</v>
      </c>
      <c r="C13">
        <v>4</v>
      </c>
      <c r="D13">
        <v>179</v>
      </c>
      <c r="E13">
        <v>0</v>
      </c>
      <c r="F13">
        <v>1072</v>
      </c>
      <c r="G13">
        <v>2611</v>
      </c>
      <c r="H13">
        <v>1447</v>
      </c>
      <c r="I13">
        <v>872</v>
      </c>
      <c r="J13">
        <v>1186</v>
      </c>
      <c r="K13">
        <v>679</v>
      </c>
      <c r="M13">
        <f>AVERAGE(B13:K13)</f>
        <v>805.2</v>
      </c>
      <c r="P13" cm="1">
        <f t="array" ref="P13">AVERAGE(IF(ISNUMBER(B12:K12),B13:K13))</f>
        <v>805.2</v>
      </c>
    </row>
    <row r="14" spans="1:16" x14ac:dyDescent="0.2">
      <c r="A14" t="s">
        <v>17</v>
      </c>
      <c r="B14">
        <v>7.87</v>
      </c>
      <c r="C14">
        <v>3.18</v>
      </c>
      <c r="D14" t="s">
        <v>7</v>
      </c>
      <c r="E14">
        <v>2.95</v>
      </c>
      <c r="F14" t="s">
        <v>7</v>
      </c>
      <c r="G14" t="s">
        <v>7</v>
      </c>
      <c r="H14">
        <v>69.92</v>
      </c>
      <c r="I14">
        <v>130.54</v>
      </c>
      <c r="J14">
        <v>278.41000000000003</v>
      </c>
      <c r="K14">
        <v>731.61</v>
      </c>
      <c r="M14" cm="1">
        <f t="array" ref="M14">AVERAGE(IF(ISNUMBER(B14:K14),B14:K14,$B$31))</f>
        <v>392.44799999999998</v>
      </c>
      <c r="N14">
        <f t="shared" si="0"/>
        <v>0.7</v>
      </c>
      <c r="P14">
        <f t="shared" ref="P14" si="6">AVERAGE(B14:K14)</f>
        <v>174.92571428571429</v>
      </c>
    </row>
    <row r="15" spans="1:16" x14ac:dyDescent="0.2">
      <c r="B15">
        <v>9</v>
      </c>
      <c r="C15">
        <v>3</v>
      </c>
      <c r="D15">
        <v>1605</v>
      </c>
      <c r="E15">
        <v>2</v>
      </c>
      <c r="F15">
        <v>1173</v>
      </c>
      <c r="G15">
        <v>1255</v>
      </c>
      <c r="H15">
        <v>98</v>
      </c>
      <c r="I15">
        <v>204</v>
      </c>
      <c r="J15">
        <v>618</v>
      </c>
      <c r="K15">
        <v>1191</v>
      </c>
      <c r="M15">
        <f>AVERAGE(B15:K15)</f>
        <v>615.79999999999995</v>
      </c>
      <c r="P15" cm="1">
        <f t="array" ref="P15">AVERAGE(IF(ISNUMBER(B14:K14),B15:K15))</f>
        <v>303.57142857142856</v>
      </c>
    </row>
    <row r="16" spans="1:16" x14ac:dyDescent="0.2">
      <c r="A16" t="s">
        <v>31</v>
      </c>
      <c r="B16">
        <v>858.87</v>
      </c>
      <c r="C16">
        <v>0.32</v>
      </c>
      <c r="D16" t="s">
        <v>7</v>
      </c>
      <c r="E16">
        <v>0.28000000000000003</v>
      </c>
      <c r="F16" t="s">
        <v>7</v>
      </c>
      <c r="G16">
        <v>245.16</v>
      </c>
      <c r="H16" t="s">
        <v>7</v>
      </c>
      <c r="I16">
        <v>477.48</v>
      </c>
      <c r="J16">
        <v>571.09</v>
      </c>
      <c r="K16" t="s">
        <v>7</v>
      </c>
      <c r="M16" cm="1">
        <f t="array" ref="M16">AVERAGE(IF(ISNUMBER(B16:K16),B16:K16,$B$31))</f>
        <v>575.32000000000005</v>
      </c>
      <c r="N16">
        <f t="shared" si="0"/>
        <v>0.6</v>
      </c>
      <c r="P16">
        <f t="shared" ref="P16" si="7">AVERAGE(B16:K16)</f>
        <v>358.86666666666673</v>
      </c>
    </row>
    <row r="17" spans="1:16" x14ac:dyDescent="0.2">
      <c r="B17">
        <v>3427</v>
      </c>
      <c r="C17">
        <v>1</v>
      </c>
      <c r="D17">
        <v>2733</v>
      </c>
      <c r="E17">
        <v>1</v>
      </c>
      <c r="F17">
        <v>5097</v>
      </c>
      <c r="G17">
        <v>1095</v>
      </c>
      <c r="H17">
        <v>4318</v>
      </c>
      <c r="I17">
        <v>2907</v>
      </c>
      <c r="J17">
        <v>2486</v>
      </c>
      <c r="K17">
        <v>2576</v>
      </c>
      <c r="M17">
        <f>AVERAGE(B17:K17)</f>
        <v>2464.1</v>
      </c>
      <c r="P17" cm="1">
        <f t="array" ref="P17">AVERAGE(IF(ISNUMBER(B16:K16),B17:K17))</f>
        <v>1652.8333333333333</v>
      </c>
    </row>
    <row r="18" spans="1:16" x14ac:dyDescent="0.2">
      <c r="A18" t="s">
        <v>18</v>
      </c>
      <c r="B18">
        <v>3.7</v>
      </c>
      <c r="C18">
        <v>15.49</v>
      </c>
      <c r="D18">
        <v>5.41</v>
      </c>
      <c r="E18">
        <v>2.33</v>
      </c>
      <c r="F18">
        <v>181.79</v>
      </c>
      <c r="G18" t="s">
        <v>7</v>
      </c>
      <c r="H18">
        <v>186.09</v>
      </c>
      <c r="I18">
        <v>22.55</v>
      </c>
      <c r="J18">
        <v>9.77</v>
      </c>
      <c r="K18">
        <v>562.28</v>
      </c>
      <c r="M18" cm="1">
        <f t="array" ref="M18">AVERAGE(IF(ISNUMBER(B18:K18),B18:K18,$B$31))</f>
        <v>188.94099999999997</v>
      </c>
      <c r="N18">
        <f t="shared" si="0"/>
        <v>0.9</v>
      </c>
      <c r="P18">
        <f t="shared" ref="P18" si="8">AVERAGE(B18:K18)</f>
        <v>109.93444444444444</v>
      </c>
    </row>
    <row r="19" spans="1:16" x14ac:dyDescent="0.2">
      <c r="B19">
        <v>3</v>
      </c>
      <c r="C19">
        <v>14</v>
      </c>
      <c r="D19">
        <v>5</v>
      </c>
      <c r="E19">
        <v>2</v>
      </c>
      <c r="F19">
        <v>683</v>
      </c>
      <c r="G19">
        <v>2843</v>
      </c>
      <c r="H19">
        <v>558</v>
      </c>
      <c r="I19">
        <v>38</v>
      </c>
      <c r="J19">
        <v>11</v>
      </c>
      <c r="K19">
        <v>1749</v>
      </c>
      <c r="M19">
        <f>AVERAGE(B19:K19)</f>
        <v>590.6</v>
      </c>
      <c r="P19" cm="1">
        <f t="array" ref="P19">AVERAGE(IF(ISNUMBER(B18:K18),B19:K19))</f>
        <v>340.33333333333331</v>
      </c>
    </row>
    <row r="20" spans="1:16" x14ac:dyDescent="0.2">
      <c r="A20" t="s">
        <v>19</v>
      </c>
      <c r="B20">
        <v>0.1</v>
      </c>
      <c r="C20">
        <v>31.99</v>
      </c>
      <c r="D20">
        <v>1.95</v>
      </c>
      <c r="E20">
        <v>0.93</v>
      </c>
      <c r="F20">
        <v>62.53</v>
      </c>
      <c r="G20">
        <v>248.07</v>
      </c>
      <c r="H20">
        <v>38.49</v>
      </c>
      <c r="I20">
        <v>38.35</v>
      </c>
      <c r="J20">
        <v>0.97</v>
      </c>
      <c r="K20">
        <v>122.21</v>
      </c>
      <c r="M20" cm="1">
        <f t="array" ref="M20">AVERAGE(IF(ISNUMBER(B20:K20),B20:K20,$B$31))</f>
        <v>54.559000000000005</v>
      </c>
      <c r="N20">
        <f t="shared" si="0"/>
        <v>1</v>
      </c>
      <c r="P20">
        <f t="shared" ref="P20" si="9">AVERAGE(B20:K20)</f>
        <v>54.559000000000005</v>
      </c>
    </row>
    <row r="21" spans="1:16" x14ac:dyDescent="0.2">
      <c r="B21">
        <v>0</v>
      </c>
      <c r="C21">
        <v>190</v>
      </c>
      <c r="D21">
        <v>10</v>
      </c>
      <c r="E21">
        <v>4</v>
      </c>
      <c r="F21">
        <v>324</v>
      </c>
      <c r="G21">
        <v>1324</v>
      </c>
      <c r="H21">
        <v>205</v>
      </c>
      <c r="I21">
        <v>195</v>
      </c>
      <c r="J21">
        <v>4</v>
      </c>
      <c r="K21">
        <v>613</v>
      </c>
      <c r="M21">
        <f>AVERAGE(B21:K21)</f>
        <v>286.89999999999998</v>
      </c>
      <c r="P21" cm="1">
        <f t="array" ref="P21">AVERAGE(IF(ISNUMBER(B20:K20),B21:K21))</f>
        <v>286.89999999999998</v>
      </c>
    </row>
    <row r="22" spans="1:16" x14ac:dyDescent="0.2">
      <c r="A22" t="s">
        <v>22</v>
      </c>
      <c r="B22">
        <v>25.28</v>
      </c>
      <c r="C22">
        <v>69.099999999999994</v>
      </c>
      <c r="D22" t="s">
        <v>7</v>
      </c>
      <c r="E22">
        <v>0.15</v>
      </c>
      <c r="F22" t="s">
        <v>7</v>
      </c>
      <c r="G22">
        <v>275.79000000000002</v>
      </c>
      <c r="H22" t="s">
        <v>7</v>
      </c>
      <c r="I22">
        <v>358.9</v>
      </c>
      <c r="J22">
        <v>28.04</v>
      </c>
      <c r="K22">
        <v>138.13</v>
      </c>
      <c r="M22" cm="1">
        <f t="array" ref="M22">AVERAGE(IF(ISNUMBER(B22:K22),B22:K22,$B$31))</f>
        <v>359.53900000000004</v>
      </c>
      <c r="N22">
        <f t="shared" si="0"/>
        <v>0.7</v>
      </c>
      <c r="P22">
        <f t="shared" ref="P22" si="10">AVERAGE(B22:K22)</f>
        <v>127.91285714285713</v>
      </c>
    </row>
    <row r="23" spans="1:16" x14ac:dyDescent="0.2">
      <c r="B23">
        <v>57</v>
      </c>
      <c r="C23">
        <v>409</v>
      </c>
      <c r="D23">
        <v>5025</v>
      </c>
      <c r="E23">
        <v>0</v>
      </c>
      <c r="F23">
        <v>5112</v>
      </c>
      <c r="G23">
        <v>1830</v>
      </c>
      <c r="H23">
        <v>4745</v>
      </c>
      <c r="I23">
        <v>2752</v>
      </c>
      <c r="J23">
        <v>109</v>
      </c>
      <c r="K23">
        <v>852</v>
      </c>
      <c r="M23">
        <f>AVERAGE(B23:K23)</f>
        <v>2089.1</v>
      </c>
      <c r="P23" cm="1">
        <f t="array" ref="P23">AVERAGE(IF(ISNUMBER(B22:K22),B23:K23))</f>
        <v>858.42857142857144</v>
      </c>
    </row>
    <row r="24" spans="1:16" x14ac:dyDescent="0.2">
      <c r="A24" t="s">
        <v>32</v>
      </c>
      <c r="B24">
        <v>0.11</v>
      </c>
      <c r="C24">
        <v>0.18</v>
      </c>
      <c r="D24" t="s">
        <v>7</v>
      </c>
      <c r="E24">
        <v>22.87</v>
      </c>
      <c r="F24" t="s">
        <v>7</v>
      </c>
      <c r="G24">
        <v>222.3</v>
      </c>
      <c r="H24" t="s">
        <v>7</v>
      </c>
      <c r="I24" t="s">
        <v>7</v>
      </c>
      <c r="J24">
        <v>712.94</v>
      </c>
      <c r="K24">
        <v>231.53</v>
      </c>
      <c r="M24" cm="1">
        <f t="array" ref="M24">AVERAGE(IF(ISNUMBER(B24:K24),B24:K24,$B$31))</f>
        <v>478.99299999999994</v>
      </c>
      <c r="N24">
        <f t="shared" si="0"/>
        <v>0.6</v>
      </c>
      <c r="P24">
        <f t="shared" ref="P24" si="11">AVERAGE(B24:K24)</f>
        <v>198.32166666666669</v>
      </c>
    </row>
    <row r="25" spans="1:16" x14ac:dyDescent="0.2">
      <c r="B25">
        <v>0</v>
      </c>
      <c r="C25">
        <v>0</v>
      </c>
      <c r="D25">
        <v>5033</v>
      </c>
      <c r="E25">
        <v>211</v>
      </c>
      <c r="F25">
        <v>6058</v>
      </c>
      <c r="G25">
        <v>1899</v>
      </c>
      <c r="H25">
        <v>6965</v>
      </c>
      <c r="I25">
        <v>6966</v>
      </c>
      <c r="J25">
        <v>4660</v>
      </c>
      <c r="K25">
        <v>1568</v>
      </c>
      <c r="M25">
        <f>AVERAGE(B25:K25)</f>
        <v>3336</v>
      </c>
      <c r="P25" cm="1">
        <f t="array" ref="P25">AVERAGE(IF(ISNUMBER(B24:K24),B25:K25))</f>
        <v>1389.6666666666667</v>
      </c>
    </row>
    <row r="26" spans="1:16" x14ac:dyDescent="0.2">
      <c r="A26" t="s">
        <v>23</v>
      </c>
      <c r="B26">
        <v>0.19</v>
      </c>
      <c r="C26">
        <v>2.54</v>
      </c>
      <c r="D26">
        <v>253.47</v>
      </c>
      <c r="E26">
        <v>14.95</v>
      </c>
      <c r="F26">
        <v>71.48</v>
      </c>
      <c r="G26">
        <v>193.61</v>
      </c>
      <c r="H26">
        <v>216.63</v>
      </c>
      <c r="I26">
        <v>43.41</v>
      </c>
      <c r="J26">
        <v>463.13</v>
      </c>
      <c r="K26">
        <v>36.53</v>
      </c>
      <c r="M26" cm="1">
        <f t="array" ref="M26">AVERAGE(IF(ISNUMBER(B26:K26),B26:K26,$B$31))</f>
        <v>129.59399999999999</v>
      </c>
      <c r="N26">
        <f t="shared" si="0"/>
        <v>1</v>
      </c>
      <c r="P26">
        <f t="shared" ref="P26" si="12">AVERAGE(B26:K26)</f>
        <v>129.59399999999999</v>
      </c>
    </row>
    <row r="27" spans="1:16" x14ac:dyDescent="0.2">
      <c r="B27">
        <v>0</v>
      </c>
      <c r="C27">
        <v>2</v>
      </c>
      <c r="D27">
        <v>1399</v>
      </c>
      <c r="E27">
        <v>14</v>
      </c>
      <c r="F27">
        <v>218</v>
      </c>
      <c r="G27">
        <v>824</v>
      </c>
      <c r="H27">
        <v>823</v>
      </c>
      <c r="I27">
        <v>168</v>
      </c>
      <c r="J27">
        <v>1867</v>
      </c>
      <c r="K27">
        <v>95</v>
      </c>
      <c r="M27">
        <f>AVERAGE(B27:K27)</f>
        <v>541</v>
      </c>
      <c r="P27" cm="1">
        <f t="array" ref="P27">AVERAGE(IF(ISNUMBER(B26:K26),B27:K27))</f>
        <v>541</v>
      </c>
    </row>
    <row r="28" spans="1:16" x14ac:dyDescent="0.2">
      <c r="A28" t="s">
        <v>24</v>
      </c>
      <c r="B28">
        <v>3.5</v>
      </c>
      <c r="C28">
        <v>0.08</v>
      </c>
      <c r="D28">
        <v>28.66</v>
      </c>
      <c r="E28">
        <v>0.06</v>
      </c>
      <c r="F28">
        <v>60.92</v>
      </c>
      <c r="G28">
        <v>279.64</v>
      </c>
      <c r="H28">
        <v>135.38</v>
      </c>
      <c r="I28">
        <v>636.11</v>
      </c>
      <c r="J28" t="s">
        <v>7</v>
      </c>
      <c r="K28">
        <v>444.24</v>
      </c>
      <c r="M28" cm="1">
        <f t="array" ref="M28">AVERAGE(IF(ISNUMBER(B28:K28),B28:K28,$B$31))</f>
        <v>248.85900000000001</v>
      </c>
      <c r="N28">
        <f t="shared" si="0"/>
        <v>0.9</v>
      </c>
      <c r="P28">
        <f t="shared" ref="P28" si="13">AVERAGE(B28:K28)</f>
        <v>176.51</v>
      </c>
    </row>
    <row r="29" spans="1:16" x14ac:dyDescent="0.2">
      <c r="B29">
        <v>24</v>
      </c>
      <c r="C29">
        <v>0</v>
      </c>
      <c r="D29">
        <v>232</v>
      </c>
      <c r="E29">
        <v>0</v>
      </c>
      <c r="F29">
        <v>358</v>
      </c>
      <c r="G29">
        <v>1677</v>
      </c>
      <c r="H29">
        <v>882</v>
      </c>
      <c r="I29">
        <v>3285</v>
      </c>
      <c r="J29">
        <v>3902</v>
      </c>
      <c r="K29">
        <v>2237</v>
      </c>
      <c r="M29">
        <f>AVERAGE(B29:K29)</f>
        <v>1259.7</v>
      </c>
      <c r="P29" cm="1">
        <f t="array" ref="P29">AVERAGE(IF(ISNUMBER(B28:K28),B29:K29))</f>
        <v>966.11111111111109</v>
      </c>
    </row>
    <row r="31" spans="1:16" x14ac:dyDescent="0.2">
      <c r="A31" t="s">
        <v>4</v>
      </c>
      <c r="B31">
        <v>900</v>
      </c>
    </row>
    <row r="33" spans="1:13" x14ac:dyDescent="0.2">
      <c r="A33" t="s">
        <v>8</v>
      </c>
    </row>
    <row r="34" spans="1:13" x14ac:dyDescent="0.2">
      <c r="A34" t="s">
        <v>9</v>
      </c>
    </row>
    <row r="38" spans="1:13" x14ac:dyDescent="0.2">
      <c r="A38" t="s">
        <v>33</v>
      </c>
      <c r="B38">
        <v>0.06</v>
      </c>
      <c r="C38">
        <v>0.11</v>
      </c>
      <c r="D38">
        <v>0.36</v>
      </c>
      <c r="E38">
        <v>0.11</v>
      </c>
      <c r="F38">
        <v>0.09</v>
      </c>
      <c r="G38">
        <v>0.09</v>
      </c>
      <c r="H38">
        <v>0.09</v>
      </c>
      <c r="I38">
        <v>0.12</v>
      </c>
      <c r="J38">
        <v>0.12</v>
      </c>
      <c r="K38">
        <v>0.08</v>
      </c>
      <c r="M38" cm="1">
        <f t="array" ref="M38">AVERAGE(IF(ISNUMBER(B38:K38),B38:K38,$B$31))</f>
        <v>0.123</v>
      </c>
    </row>
    <row r="39" spans="1:13" x14ac:dyDescent="0.2"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f>AVERAGE(B39:K39)</f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95A5-A8C0-AF4B-AFC8-124B9F5BE04D}">
  <dimension ref="A1:P38"/>
  <sheetViews>
    <sheetView workbookViewId="0">
      <selection activeCell="K32" sqref="K32"/>
    </sheetView>
  </sheetViews>
  <sheetFormatPr baseColWidth="10" defaultRowHeight="16" x14ac:dyDescent="0.2"/>
  <cols>
    <col min="1" max="1" width="29.83203125" bestFit="1" customWidth="1"/>
  </cols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3</v>
      </c>
      <c r="M1" t="s">
        <v>2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>
        <v>17.27</v>
      </c>
      <c r="C2">
        <v>18.510000000000002</v>
      </c>
      <c r="D2">
        <v>22.15</v>
      </c>
      <c r="E2">
        <v>34.380000000000003</v>
      </c>
      <c r="F2" t="s">
        <v>7</v>
      </c>
      <c r="G2">
        <v>28.63</v>
      </c>
      <c r="H2">
        <v>21.09</v>
      </c>
      <c r="I2">
        <v>42.47</v>
      </c>
      <c r="J2">
        <v>10.53</v>
      </c>
      <c r="K2">
        <v>30.02</v>
      </c>
      <c r="L2" cm="1">
        <f t="array" ref="L2">GEOMEAN(IF(ISNUMBER(B2:K2),B2:K2,$B$31))</f>
        <v>33.492225888792902</v>
      </c>
      <c r="M2" cm="1">
        <f t="array" ref="M2">AVERAGE(IF(ISNUMBER(B2:K2),B2:K2,$B$31))</f>
        <v>112.505</v>
      </c>
      <c r="N2">
        <f>COUNT(B2:K2)/10</f>
        <v>0.9</v>
      </c>
      <c r="O2">
        <f>GEOMEAN(B2:K2)</f>
        <v>23.234485899388893</v>
      </c>
      <c r="P2">
        <f>AVERAGE(B2:K2)</f>
        <v>25.005555555555556</v>
      </c>
    </row>
    <row r="3" spans="1:16" x14ac:dyDescent="0.2">
      <c r="B3">
        <v>205</v>
      </c>
      <c r="C3">
        <v>206</v>
      </c>
      <c r="D3">
        <v>258</v>
      </c>
      <c r="E3">
        <v>425</v>
      </c>
      <c r="F3">
        <v>5137</v>
      </c>
      <c r="G3">
        <v>223</v>
      </c>
      <c r="H3">
        <v>206</v>
      </c>
      <c r="I3">
        <v>574</v>
      </c>
      <c r="J3">
        <v>14</v>
      </c>
      <c r="K3">
        <v>413</v>
      </c>
      <c r="L3" cm="1">
        <f t="array" ref="L3">GEOMEAN(IF(ISNUMBER(B3:K3),B3:K3,$B$31))</f>
        <v>285.72624557942896</v>
      </c>
      <c r="M3">
        <f>AVERAGE(B3:K3)</f>
        <v>766.1</v>
      </c>
      <c r="O3" cm="1">
        <f t="array" ref="O3">GEOMEAN(IF(ISNUMBER(B2:K2),B3:K3))</f>
        <v>207.26807793432999</v>
      </c>
      <c r="P3" cm="1">
        <f t="array" ref="P3">AVERAGE(IF(ISNUMBER(B2:K2),B3:K3))</f>
        <v>280.44444444444446</v>
      </c>
    </row>
    <row r="4" spans="1:16" x14ac:dyDescent="0.2">
      <c r="A4" t="s">
        <v>15</v>
      </c>
      <c r="B4">
        <v>0.05</v>
      </c>
      <c r="C4">
        <v>28.54</v>
      </c>
      <c r="D4">
        <v>259.67</v>
      </c>
      <c r="E4">
        <v>173.53</v>
      </c>
      <c r="F4">
        <v>48.9</v>
      </c>
      <c r="G4">
        <v>1.37</v>
      </c>
      <c r="H4">
        <v>0.19</v>
      </c>
      <c r="I4">
        <v>1.08</v>
      </c>
      <c r="J4">
        <v>93.58</v>
      </c>
      <c r="K4">
        <v>56.35</v>
      </c>
      <c r="L4" cm="1">
        <f t="array" ref="L4">GEOMEAN(IF(ISNUMBER(B4:K4),B4:K4,$B$31))</f>
        <v>9.265106295058315</v>
      </c>
      <c r="M4" cm="1">
        <f t="array" ref="M4">AVERAGE(IF(ISNUMBER(B4:K4),B4:K4,$B$31))</f>
        <v>66.326000000000008</v>
      </c>
      <c r="N4">
        <f t="shared" ref="N4" si="0">COUNT(B4:K4)/10</f>
        <v>1</v>
      </c>
      <c r="O4">
        <f t="shared" ref="O4" si="1">GEOMEAN(B4:K4)</f>
        <v>9.265106295058315</v>
      </c>
      <c r="P4">
        <f t="shared" ref="P4" si="2">AVERAGE(B4:K4)</f>
        <v>66.326000000000008</v>
      </c>
    </row>
    <row r="5" spans="1:16" x14ac:dyDescent="0.2">
      <c r="B5">
        <v>0</v>
      </c>
      <c r="C5">
        <v>118</v>
      </c>
      <c r="D5">
        <v>77</v>
      </c>
      <c r="E5">
        <v>814</v>
      </c>
      <c r="F5">
        <v>206</v>
      </c>
      <c r="G5">
        <v>10</v>
      </c>
      <c r="H5">
        <v>1</v>
      </c>
      <c r="I5">
        <v>7</v>
      </c>
      <c r="J5">
        <v>541</v>
      </c>
      <c r="K5">
        <v>248</v>
      </c>
      <c r="L5" t="e" cm="1">
        <f t="array" ref="L5">GEOMEAN(IF(ISNUMBER(B5:K5),B5:K5,$B$31))</f>
        <v>#NUM!</v>
      </c>
      <c r="M5">
        <f>AVERAGE(B5:K5)</f>
        <v>202.2</v>
      </c>
      <c r="P5" cm="1">
        <f t="array" ref="P5">AVERAGE(IF(ISNUMBER(B4:K4),B5:K5))</f>
        <v>202.2</v>
      </c>
    </row>
    <row r="6" spans="1:16" x14ac:dyDescent="0.2">
      <c r="A6" t="s">
        <v>16</v>
      </c>
      <c r="B6">
        <v>89.64</v>
      </c>
      <c r="C6" t="s">
        <v>7</v>
      </c>
      <c r="D6">
        <v>86.38</v>
      </c>
      <c r="E6">
        <v>847.65</v>
      </c>
      <c r="F6" t="s">
        <v>7</v>
      </c>
      <c r="G6" t="s">
        <v>7</v>
      </c>
      <c r="H6">
        <v>181.46</v>
      </c>
      <c r="I6" t="s">
        <v>7</v>
      </c>
      <c r="J6" t="s">
        <v>7</v>
      </c>
      <c r="K6" t="s">
        <v>7</v>
      </c>
      <c r="L6" cm="1">
        <f t="array" ref="L6">GEOMEAN(IF(ISNUMBER(B6:K6),B6:K6,$B$31))</f>
        <v>478.78083488421174</v>
      </c>
      <c r="M6" cm="1">
        <f t="array" ref="M6">AVERAGE(IF(ISNUMBER(B6:K6),B6:K6,$B$31))</f>
        <v>660.51300000000003</v>
      </c>
      <c r="N6">
        <f t="shared" ref="N6:N8" si="3">COUNT(B6:K6)/10</f>
        <v>0.4</v>
      </c>
      <c r="O6">
        <f t="shared" ref="O6:O10" si="4">GEOMEAN(B6:K6)</f>
        <v>185.7710903494455</v>
      </c>
      <c r="P6">
        <f t="shared" ref="P6:P8" si="5">AVERAGE(B6:K6)</f>
        <v>301.28249999999997</v>
      </c>
    </row>
    <row r="7" spans="1:16" x14ac:dyDescent="0.2">
      <c r="B7">
        <v>313</v>
      </c>
      <c r="C7">
        <v>2543</v>
      </c>
      <c r="D7">
        <v>279</v>
      </c>
      <c r="E7">
        <v>2960</v>
      </c>
      <c r="F7">
        <v>3985</v>
      </c>
      <c r="G7">
        <v>2937</v>
      </c>
      <c r="H7">
        <v>827</v>
      </c>
      <c r="I7">
        <v>2560</v>
      </c>
      <c r="J7">
        <v>2887</v>
      </c>
      <c r="K7">
        <v>3288</v>
      </c>
      <c r="L7" cm="1">
        <f t="array" ref="L7">GEOMEAN(IF(ISNUMBER(B7:K7),B7:K7,$B$31))</f>
        <v>1655.4813601662463</v>
      </c>
      <c r="M7">
        <f>AVERAGE(B7:K7)</f>
        <v>2257.9</v>
      </c>
      <c r="O7">
        <f t="shared" si="4"/>
        <v>1655.4813601662463</v>
      </c>
      <c r="P7" cm="1">
        <f t="array" ref="P7">AVERAGE(IF(ISNUMBER(B6:K6),B7:K7))</f>
        <v>1094.75</v>
      </c>
    </row>
    <row r="8" spans="1:16" x14ac:dyDescent="0.2">
      <c r="A8" t="s">
        <v>30</v>
      </c>
      <c r="B8">
        <v>12.45</v>
      </c>
      <c r="C8">
        <v>113.73</v>
      </c>
      <c r="D8">
        <v>510.81</v>
      </c>
      <c r="E8" t="s">
        <v>7</v>
      </c>
      <c r="F8">
        <v>55.98</v>
      </c>
      <c r="G8" t="s">
        <v>7</v>
      </c>
      <c r="H8">
        <v>41.27</v>
      </c>
      <c r="I8" t="s">
        <v>7</v>
      </c>
      <c r="J8" t="s">
        <v>7</v>
      </c>
      <c r="K8">
        <v>197.2</v>
      </c>
      <c r="L8" cm="1">
        <f t="array" ref="L8">GEOMEAN(IF(ISNUMBER(B8:K8),B8:K8,$B$31))</f>
        <v>215.51862582525655</v>
      </c>
      <c r="M8" cm="1">
        <f t="array" ref="M8">AVERAGE(IF(ISNUMBER(B8:K8),B8:K8,$B$31))</f>
        <v>453.14399999999995</v>
      </c>
      <c r="N8">
        <f t="shared" si="3"/>
        <v>0.6</v>
      </c>
      <c r="O8">
        <f t="shared" si="4"/>
        <v>83.108671952128148</v>
      </c>
      <c r="P8">
        <f t="shared" si="5"/>
        <v>155.24</v>
      </c>
    </row>
    <row r="9" spans="1:16" x14ac:dyDescent="0.2">
      <c r="B9">
        <v>148</v>
      </c>
      <c r="C9">
        <v>1049</v>
      </c>
      <c r="D9">
        <v>2271</v>
      </c>
      <c r="E9">
        <v>3998</v>
      </c>
      <c r="F9">
        <v>427</v>
      </c>
      <c r="G9">
        <v>3873</v>
      </c>
      <c r="H9">
        <v>502</v>
      </c>
      <c r="I9">
        <v>4527</v>
      </c>
      <c r="J9">
        <v>3627</v>
      </c>
      <c r="K9">
        <v>851</v>
      </c>
      <c r="L9" cm="1">
        <f t="array" ref="L9">GEOMEAN(IF(ISNUMBER(B9:K9),B9:K9,$B$31))</f>
        <v>1322.3803363207621</v>
      </c>
      <c r="M9">
        <f>AVERAGE(B9:K9)</f>
        <v>2127.3000000000002</v>
      </c>
      <c r="N9">
        <f t="shared" ref="N9:N10" si="6">COUNT(B9:K9)/10</f>
        <v>1</v>
      </c>
      <c r="O9">
        <f t="shared" si="4"/>
        <v>1322.3803363207621</v>
      </c>
      <c r="P9" cm="1">
        <f t="array" ref="P9">AVERAGE(IF(ISNUMBER(B8:K8),B9:K9))</f>
        <v>874.66666666666663</v>
      </c>
    </row>
    <row r="10" spans="1:16" x14ac:dyDescent="0.2">
      <c r="A10" t="s">
        <v>20</v>
      </c>
      <c r="B10">
        <v>1.6</v>
      </c>
      <c r="C10">
        <v>6.27</v>
      </c>
      <c r="D10">
        <v>98.36</v>
      </c>
      <c r="E10">
        <v>96.13</v>
      </c>
      <c r="F10" t="s">
        <v>7</v>
      </c>
      <c r="G10">
        <v>313.31</v>
      </c>
      <c r="H10">
        <v>1.25</v>
      </c>
      <c r="I10">
        <v>237.97</v>
      </c>
      <c r="J10" t="s">
        <v>7</v>
      </c>
      <c r="K10" t="s">
        <v>7</v>
      </c>
      <c r="L10" cm="1">
        <f t="array" ref="L10">GEOMEAN(IF(ISNUMBER(B10:K10),B10:K10,$B$31))</f>
        <v>76.018605654226036</v>
      </c>
      <c r="M10" cm="1">
        <f t="array" ref="M10">AVERAGE(IF(ISNUMBER(B10:K10),B10:K10,$B$31))</f>
        <v>345.48900000000003</v>
      </c>
      <c r="N10">
        <f t="shared" si="6"/>
        <v>0.7</v>
      </c>
      <c r="O10">
        <f t="shared" si="4"/>
        <v>26.358730827563896</v>
      </c>
      <c r="P10">
        <f>AVERAGE(B10:K10)</f>
        <v>107.84142857142858</v>
      </c>
    </row>
    <row r="11" spans="1:16" x14ac:dyDescent="0.2">
      <c r="B11">
        <v>2</v>
      </c>
      <c r="C11">
        <v>9</v>
      </c>
      <c r="D11">
        <v>201</v>
      </c>
      <c r="E11">
        <v>246</v>
      </c>
      <c r="F11">
        <v>1756</v>
      </c>
      <c r="G11">
        <v>577</v>
      </c>
      <c r="H11">
        <v>2</v>
      </c>
      <c r="I11">
        <v>442</v>
      </c>
      <c r="J11">
        <v>1908</v>
      </c>
      <c r="K11">
        <v>2167</v>
      </c>
      <c r="L11" cm="1">
        <f t="array" ref="L11">GEOMEAN(IF(ISNUMBER(B11:K11),B11:K11,$B$31))</f>
        <v>141.84020625130347</v>
      </c>
      <c r="M11">
        <f>AVERAGE(B11:K11)</f>
        <v>731</v>
      </c>
      <c r="O11">
        <f>GEOMEAN(B11:K11)</f>
        <v>141.84020625130347</v>
      </c>
      <c r="P11" cm="1">
        <f t="array" ref="P11">AVERAGE(IF(ISNUMBER(B10:K10),B11:K11))</f>
        <v>211.28571428571428</v>
      </c>
    </row>
    <row r="12" spans="1:16" x14ac:dyDescent="0.2">
      <c r="A12" t="s">
        <v>21</v>
      </c>
      <c r="B12">
        <v>0.05</v>
      </c>
      <c r="C12">
        <v>52.89</v>
      </c>
      <c r="D12">
        <v>50.84</v>
      </c>
      <c r="E12">
        <v>622.05999999999995</v>
      </c>
      <c r="F12">
        <v>325.54000000000002</v>
      </c>
      <c r="G12">
        <v>55.45</v>
      </c>
      <c r="H12">
        <v>0.77</v>
      </c>
      <c r="I12">
        <v>218.19</v>
      </c>
      <c r="J12">
        <v>359.61</v>
      </c>
      <c r="K12">
        <v>496.19</v>
      </c>
      <c r="L12" cm="1">
        <f t="array" ref="L12">GEOMEAN(IF(ISNUMBER(B12:K12),B12:K12,$B$31))</f>
        <v>46.298749737562389</v>
      </c>
      <c r="M12" cm="1">
        <f t="array" ref="M12">AVERAGE(IF(ISNUMBER(B12:K12),B12:K12,$B$31))</f>
        <v>218.15900000000002</v>
      </c>
      <c r="N12">
        <f t="shared" ref="N12" si="7">COUNT(B12:K12)/10</f>
        <v>1</v>
      </c>
      <c r="O12">
        <f>GEOMEAN(B12:K12)</f>
        <v>46.298749737562389</v>
      </c>
      <c r="P12">
        <f t="shared" ref="P12" si="8">AVERAGE(B12:K12)</f>
        <v>218.15900000000002</v>
      </c>
    </row>
    <row r="13" spans="1:16" x14ac:dyDescent="0.2">
      <c r="B13">
        <v>0</v>
      </c>
      <c r="C13">
        <v>214</v>
      </c>
      <c r="D13">
        <v>203</v>
      </c>
      <c r="E13">
        <v>2198</v>
      </c>
      <c r="F13">
        <v>1607</v>
      </c>
      <c r="G13">
        <v>223</v>
      </c>
      <c r="H13">
        <v>5</v>
      </c>
      <c r="I13">
        <v>865</v>
      </c>
      <c r="J13">
        <v>1508</v>
      </c>
      <c r="K13">
        <v>2295</v>
      </c>
      <c r="L13" t="e" cm="1">
        <f t="array" ref="L13">GEOMEAN(IF(ISNUMBER(B13:K13),B13:K13,$B$31))</f>
        <v>#NUM!</v>
      </c>
      <c r="M13">
        <f>AVERAGE(B13:K13)</f>
        <v>911.8</v>
      </c>
      <c r="O13" t="e">
        <f>GEOMEAN(B13:K13)</f>
        <v>#NUM!</v>
      </c>
      <c r="P13" cm="1">
        <f t="array" ref="P13">AVERAGE(IF(ISNUMBER(B12:K12),B13:K13))</f>
        <v>911.8</v>
      </c>
    </row>
    <row r="14" spans="1:16" x14ac:dyDescent="0.2">
      <c r="A14" t="s">
        <v>17</v>
      </c>
      <c r="B14">
        <v>6.67</v>
      </c>
      <c r="C14">
        <v>5.95</v>
      </c>
      <c r="D14" t="s">
        <v>7</v>
      </c>
      <c r="E14" t="s">
        <v>7</v>
      </c>
      <c r="F14" t="s">
        <v>7</v>
      </c>
      <c r="G14" t="s">
        <v>7</v>
      </c>
      <c r="H14">
        <v>33.89</v>
      </c>
      <c r="I14">
        <v>124.59</v>
      </c>
      <c r="J14" t="s">
        <v>7</v>
      </c>
      <c r="K14">
        <v>687.87</v>
      </c>
      <c r="L14" cm="1">
        <f t="array" ref="L14">GEOMEAN(IF(ISNUMBER(B14:K14),B14:K14,$B$31))</f>
        <v>191.99576403423973</v>
      </c>
      <c r="M14" cm="1">
        <f t="array" ref="M14">AVERAGE(IF(ISNUMBER(B14:K14),B14:K14,$B$31))</f>
        <v>535.89700000000005</v>
      </c>
      <c r="N14">
        <f t="shared" ref="N14" si="9">COUNT(B14:K14)/10</f>
        <v>0.5</v>
      </c>
      <c r="P14">
        <f t="shared" ref="P14" si="10">AVERAGE(B14:K14)</f>
        <v>171.79400000000001</v>
      </c>
    </row>
    <row r="15" spans="1:16" x14ac:dyDescent="0.2">
      <c r="B15">
        <v>8</v>
      </c>
      <c r="C15">
        <v>5</v>
      </c>
      <c r="D15">
        <v>1825</v>
      </c>
      <c r="E15">
        <v>1261</v>
      </c>
      <c r="F15">
        <v>1605</v>
      </c>
      <c r="G15">
        <v>1683</v>
      </c>
      <c r="H15">
        <v>72</v>
      </c>
      <c r="I15">
        <v>169</v>
      </c>
      <c r="J15">
        <v>1775</v>
      </c>
      <c r="K15">
        <v>979</v>
      </c>
      <c r="L15" cm="1">
        <f t="array" ref="L15">GEOMEAN(IF(ISNUMBER(B15:K15),B15:K15,$B$31))</f>
        <v>296.53757722859655</v>
      </c>
      <c r="M15">
        <f>AVERAGE(B15:K15)</f>
        <v>938.2</v>
      </c>
      <c r="P15" cm="1">
        <f t="array" ref="P15">AVERAGE(IF(ISNUMBER(B14:K14),B15:K15))</f>
        <v>246.6</v>
      </c>
    </row>
    <row r="16" spans="1:16" x14ac:dyDescent="0.2">
      <c r="A16" t="s">
        <v>31</v>
      </c>
      <c r="B16">
        <v>152.24</v>
      </c>
      <c r="C16">
        <v>22.93</v>
      </c>
      <c r="D16">
        <v>98.2</v>
      </c>
      <c r="E16">
        <v>757.73</v>
      </c>
      <c r="F16" t="s">
        <v>7</v>
      </c>
      <c r="G16">
        <v>299.7</v>
      </c>
      <c r="H16">
        <v>726.53</v>
      </c>
      <c r="I16" t="s">
        <v>7</v>
      </c>
      <c r="J16">
        <v>269.48</v>
      </c>
      <c r="K16">
        <v>173.52</v>
      </c>
      <c r="L16" cm="1">
        <f t="array" ref="L16">GEOMEAN(IF(ISNUMBER(B16:K16),B16:K16,$B$31))</f>
        <v>271.07284829409133</v>
      </c>
      <c r="M16" cm="1">
        <f t="array" ref="M16">AVERAGE(IF(ISNUMBER(B16:K16),B16:K16,$B$31))</f>
        <v>430.03300000000002</v>
      </c>
      <c r="N16">
        <f t="shared" ref="N16" si="11">COUNT(B16:K16)/10</f>
        <v>0.8</v>
      </c>
      <c r="P16">
        <f t="shared" ref="P16" si="12">AVERAGE(B16:K16)</f>
        <v>312.54124999999999</v>
      </c>
    </row>
    <row r="17" spans="1:16" x14ac:dyDescent="0.2">
      <c r="B17">
        <v>875</v>
      </c>
      <c r="C17">
        <v>138</v>
      </c>
      <c r="D17">
        <v>670</v>
      </c>
      <c r="E17">
        <v>3107</v>
      </c>
      <c r="F17">
        <v>3751</v>
      </c>
      <c r="G17">
        <v>1854</v>
      </c>
      <c r="H17">
        <v>3193</v>
      </c>
      <c r="I17">
        <v>4212</v>
      </c>
      <c r="J17">
        <v>1303</v>
      </c>
      <c r="K17">
        <v>942</v>
      </c>
      <c r="L17" cm="1">
        <f t="array" ref="L17">GEOMEAN(IF(ISNUMBER(B17:K17),B17:K17,$B$31))</f>
        <v>1399.6655031255921</v>
      </c>
      <c r="M17">
        <f>AVERAGE(B17:K17)</f>
        <v>2004.5</v>
      </c>
      <c r="P17" cm="1">
        <f t="array" ref="P17">AVERAGE(IF(ISNUMBER(B16:K16),B17:K17))</f>
        <v>1510.25</v>
      </c>
    </row>
    <row r="18" spans="1:16" x14ac:dyDescent="0.2">
      <c r="A18" t="s">
        <v>18</v>
      </c>
      <c r="B18">
        <v>42.34</v>
      </c>
      <c r="C18">
        <v>2.67</v>
      </c>
      <c r="D18">
        <v>275.64999999999998</v>
      </c>
      <c r="E18">
        <v>0.68</v>
      </c>
      <c r="F18">
        <v>4.12</v>
      </c>
      <c r="G18">
        <v>80.19</v>
      </c>
      <c r="H18">
        <v>0.12</v>
      </c>
      <c r="I18">
        <v>188.93</v>
      </c>
      <c r="J18">
        <v>108.55</v>
      </c>
      <c r="K18">
        <v>456.3</v>
      </c>
      <c r="L18" cm="1">
        <f t="array" ref="L18">GEOMEAN(IF(ISNUMBER(B18:K18),B18:K18,$B$31))</f>
        <v>19.478292899268567</v>
      </c>
      <c r="M18" cm="1">
        <f t="array" ref="M18">AVERAGE(IF(ISNUMBER(B18:K18),B18:K18,$B$31))</f>
        <v>115.955</v>
      </c>
      <c r="N18">
        <f>COUNT(B18:K18)/10</f>
        <v>1</v>
      </c>
      <c r="P18">
        <f>AVERAGE(B18:K18)</f>
        <v>115.955</v>
      </c>
    </row>
    <row r="19" spans="1:16" x14ac:dyDescent="0.2">
      <c r="B19">
        <v>115</v>
      </c>
      <c r="C19">
        <v>2</v>
      </c>
      <c r="D19">
        <v>1142</v>
      </c>
      <c r="E19">
        <v>0</v>
      </c>
      <c r="F19">
        <v>4</v>
      </c>
      <c r="G19">
        <v>204</v>
      </c>
      <c r="H19">
        <v>0</v>
      </c>
      <c r="I19">
        <v>632</v>
      </c>
      <c r="J19">
        <v>313</v>
      </c>
      <c r="K19">
        <v>1197</v>
      </c>
      <c r="L19" t="e" cm="1">
        <f t="array" ref="L19">GEOMEAN(IF(ISNUMBER(B19:K19),B19:K19,$B$31))</f>
        <v>#NUM!</v>
      </c>
      <c r="M19">
        <f>AVERAGE(B19:K19)</f>
        <v>360.9</v>
      </c>
      <c r="P19" cm="1">
        <f t="array" ref="P19">AVERAGE(IF(ISNUMBER(B18:K18),B19:K19))</f>
        <v>360.9</v>
      </c>
    </row>
    <row r="20" spans="1:16" x14ac:dyDescent="0.2">
      <c r="A20" t="s">
        <v>19</v>
      </c>
      <c r="B20">
        <v>3.83</v>
      </c>
      <c r="C20">
        <v>0.55000000000000004</v>
      </c>
      <c r="D20">
        <v>118.15</v>
      </c>
      <c r="E20">
        <v>70.2</v>
      </c>
      <c r="F20">
        <v>32.31</v>
      </c>
      <c r="G20">
        <v>1.35</v>
      </c>
      <c r="H20">
        <v>0.33</v>
      </c>
      <c r="I20">
        <v>0.28999999999999998</v>
      </c>
      <c r="J20">
        <v>415.54</v>
      </c>
      <c r="K20">
        <v>266.55</v>
      </c>
      <c r="L20" cm="1">
        <f t="array" ref="L20">GEOMEAN(IF(ISNUMBER(B20:K20),B20:K20,$B$31))</f>
        <v>9.7888269012315146</v>
      </c>
      <c r="M20" cm="1">
        <f t="array" ref="M20">AVERAGE(IF(ISNUMBER(B20:K20),B20:K20,$B$31))</f>
        <v>90.910000000000011</v>
      </c>
      <c r="N20">
        <f t="shared" ref="N20" si="13">COUNT(B20:K20)/10</f>
        <v>1</v>
      </c>
      <c r="P20">
        <f t="shared" ref="P20" si="14">AVERAGE(B20:K20)</f>
        <v>90.910000000000011</v>
      </c>
    </row>
    <row r="21" spans="1:16" x14ac:dyDescent="0.2">
      <c r="B21">
        <v>24</v>
      </c>
      <c r="C21">
        <v>3</v>
      </c>
      <c r="D21">
        <v>853</v>
      </c>
      <c r="E21">
        <v>443</v>
      </c>
      <c r="F21">
        <v>208</v>
      </c>
      <c r="G21">
        <v>10</v>
      </c>
      <c r="H21">
        <v>2</v>
      </c>
      <c r="I21">
        <v>2</v>
      </c>
      <c r="J21">
        <v>2525</v>
      </c>
      <c r="K21">
        <v>1459</v>
      </c>
      <c r="L21" cm="1">
        <f t="array" ref="L21">GEOMEAN(IF(ISNUMBER(B21:K21),B21:K21,$B$31))</f>
        <v>61.960159269089139</v>
      </c>
      <c r="M21">
        <f>AVERAGE(B21:K21)</f>
        <v>552.9</v>
      </c>
      <c r="P21" cm="1">
        <f t="array" ref="P21">AVERAGE(IF(ISNUMBER(B20:K20),B21:K21))</f>
        <v>552.9</v>
      </c>
    </row>
    <row r="22" spans="1:16" x14ac:dyDescent="0.2">
      <c r="A22" t="s">
        <v>22</v>
      </c>
      <c r="B22">
        <v>4.34</v>
      </c>
      <c r="C22">
        <v>262.64999999999998</v>
      </c>
      <c r="D22">
        <v>15.08</v>
      </c>
      <c r="E22">
        <v>73.88</v>
      </c>
      <c r="F22">
        <v>3.72</v>
      </c>
      <c r="G22">
        <v>8.84</v>
      </c>
      <c r="H22">
        <v>2.08</v>
      </c>
      <c r="I22">
        <v>12.75</v>
      </c>
      <c r="J22">
        <v>55.29</v>
      </c>
      <c r="K22">
        <v>58.91</v>
      </c>
      <c r="L22" cm="1">
        <f t="array" ref="L22">GEOMEAN(IF(ISNUMBER(B22:K22),B22:K22,$B$31))</f>
        <v>18.018555426503191</v>
      </c>
      <c r="M22" cm="1">
        <f t="array" ref="M22">AVERAGE(IF(ISNUMBER(B22:K22),B22:K22,$B$31))</f>
        <v>49.753999999999998</v>
      </c>
      <c r="N22">
        <f t="shared" ref="N22" si="15">COUNT(B22:K22)/10</f>
        <v>1</v>
      </c>
      <c r="P22">
        <f t="shared" ref="P22" si="16">AVERAGE(B22:K22)</f>
        <v>49.753999999999998</v>
      </c>
    </row>
    <row r="23" spans="1:16" x14ac:dyDescent="0.2">
      <c r="B23">
        <v>11</v>
      </c>
      <c r="C23">
        <v>1790</v>
      </c>
      <c r="D23">
        <v>49</v>
      </c>
      <c r="E23">
        <v>219</v>
      </c>
      <c r="F23">
        <v>15</v>
      </c>
      <c r="G23">
        <v>25</v>
      </c>
      <c r="H23">
        <v>10</v>
      </c>
      <c r="I23">
        <v>49</v>
      </c>
      <c r="J23">
        <v>296</v>
      </c>
      <c r="K23">
        <v>232</v>
      </c>
      <c r="L23" cm="1">
        <f t="array" ref="L23">GEOMEAN(IF(ISNUMBER(B23:K23),B23:K23,$B$31))</f>
        <v>69.59680382717481</v>
      </c>
      <c r="M23">
        <f>AVERAGE(B23:K23)</f>
        <v>269.60000000000002</v>
      </c>
      <c r="P23" cm="1">
        <f t="array" ref="P23">AVERAGE(IF(ISNUMBER(B22:K22),B23:K23))</f>
        <v>269.60000000000002</v>
      </c>
    </row>
    <row r="24" spans="1:16" x14ac:dyDescent="0.2">
      <c r="A24" t="s">
        <v>32</v>
      </c>
      <c r="B24">
        <v>77.34</v>
      </c>
      <c r="C24">
        <v>695.86</v>
      </c>
      <c r="D24" t="s">
        <v>7</v>
      </c>
      <c r="E24">
        <v>2.72</v>
      </c>
      <c r="F24" t="s">
        <v>7</v>
      </c>
      <c r="G24">
        <v>670.73</v>
      </c>
      <c r="H24">
        <v>1.25</v>
      </c>
      <c r="I24">
        <v>32.67</v>
      </c>
      <c r="J24" t="s">
        <v>7</v>
      </c>
      <c r="K24">
        <v>445.61</v>
      </c>
      <c r="L24" cm="1">
        <f t="array" ref="L24">GEOMEAN(IF(ISNUMBER(B24:K24),B24:K24,$B$31))</f>
        <v>129.26424919790085</v>
      </c>
      <c r="M24" cm="1">
        <f t="array" ref="M24">AVERAGE(IF(ISNUMBER(B24:K24),B24:K24,$B$31))</f>
        <v>462.61799999999994</v>
      </c>
      <c r="N24">
        <f t="shared" ref="N24" si="17">COUNT(B24:K24)/10</f>
        <v>0.7</v>
      </c>
      <c r="P24">
        <f t="shared" ref="P24" si="18">AVERAGE(B24:K24)</f>
        <v>275.16857142857145</v>
      </c>
    </row>
    <row r="25" spans="1:16" x14ac:dyDescent="0.2">
      <c r="B25">
        <v>4835</v>
      </c>
      <c r="C25">
        <v>4055</v>
      </c>
      <c r="D25">
        <v>5853</v>
      </c>
      <c r="E25">
        <v>23</v>
      </c>
      <c r="F25">
        <v>6431</v>
      </c>
      <c r="G25">
        <v>4253</v>
      </c>
      <c r="H25">
        <v>10</v>
      </c>
      <c r="I25">
        <v>233</v>
      </c>
      <c r="J25">
        <v>5434</v>
      </c>
      <c r="K25">
        <v>3437</v>
      </c>
      <c r="L25" cm="1">
        <f t="array" ref="L25">GEOMEAN(IF(ISNUMBER(B25:K25),B25:K25,$B$31))</f>
        <v>1121.2753316459332</v>
      </c>
      <c r="M25">
        <f>AVERAGE(B25:K25)</f>
        <v>3456.4</v>
      </c>
      <c r="P25" cm="1">
        <f t="array" ref="P25">AVERAGE(IF(ISNUMBER(B24:K24),B25:K25))</f>
        <v>2406.5714285714284</v>
      </c>
    </row>
    <row r="26" spans="1:16" x14ac:dyDescent="0.2">
      <c r="A26" t="s">
        <v>23</v>
      </c>
      <c r="B26">
        <v>6.64</v>
      </c>
      <c r="C26">
        <v>0.11</v>
      </c>
      <c r="D26">
        <v>80.98</v>
      </c>
      <c r="E26">
        <v>40.07</v>
      </c>
      <c r="F26">
        <v>89.16</v>
      </c>
      <c r="G26">
        <v>147.18</v>
      </c>
      <c r="H26">
        <v>4.99</v>
      </c>
      <c r="I26">
        <v>28.1</v>
      </c>
      <c r="J26">
        <v>136.9</v>
      </c>
      <c r="K26">
        <v>34.68</v>
      </c>
      <c r="L26" cm="1">
        <f t="array" ref="L26">GEOMEAN(IF(ISNUMBER(B26:K26),B26:K26,$B$31))</f>
        <v>21.458858400966257</v>
      </c>
      <c r="M26" cm="1">
        <f t="array" ref="M26">AVERAGE(IF(ISNUMBER(B26:K26),B26:K26,$B$31))</f>
        <v>56.880999999999993</v>
      </c>
      <c r="N26">
        <f>COUNT(B26:K26)/10</f>
        <v>1</v>
      </c>
      <c r="P26">
        <f>AVERAGE(B26:K26)</f>
        <v>56.880999999999993</v>
      </c>
    </row>
    <row r="27" spans="1:16" x14ac:dyDescent="0.2">
      <c r="B27">
        <v>7</v>
      </c>
      <c r="C27">
        <v>0</v>
      </c>
      <c r="D27">
        <v>299</v>
      </c>
      <c r="E27">
        <v>50</v>
      </c>
      <c r="F27">
        <v>222</v>
      </c>
      <c r="G27">
        <v>341</v>
      </c>
      <c r="H27">
        <v>5</v>
      </c>
      <c r="I27">
        <v>15</v>
      </c>
      <c r="J27">
        <v>471</v>
      </c>
      <c r="K27">
        <v>95</v>
      </c>
      <c r="L27" t="e" cm="1">
        <f t="array" ref="L27">GEOMEAN(IF(ISNUMBER(B27:K27),B27:K27,$B$31))</f>
        <v>#NUM!</v>
      </c>
      <c r="M27">
        <f>AVERAGE(B27:K27)</f>
        <v>150.5</v>
      </c>
      <c r="P27" cm="1">
        <f t="array" ref="P27">AVERAGE(IF(ISNUMBER(B26:K26),B27:K27))</f>
        <v>150.5</v>
      </c>
    </row>
    <row r="28" spans="1:16" x14ac:dyDescent="0.2">
      <c r="A28" t="s">
        <v>24</v>
      </c>
      <c r="B28">
        <v>1.05</v>
      </c>
      <c r="C28">
        <v>0.64</v>
      </c>
      <c r="D28">
        <v>3.48</v>
      </c>
      <c r="E28">
        <v>85.07</v>
      </c>
      <c r="F28">
        <v>76.13</v>
      </c>
      <c r="G28">
        <v>86.53</v>
      </c>
      <c r="H28">
        <v>1.54</v>
      </c>
      <c r="I28">
        <v>153.37</v>
      </c>
      <c r="J28">
        <v>133.51</v>
      </c>
      <c r="K28">
        <v>303.88</v>
      </c>
      <c r="L28" cm="1">
        <f t="array" ref="L28">GEOMEAN(IF(ISNUMBER(B28:K28),B28:K28,$B$31))</f>
        <v>20.412324017270819</v>
      </c>
      <c r="M28" cm="1">
        <f t="array" ref="M28">AVERAGE(IF(ISNUMBER(B28:K28),B28:K28,$B$31))</f>
        <v>84.52</v>
      </c>
      <c r="N28">
        <f t="shared" ref="N28" si="19">COUNT(B28:K28)/10</f>
        <v>1</v>
      </c>
      <c r="P28">
        <f t="shared" ref="P28" si="20">AVERAGE(B28:K28)</f>
        <v>84.52</v>
      </c>
    </row>
    <row r="29" spans="1:16" x14ac:dyDescent="0.2">
      <c r="B29">
        <v>8</v>
      </c>
      <c r="C29">
        <v>3</v>
      </c>
      <c r="D29">
        <v>24</v>
      </c>
      <c r="E29">
        <v>411</v>
      </c>
      <c r="F29">
        <v>360</v>
      </c>
      <c r="G29">
        <v>412</v>
      </c>
      <c r="H29">
        <v>11</v>
      </c>
      <c r="I29">
        <v>749</v>
      </c>
      <c r="J29">
        <v>580</v>
      </c>
      <c r="K29">
        <v>1608</v>
      </c>
      <c r="L29" cm="1">
        <f t="array" ref="L29">GEOMEAN(IF(ISNUMBER(B29:K29),B29:K29,$B$31))</f>
        <v>110.43462385607593</v>
      </c>
      <c r="M29">
        <f>AVERAGE(B29:K29)</f>
        <v>416.6</v>
      </c>
      <c r="P29" cm="1">
        <f t="array" ref="P29">AVERAGE(IF(ISNUMBER(B28:K28),B29:K29))</f>
        <v>416.6</v>
      </c>
    </row>
    <row r="31" spans="1:16" x14ac:dyDescent="0.2">
      <c r="A31" t="s">
        <v>4</v>
      </c>
      <c r="B31">
        <v>900</v>
      </c>
    </row>
    <row r="33" spans="1:13" x14ac:dyDescent="0.2">
      <c r="A33" t="s">
        <v>8</v>
      </c>
    </row>
    <row r="34" spans="1:13" x14ac:dyDescent="0.2">
      <c r="A34" t="s">
        <v>9</v>
      </c>
    </row>
    <row r="37" spans="1:13" x14ac:dyDescent="0.2">
      <c r="A37" t="s">
        <v>33</v>
      </c>
      <c r="B37">
        <v>0.09</v>
      </c>
      <c r="C37">
        <v>0.09</v>
      </c>
      <c r="D37">
        <v>0.11</v>
      </c>
      <c r="E37">
        <v>0.09</v>
      </c>
      <c r="F37">
        <v>0.09</v>
      </c>
      <c r="G37">
        <v>0.1</v>
      </c>
      <c r="H37">
        <v>0.09</v>
      </c>
      <c r="I37">
        <v>0.1</v>
      </c>
      <c r="J37">
        <v>7.0000000000000007E-2</v>
      </c>
      <c r="K37">
        <v>0.08</v>
      </c>
      <c r="M37" cm="1">
        <f t="array" ref="M37">AVERAGE(IF(ISNUMBER(B37:K37),B37:K37,$B$31))</f>
        <v>9.0999999999999984E-2</v>
      </c>
    </row>
    <row r="38" spans="1:13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CG 5_5</vt:lpstr>
      <vt:lpstr>RG_5_5</vt:lpstr>
      <vt:lpstr>CG 3_10</vt:lpstr>
      <vt:lpstr>RG 3_10</vt:lpstr>
      <vt:lpstr>CG_5_10</vt:lpstr>
      <vt:lpstr>RG_5_10</vt:lpstr>
      <vt:lpstr>CG_3_5</vt:lpstr>
      <vt:lpstr>RG_3_5</vt:lpstr>
      <vt:lpstr>RG_3_10</vt:lpstr>
      <vt:lpstr>CG_5_3</vt:lpstr>
      <vt:lpstr>RG_5_3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2022-02-04T14:37:37Z</dcterms:created>
  <dcterms:modified xsi:type="dcterms:W3CDTF">2023-04-26T09:50:50Z</dcterms:modified>
</cp:coreProperties>
</file>