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udou3\Desktop\夏令营\夏令营九\"/>
    </mc:Choice>
  </mc:AlternateContent>
  <bookViews>
    <workbookView xWindow="480" yWindow="675" windowWidth="28275" windowHeight="1198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"09/30/2013 11:35:39"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</definedNames>
  <calcPr calcId="162913"/>
</workbook>
</file>

<file path=xl/calcChain.xml><?xml version="1.0" encoding="utf-8"?>
<calcChain xmlns="http://schemas.openxmlformats.org/spreadsheetml/2006/main">
  <c r="K34" i="1" l="1"/>
  <c r="K30" i="1"/>
  <c r="K26" i="1"/>
  <c r="K18" i="1"/>
  <c r="I5" i="1" l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J12" i="1"/>
  <c r="J16" i="1"/>
  <c r="J32" i="1"/>
  <c r="J17" i="1"/>
  <c r="J33" i="1"/>
  <c r="J18" i="1"/>
  <c r="J5" i="1"/>
  <c r="J19" i="1"/>
  <c r="J34" i="1"/>
  <c r="J20" i="1"/>
  <c r="J35" i="1"/>
  <c r="J21" i="1"/>
  <c r="J6" i="1"/>
  <c r="J22" i="1"/>
  <c r="J7" i="1"/>
  <c r="J23" i="1"/>
  <c r="J8" i="1"/>
  <c r="J24" i="1"/>
  <c r="J9" i="1"/>
  <c r="J25" i="1"/>
  <c r="J10" i="1"/>
  <c r="J26" i="1"/>
  <c r="J11" i="1"/>
  <c r="J27" i="1"/>
  <c r="J28" i="1"/>
  <c r="J13" i="1"/>
  <c r="J29" i="1"/>
  <c r="J14" i="1"/>
  <c r="J30" i="1"/>
  <c r="J15" i="1"/>
  <c r="J31" i="1"/>
  <c r="K12" i="1" l="1"/>
</calcChain>
</file>

<file path=xl/sharedStrings.xml><?xml version="1.0" encoding="utf-8"?>
<sst xmlns="http://schemas.openxmlformats.org/spreadsheetml/2006/main" count="17" uniqueCount="15">
  <si>
    <t>000001.sh</t>
    <phoneticPr fontId="1" type="noConversion"/>
  </si>
  <si>
    <r>
      <rPr>
        <b/>
        <sz val="10"/>
        <color rgb="FF333333"/>
        <rFont val="宋体"/>
        <family val="3"/>
        <charset val="134"/>
      </rPr>
      <t>中国人民银行人民币存贷款基准利率历次调整一览表</t>
    </r>
    <phoneticPr fontId="1" type="noConversion"/>
  </si>
  <si>
    <r>
      <rPr>
        <b/>
        <sz val="10"/>
        <color rgb="FF333333"/>
        <rFont val="宋体"/>
        <family val="3"/>
        <charset val="134"/>
      </rPr>
      <t>调整日期</t>
    </r>
  </si>
  <si>
    <r>
      <rPr>
        <b/>
        <sz val="10"/>
        <color rgb="FF333333"/>
        <rFont val="宋体"/>
        <family val="3"/>
        <charset val="134"/>
      </rPr>
      <t>存款基准利率</t>
    </r>
  </si>
  <si>
    <r>
      <rPr>
        <b/>
        <sz val="10"/>
        <color rgb="FF333333"/>
        <rFont val="宋体"/>
        <family val="3"/>
        <charset val="134"/>
      </rPr>
      <t>贷款基准利率</t>
    </r>
  </si>
  <si>
    <r>
      <rPr>
        <sz val="10"/>
        <color rgb="FF333333"/>
        <rFont val="宋体"/>
        <family val="3"/>
        <charset val="134"/>
      </rPr>
      <t>调整后</t>
    </r>
  </si>
  <si>
    <r>
      <rPr>
        <sz val="10"/>
        <color rgb="FF333333"/>
        <rFont val="宋体"/>
        <family val="3"/>
        <charset val="134"/>
      </rPr>
      <t>幅度</t>
    </r>
  </si>
  <si>
    <r>
      <rPr>
        <sz val="10"/>
        <color rgb="FF333333"/>
        <rFont val="宋体"/>
        <family val="3"/>
        <charset val="134"/>
      </rPr>
      <t>净息差</t>
    </r>
    <phoneticPr fontId="1" type="noConversion"/>
  </si>
  <si>
    <r>
      <rPr>
        <b/>
        <sz val="10"/>
        <color theme="1"/>
        <rFont val="宋体"/>
        <family val="3"/>
        <charset val="134"/>
      </rPr>
      <t>上证综指</t>
    </r>
    <phoneticPr fontId="1" type="noConversion"/>
  </si>
  <si>
    <t>升息至降息</t>
    <phoneticPr fontId="1" type="noConversion"/>
  </si>
  <si>
    <t>降息
至
升息</t>
    <phoneticPr fontId="1" type="noConversion"/>
  </si>
  <si>
    <t>升息
至
降息</t>
    <phoneticPr fontId="1" type="noConversion"/>
  </si>
  <si>
    <t>降息
至
升息</t>
    <phoneticPr fontId="1" type="noConversion"/>
  </si>
  <si>
    <t>年收益</t>
    <phoneticPr fontId="1" type="noConversion"/>
  </si>
  <si>
    <t>降息
至
升息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</si>
</sst>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17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rgb="FF333333"/>
      <name val="宋体"/>
      <family val="3"/>
      <charset val="134"/>
    </font>
    <font>
      <sz val="11"/>
      <color theme="1"/>
      <name val="Calibri"/>
      <family val="2"/>
      <charset val="134"/>
      <scheme val="minor"/>
    </font>
    <font>
      <sz val="10"/>
      <color rgb="FF333333"/>
      <name val="宋体"/>
      <family val="3"/>
      <charset val="134"/>
    </font>
    <font>
      <sz val="10"/>
      <color theme="1"/>
      <name val="宋体"/>
      <family val="3"/>
      <charset val="134"/>
    </font>
    <font>
      <b/>
      <sz val="10"/>
      <color rgb="FF333333"/>
      <name val="Times New Roman"/>
      <family val="1"/>
    </font>
    <font>
      <sz val="10"/>
      <color theme="1"/>
      <name val="Times New Roman"/>
      <family val="1"/>
    </font>
    <font>
      <sz val="10"/>
      <color rgb="FF333333"/>
      <name val="Times New Roman"/>
      <family val="1"/>
    </font>
    <font>
      <sz val="10"/>
      <color rgb="FFFF0000"/>
      <name val="Times New Roman"/>
      <family val="1"/>
    </font>
    <font>
      <b/>
      <sz val="10"/>
      <color theme="1"/>
      <name val="Times New Roman"/>
      <family val="1"/>
    </font>
    <font>
      <b/>
      <sz val="10"/>
      <color theme="1"/>
      <name val="宋体"/>
      <family val="3"/>
      <charset val="134"/>
    </font>
    <font>
      <sz val="10"/>
      <name val="Times New Roman"/>
      <family val="1"/>
    </font>
    <font>
      <sz val="10"/>
      <color rgb="FFC00000"/>
      <name val="Times New Roman"/>
      <family val="1"/>
    </font>
    <font>
      <sz val="10"/>
      <color rgb="FF00B050"/>
      <name val="Times New Roman"/>
      <family val="1"/>
    </font>
    <font>
      <sz val="10"/>
      <color rgb="FFC00000"/>
      <name val="宋体"/>
      <family val="3"/>
      <charset val="134"/>
    </font>
    <font>
      <sz val="10"/>
      <color rgb="FF00B05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</cellStyleXfs>
  <cellXfs count="43">
    <xf numFmtId="0" fontId="0" fillId="0" borderId="0" xfId="0">
      <alignment vertical="center"/>
    </xf>
    <xf numFmtId="0" fontId="7" fillId="2" borderId="0" xfId="0" applyFont="1" applyFill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vertical="center" wrapText="1"/>
    </xf>
    <xf numFmtId="0" fontId="8" fillId="2" borderId="0" xfId="0" applyFont="1" applyFill="1" applyAlignment="1">
      <alignment horizontal="right" vertical="center" wrapText="1"/>
    </xf>
    <xf numFmtId="0" fontId="8" fillId="2" borderId="0" xfId="0" applyFont="1" applyFill="1" applyBorder="1" applyAlignment="1">
      <alignment horizontal="right" vertical="center" wrapText="1"/>
    </xf>
    <xf numFmtId="14" fontId="8" fillId="2" borderId="0" xfId="0" applyNumberFormat="1" applyFont="1" applyFill="1" applyBorder="1" applyAlignment="1">
      <alignment horizontal="left" vertical="center" wrapText="1"/>
    </xf>
    <xf numFmtId="10" fontId="8" fillId="2" borderId="0" xfId="0" applyNumberFormat="1" applyFont="1" applyFill="1" applyBorder="1" applyAlignment="1">
      <alignment vertical="center" wrapText="1"/>
    </xf>
    <xf numFmtId="164" fontId="7" fillId="2" borderId="0" xfId="1" applyNumberFormat="1" applyFont="1" applyFill="1" applyBorder="1">
      <alignment vertical="center"/>
    </xf>
    <xf numFmtId="14" fontId="8" fillId="2" borderId="1" xfId="0" applyNumberFormat="1" applyFont="1" applyFill="1" applyBorder="1" applyAlignment="1">
      <alignment horizontal="left" vertical="center" wrapText="1"/>
    </xf>
    <xf numFmtId="10" fontId="8" fillId="2" borderId="1" xfId="0" applyNumberFormat="1" applyFont="1" applyFill="1" applyBorder="1" applyAlignment="1">
      <alignment vertical="center" wrapText="1"/>
    </xf>
    <xf numFmtId="164" fontId="7" fillId="2" borderId="1" xfId="1" applyNumberFormat="1" applyFont="1" applyFill="1" applyBorder="1">
      <alignment vertical="center"/>
    </xf>
    <xf numFmtId="10" fontId="9" fillId="2" borderId="2" xfId="0" applyNumberFormat="1" applyFont="1" applyFill="1" applyBorder="1" applyAlignment="1">
      <alignment vertical="center" wrapText="1"/>
    </xf>
    <xf numFmtId="164" fontId="7" fillId="2" borderId="2" xfId="1" applyNumberFormat="1" applyFont="1" applyFill="1" applyBorder="1">
      <alignment vertical="center"/>
    </xf>
    <xf numFmtId="10" fontId="9" fillId="2" borderId="0" xfId="0" applyNumberFormat="1" applyFont="1" applyFill="1" applyBorder="1" applyAlignment="1">
      <alignment vertical="center" wrapText="1"/>
    </xf>
    <xf numFmtId="14" fontId="8" fillId="2" borderId="2" xfId="0" applyNumberFormat="1" applyFont="1" applyFill="1" applyBorder="1" applyAlignment="1">
      <alignment horizontal="left" vertical="center" wrapText="1"/>
    </xf>
    <xf numFmtId="10" fontId="8" fillId="2" borderId="2" xfId="0" applyNumberFormat="1" applyFont="1" applyFill="1" applyBorder="1" applyAlignment="1">
      <alignment vertical="center" wrapText="1"/>
    </xf>
    <xf numFmtId="14" fontId="7" fillId="2" borderId="0" xfId="0" applyNumberFormat="1" applyFont="1" applyFill="1">
      <alignment vertical="center"/>
    </xf>
    <xf numFmtId="0" fontId="7" fillId="2" borderId="0" xfId="0" applyFont="1" applyFill="1" applyBorder="1">
      <alignment vertical="center"/>
    </xf>
    <xf numFmtId="0" fontId="10" fillId="2" borderId="1" xfId="0" applyFont="1" applyFill="1" applyBorder="1" applyAlignment="1">
      <alignment horizontal="right" vertical="center"/>
    </xf>
    <xf numFmtId="14" fontId="12" fillId="2" borderId="2" xfId="0" applyNumberFormat="1" applyFont="1" applyFill="1" applyBorder="1" applyAlignment="1">
      <alignment horizontal="left" vertical="center" wrapText="1"/>
    </xf>
    <xf numFmtId="10" fontId="12" fillId="2" borderId="2" xfId="0" applyNumberFormat="1" applyFont="1" applyFill="1" applyBorder="1" applyAlignment="1">
      <alignment vertical="center" wrapText="1"/>
    </xf>
    <xf numFmtId="14" fontId="12" fillId="2" borderId="0" xfId="0" applyNumberFormat="1" applyFont="1" applyFill="1" applyBorder="1" applyAlignment="1">
      <alignment horizontal="left" vertical="center" wrapText="1"/>
    </xf>
    <xf numFmtId="10" fontId="12" fillId="2" borderId="0" xfId="0" applyNumberFormat="1" applyFont="1" applyFill="1" applyBorder="1" applyAlignment="1">
      <alignment vertical="center" wrapText="1"/>
    </xf>
    <xf numFmtId="14" fontId="8" fillId="3" borderId="0" xfId="0" applyNumberFormat="1" applyFont="1" applyFill="1" applyBorder="1" applyAlignment="1">
      <alignment horizontal="left" vertical="center" wrapText="1"/>
    </xf>
    <xf numFmtId="10" fontId="8" fillId="3" borderId="0" xfId="0" applyNumberFormat="1" applyFont="1" applyFill="1" applyBorder="1" applyAlignment="1">
      <alignment vertical="center" wrapText="1"/>
    </xf>
    <xf numFmtId="164" fontId="7" fillId="3" borderId="0" xfId="1" applyNumberFormat="1" applyFont="1" applyFill="1" applyBorder="1">
      <alignment vertical="center"/>
    </xf>
    <xf numFmtId="10" fontId="7" fillId="2" borderId="0" xfId="2" applyNumberFormat="1" applyFont="1" applyFill="1" applyAlignment="1">
      <alignment horizontal="right" vertical="center"/>
    </xf>
    <xf numFmtId="10" fontId="5" fillId="2" borderId="0" xfId="2" applyNumberFormat="1" applyFont="1" applyFill="1" applyAlignment="1">
      <alignment horizontal="right" vertical="center"/>
    </xf>
    <xf numFmtId="10" fontId="7" fillId="2" borderId="0" xfId="2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center" vertical="center" wrapText="1"/>
    </xf>
    <xf numFmtId="0" fontId="15" fillId="2" borderId="3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vertical="center" wrapText="1"/>
    </xf>
    <xf numFmtId="0" fontId="15" fillId="2" borderId="7" xfId="0" applyFont="1" applyFill="1" applyBorder="1" applyAlignment="1">
      <alignment horizontal="center" vertical="center" wrapText="1"/>
    </xf>
    <xf numFmtId="0" fontId="6" fillId="2" borderId="0" xfId="0" applyFont="1" applyFill="1" applyAlignment="1">
      <alignment horizontal="left" vertical="center" wrapText="1"/>
    </xf>
    <xf numFmtId="0" fontId="16" fillId="2" borderId="0" xfId="0" applyFont="1" applyFill="1" applyAlignment="1">
      <alignment horizontal="center" vertical="center" wrapText="1"/>
    </xf>
    <xf numFmtId="10" fontId="13" fillId="2" borderId="4" xfId="2" applyNumberFormat="1" applyFont="1" applyFill="1" applyBorder="1" applyAlignment="1">
      <alignment horizontal="right" vertical="center"/>
    </xf>
    <xf numFmtId="10" fontId="13" fillId="2" borderId="6" xfId="2" applyNumberFormat="1" applyFont="1" applyFill="1" applyBorder="1" applyAlignment="1">
      <alignment horizontal="right" vertical="center"/>
    </xf>
    <xf numFmtId="10" fontId="13" fillId="2" borderId="8" xfId="2" applyNumberFormat="1" applyFont="1" applyFill="1" applyBorder="1" applyAlignment="1">
      <alignment horizontal="right" vertical="center"/>
    </xf>
    <xf numFmtId="10" fontId="14" fillId="2" borderId="0" xfId="2" applyNumberFormat="1" applyFont="1" applyFill="1" applyAlignment="1">
      <alignment horizontal="right" vertical="center"/>
    </xf>
    <xf numFmtId="0" fontId="15" fillId="2" borderId="2" xfId="0" applyFont="1" applyFill="1" applyBorder="1" applyAlignment="1">
      <alignment horizontal="center" vertical="center" wrapText="1"/>
    </xf>
    <xf numFmtId="0" fontId="15" fillId="2" borderId="0" xfId="0" applyFont="1" applyFill="1" applyBorder="1" applyAlignment="1">
      <alignment horizontal="center" vertical="center" wrapText="1"/>
    </xf>
  </cellXfs>
  <cellStyles count="3">
    <cellStyle name="百分比" xfId="2" builtinId="5"/>
    <cellStyle name="常规" xfId="0" builtinId="0"/>
    <cellStyle name="千位分隔" xfId="1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em.rtf">
      <tp>
        <v>1897.2249999999999</v>
        <stp/>
        <stp>EM_I_DQ_CLOSE</stp>
        <stp>2</stp>
        <stp>000001.sh</stp>
        <stp>12/23/2008</stp>
        <tr r="J26" s="1"/>
      </tp>
      <tp>
        <v>2486.7910000000002</v>
        <stp/>
        <stp>EM_I_DQ_CLOSE</stp>
        <stp>2</stp>
        <stp>000001.sh</stp>
        <stp>11/21/2014</stp>
        <tr r="J34" s="1"/>
      </tp>
      <tp>
        <v>3003.951</v>
        <stp/>
        <stp>EM_I_DQ_CLOSE</stp>
        <stp>2</stp>
        <stp>000001.sh</stp>
        <stp>10/20/2010</stp>
        <tr r="J27" s="1"/>
      </tp>
      <tp>
        <v>5101.7790000000005</v>
        <stp/>
        <stp>EM_I_DQ_CLOSE</stp>
        <stp>2</stp>
        <stp>000001.sh</stp>
        <stp>12/21/2007</stp>
        <tr r="J21" s="1"/>
      </tp>
      <tp>
        <v>1917.8610000000001</v>
        <stp/>
        <stp>EM_I_DQ_CLOSE</stp>
        <stp>2</stp>
        <stp>000001.sh</stp>
        <stp>11/27/2008</stp>
        <tr r="J25" s="1"/>
      </tp>
      <tp>
        <v>2835.1570000000002</v>
        <stp/>
        <stp>EM_I_DQ_CLOSE</stp>
        <stp>2</stp>
        <stp>000001.sh</stp>
        <stp>12/26/2010</stp>
        <tr r="J28" s="1"/>
      </tp>
      <tp>
        <v>1320.5360000000001</v>
        <stp/>
        <stp>EM_I_DQ_CLOSE</stp>
        <stp>2</stp>
        <stp>000001.sh</stp>
        <stp>10/29/2004</stp>
        <tr r="J13" s="1"/>
      </tp>
      <tp>
        <v>1763.607</v>
        <stp/>
        <stp>EM_I_DQ_CLOSE</stp>
        <stp>2</stp>
        <stp>000001.sh</stp>
        <stp>10/30/2008</stp>
        <tr r="J24" s="1"/>
      </tp>
      <tp>
        <v>1173.3599999999999</v>
        <stp/>
        <stp>EM_I_DQ_CLOSE</stp>
        <stp>2</stp>
        <stp>000001.sh</stp>
        <stp>10/23/1997</stp>
        <tr r="J7" s="1"/>
      </tp>
      <tp>
        <v>1316.44</v>
        <stp/>
        <stp>EM_I_DQ_CLOSE</stp>
        <stp>2</stp>
        <stp>000001.sh</stp>
        <stp>7/1/1998</stp>
        <tr r="J9" s="1"/>
      </tp>
      <tp>
        <v>681.16</v>
        <stp/>
        <stp>EM_I_DQ_CLOSE</stp>
        <stp>2</stp>
        <stp>000001.sh</stp>
        <stp>5/1/1996</stp>
        <tr r="J5" s="1"/>
      </tp>
      <tp>
        <v>1986.636</v>
        <stp/>
        <stp>EM_I_DQ_CLOSE</stp>
        <stp>2</stp>
        <stp>000001.sh</stp>
        <stp>9/16/2008</stp>
        <tr r="J22" s="1"/>
      </tp>
      <tp>
        <v>5312.1819999999998</v>
        <stp/>
        <stp>EM_I_DQ_CLOSE</stp>
        <stp>2</stp>
        <stp>000001.sh</stp>
        <stp>9/15/2007</stp>
        <tr r="J20" s="1"/>
      </tp>
      <tp>
        <v>1598.018</v>
        <stp/>
        <stp>EM_I_DQ_CLOSE</stp>
        <stp>2</stp>
        <stp>000001.sh</stp>
        <stp>8/19/2006</stp>
        <tr r="J15" s="1"/>
      </tp>
      <tp>
        <v>4030.2579999999998</v>
        <stp/>
        <stp>EM_I_DQ_CLOSE</stp>
        <stp>2</stp>
        <stp>000001.sh</stp>
        <stp>5/19/2007</stp>
        <tr r="J17" s="1"/>
      </tp>
      <tp>
        <v>2930.4810000000002</v>
        <stp/>
        <stp>EM_I_DQ_CLOSE</stp>
        <stp>2</stp>
        <stp>000001.sh</stp>
        <stp>3/18/2007</stp>
        <tr r="J16" s="1"/>
      </tp>
      <tp>
        <v>4980.0749999999998</v>
        <stp/>
        <stp>EM_I_DQ_CLOSE</stp>
        <stp>2</stp>
        <stp>000001.sh</stp>
        <stp>8/22/2007</stp>
        <tr r="J19" s="1"/>
      </tp>
      <tp>
        <v>1506.615</v>
        <stp/>
        <stp>EM_I_DQ_CLOSE</stp>
        <stp>2</stp>
        <stp>000001.sh</stp>
        <stp>2/21/2002</stp>
        <tr r="J12" s="1"/>
      </tp>
      <tp>
        <v>4058.8530000000001</v>
        <stp/>
        <stp>EM_I_DQ_CLOSE</stp>
        <stp>2</stp>
        <stp>000001.sh</stp>
        <stp>7/21/2007</stp>
        <tr r="J18" s="1"/>
      </tp>
      <tp>
        <v>3310.3029999999999</v>
        <stp/>
        <stp>EM_I_DQ_CLOSE</stp>
        <stp>2</stp>
        <stp>000001.sh</stp>
        <stp>2/28/2015</stp>
        <tr r="J35" s="1"/>
      </tp>
      <tp>
        <v>1440.223</v>
        <stp/>
        <stp>EM_I_DQ_CLOSE</stp>
        <stp>2</stp>
        <stp>000001.sh</stp>
        <stp>4/28/2006</stp>
        <tr r="J14" s="1"/>
      </tp>
      <tp>
        <v>2201.3530000000001</v>
        <stp/>
        <stp>EM_I_DQ_CLOSE</stp>
        <stp>2</stp>
        <stp>000001.sh</stp>
        <stp>7/5/2012</stp>
        <tr r="J33" s="1"/>
      </tp>
      <tp>
        <v>3001.36</v>
        <stp/>
        <stp>EM_I_DQ_CLOSE</stp>
        <stp>2</stp>
        <stp>000001.sh</stp>
        <stp>4/6/2011</stp>
        <tr r="J30" s="1"/>
      </tp>
      <tp>
        <v>2794.2669999999998</v>
        <stp/>
        <stp>EM_I_DQ_CLOSE</stp>
        <stp>2</stp>
        <stp>000001.sh</stp>
        <stp>7/7/2011</stp>
        <tr r="J31" s="1"/>
      </tp>
      <tp>
        <v>2281.4470000000001</v>
        <stp/>
        <stp>EM_I_DQ_CLOSE</stp>
        <stp>2</stp>
        <stp>000001.sh</stp>
        <stp>6/8/2012</stp>
        <tr r="J32" s="1"/>
      </tp>
      <tp>
        <v>2774.0650000000001</v>
        <stp/>
        <stp>EM_I_DQ_CLOSE</stp>
        <stp>2</stp>
        <stp>000001.sh</stp>
        <stp>2/9/2011</stp>
        <tr r="J29" s="1"/>
      </tp>
      <tp>
        <v>1364.35</v>
        <stp/>
        <stp>EM_I_DQ_CLOSE</stp>
        <stp>2</stp>
        <stp>000001.sh</stp>
        <stp>6/10/1999</stp>
        <tr r="J11" s="1"/>
      </tp>
      <tp>
        <v>1191.55</v>
        <stp/>
        <stp>EM_I_DQ_CLOSE</stp>
        <stp>2</stp>
        <stp>000001.sh</stp>
        <stp>3/25/1998</stp>
        <tr r="J8" s="1"/>
      </tp>
      <tp>
        <v>803.69</v>
        <stp/>
        <stp>EM_I_DQ_CLOSE</stp>
        <stp>2</stp>
        <stp>000001.sh</stp>
        <stp>8/23/1996</stp>
        <tr r="J6" s="1"/>
      </tp>
      <tp>
        <v>1209.54</v>
        <stp/>
        <stp>EM_I_DQ_CLOSE</stp>
        <stp>2</stp>
        <stp>000001.sh</stp>
        <stp>12/7/1998</stp>
        <tr r="J10" s="1"/>
      </tp>
      <tp>
        <v>2074.5830000000001</v>
        <stp/>
        <stp>EM_I_DQ_CLOSE</stp>
        <stp>2</stp>
        <stp>000001.sh</stp>
        <stp>10/9/2008</stp>
        <tr r="J23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9" Type="http://schemas.openxmlformats.org/officeDocument/2006/relationships/volatileDependencies" Target="volatileDependenci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Eastmoney\Choice\Office\Excel\EM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definedNames>
      <definedName name="EM_I_DQ_CLOSE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5"/>
  <sheetViews>
    <sheetView tabSelected="1" zoomScaleNormal="100" workbookViewId="0">
      <selection activeCell="T12" sqref="T12"/>
    </sheetView>
  </sheetViews>
  <sheetFormatPr defaultColWidth="9" defaultRowHeight="12.75"/>
  <cols>
    <col min="1" max="1" width="9" style="1"/>
    <col min="2" max="2" width="5.28515625" style="1" customWidth="1"/>
    <col min="3" max="3" width="15.5703125" style="1" bestFit="1" customWidth="1"/>
    <col min="4" max="5" width="9" style="1"/>
    <col min="6" max="6" width="4.42578125" style="18" customWidth="1"/>
    <col min="7" max="9" width="0" style="1" hidden="1" customWidth="1"/>
    <col min="10" max="10" width="8.85546875" style="1" customWidth="1"/>
    <col min="11" max="11" width="9" style="27" customWidth="1"/>
    <col min="12" max="16384" width="9" style="1"/>
  </cols>
  <sheetData>
    <row r="1" spans="2:11">
      <c r="J1" s="1" t="s">
        <v>0</v>
      </c>
    </row>
    <row r="2" spans="2:11" ht="13.5" customHeight="1">
      <c r="C2" s="31" t="s">
        <v>1</v>
      </c>
      <c r="D2" s="31"/>
      <c r="E2" s="31"/>
      <c r="F2" s="31"/>
      <c r="G2" s="31"/>
      <c r="H2" s="31"/>
      <c r="I2" s="31"/>
      <c r="J2" s="31"/>
    </row>
    <row r="3" spans="2:11" ht="13.5" customHeight="1">
      <c r="C3" s="35" t="s">
        <v>2</v>
      </c>
      <c r="D3" s="30" t="s">
        <v>3</v>
      </c>
      <c r="E3" s="30"/>
      <c r="F3" s="3"/>
      <c r="G3" s="2" t="s">
        <v>4</v>
      </c>
      <c r="H3" s="2"/>
      <c r="J3" s="19" t="s">
        <v>8</v>
      </c>
    </row>
    <row r="4" spans="2:11">
      <c r="C4" s="35"/>
      <c r="D4" s="4" t="s">
        <v>5</v>
      </c>
      <c r="E4" s="4" t="s">
        <v>6</v>
      </c>
      <c r="F4" s="5"/>
      <c r="G4" s="4" t="s">
        <v>5</v>
      </c>
      <c r="H4" s="4" t="s">
        <v>6</v>
      </c>
      <c r="I4" s="4" t="s">
        <v>7</v>
      </c>
      <c r="K4" s="28" t="s">
        <v>13</v>
      </c>
    </row>
    <row r="5" spans="2:11">
      <c r="C5" s="24">
        <v>35186</v>
      </c>
      <c r="D5" s="25">
        <v>9.1799999999999993E-2</v>
      </c>
      <c r="E5" s="25">
        <v>-1.8000000000000002E-2</v>
      </c>
      <c r="F5" s="25"/>
      <c r="G5" s="25">
        <v>0.10980000000000001</v>
      </c>
      <c r="H5" s="25">
        <v>-1.079999999999999E-2</v>
      </c>
      <c r="I5" s="25">
        <f t="shared" ref="I5:I35" si="0">G5-D5</f>
        <v>1.8000000000000016E-2</v>
      </c>
      <c r="J5" s="26">
        <f>[1]!EM_I_DQ_CLOSE(J$1,C5)</f>
        <v>681.16</v>
      </c>
    </row>
    <row r="6" spans="2:11">
      <c r="C6" s="24">
        <v>35300</v>
      </c>
      <c r="D6" s="25">
        <v>7.4700000000000003E-2</v>
      </c>
      <c r="E6" s="25">
        <v>-1.709999999999999E-2</v>
      </c>
      <c r="F6" s="25"/>
      <c r="G6" s="25">
        <v>0.1008</v>
      </c>
      <c r="H6" s="25">
        <v>-9.000000000000008E-3</v>
      </c>
      <c r="I6" s="25">
        <f t="shared" si="0"/>
        <v>2.6099999999999998E-2</v>
      </c>
      <c r="J6" s="26">
        <f>[1]!EM_I_DQ_CLOSE(J$1,C6)</f>
        <v>803.69</v>
      </c>
    </row>
    <row r="7" spans="2:11">
      <c r="C7" s="24">
        <v>35726</v>
      </c>
      <c r="D7" s="25">
        <v>5.67E-2</v>
      </c>
      <c r="E7" s="25">
        <v>-1.8000000000000002E-2</v>
      </c>
      <c r="F7" s="25"/>
      <c r="G7" s="25">
        <v>8.6400000000000005E-2</v>
      </c>
      <c r="H7" s="25">
        <v>-1.4399999999999996E-2</v>
      </c>
      <c r="I7" s="25">
        <f t="shared" si="0"/>
        <v>2.9700000000000004E-2</v>
      </c>
      <c r="J7" s="26">
        <f>[1]!EM_I_DQ_CLOSE(J$1,C7)</f>
        <v>1173.3599999999999</v>
      </c>
    </row>
    <row r="8" spans="2:11">
      <c r="C8" s="24">
        <v>35879</v>
      </c>
      <c r="D8" s="25">
        <v>5.2199999999999996E-2</v>
      </c>
      <c r="E8" s="25">
        <v>-4.500000000000004E-3</v>
      </c>
      <c r="F8" s="25"/>
      <c r="G8" s="25">
        <v>7.9199999999999993E-2</v>
      </c>
      <c r="H8" s="25">
        <v>-7.2000000000000119E-3</v>
      </c>
      <c r="I8" s="25">
        <f t="shared" si="0"/>
        <v>2.6999999999999996E-2</v>
      </c>
      <c r="J8" s="26">
        <f>[1]!EM_I_DQ_CLOSE(J$1,C8)</f>
        <v>1191.55</v>
      </c>
    </row>
    <row r="9" spans="2:11">
      <c r="C9" s="24">
        <v>35977</v>
      </c>
      <c r="D9" s="25">
        <v>4.7699999999999992E-2</v>
      </c>
      <c r="E9" s="25">
        <v>-4.500000000000004E-3</v>
      </c>
      <c r="F9" s="25"/>
      <c r="G9" s="25">
        <v>6.93E-2</v>
      </c>
      <c r="H9" s="25">
        <v>-9.8999999999999921E-3</v>
      </c>
      <c r="I9" s="25">
        <f t="shared" si="0"/>
        <v>2.1600000000000008E-2</v>
      </c>
      <c r="J9" s="26">
        <f>[1]!EM_I_DQ_CLOSE(J$1,C9)</f>
        <v>1316.44</v>
      </c>
    </row>
    <row r="10" spans="2:11">
      <c r="C10" s="24">
        <v>36136</v>
      </c>
      <c r="D10" s="25">
        <v>3.78E-2</v>
      </c>
      <c r="E10" s="25">
        <v>-9.8999999999999921E-3</v>
      </c>
      <c r="F10" s="25"/>
      <c r="G10" s="25">
        <v>6.3899999999999998E-2</v>
      </c>
      <c r="H10" s="25">
        <v>-5.400000000000002E-3</v>
      </c>
      <c r="I10" s="25">
        <f t="shared" si="0"/>
        <v>2.6099999999999998E-2</v>
      </c>
      <c r="J10" s="26">
        <f>[1]!EM_I_DQ_CLOSE(J$1,C10)</f>
        <v>1209.54</v>
      </c>
    </row>
    <row r="11" spans="2:11">
      <c r="C11" s="24">
        <v>36321</v>
      </c>
      <c r="D11" s="25">
        <v>2.2499999999999999E-2</v>
      </c>
      <c r="E11" s="25">
        <v>-1.5300000000000001E-2</v>
      </c>
      <c r="F11" s="25"/>
      <c r="G11" s="25">
        <v>5.8499999999999996E-2</v>
      </c>
      <c r="H11" s="25">
        <v>-5.400000000000002E-3</v>
      </c>
      <c r="I11" s="25">
        <f t="shared" si="0"/>
        <v>3.5999999999999997E-2</v>
      </c>
      <c r="J11" s="26">
        <f>[1]!EM_I_DQ_CLOSE(J$1,C11)</f>
        <v>1364.35</v>
      </c>
    </row>
    <row r="12" spans="2:11" ht="13.5" customHeight="1">
      <c r="B12" s="32" t="s">
        <v>12</v>
      </c>
      <c r="C12" s="20">
        <v>37308</v>
      </c>
      <c r="D12" s="21">
        <v>1.9800000000000002E-2</v>
      </c>
      <c r="E12" s="21">
        <v>-2.6999999999999975E-3</v>
      </c>
      <c r="F12" s="12"/>
      <c r="G12" s="12">
        <v>5.3100000000000001E-2</v>
      </c>
      <c r="H12" s="12">
        <v>-5.3999999999999951E-3</v>
      </c>
      <c r="I12" s="12">
        <f t="shared" si="0"/>
        <v>3.3299999999999996E-2</v>
      </c>
      <c r="J12" s="13">
        <f>[1]!EM_I_DQ_CLOSE(J$1,C12)</f>
        <v>1506.615</v>
      </c>
      <c r="K12" s="37">
        <f>(J17/J11)^(365/(C17-C11))-1</f>
        <v>0.14605749315682059</v>
      </c>
    </row>
    <row r="13" spans="2:11">
      <c r="B13" s="33"/>
      <c r="C13" s="22">
        <v>38289</v>
      </c>
      <c r="D13" s="23">
        <v>2.2499999999999999E-2</v>
      </c>
      <c r="E13" s="23">
        <v>2.6999999999999975E-3</v>
      </c>
      <c r="F13" s="14"/>
      <c r="G13" s="14">
        <v>5.5800000000000002E-2</v>
      </c>
      <c r="H13" s="14">
        <v>2.700000000000001E-3</v>
      </c>
      <c r="I13" s="14">
        <f t="shared" si="0"/>
        <v>3.3300000000000003E-2</v>
      </c>
      <c r="J13" s="8">
        <f>[1]!EM_I_DQ_CLOSE(J$1,C13)</f>
        <v>1320.5360000000001</v>
      </c>
      <c r="K13" s="38"/>
    </row>
    <row r="14" spans="2:11">
      <c r="B14" s="33"/>
      <c r="C14" s="6">
        <v>38835</v>
      </c>
      <c r="D14" s="7">
        <v>2.2499999999999999E-2</v>
      </c>
      <c r="E14" s="7">
        <v>0</v>
      </c>
      <c r="F14" s="7"/>
      <c r="G14" s="7">
        <v>5.8500000000000003E-2</v>
      </c>
      <c r="H14" s="7">
        <v>2.700000000000001E-3</v>
      </c>
      <c r="I14" s="7">
        <f t="shared" si="0"/>
        <v>3.6000000000000004E-2</v>
      </c>
      <c r="J14" s="8">
        <f>[1]!EM_I_DQ_CLOSE(J$1,C14)</f>
        <v>1440.223</v>
      </c>
      <c r="K14" s="38"/>
    </row>
    <row r="15" spans="2:11">
      <c r="B15" s="33"/>
      <c r="C15" s="6">
        <v>38948</v>
      </c>
      <c r="D15" s="7">
        <v>2.52E-2</v>
      </c>
      <c r="E15" s="7">
        <v>2.700000000000001E-3</v>
      </c>
      <c r="F15" s="7"/>
      <c r="G15" s="7">
        <v>6.1199999999999997E-2</v>
      </c>
      <c r="H15" s="7">
        <v>2.6999999999999941E-3</v>
      </c>
      <c r="I15" s="7">
        <f t="shared" si="0"/>
        <v>3.5999999999999997E-2</v>
      </c>
      <c r="J15" s="8">
        <f>[1]!EM_I_DQ_CLOSE(J$1,C15)</f>
        <v>1598.018</v>
      </c>
      <c r="K15" s="38"/>
    </row>
    <row r="16" spans="2:11">
      <c r="B16" s="33"/>
      <c r="C16" s="6">
        <v>39159</v>
      </c>
      <c r="D16" s="7">
        <v>2.7900000000000001E-2</v>
      </c>
      <c r="E16" s="7">
        <v>2.700000000000001E-3</v>
      </c>
      <c r="F16" s="7"/>
      <c r="G16" s="7">
        <v>6.3899999999999998E-2</v>
      </c>
      <c r="H16" s="7">
        <v>2.700000000000001E-3</v>
      </c>
      <c r="I16" s="7">
        <f t="shared" si="0"/>
        <v>3.5999999999999997E-2</v>
      </c>
      <c r="J16" s="8">
        <f>[1]!EM_I_DQ_CLOSE(J$1,C16)</f>
        <v>2930.4810000000002</v>
      </c>
      <c r="K16" s="38"/>
    </row>
    <row r="17" spans="2:11">
      <c r="B17" s="34"/>
      <c r="C17" s="9">
        <v>39221</v>
      </c>
      <c r="D17" s="10">
        <v>3.0599999999999999E-2</v>
      </c>
      <c r="E17" s="10">
        <v>2.6999999999999975E-3</v>
      </c>
      <c r="F17" s="10"/>
      <c r="G17" s="10">
        <v>6.5699999999999995E-2</v>
      </c>
      <c r="H17" s="10">
        <v>1.799999999999996E-3</v>
      </c>
      <c r="I17" s="10">
        <f t="shared" si="0"/>
        <v>3.5099999999999992E-2</v>
      </c>
      <c r="J17" s="11">
        <f>[1]!EM_I_DQ_CLOSE(J$1,C17)</f>
        <v>4030.2579999999998</v>
      </c>
      <c r="K17" s="39"/>
    </row>
    <row r="18" spans="2:11" ht="12.75" customHeight="1">
      <c r="B18" s="36" t="s">
        <v>11</v>
      </c>
      <c r="C18" s="24">
        <v>39284</v>
      </c>
      <c r="D18" s="25">
        <v>3.3300000000000003E-2</v>
      </c>
      <c r="E18" s="25">
        <v>2.7000000000000045E-3</v>
      </c>
      <c r="F18" s="25"/>
      <c r="G18" s="25">
        <v>6.8400000000000002E-2</v>
      </c>
      <c r="H18" s="25">
        <v>2.7000000000000079E-3</v>
      </c>
      <c r="I18" s="25">
        <f t="shared" si="0"/>
        <v>3.5099999999999999E-2</v>
      </c>
      <c r="J18" s="26">
        <f>[1]!EM_I_DQ_CLOSE(J$1,C18)</f>
        <v>4058.8530000000001</v>
      </c>
      <c r="K18" s="40">
        <f>(J25/J17)^(365/(C25-C17))-1</f>
        <v>-0.38477295925437316</v>
      </c>
    </row>
    <row r="19" spans="2:11">
      <c r="B19" s="36"/>
      <c r="C19" s="24">
        <v>39316</v>
      </c>
      <c r="D19" s="25">
        <v>3.5999999999999997E-2</v>
      </c>
      <c r="E19" s="25">
        <v>2.6999999999999941E-3</v>
      </c>
      <c r="F19" s="25"/>
      <c r="G19" s="25">
        <v>7.0199999999999999E-2</v>
      </c>
      <c r="H19" s="25">
        <v>1.799999999999996E-3</v>
      </c>
      <c r="I19" s="25">
        <f t="shared" si="0"/>
        <v>3.4200000000000001E-2</v>
      </c>
      <c r="J19" s="26">
        <f>[1]!EM_I_DQ_CLOSE(J$1,C19)</f>
        <v>4980.0749999999998</v>
      </c>
      <c r="K19" s="40"/>
    </row>
    <row r="20" spans="2:11">
      <c r="B20" s="36"/>
      <c r="C20" s="24">
        <v>39340</v>
      </c>
      <c r="D20" s="25">
        <v>3.8699999999999998E-2</v>
      </c>
      <c r="E20" s="25">
        <v>2.700000000000001E-3</v>
      </c>
      <c r="F20" s="25"/>
      <c r="G20" s="25">
        <v>7.2900000000000006E-2</v>
      </c>
      <c r="H20" s="25">
        <v>2.7000000000000079E-3</v>
      </c>
      <c r="I20" s="25">
        <f t="shared" si="0"/>
        <v>3.4200000000000008E-2</v>
      </c>
      <c r="J20" s="26">
        <f>[1]!EM_I_DQ_CLOSE(J$1,C20)</f>
        <v>5312.1819999999998</v>
      </c>
      <c r="K20" s="40"/>
    </row>
    <row r="21" spans="2:11">
      <c r="B21" s="36"/>
      <c r="C21" s="24">
        <v>39437</v>
      </c>
      <c r="D21" s="25">
        <v>4.1399999999999999E-2</v>
      </c>
      <c r="E21" s="25">
        <v>2.700000000000001E-3</v>
      </c>
      <c r="F21" s="25"/>
      <c r="G21" s="25">
        <v>7.4700000000000003E-2</v>
      </c>
      <c r="H21" s="25">
        <v>1.799999999999996E-3</v>
      </c>
      <c r="I21" s="25">
        <f t="shared" si="0"/>
        <v>3.3300000000000003E-2</v>
      </c>
      <c r="J21" s="26">
        <f>[1]!EM_I_DQ_CLOSE(J$1,C21)</f>
        <v>5101.7790000000005</v>
      </c>
      <c r="K21" s="40"/>
    </row>
    <row r="22" spans="2:11">
      <c r="B22" s="36"/>
      <c r="C22" s="24">
        <v>39707</v>
      </c>
      <c r="D22" s="25">
        <v>4.1399999999999999E-2</v>
      </c>
      <c r="E22" s="25">
        <v>0</v>
      </c>
      <c r="F22" s="25"/>
      <c r="G22" s="25">
        <v>7.1999999999999995E-2</v>
      </c>
      <c r="H22" s="25">
        <v>-2.7000000000000079E-3</v>
      </c>
      <c r="I22" s="25">
        <f t="shared" si="0"/>
        <v>3.0599999999999995E-2</v>
      </c>
      <c r="J22" s="26">
        <f>[1]!EM_I_DQ_CLOSE(J$1,C22)</f>
        <v>1986.636</v>
      </c>
      <c r="K22" s="40"/>
    </row>
    <row r="23" spans="2:11">
      <c r="B23" s="36"/>
      <c r="C23" s="24">
        <v>39730</v>
      </c>
      <c r="D23" s="25">
        <v>3.8699999999999998E-2</v>
      </c>
      <c r="E23" s="25">
        <v>-2.700000000000001E-3</v>
      </c>
      <c r="F23" s="25"/>
      <c r="G23" s="25">
        <v>6.93E-2</v>
      </c>
      <c r="H23" s="25">
        <v>-2.6999999999999941E-3</v>
      </c>
      <c r="I23" s="25">
        <f t="shared" si="0"/>
        <v>3.0600000000000002E-2</v>
      </c>
      <c r="J23" s="26">
        <f>[1]!EM_I_DQ_CLOSE(J$1,C23)</f>
        <v>2074.5830000000001</v>
      </c>
      <c r="K23" s="40"/>
    </row>
    <row r="24" spans="2:11">
      <c r="B24" s="36"/>
      <c r="C24" s="24">
        <v>39751</v>
      </c>
      <c r="D24" s="25">
        <v>3.5999999999999997E-2</v>
      </c>
      <c r="E24" s="25">
        <v>-2.700000000000001E-3</v>
      </c>
      <c r="F24" s="25"/>
      <c r="G24" s="25">
        <v>6.6600000000000006E-2</v>
      </c>
      <c r="H24" s="25">
        <v>-2.6999999999999941E-3</v>
      </c>
      <c r="I24" s="25">
        <f t="shared" si="0"/>
        <v>3.0600000000000009E-2</v>
      </c>
      <c r="J24" s="26">
        <f>[1]!EM_I_DQ_CLOSE(J$1,C24)</f>
        <v>1763.607</v>
      </c>
      <c r="K24" s="40"/>
    </row>
    <row r="25" spans="2:11">
      <c r="B25" s="36"/>
      <c r="C25" s="24">
        <v>39779</v>
      </c>
      <c r="D25" s="25">
        <v>2.52E-2</v>
      </c>
      <c r="E25" s="25">
        <v>-1.0799999999999997E-2</v>
      </c>
      <c r="F25" s="25"/>
      <c r="G25" s="25">
        <v>5.5800000000000002E-2</v>
      </c>
      <c r="H25" s="25">
        <v>-1.0800000000000004E-2</v>
      </c>
      <c r="I25" s="25">
        <f t="shared" si="0"/>
        <v>3.0600000000000002E-2</v>
      </c>
      <c r="J25" s="26">
        <f>[1]!EM_I_DQ_CLOSE(J$1,C25)</f>
        <v>1917.8610000000001</v>
      </c>
      <c r="K25" s="40"/>
    </row>
    <row r="26" spans="2:11" ht="13.5" customHeight="1">
      <c r="B26" s="32" t="s">
        <v>10</v>
      </c>
      <c r="C26" s="15">
        <v>39805</v>
      </c>
      <c r="D26" s="16">
        <v>2.2499999999999999E-2</v>
      </c>
      <c r="E26" s="16">
        <v>-2.700000000000001E-3</v>
      </c>
      <c r="F26" s="16"/>
      <c r="G26" s="16">
        <v>5.3100000000000001E-2</v>
      </c>
      <c r="H26" s="16">
        <v>-2.700000000000001E-3</v>
      </c>
      <c r="I26" s="16">
        <f t="shared" si="0"/>
        <v>3.0600000000000002E-2</v>
      </c>
      <c r="J26" s="13">
        <f>[1]!EM_I_DQ_CLOSE(J$1,C26)</f>
        <v>1897.2249999999999</v>
      </c>
      <c r="K26" s="37">
        <f>(J29/J25)^(365/(C29-C25))-1</f>
        <v>0.18242277252483818</v>
      </c>
    </row>
    <row r="27" spans="2:11">
      <c r="B27" s="33"/>
      <c r="C27" s="6">
        <v>40471</v>
      </c>
      <c r="D27" s="7">
        <v>2.5000000000000001E-2</v>
      </c>
      <c r="E27" s="7">
        <v>2.5000000000000022E-3</v>
      </c>
      <c r="F27" s="7"/>
      <c r="G27" s="7">
        <v>5.5599999999999997E-2</v>
      </c>
      <c r="H27" s="7">
        <v>2.4999999999999953E-3</v>
      </c>
      <c r="I27" s="7">
        <f t="shared" si="0"/>
        <v>3.0599999999999995E-2</v>
      </c>
      <c r="J27" s="8">
        <f>[1]!EM_I_DQ_CLOSE(J$1,C27)</f>
        <v>3003.951</v>
      </c>
      <c r="K27" s="38"/>
    </row>
    <row r="28" spans="2:11">
      <c r="B28" s="33"/>
      <c r="C28" s="6">
        <v>40538</v>
      </c>
      <c r="D28" s="7">
        <v>2.75E-2</v>
      </c>
      <c r="E28" s="7">
        <v>2.4999999999999988E-3</v>
      </c>
      <c r="F28" s="7"/>
      <c r="G28" s="7">
        <v>5.8099999999999999E-2</v>
      </c>
      <c r="H28" s="7">
        <v>2.5000000000000022E-3</v>
      </c>
      <c r="I28" s="7">
        <f t="shared" si="0"/>
        <v>3.0599999999999999E-2</v>
      </c>
      <c r="J28" s="8">
        <f>[1]!EM_I_DQ_CLOSE(J$1,C28)</f>
        <v>2835.1570000000002</v>
      </c>
      <c r="K28" s="38"/>
    </row>
    <row r="29" spans="2:11">
      <c r="B29" s="34"/>
      <c r="C29" s="9">
        <v>40583</v>
      </c>
      <c r="D29" s="10">
        <v>0.03</v>
      </c>
      <c r="E29" s="10">
        <v>2.4999999999999988E-3</v>
      </c>
      <c r="F29" s="10"/>
      <c r="G29" s="10">
        <v>6.0600000000000001E-2</v>
      </c>
      <c r="H29" s="10">
        <v>2.5000000000000022E-3</v>
      </c>
      <c r="I29" s="10">
        <f t="shared" si="0"/>
        <v>3.0600000000000002E-2</v>
      </c>
      <c r="J29" s="11">
        <f>[1]!EM_I_DQ_CLOSE(J$1,C29)</f>
        <v>2774.0650000000001</v>
      </c>
      <c r="K29" s="39"/>
    </row>
    <row r="30" spans="2:11" ht="13.5" customHeight="1">
      <c r="B30" s="36" t="s">
        <v>9</v>
      </c>
      <c r="C30" s="24">
        <v>40639</v>
      </c>
      <c r="D30" s="25">
        <v>3.2500000000000001E-2</v>
      </c>
      <c r="E30" s="25">
        <v>2.5000000000000022E-3</v>
      </c>
      <c r="F30" s="25"/>
      <c r="G30" s="25">
        <v>6.3100000000000003E-2</v>
      </c>
      <c r="H30" s="25">
        <v>2.5000000000000022E-3</v>
      </c>
      <c r="I30" s="25">
        <f t="shared" si="0"/>
        <v>3.0600000000000002E-2</v>
      </c>
      <c r="J30" s="26">
        <f>[1]!EM_I_DQ_CLOSE(J$1,C30)</f>
        <v>3001.36</v>
      </c>
      <c r="K30" s="40">
        <f>(J33/J29)^(365/(C33-C29))-1</f>
        <v>-0.15197906502912761</v>
      </c>
    </row>
    <row r="31" spans="2:11">
      <c r="B31" s="36"/>
      <c r="C31" s="24">
        <v>40731</v>
      </c>
      <c r="D31" s="25">
        <v>3.5000000000000003E-2</v>
      </c>
      <c r="E31" s="25">
        <v>2.5000000000000022E-3</v>
      </c>
      <c r="F31" s="25"/>
      <c r="G31" s="25">
        <v>6.5600000000000006E-2</v>
      </c>
      <c r="H31" s="25">
        <v>2.5000000000000022E-3</v>
      </c>
      <c r="I31" s="25">
        <f t="shared" si="0"/>
        <v>3.0600000000000002E-2</v>
      </c>
      <c r="J31" s="26">
        <f>[1]!EM_I_DQ_CLOSE(J$1,C31)</f>
        <v>2794.2669999999998</v>
      </c>
      <c r="K31" s="40"/>
    </row>
    <row r="32" spans="2:11">
      <c r="B32" s="36"/>
      <c r="C32" s="24">
        <v>41068</v>
      </c>
      <c r="D32" s="25">
        <v>3.2500000000000001E-2</v>
      </c>
      <c r="E32" s="25">
        <v>-2.5000000000000022E-3</v>
      </c>
      <c r="F32" s="25"/>
      <c r="G32" s="25">
        <v>6.3100000000000003E-2</v>
      </c>
      <c r="H32" s="25">
        <v>-2.5000000000000022E-3</v>
      </c>
      <c r="I32" s="25">
        <f t="shared" si="0"/>
        <v>3.0600000000000002E-2</v>
      </c>
      <c r="J32" s="26">
        <f>[1]!EM_I_DQ_CLOSE(J$1,C32)</f>
        <v>2281.4470000000001</v>
      </c>
      <c r="K32" s="40"/>
    </row>
    <row r="33" spans="2:11">
      <c r="B33" s="36"/>
      <c r="C33" s="24">
        <v>41095</v>
      </c>
      <c r="D33" s="25">
        <v>0.03</v>
      </c>
      <c r="E33" s="25">
        <v>-2.5000000000000022E-3</v>
      </c>
      <c r="F33" s="25"/>
      <c r="G33" s="25">
        <v>0.06</v>
      </c>
      <c r="H33" s="25">
        <v>-3.1000000000000055E-3</v>
      </c>
      <c r="I33" s="25">
        <f t="shared" si="0"/>
        <v>0.03</v>
      </c>
      <c r="J33" s="26">
        <f>[1]!EM_I_DQ_CLOSE(J$1,C33)</f>
        <v>2201.3530000000001</v>
      </c>
      <c r="K33" s="40"/>
    </row>
    <row r="34" spans="2:11" ht="13.5" customHeight="1">
      <c r="B34" s="41" t="s">
        <v>14</v>
      </c>
      <c r="C34" s="15">
        <v>41964</v>
      </c>
      <c r="D34" s="16">
        <v>2.75E-2</v>
      </c>
      <c r="E34" s="16">
        <v>-2.5000000000000022E-3</v>
      </c>
      <c r="F34" s="16"/>
      <c r="G34" s="16">
        <v>5.6000000000000001E-2</v>
      </c>
      <c r="H34" s="16">
        <v>-4.0000000000000001E-3</v>
      </c>
      <c r="I34" s="16">
        <f t="shared" si="0"/>
        <v>2.8500000000000001E-2</v>
      </c>
      <c r="J34" s="13">
        <f>[1]!EM_I_DQ_CLOSE(J$1,C34)</f>
        <v>2486.7910000000002</v>
      </c>
      <c r="K34" s="37">
        <f>(J35/J33)^(365/(C35-C33))-1</f>
        <v>0.16629346459999605</v>
      </c>
    </row>
    <row r="35" spans="2:11">
      <c r="B35" s="42"/>
      <c r="C35" s="6">
        <v>42063</v>
      </c>
      <c r="D35" s="7">
        <v>2.5000000000000001E-2</v>
      </c>
      <c r="E35" s="7">
        <v>-2.5000000000000022E-3</v>
      </c>
      <c r="F35" s="7"/>
      <c r="G35" s="7">
        <v>5.3499999999999999E-2</v>
      </c>
      <c r="H35" s="7">
        <v>-2.5000000000000001E-3</v>
      </c>
      <c r="I35" s="7">
        <f t="shared" si="0"/>
        <v>2.8499999999999998E-2</v>
      </c>
      <c r="J35" s="8">
        <f>[1]!EM_I_DQ_CLOSE(J$1,C35)</f>
        <v>3310.3029999999999</v>
      </c>
      <c r="K35" s="38"/>
    </row>
    <row r="36" spans="2:11">
      <c r="B36" s="42"/>
      <c r="C36" s="18"/>
      <c r="D36" s="18"/>
      <c r="E36" s="18"/>
      <c r="G36" s="18"/>
      <c r="H36" s="18"/>
      <c r="I36" s="18"/>
      <c r="J36" s="18"/>
      <c r="K36" s="29"/>
    </row>
    <row r="37" spans="2:11">
      <c r="B37" s="42"/>
    </row>
    <row r="39" spans="2:11">
      <c r="C39" s="17"/>
    </row>
    <row r="40" spans="2:11">
      <c r="C40" s="17"/>
    </row>
    <row r="41" spans="2:11">
      <c r="C41" s="17"/>
    </row>
    <row r="42" spans="2:11">
      <c r="C42" s="17"/>
    </row>
    <row r="43" spans="2:11">
      <c r="C43" s="17"/>
    </row>
    <row r="44" spans="2:11">
      <c r="C44" s="17"/>
    </row>
    <row r="45" spans="2:11">
      <c r="C45" s="17"/>
    </row>
  </sheetData>
  <sortState ref="C5:I25">
    <sortCondition ref="C4:C25"/>
  </sortState>
  <mergeCells count="13">
    <mergeCell ref="B30:B33"/>
    <mergeCell ref="B18:B25"/>
    <mergeCell ref="K12:K17"/>
    <mergeCell ref="K18:K25"/>
    <mergeCell ref="K26:K29"/>
    <mergeCell ref="K30:K33"/>
    <mergeCell ref="K34:K35"/>
    <mergeCell ref="B34:B37"/>
    <mergeCell ref="D3:E3"/>
    <mergeCell ref="C2:J2"/>
    <mergeCell ref="B12:B17"/>
    <mergeCell ref="C3:C4"/>
    <mergeCell ref="B26:B29"/>
  </mergeCells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</dc:creator>
  <cp:lastModifiedBy>joudou3</cp:lastModifiedBy>
  <cp:lastPrinted>2014-11-02T04:44:00Z</cp:lastPrinted>
  <dcterms:created xsi:type="dcterms:W3CDTF">2014-04-07T13:19:49Z</dcterms:created>
  <dcterms:modified xsi:type="dcterms:W3CDTF">2016-08-22T03:56:44Z</dcterms:modified>
</cp:coreProperties>
</file>