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数据库版\第九期\"/>
    </mc:Choice>
  </mc:AlternateContent>
  <bookViews>
    <workbookView xWindow="0" yWindow="0" windowWidth="28800" windowHeight="12210"/>
  </bookViews>
  <sheets>
    <sheet name="题目" sheetId="1" r:id="rId1"/>
    <sheet name="利率" sheetId="2" r:id="rId2"/>
    <sheet name="PE&amp;PB BAND" sheetId="3" r:id="rId3"/>
    <sheet name="成分股数量" sheetId="5" r:id="rId4"/>
    <sheet name="成交额" sheetId="7" r:id="rId5"/>
    <sheet name="创业板换手率" sheetId="8"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 l="1"/>
  <c r="E37" i="1"/>
  <c r="F37" i="1"/>
  <c r="C37" i="1"/>
  <c r="A80" i="8" l="1"/>
  <c r="A81" i="8" s="1"/>
  <c r="A82" i="8" s="1"/>
  <c r="A83" i="8" s="1"/>
  <c r="A84" i="8" s="1"/>
  <c r="A820" i="5" l="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B16" i="8"/>
  <c r="B48" i="8"/>
  <c r="C9" i="8"/>
  <c r="C14" i="8"/>
  <c r="C46" i="8"/>
  <c r="C78" i="8"/>
  <c r="B13" i="8"/>
  <c r="B45" i="8"/>
  <c r="B77" i="8"/>
  <c r="L507" i="3"/>
  <c r="B81" i="8"/>
  <c r="B34" i="8"/>
  <c r="B66" i="8"/>
  <c r="C63" i="8"/>
  <c r="C32" i="8"/>
  <c r="C64" i="8"/>
  <c r="C59" i="8"/>
  <c r="B31" i="8"/>
  <c r="B63" i="8"/>
  <c r="C49" i="8"/>
  <c r="B82" i="8"/>
  <c r="B20" i="8"/>
  <c r="B52" i="8"/>
  <c r="C21" i="8"/>
  <c r="C18" i="8"/>
  <c r="C50" i="8"/>
  <c r="C17" i="8"/>
  <c r="B17" i="8"/>
  <c r="B49" i="8"/>
  <c r="C7" i="8"/>
  <c r="L5" i="3"/>
  <c r="B6" i="8"/>
  <c r="C36" i="8"/>
  <c r="B67" i="8"/>
  <c r="B78" i="8"/>
  <c r="B11" i="8"/>
  <c r="B22" i="8"/>
  <c r="C52" i="8"/>
  <c r="C13" i="8"/>
  <c r="C51" i="8"/>
  <c r="B27" i="8"/>
  <c r="J5" i="3"/>
  <c r="B59" i="8"/>
  <c r="B72" i="8"/>
  <c r="C6" i="8"/>
  <c r="C38" i="8"/>
  <c r="B37" i="8"/>
  <c r="C81" i="8"/>
  <c r="C39" i="8"/>
  <c r="C35" i="8"/>
  <c r="C25" i="8"/>
  <c r="B12" i="8"/>
  <c r="B76" i="8"/>
  <c r="C42" i="8"/>
  <c r="B41" i="8"/>
  <c r="C75" i="8"/>
  <c r="C76" i="8"/>
  <c r="B51" i="8"/>
  <c r="C47" i="8"/>
  <c r="B83" i="8"/>
  <c r="B24" i="8"/>
  <c r="B56" i="8"/>
  <c r="C33" i="8"/>
  <c r="C22" i="8"/>
  <c r="C54" i="8"/>
  <c r="C29" i="8"/>
  <c r="B21" i="8"/>
  <c r="B53" i="8"/>
  <c r="C19" i="8"/>
  <c r="I5" i="3"/>
  <c r="B10" i="8"/>
  <c r="B42" i="8"/>
  <c r="B74" i="8"/>
  <c r="C8" i="8"/>
  <c r="C40" i="8"/>
  <c r="C72" i="8"/>
  <c r="B7" i="8"/>
  <c r="B39" i="8"/>
  <c r="B71" i="8"/>
  <c r="C71" i="8"/>
  <c r="C80" i="8"/>
  <c r="B28" i="8"/>
  <c r="B60" i="8"/>
  <c r="C45" i="8"/>
  <c r="C26" i="8"/>
  <c r="C58" i="8"/>
  <c r="C41" i="8"/>
  <c r="B25" i="8"/>
  <c r="B57" i="8"/>
  <c r="C31" i="8"/>
  <c r="C5" i="3"/>
  <c r="B38" i="8"/>
  <c r="C68" i="8"/>
  <c r="C61" i="8"/>
  <c r="C12" i="8"/>
  <c r="B43" i="8"/>
  <c r="B54" i="8"/>
  <c r="C23" i="8"/>
  <c r="C28" i="8"/>
  <c r="B40" i="8"/>
  <c r="C70" i="8"/>
  <c r="C65" i="8"/>
  <c r="B58" i="8"/>
  <c r="C56" i="8"/>
  <c r="B55" i="8"/>
  <c r="B44" i="8"/>
  <c r="C10" i="8"/>
  <c r="B9" i="8"/>
  <c r="B73" i="8"/>
  <c r="C82" i="8"/>
  <c r="B35" i="8"/>
  <c r="D5" i="7"/>
  <c r="C84" i="8"/>
  <c r="B32" i="8"/>
  <c r="B64" i="8"/>
  <c r="C57" i="8"/>
  <c r="C30" i="8"/>
  <c r="C62" i="8"/>
  <c r="C53" i="8"/>
  <c r="B29" i="8"/>
  <c r="B61" i="8"/>
  <c r="C43" i="8"/>
  <c r="B80" i="8"/>
  <c r="B18" i="8"/>
  <c r="B50" i="8"/>
  <c r="C15" i="8"/>
  <c r="C16" i="8"/>
  <c r="C48" i="8"/>
  <c r="C11" i="8"/>
  <c r="B15" i="8"/>
  <c r="B47" i="8"/>
  <c r="B79" i="8"/>
  <c r="K261" i="3"/>
  <c r="C83" i="8"/>
  <c r="B36" i="8"/>
  <c r="B68" i="8"/>
  <c r="C69" i="8"/>
  <c r="C34" i="8"/>
  <c r="C66" i="8"/>
  <c r="C67" i="8"/>
  <c r="B33" i="8"/>
  <c r="B65" i="8"/>
  <c r="C55" i="8"/>
  <c r="B84" i="8"/>
  <c r="B70" i="8"/>
  <c r="C73" i="8"/>
  <c r="B14" i="8"/>
  <c r="C44" i="8"/>
  <c r="B75" i="8"/>
  <c r="C27" i="8"/>
  <c r="B19" i="8"/>
  <c r="B30" i="8"/>
  <c r="C60" i="8"/>
  <c r="C37" i="8"/>
  <c r="B8" i="8"/>
  <c r="C79" i="8"/>
  <c r="B69" i="8"/>
  <c r="B26" i="8"/>
  <c r="C24" i="8"/>
  <c r="B23" i="8"/>
  <c r="D5" i="3"/>
  <c r="C74" i="8"/>
  <c r="C77" i="8"/>
  <c r="B46" i="8"/>
  <c r="C20" i="8"/>
  <c r="B62" i="8"/>
  <c r="H821" i="3" l="1"/>
  <c r="H822" i="3"/>
  <c r="H823" i="3" s="1"/>
  <c r="H824" i="3" s="1"/>
  <c r="H825" i="3" s="1"/>
  <c r="H826" i="3" s="1"/>
  <c r="H827" i="3" s="1"/>
  <c r="H828" i="3" s="1"/>
  <c r="H829" i="3" s="1"/>
  <c r="H830" i="3" s="1"/>
  <c r="H831" i="3" s="1"/>
  <c r="H832" i="3" s="1"/>
  <c r="H833" i="3" s="1"/>
  <c r="H834" i="3" s="1"/>
  <c r="H835" i="3" s="1"/>
  <c r="H836" i="3" s="1"/>
  <c r="H837" i="3" s="1"/>
  <c r="H838" i="3" s="1"/>
  <c r="H839" i="3" s="1"/>
  <c r="H840" i="3" s="1"/>
  <c r="H841" i="3" s="1"/>
  <c r="H842" i="3" s="1"/>
  <c r="H843" i="3" s="1"/>
  <c r="H844" i="3" s="1"/>
  <c r="B842" i="3"/>
  <c r="B843" i="3" s="1"/>
  <c r="B844" i="3" s="1"/>
  <c r="B838" i="3"/>
  <c r="B839" i="3"/>
  <c r="B840" i="3" s="1"/>
  <c r="B841" i="3" s="1"/>
  <c r="B821" i="3"/>
  <c r="B822" i="3" s="1"/>
  <c r="B823" i="3" s="1"/>
  <c r="B824" i="3" s="1"/>
  <c r="B825" i="3" s="1"/>
  <c r="B826" i="3" s="1"/>
  <c r="B827" i="3" s="1"/>
  <c r="B828" i="3" s="1"/>
  <c r="B829" i="3" s="1"/>
  <c r="B830" i="3" s="1"/>
  <c r="B831" i="3" s="1"/>
  <c r="B832" i="3" s="1"/>
  <c r="B833" i="3" s="1"/>
  <c r="B834" i="3" s="1"/>
  <c r="B835" i="3" s="1"/>
  <c r="B836" i="3" s="1"/>
  <c r="B837" i="3" s="1"/>
  <c r="A6" i="8" l="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F6" i="7"/>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E317" i="3"/>
  <c r="F496" i="3"/>
  <c r="J6" i="7" l="1"/>
  <c r="J7" i="7" s="1"/>
  <c r="J8" i="7" s="1"/>
  <c r="J9" i="7" s="1"/>
  <c r="J10" i="7" s="1"/>
  <c r="J11" i="7" s="1"/>
  <c r="J12" i="7" s="1"/>
  <c r="J13" i="7" s="1"/>
  <c r="J14" i="7" s="1"/>
  <c r="J15" i="7" s="1"/>
  <c r="J16" i="7" s="1"/>
  <c r="J17" i="7" s="1"/>
  <c r="J18" i="7" s="1"/>
  <c r="J19" i="7" s="1"/>
  <c r="J20" i="7" s="1"/>
  <c r="J21" i="7" s="1"/>
  <c r="J22" i="7" s="1"/>
  <c r="J23" i="7" s="1"/>
  <c r="J24" i="7" s="1"/>
  <c r="J25" i="7" s="1"/>
  <c r="J26" i="7" s="1"/>
  <c r="J27" i="7" s="1"/>
  <c r="J28" i="7" s="1"/>
  <c r="J29" i="7" s="1"/>
  <c r="J30" i="7" s="1"/>
  <c r="J31" i="7" s="1"/>
  <c r="J32" i="7" s="1"/>
  <c r="J33" i="7" s="1"/>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J57" i="7" s="1"/>
  <c r="J58" i="7" s="1"/>
  <c r="J59" i="7" s="1"/>
  <c r="J60" i="7" s="1"/>
  <c r="J61" i="7" s="1"/>
  <c r="J62" i="7" s="1"/>
  <c r="J63" i="7" s="1"/>
  <c r="J64" i="7" s="1"/>
  <c r="J65" i="7" s="1"/>
  <c r="J66" i="7" s="1"/>
  <c r="J67" i="7" s="1"/>
  <c r="J68" i="7" s="1"/>
  <c r="J69" i="7" s="1"/>
  <c r="J70" i="7" s="1"/>
  <c r="J71" i="7" s="1"/>
  <c r="J72" i="7" s="1"/>
  <c r="J73" i="7" s="1"/>
  <c r="J74" i="7" s="1"/>
  <c r="J75" i="7" s="1"/>
  <c r="J76" i="7" s="1"/>
  <c r="J77" i="7" s="1"/>
  <c r="J78" i="7" s="1"/>
  <c r="J79" i="7" s="1"/>
  <c r="J80" i="7" s="1"/>
  <c r="J81" i="7" s="1"/>
  <c r="J82" i="7" s="1"/>
  <c r="J83" i="7" s="1"/>
  <c r="J84" i="7" s="1"/>
  <c r="B6" i="3"/>
  <c r="C5" i="8"/>
  <c r="H5" i="7"/>
  <c r="L5" i="7"/>
  <c r="B5" i="8"/>
  <c r="E40" i="1" l="1"/>
  <c r="F40" i="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5" i="5"/>
  <c r="D45" i="1"/>
  <c r="C45" i="1"/>
  <c r="H6" i="3"/>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5" i="3" s="1"/>
  <c r="H126" i="3" s="1"/>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6" i="3" s="1"/>
  <c r="H157" i="3" s="1"/>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7" i="3" s="1"/>
  <c r="H188" i="3" s="1"/>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H216" i="3" s="1"/>
  <c r="H217" i="3" s="1"/>
  <c r="H218" i="3" s="1"/>
  <c r="H219" i="3" s="1"/>
  <c r="H220" i="3" s="1"/>
  <c r="H221" i="3" s="1"/>
  <c r="H222" i="3" s="1"/>
  <c r="H223" i="3" s="1"/>
  <c r="H224" i="3" s="1"/>
  <c r="H225" i="3" s="1"/>
  <c r="H226" i="3" s="1"/>
  <c r="H227" i="3" s="1"/>
  <c r="H228" i="3" s="1"/>
  <c r="H229" i="3" s="1"/>
  <c r="H230" i="3" s="1"/>
  <c r="H231" i="3" s="1"/>
  <c r="H232" i="3" s="1"/>
  <c r="H233" i="3" s="1"/>
  <c r="H234" i="3" s="1"/>
  <c r="H235" i="3" s="1"/>
  <c r="H236" i="3" s="1"/>
  <c r="H237" i="3" s="1"/>
  <c r="H238" i="3" s="1"/>
  <c r="H239" i="3" s="1"/>
  <c r="H240" i="3" s="1"/>
  <c r="H241" i="3" s="1"/>
  <c r="H242" i="3" s="1"/>
  <c r="H243" i="3" s="1"/>
  <c r="H244" i="3" s="1"/>
  <c r="H245" i="3" s="1"/>
  <c r="H246" i="3" s="1"/>
  <c r="H247" i="3" s="1"/>
  <c r="H248" i="3" s="1"/>
  <c r="H249" i="3" s="1"/>
  <c r="H250" i="3" s="1"/>
  <c r="H251" i="3" s="1"/>
  <c r="H252" i="3" s="1"/>
  <c r="H253" i="3" s="1"/>
  <c r="H254" i="3" s="1"/>
  <c r="H255" i="3" s="1"/>
  <c r="H256" i="3" s="1"/>
  <c r="H257" i="3" s="1"/>
  <c r="H258" i="3" s="1"/>
  <c r="H259" i="3" s="1"/>
  <c r="H260" i="3" s="1"/>
  <c r="H261" i="3" s="1"/>
  <c r="H262" i="3" s="1"/>
  <c r="H263" i="3" s="1"/>
  <c r="H264" i="3" s="1"/>
  <c r="H265" i="3" s="1"/>
  <c r="H266" i="3" s="1"/>
  <c r="H267" i="3" s="1"/>
  <c r="H268" i="3" s="1"/>
  <c r="H269" i="3" s="1"/>
  <c r="H270" i="3" s="1"/>
  <c r="H271" i="3" s="1"/>
  <c r="H272" i="3" s="1"/>
  <c r="H273" i="3" s="1"/>
  <c r="H274" i="3" s="1"/>
  <c r="H275" i="3" s="1"/>
  <c r="H276" i="3" s="1"/>
  <c r="H277" i="3" s="1"/>
  <c r="H278" i="3" s="1"/>
  <c r="H279" i="3" s="1"/>
  <c r="H280" i="3" s="1"/>
  <c r="H281" i="3" s="1"/>
  <c r="H282" i="3" s="1"/>
  <c r="H283" i="3" s="1"/>
  <c r="H284" i="3" s="1"/>
  <c r="H285" i="3" s="1"/>
  <c r="H286" i="3" s="1"/>
  <c r="H287" i="3" s="1"/>
  <c r="H288" i="3" s="1"/>
  <c r="H289" i="3" s="1"/>
  <c r="H290" i="3" s="1"/>
  <c r="H291" i="3" s="1"/>
  <c r="H292" i="3" s="1"/>
  <c r="H293" i="3" s="1"/>
  <c r="H294" i="3" s="1"/>
  <c r="H295" i="3" s="1"/>
  <c r="H296" i="3" s="1"/>
  <c r="H297" i="3" s="1"/>
  <c r="H298" i="3" s="1"/>
  <c r="H299" i="3" s="1"/>
  <c r="H300" i="3" s="1"/>
  <c r="H301" i="3" s="1"/>
  <c r="H302" i="3" s="1"/>
  <c r="H303" i="3" s="1"/>
  <c r="H304" i="3" s="1"/>
  <c r="H305" i="3" s="1"/>
  <c r="H306" i="3" s="1"/>
  <c r="H307" i="3" s="1"/>
  <c r="H308" i="3" s="1"/>
  <c r="H309" i="3" s="1"/>
  <c r="H310" i="3" s="1"/>
  <c r="H311" i="3" s="1"/>
  <c r="H312" i="3" s="1"/>
  <c r="H313" i="3" s="1"/>
  <c r="H314" i="3" s="1"/>
  <c r="H315" i="3" s="1"/>
  <c r="H316" i="3" s="1"/>
  <c r="H317" i="3" s="1"/>
  <c r="H318" i="3" s="1"/>
  <c r="H319" i="3" s="1"/>
  <c r="H320" i="3" s="1"/>
  <c r="H321" i="3" s="1"/>
  <c r="H322" i="3" s="1"/>
  <c r="H323" i="3" s="1"/>
  <c r="H324" i="3" s="1"/>
  <c r="H325" i="3" s="1"/>
  <c r="H326" i="3" s="1"/>
  <c r="H327" i="3" s="1"/>
  <c r="H328" i="3" s="1"/>
  <c r="H329" i="3" s="1"/>
  <c r="H330" i="3" s="1"/>
  <c r="H331" i="3" s="1"/>
  <c r="H332" i="3" s="1"/>
  <c r="H333" i="3" s="1"/>
  <c r="H334" i="3" s="1"/>
  <c r="H335" i="3" s="1"/>
  <c r="H336" i="3" s="1"/>
  <c r="H337" i="3" s="1"/>
  <c r="H338" i="3" s="1"/>
  <c r="H339" i="3" s="1"/>
  <c r="H340" i="3" s="1"/>
  <c r="H341" i="3" s="1"/>
  <c r="H342" i="3" s="1"/>
  <c r="H343" i="3" s="1"/>
  <c r="H344" i="3" s="1"/>
  <c r="H345" i="3" s="1"/>
  <c r="H346" i="3" s="1"/>
  <c r="H347" i="3" s="1"/>
  <c r="H348" i="3" s="1"/>
  <c r="H349" i="3" s="1"/>
  <c r="H350" i="3" s="1"/>
  <c r="H351" i="3" s="1"/>
  <c r="H352" i="3" s="1"/>
  <c r="H353" i="3" s="1"/>
  <c r="H354" i="3" s="1"/>
  <c r="H355" i="3" s="1"/>
  <c r="H356" i="3" s="1"/>
  <c r="H357" i="3" s="1"/>
  <c r="H358" i="3" s="1"/>
  <c r="H359" i="3" s="1"/>
  <c r="H360" i="3" s="1"/>
  <c r="H361" i="3" s="1"/>
  <c r="H362" i="3" s="1"/>
  <c r="H363" i="3" s="1"/>
  <c r="H364" i="3" s="1"/>
  <c r="H365" i="3" s="1"/>
  <c r="H366" i="3" s="1"/>
  <c r="H367" i="3" s="1"/>
  <c r="H368" i="3" s="1"/>
  <c r="H369" i="3" s="1"/>
  <c r="H370" i="3" s="1"/>
  <c r="H371" i="3" s="1"/>
  <c r="H372" i="3" s="1"/>
  <c r="H373" i="3" s="1"/>
  <c r="H374" i="3" s="1"/>
  <c r="H375" i="3" s="1"/>
  <c r="H376" i="3" s="1"/>
  <c r="H377" i="3" s="1"/>
  <c r="H378" i="3" s="1"/>
  <c r="H379" i="3" s="1"/>
  <c r="H380" i="3" s="1"/>
  <c r="H381" i="3" s="1"/>
  <c r="H382" i="3" s="1"/>
  <c r="H383" i="3" s="1"/>
  <c r="H384" i="3" s="1"/>
  <c r="H385" i="3" s="1"/>
  <c r="H386" i="3" s="1"/>
  <c r="H387" i="3" s="1"/>
  <c r="H388" i="3" s="1"/>
  <c r="H389" i="3" s="1"/>
  <c r="H390" i="3" s="1"/>
  <c r="H391" i="3" s="1"/>
  <c r="H392" i="3" s="1"/>
  <c r="H393" i="3" s="1"/>
  <c r="H394" i="3" s="1"/>
  <c r="H395" i="3" s="1"/>
  <c r="H396" i="3" s="1"/>
  <c r="H397" i="3" s="1"/>
  <c r="H398" i="3" s="1"/>
  <c r="H399" i="3" s="1"/>
  <c r="H400" i="3" s="1"/>
  <c r="H401" i="3" s="1"/>
  <c r="H402" i="3" s="1"/>
  <c r="H403" i="3" s="1"/>
  <c r="H404" i="3" s="1"/>
  <c r="H405" i="3" s="1"/>
  <c r="H406" i="3" s="1"/>
  <c r="H407" i="3" s="1"/>
  <c r="H408" i="3" s="1"/>
  <c r="H409" i="3" s="1"/>
  <c r="H410" i="3" s="1"/>
  <c r="H411" i="3" s="1"/>
  <c r="H412" i="3" s="1"/>
  <c r="H413" i="3" s="1"/>
  <c r="H414" i="3" s="1"/>
  <c r="H415" i="3" s="1"/>
  <c r="H416" i="3" s="1"/>
  <c r="H417" i="3" s="1"/>
  <c r="H418" i="3" s="1"/>
  <c r="H419" i="3" s="1"/>
  <c r="H420" i="3" s="1"/>
  <c r="H421" i="3" s="1"/>
  <c r="H422" i="3" s="1"/>
  <c r="H423" i="3" s="1"/>
  <c r="H424" i="3" s="1"/>
  <c r="H425" i="3" s="1"/>
  <c r="H426" i="3" s="1"/>
  <c r="H427" i="3" s="1"/>
  <c r="H428" i="3" s="1"/>
  <c r="H429" i="3" s="1"/>
  <c r="H430" i="3" s="1"/>
  <c r="H431" i="3" s="1"/>
  <c r="H432" i="3" s="1"/>
  <c r="H433" i="3" s="1"/>
  <c r="H434" i="3" s="1"/>
  <c r="H435" i="3" s="1"/>
  <c r="H436" i="3" s="1"/>
  <c r="H437" i="3" s="1"/>
  <c r="H438" i="3" s="1"/>
  <c r="H439" i="3" s="1"/>
  <c r="H440" i="3" s="1"/>
  <c r="H441" i="3" s="1"/>
  <c r="H442" i="3" s="1"/>
  <c r="H443" i="3" s="1"/>
  <c r="H444" i="3" s="1"/>
  <c r="H445" i="3" s="1"/>
  <c r="H446" i="3" s="1"/>
  <c r="H447" i="3" s="1"/>
  <c r="H448" i="3" s="1"/>
  <c r="H449" i="3" s="1"/>
  <c r="H450" i="3" s="1"/>
  <c r="H451" i="3" s="1"/>
  <c r="H452" i="3" s="1"/>
  <c r="H453" i="3" s="1"/>
  <c r="H454" i="3" s="1"/>
  <c r="H455" i="3" s="1"/>
  <c r="H456" i="3" s="1"/>
  <c r="H457" i="3" s="1"/>
  <c r="H458" i="3" s="1"/>
  <c r="H459" i="3" s="1"/>
  <c r="H460" i="3" s="1"/>
  <c r="H461" i="3" s="1"/>
  <c r="H462" i="3" s="1"/>
  <c r="H463" i="3" s="1"/>
  <c r="H464" i="3" s="1"/>
  <c r="H465" i="3" s="1"/>
  <c r="H466" i="3" s="1"/>
  <c r="H467" i="3" s="1"/>
  <c r="H468" i="3" s="1"/>
  <c r="H469" i="3" s="1"/>
  <c r="H470" i="3" s="1"/>
  <c r="H471" i="3" s="1"/>
  <c r="H472" i="3" s="1"/>
  <c r="H473" i="3" s="1"/>
  <c r="H474" i="3" s="1"/>
  <c r="H475" i="3" s="1"/>
  <c r="H476" i="3" s="1"/>
  <c r="H477" i="3" s="1"/>
  <c r="H478" i="3" s="1"/>
  <c r="H479" i="3" s="1"/>
  <c r="H480" i="3" s="1"/>
  <c r="H481" i="3" s="1"/>
  <c r="H482" i="3" s="1"/>
  <c r="H483" i="3" s="1"/>
  <c r="H484" i="3" s="1"/>
  <c r="H485" i="3" s="1"/>
  <c r="H486" i="3" s="1"/>
  <c r="H487" i="3" s="1"/>
  <c r="H488" i="3" s="1"/>
  <c r="H489" i="3" s="1"/>
  <c r="H490" i="3" s="1"/>
  <c r="H491" i="3" s="1"/>
  <c r="H492" i="3" s="1"/>
  <c r="H493" i="3" s="1"/>
  <c r="H494" i="3" s="1"/>
  <c r="H495" i="3" s="1"/>
  <c r="H496" i="3" s="1"/>
  <c r="H497" i="3" s="1"/>
  <c r="H498" i="3" s="1"/>
  <c r="H499" i="3" s="1"/>
  <c r="H500" i="3" s="1"/>
  <c r="H501" i="3" s="1"/>
  <c r="H502" i="3" s="1"/>
  <c r="H503" i="3" s="1"/>
  <c r="H504" i="3" s="1"/>
  <c r="H505" i="3" s="1"/>
  <c r="H506" i="3" s="1"/>
  <c r="H507" i="3" s="1"/>
  <c r="H508" i="3" s="1"/>
  <c r="H509" i="3" s="1"/>
  <c r="H510" i="3" s="1"/>
  <c r="H511" i="3" s="1"/>
  <c r="H512" i="3" s="1"/>
  <c r="H513" i="3" s="1"/>
  <c r="H514" i="3" s="1"/>
  <c r="H515" i="3" s="1"/>
  <c r="H516" i="3" s="1"/>
  <c r="H517" i="3" s="1"/>
  <c r="H518" i="3" s="1"/>
  <c r="H519" i="3" s="1"/>
  <c r="H520" i="3" s="1"/>
  <c r="H521" i="3" s="1"/>
  <c r="H522" i="3" s="1"/>
  <c r="H523" i="3" s="1"/>
  <c r="H524" i="3" s="1"/>
  <c r="H525" i="3" s="1"/>
  <c r="H526" i="3" s="1"/>
  <c r="H527" i="3" s="1"/>
  <c r="H528" i="3" s="1"/>
  <c r="H529" i="3" s="1"/>
  <c r="H530" i="3" s="1"/>
  <c r="H531" i="3" s="1"/>
  <c r="H532" i="3" s="1"/>
  <c r="H533" i="3" s="1"/>
  <c r="H534" i="3" s="1"/>
  <c r="H535" i="3" s="1"/>
  <c r="H536" i="3" s="1"/>
  <c r="H537" i="3" s="1"/>
  <c r="H538" i="3" s="1"/>
  <c r="H539" i="3" s="1"/>
  <c r="H540" i="3" s="1"/>
  <c r="H541" i="3" s="1"/>
  <c r="H542" i="3" s="1"/>
  <c r="H543" i="3" s="1"/>
  <c r="H544" i="3" s="1"/>
  <c r="H545" i="3" s="1"/>
  <c r="H546" i="3" s="1"/>
  <c r="H547" i="3" s="1"/>
  <c r="H548" i="3" s="1"/>
  <c r="H549" i="3" s="1"/>
  <c r="H550" i="3" s="1"/>
  <c r="H551" i="3" s="1"/>
  <c r="H552" i="3" s="1"/>
  <c r="H553" i="3" s="1"/>
  <c r="H554" i="3" s="1"/>
  <c r="H555" i="3" s="1"/>
  <c r="H556" i="3" s="1"/>
  <c r="H557" i="3" s="1"/>
  <c r="H558" i="3" s="1"/>
  <c r="H559" i="3" s="1"/>
  <c r="H560" i="3" s="1"/>
  <c r="H561" i="3" s="1"/>
  <c r="H562" i="3" s="1"/>
  <c r="H563" i="3" s="1"/>
  <c r="H564" i="3" s="1"/>
  <c r="H565" i="3" s="1"/>
  <c r="H566" i="3" s="1"/>
  <c r="H567" i="3" s="1"/>
  <c r="H568" i="3" s="1"/>
  <c r="H569" i="3" s="1"/>
  <c r="H570" i="3" s="1"/>
  <c r="H571" i="3" s="1"/>
  <c r="H572" i="3" s="1"/>
  <c r="H573" i="3" s="1"/>
  <c r="H574" i="3" s="1"/>
  <c r="H575" i="3" s="1"/>
  <c r="H576" i="3" s="1"/>
  <c r="H577" i="3" s="1"/>
  <c r="H578" i="3" s="1"/>
  <c r="H579" i="3" s="1"/>
  <c r="H580" i="3" s="1"/>
  <c r="H581" i="3" s="1"/>
  <c r="H582" i="3" s="1"/>
  <c r="H583" i="3" s="1"/>
  <c r="H584" i="3" s="1"/>
  <c r="H585" i="3" s="1"/>
  <c r="H586" i="3" s="1"/>
  <c r="H587" i="3" s="1"/>
  <c r="H588" i="3" s="1"/>
  <c r="H589" i="3" s="1"/>
  <c r="H590" i="3" s="1"/>
  <c r="H591" i="3" s="1"/>
  <c r="H592" i="3" s="1"/>
  <c r="H593" i="3" s="1"/>
  <c r="H594" i="3" s="1"/>
  <c r="H595" i="3" s="1"/>
  <c r="H596" i="3" s="1"/>
  <c r="H597" i="3" s="1"/>
  <c r="H598" i="3" s="1"/>
  <c r="H599" i="3" s="1"/>
  <c r="H600" i="3" s="1"/>
  <c r="H601" i="3" s="1"/>
  <c r="H602" i="3" s="1"/>
  <c r="H603" i="3" s="1"/>
  <c r="H604" i="3" s="1"/>
  <c r="H605" i="3" s="1"/>
  <c r="H606" i="3" s="1"/>
  <c r="H607" i="3" s="1"/>
  <c r="H608" i="3" s="1"/>
  <c r="H609" i="3" s="1"/>
  <c r="H610" i="3" s="1"/>
  <c r="H611" i="3" s="1"/>
  <c r="H612" i="3" s="1"/>
  <c r="H613" i="3" s="1"/>
  <c r="H614" i="3" s="1"/>
  <c r="H615" i="3" s="1"/>
  <c r="H616" i="3" s="1"/>
  <c r="H617" i="3" s="1"/>
  <c r="H618" i="3" s="1"/>
  <c r="H619" i="3" s="1"/>
  <c r="H620" i="3" s="1"/>
  <c r="H621" i="3" s="1"/>
  <c r="H622" i="3" s="1"/>
  <c r="H623" i="3" s="1"/>
  <c r="H624" i="3" s="1"/>
  <c r="H625" i="3" s="1"/>
  <c r="H626" i="3" s="1"/>
  <c r="H627" i="3" s="1"/>
  <c r="H628" i="3" s="1"/>
  <c r="H629" i="3" s="1"/>
  <c r="H630" i="3" s="1"/>
  <c r="H631" i="3" s="1"/>
  <c r="H632" i="3" s="1"/>
  <c r="H633" i="3" s="1"/>
  <c r="H634" i="3" s="1"/>
  <c r="H635" i="3" s="1"/>
  <c r="H636" i="3" s="1"/>
  <c r="H637" i="3" s="1"/>
  <c r="H638" i="3" s="1"/>
  <c r="H639" i="3" s="1"/>
  <c r="H640" i="3" s="1"/>
  <c r="H641" i="3" s="1"/>
  <c r="H642" i="3" s="1"/>
  <c r="H643" i="3" s="1"/>
  <c r="H644" i="3" s="1"/>
  <c r="H645" i="3" s="1"/>
  <c r="H646" i="3" s="1"/>
  <c r="H647" i="3" s="1"/>
  <c r="H648" i="3" s="1"/>
  <c r="H649" i="3" s="1"/>
  <c r="H650" i="3" s="1"/>
  <c r="H651" i="3" s="1"/>
  <c r="H652" i="3" s="1"/>
  <c r="H653" i="3" s="1"/>
  <c r="H654" i="3" s="1"/>
  <c r="H655" i="3" s="1"/>
  <c r="H656" i="3" s="1"/>
  <c r="H657" i="3" s="1"/>
  <c r="H658" i="3" s="1"/>
  <c r="H659" i="3" s="1"/>
  <c r="H660" i="3" s="1"/>
  <c r="H661" i="3" s="1"/>
  <c r="H662" i="3" s="1"/>
  <c r="H663" i="3" s="1"/>
  <c r="H664" i="3" s="1"/>
  <c r="H665" i="3" s="1"/>
  <c r="H666" i="3" s="1"/>
  <c r="H667" i="3" s="1"/>
  <c r="H668" i="3" s="1"/>
  <c r="H669" i="3" s="1"/>
  <c r="H670" i="3" s="1"/>
  <c r="H671" i="3" s="1"/>
  <c r="H672" i="3" s="1"/>
  <c r="H673" i="3" s="1"/>
  <c r="H674" i="3" s="1"/>
  <c r="H675" i="3" s="1"/>
  <c r="H676" i="3" s="1"/>
  <c r="H677" i="3" s="1"/>
  <c r="H678" i="3" s="1"/>
  <c r="H679" i="3" s="1"/>
  <c r="H680" i="3" s="1"/>
  <c r="H681" i="3" s="1"/>
  <c r="H682" i="3" s="1"/>
  <c r="H683" i="3" s="1"/>
  <c r="H684" i="3" s="1"/>
  <c r="H685" i="3" s="1"/>
  <c r="H686" i="3" s="1"/>
  <c r="H687" i="3" s="1"/>
  <c r="H688" i="3" s="1"/>
  <c r="H689" i="3" s="1"/>
  <c r="H690" i="3" s="1"/>
  <c r="H691" i="3" s="1"/>
  <c r="H692" i="3" s="1"/>
  <c r="H693" i="3" s="1"/>
  <c r="H694" i="3" s="1"/>
  <c r="H695" i="3" s="1"/>
  <c r="H696" i="3" s="1"/>
  <c r="H697" i="3" s="1"/>
  <c r="H698" i="3" s="1"/>
  <c r="H699" i="3" s="1"/>
  <c r="H700" i="3" s="1"/>
  <c r="H701" i="3" s="1"/>
  <c r="H702" i="3" s="1"/>
  <c r="H703" i="3" s="1"/>
  <c r="H704" i="3" s="1"/>
  <c r="H705" i="3" s="1"/>
  <c r="H706" i="3" s="1"/>
  <c r="H707" i="3" s="1"/>
  <c r="H708" i="3" s="1"/>
  <c r="H709" i="3" s="1"/>
  <c r="H710" i="3" s="1"/>
  <c r="H711" i="3" s="1"/>
  <c r="H712" i="3" s="1"/>
  <c r="H713" i="3" s="1"/>
  <c r="H714" i="3" s="1"/>
  <c r="H715" i="3" s="1"/>
  <c r="H716" i="3" s="1"/>
  <c r="H717" i="3" s="1"/>
  <c r="H718" i="3" s="1"/>
  <c r="H719" i="3" s="1"/>
  <c r="H720" i="3" s="1"/>
  <c r="H721" i="3" s="1"/>
  <c r="H722" i="3" s="1"/>
  <c r="H723" i="3" s="1"/>
  <c r="H724" i="3" s="1"/>
  <c r="H725" i="3" s="1"/>
  <c r="H726" i="3" s="1"/>
  <c r="H727" i="3" s="1"/>
  <c r="H728" i="3" s="1"/>
  <c r="H729" i="3" s="1"/>
  <c r="H730" i="3" s="1"/>
  <c r="H731" i="3" s="1"/>
  <c r="H732" i="3" s="1"/>
  <c r="H733" i="3" s="1"/>
  <c r="H734" i="3" s="1"/>
  <c r="H735" i="3" s="1"/>
  <c r="H736" i="3" s="1"/>
  <c r="H737" i="3" s="1"/>
  <c r="H738" i="3" s="1"/>
  <c r="H739" i="3" s="1"/>
  <c r="H740" i="3" s="1"/>
  <c r="H741" i="3" s="1"/>
  <c r="H742" i="3" s="1"/>
  <c r="H743" i="3" s="1"/>
  <c r="H744" i="3" s="1"/>
  <c r="H745" i="3" s="1"/>
  <c r="H746" i="3" s="1"/>
  <c r="H747" i="3" s="1"/>
  <c r="H748" i="3" s="1"/>
  <c r="H749" i="3" s="1"/>
  <c r="H750" i="3" s="1"/>
  <c r="H751" i="3" s="1"/>
  <c r="H752" i="3" s="1"/>
  <c r="H753" i="3" s="1"/>
  <c r="H754" i="3" s="1"/>
  <c r="H755" i="3" s="1"/>
  <c r="H756" i="3" s="1"/>
  <c r="H757" i="3" s="1"/>
  <c r="H758" i="3" s="1"/>
  <c r="H759" i="3" s="1"/>
  <c r="H760" i="3" s="1"/>
  <c r="H761" i="3" s="1"/>
  <c r="H762" i="3" s="1"/>
  <c r="H763" i="3" s="1"/>
  <c r="H764" i="3" s="1"/>
  <c r="H765" i="3" s="1"/>
  <c r="H766" i="3" s="1"/>
  <c r="H767" i="3" s="1"/>
  <c r="H768" i="3" s="1"/>
  <c r="H769" i="3" s="1"/>
  <c r="H770" i="3" s="1"/>
  <c r="H771" i="3" s="1"/>
  <c r="H772" i="3" s="1"/>
  <c r="H773" i="3" s="1"/>
  <c r="H774" i="3" s="1"/>
  <c r="H775" i="3" s="1"/>
  <c r="H776" i="3" s="1"/>
  <c r="H777" i="3" s="1"/>
  <c r="H778" i="3" s="1"/>
  <c r="H779" i="3" s="1"/>
  <c r="H780" i="3" s="1"/>
  <c r="H781" i="3" s="1"/>
  <c r="H782" i="3" s="1"/>
  <c r="H783" i="3" s="1"/>
  <c r="H784" i="3" s="1"/>
  <c r="H785" i="3" s="1"/>
  <c r="H786" i="3" s="1"/>
  <c r="H787" i="3" s="1"/>
  <c r="H788" i="3" s="1"/>
  <c r="H789" i="3" s="1"/>
  <c r="H790" i="3" s="1"/>
  <c r="H791" i="3" s="1"/>
  <c r="H792" i="3" s="1"/>
  <c r="H793" i="3" s="1"/>
  <c r="H794" i="3" s="1"/>
  <c r="H795" i="3" s="1"/>
  <c r="H796" i="3" s="1"/>
  <c r="H797" i="3" s="1"/>
  <c r="H798" i="3" s="1"/>
  <c r="H799" i="3" s="1"/>
  <c r="H800" i="3" s="1"/>
  <c r="H801" i="3" s="1"/>
  <c r="H802" i="3" s="1"/>
  <c r="H803" i="3" s="1"/>
  <c r="H804" i="3" s="1"/>
  <c r="H805" i="3" s="1"/>
  <c r="H806" i="3" s="1"/>
  <c r="H807" i="3" s="1"/>
  <c r="H808" i="3" s="1"/>
  <c r="H809" i="3" s="1"/>
  <c r="H810" i="3" s="1"/>
  <c r="H811" i="3" s="1"/>
  <c r="H812" i="3" s="1"/>
  <c r="H813" i="3" s="1"/>
  <c r="H814" i="3" s="1"/>
  <c r="H815" i="3" s="1"/>
  <c r="H816" i="3" s="1"/>
  <c r="H817" i="3" s="1"/>
  <c r="H818" i="3" s="1"/>
  <c r="H819" i="3" s="1"/>
  <c r="H820" i="3" s="1"/>
  <c r="F45" i="1" l="1"/>
  <c r="E45" i="1"/>
  <c r="B7" i="3"/>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B618" i="3" s="1"/>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B646" i="3" s="1"/>
  <c r="B647" i="3" s="1"/>
  <c r="B648" i="3" s="1"/>
  <c r="B649" i="3" s="1"/>
  <c r="B650" i="3" s="1"/>
  <c r="B651" i="3" s="1"/>
  <c r="B652" i="3" s="1"/>
  <c r="B653" i="3" s="1"/>
  <c r="B654" i="3" s="1"/>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B699" i="3" s="1"/>
  <c r="B700" i="3" s="1"/>
  <c r="B701" i="3" s="1"/>
  <c r="B702" i="3" s="1"/>
  <c r="B703" i="3" s="1"/>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B730" i="3" s="1"/>
  <c r="B731" i="3" s="1"/>
  <c r="B732" i="3" s="1"/>
  <c r="B733" i="3" s="1"/>
  <c r="B734" i="3" s="1"/>
  <c r="B735" i="3" s="1"/>
  <c r="B736" i="3" s="1"/>
  <c r="B737" i="3" s="1"/>
  <c r="B738" i="3" s="1"/>
  <c r="B739" i="3" s="1"/>
  <c r="B740" i="3" s="1"/>
  <c r="B741" i="3" s="1"/>
  <c r="B742" i="3" s="1"/>
  <c r="B743" i="3" s="1"/>
  <c r="B744" i="3" s="1"/>
  <c r="B745" i="3" s="1"/>
  <c r="B746" i="3" s="1"/>
  <c r="B747" i="3" s="1"/>
  <c r="B748" i="3" s="1"/>
  <c r="B749" i="3" s="1"/>
  <c r="B750" i="3" s="1"/>
  <c r="B751" i="3" s="1"/>
  <c r="B752" i="3" s="1"/>
  <c r="B753" i="3" s="1"/>
  <c r="B754" i="3" s="1"/>
  <c r="B755" i="3" s="1"/>
  <c r="B756" i="3" s="1"/>
  <c r="B757" i="3" s="1"/>
  <c r="B758" i="3" s="1"/>
  <c r="B759" i="3" s="1"/>
  <c r="B760" i="3" s="1"/>
  <c r="B761" i="3" s="1"/>
  <c r="B762" i="3" s="1"/>
  <c r="B763" i="3" s="1"/>
  <c r="B764" i="3" s="1"/>
  <c r="B765" i="3" s="1"/>
  <c r="B766" i="3" s="1"/>
  <c r="B767" i="3" s="1"/>
  <c r="B768" i="3" s="1"/>
  <c r="B769" i="3" s="1"/>
  <c r="B770" i="3" s="1"/>
  <c r="B771" i="3" s="1"/>
  <c r="B772" i="3" s="1"/>
  <c r="B773" i="3" s="1"/>
  <c r="B774" i="3" s="1"/>
  <c r="B775" i="3" s="1"/>
  <c r="B776" i="3" s="1"/>
  <c r="B777" i="3" s="1"/>
  <c r="B778" i="3" s="1"/>
  <c r="B779" i="3" s="1"/>
  <c r="B780" i="3" s="1"/>
  <c r="B781" i="3" s="1"/>
  <c r="B782" i="3" s="1"/>
  <c r="B783" i="3" s="1"/>
  <c r="B784" i="3" s="1"/>
  <c r="B785" i="3" s="1"/>
  <c r="B786" i="3" s="1"/>
  <c r="B787" i="3" s="1"/>
  <c r="B788" i="3" s="1"/>
  <c r="B789" i="3" s="1"/>
  <c r="B790" i="3" s="1"/>
  <c r="B791" i="3" s="1"/>
  <c r="B792" i="3" s="1"/>
  <c r="B793" i="3" s="1"/>
  <c r="B794" i="3" s="1"/>
  <c r="B795" i="3" s="1"/>
  <c r="B796" i="3" s="1"/>
  <c r="B797" i="3" s="1"/>
  <c r="B798" i="3" s="1"/>
  <c r="B799" i="3" s="1"/>
  <c r="B800" i="3" s="1"/>
  <c r="B801" i="3" s="1"/>
  <c r="B802" i="3" s="1"/>
  <c r="B803" i="3" s="1"/>
  <c r="B804" i="3" s="1"/>
  <c r="B805" i="3" s="1"/>
  <c r="B806" i="3" s="1"/>
  <c r="B807" i="3" s="1"/>
  <c r="B808" i="3" s="1"/>
  <c r="B809" i="3" s="1"/>
  <c r="B810" i="3" s="1"/>
  <c r="B811" i="3" s="1"/>
  <c r="B812" i="3" s="1"/>
  <c r="B813" i="3" s="1"/>
  <c r="B814" i="3" s="1"/>
  <c r="B815" i="3" s="1"/>
  <c r="B816" i="3" s="1"/>
  <c r="B817" i="3" s="1"/>
  <c r="B818" i="3" s="1"/>
  <c r="B819" i="3" s="1"/>
  <c r="B820" i="3" s="1"/>
  <c r="C40" i="1" l="1"/>
  <c r="C41" i="1" s="1"/>
  <c r="C38" i="1"/>
  <c r="C39" i="1" s="1"/>
  <c r="C46" i="1"/>
  <c r="C47" i="1" s="1"/>
  <c r="C48" i="1"/>
  <c r="C49" i="1" s="1"/>
  <c r="D38" i="1"/>
  <c r="D39" i="1" s="1"/>
  <c r="D40" i="1"/>
  <c r="D41" i="1" s="1"/>
  <c r="D46" i="1"/>
  <c r="D47" i="1" s="1"/>
  <c r="D48" i="1"/>
  <c r="D49" i="1" s="1"/>
  <c r="F46" i="1"/>
  <c r="F47" i="1" s="1"/>
  <c r="F48" i="1"/>
  <c r="F49" i="1" s="1"/>
  <c r="E46" i="1"/>
  <c r="E47" i="1" s="1"/>
  <c r="E48" i="1"/>
  <c r="E49" i="1" s="1"/>
  <c r="F38" i="1"/>
  <c r="F39" i="1" s="1"/>
  <c r="F41" i="1"/>
  <c r="E38" i="1"/>
  <c r="E39" i="1" s="1"/>
  <c r="E41" i="1"/>
  <c r="C4" i="5"/>
  <c r="B4" i="5"/>
  <c r="E37" i="2" l="1"/>
  <c r="E38" i="2"/>
  <c r="E39" i="2"/>
  <c r="E36" i="2"/>
  <c r="I35" i="2" l="1"/>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K12" i="2" l="1"/>
  <c r="K26" i="2"/>
  <c r="K30" i="2"/>
  <c r="K34" i="2"/>
  <c r="K18" i="2"/>
  <c r="C5" i="7"/>
  <c r="G5" i="7"/>
  <c r="B6" i="7" l="1"/>
  <c r="B7" i="7" l="1"/>
  <c r="B8" i="7" l="1"/>
  <c r="B9" i="7" l="1"/>
  <c r="B10" i="7" l="1"/>
  <c r="B11" i="7" l="1"/>
  <c r="B12" i="7" l="1"/>
  <c r="B13" i="7" l="1"/>
  <c r="B14" i="7" l="1"/>
  <c r="B15" i="7" l="1"/>
  <c r="B16" i="7" l="1"/>
  <c r="B17" i="7" l="1"/>
  <c r="B18" i="7" l="1"/>
  <c r="B19" i="7" l="1"/>
  <c r="B20" i="7" l="1"/>
  <c r="B21" i="7" l="1"/>
  <c r="B22" i="7" l="1"/>
  <c r="B23" i="7" l="1"/>
  <c r="B24" i="7" l="1"/>
  <c r="B25" i="7" l="1"/>
  <c r="B26" i="7" l="1"/>
  <c r="B27" i="7" l="1"/>
  <c r="B28" i="7" l="1"/>
  <c r="B29" i="7" l="1"/>
  <c r="B30" i="7" l="1"/>
  <c r="B31" i="7" l="1"/>
  <c r="B32" i="7" l="1"/>
  <c r="B33" i="7" l="1"/>
  <c r="B34" i="7" l="1"/>
  <c r="B35" i="7" l="1"/>
  <c r="B36" i="7" l="1"/>
  <c r="B37" i="7" l="1"/>
  <c r="B38" i="7" l="1"/>
  <c r="B39" i="7" l="1"/>
  <c r="B40" i="7" l="1"/>
  <c r="B41" i="7" l="1"/>
  <c r="B42" i="7" l="1"/>
  <c r="B43" i="7" l="1"/>
  <c r="B44" i="7" l="1"/>
  <c r="B45" i="7" l="1"/>
  <c r="B46" i="7" l="1"/>
  <c r="K5" i="7"/>
  <c r="B47" i="7" l="1"/>
  <c r="B48" i="7" l="1"/>
  <c r="B49" i="7" l="1"/>
  <c r="B50" i="7" l="1"/>
  <c r="B51" i="7" l="1"/>
  <c r="B52" i="7" l="1"/>
  <c r="B53" i="7" l="1"/>
  <c r="B54" i="7" l="1"/>
  <c r="B55" i="7" l="1"/>
  <c r="B56" i="7" l="1"/>
  <c r="B57" i="7" l="1"/>
  <c r="B58" i="7" l="1"/>
  <c r="B59" i="7" l="1"/>
  <c r="B60" i="7" l="1"/>
  <c r="B61" i="7" l="1"/>
  <c r="B62" i="7" l="1"/>
  <c r="B63" i="7" l="1"/>
  <c r="B64" i="7" l="1"/>
  <c r="B65" i="7" l="1"/>
  <c r="B66" i="7" l="1"/>
  <c r="B67" i="7" l="1"/>
  <c r="B68" i="7" l="1"/>
  <c r="B69" i="7" l="1"/>
  <c r="B70" i="7" l="1"/>
  <c r="B71" i="7" l="1"/>
  <c r="B72" i="7" l="1"/>
  <c r="B73" i="7" l="1"/>
  <c r="B74" i="7" l="1"/>
  <c r="B75" i="7" l="1"/>
  <c r="B76" i="7" l="1"/>
  <c r="B77" i="7" l="1"/>
  <c r="B78" i="7" l="1"/>
  <c r="B79" i="7" l="1"/>
  <c r="B80" i="7" l="1"/>
  <c r="B81" i="7" l="1"/>
  <c r="B82" i="7" l="1"/>
  <c r="B83" i="7" l="1"/>
  <c r="B84" i="7" l="1"/>
  <c r="B85" i="7" l="1"/>
  <c r="B86" i="7" l="1"/>
  <c r="B87" i="7" l="1"/>
  <c r="B88" i="7" l="1"/>
  <c r="B89" i="7" l="1"/>
  <c r="B90" i="7" l="1"/>
  <c r="B91" i="7" l="1"/>
  <c r="B92" i="7" l="1"/>
  <c r="B93" i="7" l="1"/>
  <c r="B94" i="7" l="1"/>
  <c r="B95" i="7" l="1"/>
  <c r="B96" i="7" l="1"/>
  <c r="B97" i="7" l="1"/>
  <c r="B98" i="7" l="1"/>
  <c r="B99" i="7" l="1"/>
  <c r="B100" i="7" l="1"/>
  <c r="B101" i="7" l="1"/>
  <c r="B102" i="7" l="1"/>
  <c r="B103" i="7" l="1"/>
  <c r="B104" i="7" l="1"/>
  <c r="B105" i="7" l="1"/>
  <c r="B106" i="7" l="1"/>
  <c r="B107" i="7" l="1"/>
  <c r="B108" i="7" l="1"/>
  <c r="B109" i="7" l="1"/>
  <c r="B110" i="7" l="1"/>
  <c r="B111" i="7" l="1"/>
  <c r="B112" i="7" l="1"/>
  <c r="B113" i="7" l="1"/>
  <c r="B114" i="7" l="1"/>
  <c r="B115" i="7" l="1"/>
  <c r="B116" i="7" l="1"/>
  <c r="B117" i="7" l="1"/>
  <c r="B118" i="7" l="1"/>
  <c r="B119" i="7" l="1"/>
  <c r="B120" i="7" s="1"/>
  <c r="B121" i="7" s="1"/>
  <c r="B122" i="7" s="1"/>
  <c r="B123" i="7" s="1"/>
  <c r="B124" i="7" s="1"/>
  <c r="B125" i="7" s="1"/>
</calcChain>
</file>

<file path=xl/sharedStrings.xml><?xml version="1.0" encoding="utf-8"?>
<sst xmlns="http://schemas.openxmlformats.org/spreadsheetml/2006/main" count="107" uniqueCount="79">
  <si>
    <t>2. 结合宏观环境，谈谈07年牛市终结与15年有何不同，09年小牛市终结呢？</t>
  </si>
  <si>
    <t>8.十五年来上证、深证的成分股发生了什么样的变化，如何看待市盈率市净率前高前低和估值中枢在未来5到10年的变化？你认为判断长期趋势的时候，最好的宏观经济参考指标是什么？</t>
  </si>
  <si>
    <t>附加题1. 成交量与成交额有何不同，成交量大成交额一定大吗？</t>
  </si>
  <si>
    <t>附加题2. 深市主板的成交额怎样取？为什么不能直接取深成指？</t>
  </si>
  <si>
    <t>附加题3. 股市的成交额与那些宏观指标相关？请重复验证/证伪月成交额1/4底的传说，寻找创业板底部的换手率指标。</t>
  </si>
  <si>
    <t>6.制作2001年至今的上证指数、深证成指、中小板和创业板指的PE/PB band图（每隔一周去一个点即可）</t>
  </si>
  <si>
    <t>5.16年以来的M1狂涨说明什么，请结合外汇储备和人民币汇率分析</t>
  </si>
  <si>
    <t>3.写出M1、M2和外汇储备的定义</t>
  </si>
  <si>
    <t>1.补齐表格当中2015年后的利率调整信息</t>
  </si>
  <si>
    <t>000001.sh</t>
    <phoneticPr fontId="1" type="noConversion"/>
  </si>
  <si>
    <r>
      <rPr>
        <b/>
        <sz val="10"/>
        <color rgb="FF333333"/>
        <rFont val="宋体"/>
        <family val="3"/>
        <charset val="134"/>
      </rPr>
      <t>中国人民银行人民币存贷款基准利率历次调整一览表</t>
    </r>
  </si>
  <si>
    <r>
      <rPr>
        <b/>
        <sz val="10"/>
        <color rgb="FF333333"/>
        <rFont val="宋体"/>
        <family val="3"/>
        <charset val="134"/>
      </rPr>
      <t>调整日期</t>
    </r>
  </si>
  <si>
    <r>
      <rPr>
        <b/>
        <sz val="10"/>
        <color rgb="FF333333"/>
        <rFont val="宋体"/>
        <family val="3"/>
        <charset val="134"/>
      </rPr>
      <t>存款基准利率</t>
    </r>
  </si>
  <si>
    <r>
      <rPr>
        <b/>
        <sz val="10"/>
        <color rgb="FF333333"/>
        <rFont val="宋体"/>
        <family val="3"/>
        <charset val="134"/>
      </rPr>
      <t>贷款基准利率</t>
    </r>
  </si>
  <si>
    <r>
      <rPr>
        <b/>
        <sz val="10"/>
        <color theme="1"/>
        <rFont val="宋体"/>
        <family val="3"/>
        <charset val="134"/>
      </rPr>
      <t>上证综指</t>
    </r>
  </si>
  <si>
    <r>
      <rPr>
        <sz val="10"/>
        <color rgb="FF333333"/>
        <rFont val="宋体"/>
        <family val="3"/>
        <charset val="134"/>
      </rPr>
      <t>调整后</t>
    </r>
  </si>
  <si>
    <r>
      <rPr>
        <sz val="10"/>
        <color rgb="FF333333"/>
        <rFont val="宋体"/>
        <family val="3"/>
        <charset val="134"/>
      </rPr>
      <t>幅度</t>
    </r>
  </si>
  <si>
    <r>
      <rPr>
        <sz val="10"/>
        <color rgb="FF333333"/>
        <rFont val="宋体"/>
        <family val="3"/>
        <charset val="134"/>
      </rPr>
      <t>净息差</t>
    </r>
  </si>
  <si>
    <t>年收益</t>
    <phoneticPr fontId="1" type="noConversion"/>
  </si>
  <si>
    <t>降息
至
升息</t>
    <phoneticPr fontId="1" type="noConversion"/>
  </si>
  <si>
    <t>升息
至
降息</t>
    <phoneticPr fontId="1" type="noConversion"/>
  </si>
  <si>
    <t>升息至降息</t>
    <phoneticPr fontId="1" type="noConversion"/>
  </si>
  <si>
    <t>降息
至
升息</t>
  </si>
  <si>
    <t>000001.SH</t>
  </si>
  <si>
    <t>399001.SZ</t>
  </si>
  <si>
    <t>399005.SZ</t>
  </si>
  <si>
    <t>399006.SZ</t>
  </si>
  <si>
    <t>日期</t>
    <phoneticPr fontId="2" type="noConversion"/>
  </si>
  <si>
    <t>上证指数</t>
  </si>
  <si>
    <t>深证成指</t>
  </si>
  <si>
    <t>中小板指</t>
  </si>
  <si>
    <t>创业板指</t>
  </si>
  <si>
    <t>历史PB</t>
  </si>
  <si>
    <t>历史PE</t>
  </si>
  <si>
    <t>上证综指</t>
  </si>
  <si>
    <t>前高</t>
  </si>
  <si>
    <t>前低</t>
  </si>
  <si>
    <t>市盈率：</t>
  </si>
  <si>
    <t>平均PE</t>
  </si>
  <si>
    <t>市净率：</t>
  </si>
  <si>
    <t>上证成分股数</t>
    <phoneticPr fontId="1" type="noConversion"/>
  </si>
  <si>
    <t>深成成分股数</t>
    <phoneticPr fontId="1" type="noConversion"/>
  </si>
  <si>
    <t>399101.SZ</t>
  </si>
  <si>
    <t>399102.SZ</t>
  </si>
  <si>
    <t>上证成交额</t>
    <phoneticPr fontId="16" type="noConversion"/>
  </si>
  <si>
    <t>创业板成交额</t>
  </si>
  <si>
    <t>创业板指数</t>
  </si>
  <si>
    <t>中小板成交额</t>
  </si>
  <si>
    <t>中小板指数</t>
  </si>
  <si>
    <t>创业板成换手率</t>
    <phoneticPr fontId="16" type="noConversion"/>
  </si>
  <si>
    <r>
      <t xml:space="preserve">a. </t>
    </r>
    <r>
      <rPr>
        <sz val="10"/>
        <color theme="1"/>
        <rFont val="宋体"/>
        <family val="3"/>
        <charset val="134"/>
      </rPr>
      <t>上证成分股数量随主板新上市公司数量平缓上涨，深成指在</t>
    </r>
    <r>
      <rPr>
        <sz val="10"/>
        <color theme="1"/>
        <rFont val="Times New Roman"/>
        <family val="1"/>
      </rPr>
      <t>15</t>
    </r>
    <r>
      <rPr>
        <sz val="10"/>
        <color theme="1"/>
        <rFont val="宋体"/>
        <family val="3"/>
        <charset val="134"/>
      </rPr>
      <t>年成分数分别由</t>
    </r>
    <r>
      <rPr>
        <sz val="10"/>
        <color theme="1"/>
        <rFont val="Times New Roman"/>
        <family val="1"/>
      </rPr>
      <t>40</t>
    </r>
    <r>
      <rPr>
        <sz val="10"/>
        <color theme="1"/>
        <rFont val="宋体"/>
        <family val="3"/>
        <charset val="134"/>
      </rPr>
      <t>变为</t>
    </r>
    <r>
      <rPr>
        <sz val="10"/>
        <color theme="1"/>
        <rFont val="Times New Roman"/>
        <family val="1"/>
      </rPr>
      <t>500</t>
    </r>
    <r>
      <rPr>
        <sz val="10"/>
        <color theme="1"/>
        <rFont val="宋体"/>
        <family val="3"/>
        <charset val="134"/>
      </rPr>
      <t>；</t>
    </r>
    <phoneticPr fontId="16" type="noConversion"/>
  </si>
  <si>
    <r>
      <t xml:space="preserve">c. </t>
    </r>
    <r>
      <rPr>
        <sz val="10"/>
        <color theme="1"/>
        <rFont val="宋体"/>
        <family val="3"/>
        <charset val="134"/>
      </rPr>
      <t>长期来看最好的长期趋势判断指标是</t>
    </r>
    <r>
      <rPr>
        <sz val="10"/>
        <color theme="1"/>
        <rFont val="Times New Roman"/>
        <family val="1"/>
      </rPr>
      <t>GDP</t>
    </r>
    <r>
      <rPr>
        <sz val="10"/>
        <color theme="1"/>
        <rFont val="宋体"/>
        <family val="3"/>
        <charset val="134"/>
      </rPr>
      <t>增速，短中期最好的参考指标是</t>
    </r>
    <r>
      <rPr>
        <sz val="10"/>
        <color theme="1"/>
        <rFont val="Times New Roman"/>
        <family val="1"/>
      </rPr>
      <t>M1</t>
    </r>
    <r>
      <rPr>
        <sz val="10"/>
        <color theme="1"/>
        <rFont val="宋体"/>
        <family val="3"/>
        <charset val="134"/>
      </rPr>
      <t>和</t>
    </r>
    <r>
      <rPr>
        <sz val="10"/>
        <color theme="1"/>
        <rFont val="Times New Roman"/>
        <family val="1"/>
      </rPr>
      <t>M2</t>
    </r>
    <r>
      <rPr>
        <sz val="10"/>
        <color theme="1"/>
        <rFont val="宋体"/>
        <family val="3"/>
        <charset val="134"/>
      </rPr>
      <t>增速的变化</t>
    </r>
    <phoneticPr fontId="16" type="noConversion"/>
  </si>
  <si>
    <r>
      <rPr>
        <sz val="10"/>
        <color theme="1"/>
        <rFont val="宋体"/>
        <family val="3"/>
        <charset val="134"/>
      </rPr>
      <t>上证与中小板指基本符合</t>
    </r>
    <r>
      <rPr>
        <sz val="10"/>
        <color theme="1"/>
        <rFont val="Times New Roman"/>
        <family val="1"/>
      </rPr>
      <t>1/4</t>
    </r>
    <r>
      <rPr>
        <sz val="10"/>
        <color theme="1"/>
        <rFont val="宋体"/>
        <family val="3"/>
        <charset val="134"/>
      </rPr>
      <t>规律，但是创业板由于时间尚短，无法通过成交额验证，并且由于创业板前期新股增加对成交额影响较大，对该指标造成的噪音较大，暂时对于创业板而言，用成交额去判断底部不具有参考性</t>
    </r>
    <phoneticPr fontId="16" type="noConversion"/>
  </si>
  <si>
    <t xml:space="preserve"> </t>
    <phoneticPr fontId="16" type="noConversion"/>
  </si>
  <si>
    <t>日期</t>
    <phoneticPr fontId="2" type="noConversion"/>
  </si>
  <si>
    <t>日期</t>
    <phoneticPr fontId="2" type="noConversion"/>
  </si>
  <si>
    <t xml:space="preserve"> </t>
    <phoneticPr fontId="16" type="noConversion"/>
  </si>
  <si>
    <t>日期</t>
    <phoneticPr fontId="16" type="noConversion"/>
  </si>
  <si>
    <r>
      <rPr>
        <b/>
        <sz val="18"/>
        <color theme="1"/>
        <rFont val="宋体"/>
        <family val="3"/>
        <charset val="134"/>
      </rPr>
      <t>冬令营任务九：择时</t>
    </r>
    <phoneticPr fontId="16" type="noConversion"/>
  </si>
  <si>
    <r>
      <rPr>
        <sz val="10"/>
        <color theme="1"/>
        <rFont val="宋体"/>
        <family val="3"/>
        <charset val="134"/>
      </rPr>
      <t>见</t>
    </r>
    <r>
      <rPr>
        <sz val="10"/>
        <color theme="1"/>
        <rFont val="Times New Roman"/>
        <family val="1"/>
      </rPr>
      <t>sheet</t>
    </r>
    <r>
      <rPr>
        <sz val="10"/>
        <color theme="1"/>
        <rFont val="宋体"/>
        <family val="3"/>
        <charset val="134"/>
      </rPr>
      <t>（利率）</t>
    </r>
    <r>
      <rPr>
        <sz val="10"/>
        <color theme="1"/>
        <rFont val="Times New Roman"/>
        <family val="1"/>
      </rPr>
      <t>,</t>
    </r>
    <r>
      <rPr>
        <sz val="10"/>
        <color theme="1"/>
        <rFont val="宋体"/>
        <family val="3"/>
        <charset val="134"/>
      </rPr>
      <t>在中国人民银行官网查找数据</t>
    </r>
    <phoneticPr fontId="16" type="noConversion"/>
  </si>
  <si>
    <r>
      <t>07</t>
    </r>
    <r>
      <rPr>
        <sz val="10"/>
        <color theme="1"/>
        <rFont val="宋体"/>
        <family val="3"/>
        <charset val="134"/>
      </rPr>
      <t>年：外部经济环境受到金融危机影响，并且从</t>
    </r>
    <r>
      <rPr>
        <sz val="10"/>
        <color theme="1"/>
        <rFont val="Times New Roman"/>
        <family val="1"/>
      </rPr>
      <t>07</t>
    </r>
    <r>
      <rPr>
        <sz val="10"/>
        <color theme="1"/>
        <rFont val="宋体"/>
        <family val="3"/>
        <charset val="134"/>
      </rPr>
      <t>年初开始的持续性货币紧缩政策导致牛市终结；</t>
    </r>
    <phoneticPr fontId="16" type="noConversion"/>
  </si>
  <si>
    <r>
      <t>09</t>
    </r>
    <r>
      <rPr>
        <sz val="10"/>
        <color theme="1"/>
        <rFont val="宋体"/>
        <family val="3"/>
        <charset val="134"/>
      </rPr>
      <t>年：央行前期的四万亿大放水大致</t>
    </r>
    <r>
      <rPr>
        <sz val="10"/>
        <color theme="1"/>
        <rFont val="Times New Roman"/>
        <family val="1"/>
      </rPr>
      <t>M2</t>
    </r>
    <r>
      <rPr>
        <sz val="10"/>
        <color theme="1"/>
        <rFont val="宋体"/>
        <family val="3"/>
        <charset val="134"/>
      </rPr>
      <t>增速急剧上升，从</t>
    </r>
    <r>
      <rPr>
        <sz val="10"/>
        <color theme="1"/>
        <rFont val="Times New Roman"/>
        <family val="1"/>
      </rPr>
      <t>08</t>
    </r>
    <r>
      <rPr>
        <sz val="10"/>
        <color theme="1"/>
        <rFont val="宋体"/>
        <family val="3"/>
        <charset val="134"/>
      </rPr>
      <t>年开始的连续降息。后期</t>
    </r>
    <r>
      <rPr>
        <sz val="10"/>
        <color theme="1"/>
        <rFont val="Times New Roman"/>
        <family val="1"/>
      </rPr>
      <t>M2</t>
    </r>
    <r>
      <rPr>
        <sz val="10"/>
        <color theme="1"/>
        <rFont val="宋体"/>
        <family val="3"/>
        <charset val="134"/>
      </rPr>
      <t>增速大幅下滑导致人造牛市终结；</t>
    </r>
    <phoneticPr fontId="16" type="noConversion"/>
  </si>
  <si>
    <r>
      <t>15</t>
    </r>
    <r>
      <rPr>
        <sz val="10"/>
        <color theme="1"/>
        <rFont val="宋体"/>
        <family val="3"/>
        <charset val="134"/>
      </rPr>
      <t>年：牛市前期到牛市之后都在降息，与前两次由货币紧缩政策引起的牛市终结不同。</t>
    </r>
    <r>
      <rPr>
        <sz val="10"/>
        <color theme="1"/>
        <rFont val="Times New Roman"/>
        <family val="1"/>
      </rPr>
      <t>15</t>
    </r>
    <r>
      <rPr>
        <sz val="10"/>
        <color theme="1"/>
        <rFont val="宋体"/>
        <family val="3"/>
        <charset val="134"/>
      </rPr>
      <t>年的牛市是由于货币宽松，长期熊市的压抑，沪港通，杠杆资金等导致的一波杠杆牛；但其实国内经济发展增速已出现下降，</t>
    </r>
    <r>
      <rPr>
        <sz val="10"/>
        <color theme="1"/>
        <rFont val="Times New Roman"/>
        <family val="1"/>
      </rPr>
      <t>M2</t>
    </r>
    <r>
      <rPr>
        <sz val="10"/>
        <color theme="1"/>
        <rFont val="宋体"/>
        <family val="3"/>
        <charset val="134"/>
      </rPr>
      <t>增速没有维持高增长，缺乏牛市经济基础。</t>
    </r>
    <phoneticPr fontId="16" type="noConversion"/>
  </si>
  <si>
    <r>
      <t>M0=</t>
    </r>
    <r>
      <rPr>
        <sz val="10"/>
        <color theme="1"/>
        <rFont val="宋体"/>
        <family val="3"/>
        <charset val="134"/>
      </rPr>
      <t>流通中的现金，即流通于银行体系之外的现金。</t>
    </r>
    <phoneticPr fontId="16" type="noConversion"/>
  </si>
  <si>
    <r>
      <rPr>
        <sz val="10"/>
        <color theme="1"/>
        <rFont val="宋体"/>
        <family val="3"/>
        <charset val="134"/>
      </rPr>
      <t>狭义货币（</t>
    </r>
    <r>
      <rPr>
        <sz val="10"/>
        <color theme="1"/>
        <rFont val="Times New Roman"/>
        <family val="1"/>
      </rPr>
      <t>M1</t>
    </r>
    <r>
      <rPr>
        <sz val="10"/>
        <color theme="1"/>
        <rFont val="宋体"/>
        <family val="3"/>
        <charset val="134"/>
      </rPr>
      <t>）</t>
    </r>
    <r>
      <rPr>
        <sz val="10"/>
        <color theme="1"/>
        <rFont val="Times New Roman"/>
        <family val="1"/>
      </rPr>
      <t>=</t>
    </r>
    <r>
      <rPr>
        <sz val="10"/>
        <color theme="1"/>
        <rFont val="宋体"/>
        <family val="3"/>
        <charset val="134"/>
      </rPr>
      <t>（</t>
    </r>
    <r>
      <rPr>
        <sz val="10"/>
        <color theme="1"/>
        <rFont val="Times New Roman"/>
        <family val="1"/>
      </rPr>
      <t>M0</t>
    </r>
    <r>
      <rPr>
        <sz val="10"/>
        <color theme="1"/>
        <rFont val="宋体"/>
        <family val="3"/>
        <charset val="134"/>
      </rPr>
      <t>）</t>
    </r>
    <r>
      <rPr>
        <sz val="10"/>
        <color theme="1"/>
        <rFont val="Times New Roman"/>
        <family val="1"/>
      </rPr>
      <t>+</t>
    </r>
    <r>
      <rPr>
        <sz val="10"/>
        <color theme="1"/>
        <rFont val="宋体"/>
        <family val="3"/>
        <charset val="134"/>
      </rPr>
      <t>非金融性企业活期存款；</t>
    </r>
    <phoneticPr fontId="16" type="noConversion"/>
  </si>
  <si>
    <r>
      <rPr>
        <sz val="10"/>
        <color theme="1"/>
        <rFont val="宋体"/>
        <family val="3"/>
        <charset val="134"/>
      </rPr>
      <t>广义货币（</t>
    </r>
    <r>
      <rPr>
        <sz val="10"/>
        <color theme="1"/>
        <rFont val="Times New Roman"/>
        <family val="1"/>
      </rPr>
      <t>M2</t>
    </r>
    <r>
      <rPr>
        <sz val="10"/>
        <color theme="1"/>
        <rFont val="宋体"/>
        <family val="3"/>
        <charset val="134"/>
      </rPr>
      <t>）</t>
    </r>
    <r>
      <rPr>
        <sz val="10"/>
        <color theme="1"/>
        <rFont val="Times New Roman"/>
        <family val="1"/>
      </rPr>
      <t>=M1+</t>
    </r>
    <r>
      <rPr>
        <sz val="10"/>
        <color theme="1"/>
        <rFont val="宋体"/>
        <family val="3"/>
        <charset val="134"/>
      </rPr>
      <t>准货币（定期存款</t>
    </r>
    <r>
      <rPr>
        <sz val="10"/>
        <color theme="1"/>
        <rFont val="Times New Roman"/>
        <family val="1"/>
      </rPr>
      <t>+</t>
    </r>
    <r>
      <rPr>
        <sz val="10"/>
        <color theme="1"/>
        <rFont val="宋体"/>
        <family val="3"/>
        <charset val="134"/>
      </rPr>
      <t>居民储蓄存款</t>
    </r>
    <r>
      <rPr>
        <sz val="10"/>
        <color theme="1"/>
        <rFont val="Times New Roman"/>
        <family val="1"/>
      </rPr>
      <t>+</t>
    </r>
    <r>
      <rPr>
        <sz val="10"/>
        <color theme="1"/>
        <rFont val="宋体"/>
        <family val="3"/>
        <charset val="134"/>
      </rPr>
      <t>其他存款）；</t>
    </r>
    <phoneticPr fontId="16" type="noConversion"/>
  </si>
  <si>
    <r>
      <rPr>
        <sz val="10"/>
        <color theme="1"/>
        <rFont val="宋体"/>
        <family val="3"/>
        <charset val="134"/>
      </rPr>
      <t>外汇储备：中央银行及其他政府机构所集中掌握的外汇资产</t>
    </r>
    <phoneticPr fontId="16" type="noConversion"/>
  </si>
  <si>
    <r>
      <t>4.</t>
    </r>
    <r>
      <rPr>
        <sz val="10"/>
        <color theme="1"/>
        <rFont val="宋体"/>
        <family val="3"/>
        <charset val="134"/>
      </rPr>
      <t>打开宏观透视：</t>
    </r>
    <r>
      <rPr>
        <sz val="10"/>
        <color theme="1"/>
        <rFont val="Times New Roman"/>
        <family val="1"/>
      </rPr>
      <t>https://m.joudou.com/msg/macro1</t>
    </r>
    <r>
      <rPr>
        <sz val="10"/>
        <color theme="1"/>
        <rFont val="宋体"/>
        <family val="3"/>
        <charset val="134"/>
      </rPr>
      <t>（用</t>
    </r>
    <r>
      <rPr>
        <sz val="10"/>
        <color theme="1"/>
        <rFont val="Times New Roman"/>
        <family val="1"/>
      </rPr>
      <t>PC</t>
    </r>
    <r>
      <rPr>
        <sz val="10"/>
        <color theme="1"/>
        <rFont val="宋体"/>
        <family val="3"/>
        <charset val="134"/>
      </rPr>
      <t>或手机都可），观察</t>
    </r>
    <r>
      <rPr>
        <sz val="10"/>
        <color theme="1"/>
        <rFont val="Times New Roman"/>
        <family val="1"/>
      </rPr>
      <t>07</t>
    </r>
    <r>
      <rPr>
        <sz val="10"/>
        <color theme="1"/>
        <rFont val="宋体"/>
        <family val="3"/>
        <charset val="134"/>
      </rPr>
      <t>、</t>
    </r>
    <r>
      <rPr>
        <sz val="10"/>
        <color theme="1"/>
        <rFont val="Times New Roman"/>
        <family val="1"/>
      </rPr>
      <t>09</t>
    </r>
    <r>
      <rPr>
        <sz val="10"/>
        <color theme="1"/>
        <rFont val="宋体"/>
        <family val="3"/>
        <charset val="134"/>
      </rPr>
      <t>和</t>
    </r>
    <r>
      <rPr>
        <sz val="10"/>
        <color theme="1"/>
        <rFont val="Times New Roman"/>
        <family val="1"/>
      </rPr>
      <t>15-16</t>
    </r>
    <r>
      <rPr>
        <sz val="10"/>
        <color theme="1"/>
        <rFont val="宋体"/>
        <family val="3"/>
        <charset val="134"/>
      </rPr>
      <t>年的</t>
    </r>
    <r>
      <rPr>
        <sz val="10"/>
        <color theme="1"/>
        <rFont val="Times New Roman"/>
        <family val="1"/>
      </rPr>
      <t>M2</t>
    </r>
    <r>
      <rPr>
        <sz val="10"/>
        <color theme="1"/>
        <rFont val="宋体"/>
        <family val="3"/>
        <charset val="134"/>
      </rPr>
      <t>增速有何不同。</t>
    </r>
    <phoneticPr fontId="16" type="noConversion"/>
  </si>
  <si>
    <r>
      <t>07</t>
    </r>
    <r>
      <rPr>
        <sz val="10"/>
        <color theme="1"/>
        <rFont val="宋体"/>
        <family val="3"/>
        <charset val="134"/>
      </rPr>
      <t>和</t>
    </r>
    <r>
      <rPr>
        <sz val="10"/>
        <color theme="1"/>
        <rFont val="Times New Roman"/>
        <family val="1"/>
      </rPr>
      <t>15</t>
    </r>
    <r>
      <rPr>
        <sz val="10"/>
        <color theme="1"/>
        <rFont val="宋体"/>
        <family val="3"/>
        <charset val="134"/>
      </rPr>
      <t>年的</t>
    </r>
    <r>
      <rPr>
        <sz val="10"/>
        <color theme="1"/>
        <rFont val="Times New Roman"/>
        <family val="1"/>
      </rPr>
      <t>M2</t>
    </r>
    <r>
      <rPr>
        <sz val="10"/>
        <color theme="1"/>
        <rFont val="宋体"/>
        <family val="3"/>
        <charset val="134"/>
      </rPr>
      <t>增速变化较为平缓，</t>
    </r>
    <r>
      <rPr>
        <sz val="10"/>
        <color theme="1"/>
        <rFont val="Times New Roman"/>
        <family val="1"/>
      </rPr>
      <t>09</t>
    </r>
    <r>
      <rPr>
        <sz val="10"/>
        <color theme="1"/>
        <rFont val="宋体"/>
        <family val="3"/>
        <charset val="134"/>
      </rPr>
      <t>年前后</t>
    </r>
    <r>
      <rPr>
        <sz val="10"/>
        <color theme="1"/>
        <rFont val="Times New Roman"/>
        <family val="1"/>
      </rPr>
      <t>M2</t>
    </r>
    <r>
      <rPr>
        <sz val="10"/>
        <color theme="1"/>
        <rFont val="宋体"/>
        <family val="3"/>
        <charset val="134"/>
      </rPr>
      <t>增速急剧上升后又快速下降</t>
    </r>
    <phoneticPr fontId="16" type="noConversion"/>
  </si>
  <si>
    <r>
      <t>16</t>
    </r>
    <r>
      <rPr>
        <sz val="10"/>
        <color theme="1"/>
        <rFont val="宋体"/>
        <family val="3"/>
        <charset val="134"/>
      </rPr>
      <t>年来人民币持续贬值，外汇储备余额相对降低。央行放水使得</t>
    </r>
    <r>
      <rPr>
        <sz val="10"/>
        <color theme="1"/>
        <rFont val="Times New Roman"/>
        <family val="1"/>
      </rPr>
      <t>M1</t>
    </r>
    <r>
      <rPr>
        <sz val="10"/>
        <color theme="1"/>
        <rFont val="宋体"/>
        <family val="3"/>
        <charset val="134"/>
      </rPr>
      <t>猛增，以对冲外汇账款下降，避免通缩。</t>
    </r>
    <phoneticPr fontId="16" type="noConversion"/>
  </si>
  <si>
    <r>
      <rPr>
        <sz val="10"/>
        <color theme="1"/>
        <rFont val="宋体"/>
        <family val="3"/>
        <charset val="134"/>
      </rPr>
      <t>见</t>
    </r>
    <r>
      <rPr>
        <sz val="10"/>
        <color theme="1"/>
        <rFont val="Times New Roman"/>
        <family val="1"/>
      </rPr>
      <t>sheet</t>
    </r>
    <r>
      <rPr>
        <sz val="10"/>
        <color theme="1"/>
        <rFont val="宋体"/>
        <family val="3"/>
        <charset val="134"/>
      </rPr>
      <t>（</t>
    </r>
    <r>
      <rPr>
        <sz val="10"/>
        <color theme="1"/>
        <rFont val="Times New Roman"/>
        <family val="1"/>
      </rPr>
      <t>PE&amp;PB BAND</t>
    </r>
    <r>
      <rPr>
        <sz val="10"/>
        <color theme="1"/>
        <rFont val="宋体"/>
        <family val="3"/>
        <charset val="134"/>
      </rPr>
      <t>）</t>
    </r>
    <phoneticPr fontId="16" type="noConversion"/>
  </si>
  <si>
    <r>
      <t>7.</t>
    </r>
    <r>
      <rPr>
        <sz val="10"/>
        <color theme="1"/>
        <rFont val="宋体"/>
        <family val="3"/>
        <charset val="134"/>
      </rPr>
      <t>各指数的市盈率市净率前高前低的位置分别是什么？</t>
    </r>
    <phoneticPr fontId="16" type="noConversion"/>
  </si>
  <si>
    <r>
      <rPr>
        <sz val="10"/>
        <color theme="1"/>
        <rFont val="宋体"/>
        <family val="3"/>
        <charset val="134"/>
      </rPr>
      <t>平均</t>
    </r>
    <r>
      <rPr>
        <sz val="10"/>
        <color theme="1"/>
        <rFont val="Times New Roman"/>
        <family val="1"/>
      </rPr>
      <t>PB</t>
    </r>
    <phoneticPr fontId="16" type="noConversion"/>
  </si>
  <si>
    <r>
      <rPr>
        <sz val="10"/>
        <color theme="1"/>
        <rFont val="宋体"/>
        <family val="3"/>
        <charset val="134"/>
      </rPr>
      <t>中小板和创业板数据和速查表不一样是因为速查表用的中小板综指（</t>
    </r>
    <r>
      <rPr>
        <sz val="10"/>
        <color theme="1"/>
        <rFont val="Times New Roman"/>
        <family val="1"/>
      </rPr>
      <t>399101</t>
    </r>
    <r>
      <rPr>
        <sz val="10"/>
        <color theme="1"/>
        <rFont val="宋体"/>
        <family val="3"/>
        <charset val="134"/>
      </rPr>
      <t>）和创业板综指（</t>
    </r>
    <r>
      <rPr>
        <sz val="10"/>
        <color theme="1"/>
        <rFont val="Times New Roman"/>
        <family val="1"/>
      </rPr>
      <t>299102</t>
    </r>
    <r>
      <rPr>
        <sz val="10"/>
        <color theme="1"/>
        <rFont val="宋体"/>
        <family val="3"/>
        <charset val="134"/>
      </rPr>
      <t>）</t>
    </r>
    <phoneticPr fontId="16" type="noConversion"/>
  </si>
  <si>
    <r>
      <t xml:space="preserve">b. </t>
    </r>
    <r>
      <rPr>
        <sz val="10"/>
        <color theme="1"/>
        <rFont val="宋体"/>
        <family val="3"/>
        <charset val="134"/>
      </rPr>
      <t>由于</t>
    </r>
    <r>
      <rPr>
        <sz val="10"/>
        <color theme="1"/>
        <rFont val="Times New Roman"/>
        <family val="1"/>
      </rPr>
      <t>GDP</t>
    </r>
    <r>
      <rPr>
        <sz val="10"/>
        <color theme="1"/>
        <rFont val="宋体"/>
        <family val="3"/>
        <charset val="134"/>
      </rPr>
      <t>增速开始进入新常态，已不太可能保持之前两位数的高增长增长，所以在未来的</t>
    </r>
    <r>
      <rPr>
        <sz val="10"/>
        <color theme="1"/>
        <rFont val="Times New Roman"/>
        <family val="1"/>
      </rPr>
      <t>5</t>
    </r>
    <r>
      <rPr>
        <sz val="10"/>
        <color theme="1"/>
        <rFont val="宋体"/>
        <family val="3"/>
        <charset val="134"/>
      </rPr>
      <t>到</t>
    </r>
    <r>
      <rPr>
        <sz val="10"/>
        <color theme="1"/>
        <rFont val="Times New Roman"/>
        <family val="1"/>
      </rPr>
      <t>10</t>
    </r>
    <r>
      <rPr>
        <sz val="10"/>
        <color theme="1"/>
        <rFont val="宋体"/>
        <family val="3"/>
        <charset val="134"/>
      </rPr>
      <t>年估值中枢会下降</t>
    </r>
    <phoneticPr fontId="16" type="noConversion"/>
  </si>
  <si>
    <r>
      <rPr>
        <sz val="10"/>
        <color theme="1"/>
        <rFont val="宋体"/>
        <family val="3"/>
        <charset val="134"/>
      </rPr>
      <t>成交量，指定期间内成交的股份数，单位股；
成交额，指定期间内交易的金额数，单位元；
成交额</t>
    </r>
    <r>
      <rPr>
        <sz val="10"/>
        <color theme="1"/>
        <rFont val="Times New Roman"/>
        <family val="1"/>
      </rPr>
      <t>=</t>
    </r>
    <r>
      <rPr>
        <sz val="10"/>
        <color theme="1"/>
        <rFont val="宋体"/>
        <family val="3"/>
        <charset val="134"/>
      </rPr>
      <t>成交均价</t>
    </r>
    <r>
      <rPr>
        <sz val="10"/>
        <color theme="1"/>
        <rFont val="Times New Roman"/>
        <family val="1"/>
      </rPr>
      <t>*</t>
    </r>
    <r>
      <rPr>
        <sz val="10"/>
        <color theme="1"/>
        <rFont val="宋体"/>
        <family val="3"/>
        <charset val="134"/>
      </rPr>
      <t>成交量；成交额大大小与成交量和均价都相关。成交量大，成交额不一定大，还需考虑成交均价的大小。</t>
    </r>
    <phoneticPr fontId="16" type="noConversion"/>
  </si>
  <si>
    <r>
      <rPr>
        <sz val="10"/>
        <color theme="1"/>
        <rFont val="宋体"/>
        <family val="3"/>
        <charset val="134"/>
      </rPr>
      <t>深市主板的成交额可以通过取（深圳综指</t>
    </r>
    <r>
      <rPr>
        <sz val="10"/>
        <color theme="1"/>
        <rFont val="Times New Roman"/>
        <family val="1"/>
      </rPr>
      <t>-</t>
    </r>
    <r>
      <rPr>
        <sz val="10"/>
        <color theme="1"/>
        <rFont val="宋体"/>
        <family val="3"/>
        <charset val="134"/>
      </rPr>
      <t>（中小板</t>
    </r>
    <r>
      <rPr>
        <sz val="10"/>
        <color theme="1"/>
        <rFont val="Times New Roman"/>
        <family val="1"/>
      </rPr>
      <t>+</t>
    </r>
    <r>
      <rPr>
        <sz val="10"/>
        <color theme="1"/>
        <rFont val="宋体"/>
        <family val="3"/>
        <charset val="134"/>
      </rPr>
      <t>创业板））成交额来获得。之所以不直接取深成指，是以为深成指不代表深市主板所有股票。</t>
    </r>
    <phoneticPr fontId="16" type="noConversion"/>
  </si>
  <si>
    <r>
      <rPr>
        <sz val="10"/>
        <color theme="1"/>
        <rFont val="宋体"/>
        <family val="3"/>
        <charset val="134"/>
      </rPr>
      <t>与股市成交额关系最大的宏观指标的就是</t>
    </r>
    <r>
      <rPr>
        <sz val="10"/>
        <color theme="1"/>
        <rFont val="Times New Roman"/>
        <family val="1"/>
      </rPr>
      <t>M2</t>
    </r>
    <r>
      <rPr>
        <sz val="10"/>
        <color theme="1"/>
        <rFont val="宋体"/>
        <family val="3"/>
        <charset val="134"/>
      </rPr>
      <t>的增速。</t>
    </r>
    <phoneticPr fontId="16" type="noConversion"/>
  </si>
  <si>
    <r>
      <rPr>
        <sz val="10"/>
        <color theme="1"/>
        <rFont val="宋体"/>
        <family val="3"/>
        <charset val="134"/>
      </rPr>
      <t>创业板用换手率判断底部有效地剔除了供给不断变大造成的数据失真，（</t>
    </r>
    <r>
      <rPr>
        <sz val="10"/>
        <color theme="1"/>
        <rFont val="Times New Roman"/>
        <family val="1"/>
      </rPr>
      <t>17</t>
    </r>
    <r>
      <rPr>
        <sz val="10"/>
        <color theme="1"/>
        <rFont val="宋体"/>
        <family val="3"/>
        <charset val="134"/>
      </rPr>
      <t>年</t>
    </r>
    <r>
      <rPr>
        <sz val="10"/>
        <color theme="1"/>
        <rFont val="Times New Roman"/>
        <family val="1"/>
      </rPr>
      <t>1</t>
    </r>
    <r>
      <rPr>
        <sz val="10"/>
        <color theme="1"/>
        <rFont val="宋体"/>
        <family val="3"/>
        <charset val="134"/>
      </rPr>
      <t>月由于春节假期造成换手率偏低）</t>
    </r>
    <r>
      <rPr>
        <sz val="10"/>
        <color theme="1"/>
        <rFont val="Times New Roman"/>
        <family val="1"/>
      </rPr>
      <t>16</t>
    </r>
    <r>
      <rPr>
        <sz val="10"/>
        <color theme="1"/>
        <rFont val="宋体"/>
        <family val="3"/>
        <charset val="134"/>
      </rPr>
      <t>年十二月月换手率是牛市顶部的</t>
    </r>
    <r>
      <rPr>
        <sz val="10"/>
        <color theme="1"/>
        <rFont val="Times New Roman"/>
        <family val="1"/>
      </rPr>
      <t>27%</t>
    </r>
    <r>
      <rPr>
        <sz val="10"/>
        <color theme="1"/>
        <rFont val="宋体"/>
        <family val="3"/>
        <charset val="134"/>
      </rPr>
      <t>。</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</si>
</sst>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_ * #,##0_ ;_ * \-#,##0_ ;_ * &quot;-&quot;??_ ;_ @_ "/>
    <numFmt numFmtId="177" formatCode="0.0"/>
    <numFmt numFmtId="178" formatCode="#,##0.0"/>
    <numFmt numFmtId="179" formatCode="yyyy/mm/dd"/>
  </numFmts>
  <fonts count="20" x14ac:knownFonts="1">
    <font>
      <sz val="11"/>
      <color theme="1"/>
      <name val="等线"/>
      <family val="2"/>
      <charset val="134"/>
      <scheme val="minor"/>
    </font>
    <font>
      <sz val="11"/>
      <color theme="1"/>
      <name val="等线"/>
      <family val="2"/>
      <charset val="134"/>
      <scheme val="minor"/>
    </font>
    <font>
      <sz val="10"/>
      <color theme="1"/>
      <name val="Times New Roman"/>
      <family val="1"/>
    </font>
    <font>
      <sz val="10"/>
      <name val="Times New Roman"/>
      <family val="1"/>
    </font>
    <font>
      <b/>
      <sz val="10"/>
      <color rgb="FF333333"/>
      <name val="Times New Roman"/>
      <family val="1"/>
    </font>
    <font>
      <b/>
      <sz val="10"/>
      <color rgb="FF333333"/>
      <name val="宋体"/>
      <family val="3"/>
      <charset val="134"/>
    </font>
    <font>
      <b/>
      <sz val="10"/>
      <color theme="1"/>
      <name val="Times New Roman"/>
      <family val="1"/>
    </font>
    <font>
      <b/>
      <sz val="10"/>
      <color theme="1"/>
      <name val="宋体"/>
      <family val="3"/>
      <charset val="134"/>
    </font>
    <font>
      <sz val="10"/>
      <color rgb="FF333333"/>
      <name val="Times New Roman"/>
      <family val="1"/>
    </font>
    <font>
      <sz val="10"/>
      <color rgb="FF333333"/>
      <name val="宋体"/>
      <family val="3"/>
      <charset val="134"/>
    </font>
    <font>
      <sz val="10"/>
      <color theme="1"/>
      <name val="宋体"/>
      <family val="3"/>
      <charset val="134"/>
    </font>
    <font>
      <sz val="10"/>
      <color rgb="FFC00000"/>
      <name val="宋体"/>
      <family val="3"/>
      <charset val="134"/>
    </font>
    <font>
      <sz val="10"/>
      <color rgb="FFFF0000"/>
      <name val="Times New Roman"/>
      <family val="1"/>
    </font>
    <font>
      <sz val="10"/>
      <color rgb="FFC00000"/>
      <name val="Times New Roman"/>
      <family val="1"/>
    </font>
    <font>
      <sz val="10"/>
      <color rgb="FF00B050"/>
      <name val="宋体"/>
      <family val="3"/>
      <charset val="134"/>
    </font>
    <font>
      <sz val="10"/>
      <color rgb="FF00B050"/>
      <name val="Times New Roman"/>
      <family val="1"/>
    </font>
    <font>
      <sz val="9"/>
      <name val="等线"/>
      <family val="2"/>
      <charset val="134"/>
      <scheme val="minor"/>
    </font>
    <font>
      <sz val="9"/>
      <color theme="1"/>
      <name val="Times New Roman"/>
      <family val="1"/>
    </font>
    <font>
      <b/>
      <sz val="18"/>
      <color theme="1"/>
      <name val="宋体"/>
      <family val="3"/>
      <charset val="134"/>
    </font>
    <font>
      <b/>
      <sz val="18"/>
      <color theme="1"/>
      <name val="Times New Roman"/>
      <family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3" tint="0.59999389629810485"/>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top/>
      <bottom style="double">
        <color auto="1"/>
      </bottom>
      <diagonal/>
    </border>
    <border>
      <left/>
      <right/>
      <top/>
      <bottom style="double">
        <color auto="1"/>
      </bottom>
      <diagonal/>
    </border>
    <border>
      <left style="medium">
        <color auto="1"/>
      </left>
      <right style="thin">
        <color auto="1"/>
      </right>
      <top style="double">
        <color auto="1"/>
      </top>
      <bottom/>
      <diagonal/>
    </border>
    <border>
      <left style="medium">
        <color auto="1"/>
      </left>
      <right style="thin">
        <color auto="1"/>
      </right>
      <top/>
      <bottom/>
      <diagonal/>
    </border>
    <border>
      <left style="medium">
        <color auto="1"/>
      </left>
      <right style="thin">
        <color auto="1"/>
      </right>
      <top/>
      <bottom style="double">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7">
    <xf numFmtId="0" fontId="0" fillId="0" borderId="0" xfId="0"/>
    <xf numFmtId="0" fontId="2" fillId="0" borderId="0" xfId="0" applyFont="1" applyAlignment="1">
      <alignment horizontal="center"/>
    </xf>
    <xf numFmtId="0" fontId="2" fillId="0" borderId="0" xfId="0" applyFont="1"/>
    <xf numFmtId="0" fontId="2" fillId="0" borderId="4" xfId="0" applyFont="1" applyBorder="1" applyAlignment="1">
      <alignment horizontal="left" vertical="center"/>
    </xf>
    <xf numFmtId="0" fontId="2" fillId="0" borderId="0" xfId="0" applyFont="1" applyBorder="1" applyAlignment="1">
      <alignment horizontal="center"/>
    </xf>
    <xf numFmtId="0" fontId="2" fillId="0" borderId="0" xfId="0" applyFont="1" applyBorder="1"/>
    <xf numFmtId="0" fontId="2" fillId="0" borderId="5" xfId="0" applyFont="1" applyBorder="1"/>
    <xf numFmtId="0" fontId="2" fillId="0" borderId="4" xfId="0" applyFont="1" applyBorder="1" applyAlignment="1">
      <alignment horizontal="center"/>
    </xf>
    <xf numFmtId="0" fontId="2" fillId="0" borderId="0" xfId="0" applyFont="1" applyBorder="1" applyAlignment="1">
      <alignment horizontal="right"/>
    </xf>
    <xf numFmtId="0" fontId="2" fillId="0" borderId="4" xfId="0" applyFont="1" applyBorder="1" applyAlignment="1">
      <alignment horizontal="center" vertical="center" wrapText="1"/>
    </xf>
    <xf numFmtId="9" fontId="2" fillId="0" borderId="0" xfId="0" applyNumberFormat="1" applyFont="1" applyBorder="1" applyAlignment="1">
      <alignment horizontal="right"/>
    </xf>
    <xf numFmtId="9" fontId="3" fillId="0" borderId="0" xfId="0" applyNumberFormat="1" applyFont="1" applyBorder="1"/>
    <xf numFmtId="0" fontId="2" fillId="0" borderId="0" xfId="0" applyFont="1" applyBorder="1" applyAlignment="1">
      <alignment wrapText="1"/>
    </xf>
    <xf numFmtId="0" fontId="2" fillId="0" borderId="5" xfId="0" applyFont="1" applyBorder="1" applyAlignment="1">
      <alignment wrapText="1"/>
    </xf>
    <xf numFmtId="0" fontId="2" fillId="0" borderId="0"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0" borderId="0" xfId="0" applyFont="1" applyBorder="1" applyAlignment="1">
      <alignment vertical="top" wrapText="1"/>
    </xf>
    <xf numFmtId="0" fontId="2" fillId="0" borderId="5" xfId="0" applyFont="1" applyBorder="1" applyAlignment="1">
      <alignment vertical="top" wrapText="1"/>
    </xf>
    <xf numFmtId="0" fontId="2" fillId="2" borderId="0" xfId="0" applyFont="1" applyFill="1" applyAlignment="1">
      <alignment vertical="center"/>
    </xf>
    <xf numFmtId="0" fontId="2" fillId="2" borderId="0" xfId="0" applyFont="1" applyFill="1" applyBorder="1" applyAlignment="1">
      <alignment vertical="center"/>
    </xf>
    <xf numFmtId="10" fontId="2" fillId="2" borderId="0" xfId="2" applyNumberFormat="1" applyFont="1" applyFill="1" applyAlignment="1">
      <alignment horizontal="right" vertical="center"/>
    </xf>
    <xf numFmtId="0" fontId="4" fillId="2" borderId="0" xfId="0" applyFont="1" applyFill="1" applyBorder="1" applyAlignment="1">
      <alignment vertical="center" wrapText="1"/>
    </xf>
    <xf numFmtId="0" fontId="4" fillId="2" borderId="9" xfId="0" applyFont="1" applyFill="1" applyBorder="1" applyAlignment="1">
      <alignment horizontal="center" vertical="center" wrapText="1"/>
    </xf>
    <xf numFmtId="0" fontId="6" fillId="2" borderId="9" xfId="0" applyFont="1" applyFill="1" applyBorder="1" applyAlignment="1">
      <alignment horizontal="right" vertical="center"/>
    </xf>
    <xf numFmtId="0" fontId="8" fillId="2" borderId="0" xfId="0" applyFont="1" applyFill="1" applyAlignment="1">
      <alignment horizontal="right" vertical="center" wrapText="1"/>
    </xf>
    <xf numFmtId="0" fontId="8" fillId="2" borderId="0" xfId="0" applyFont="1" applyFill="1" applyBorder="1" applyAlignment="1">
      <alignment horizontal="right" vertical="center" wrapText="1"/>
    </xf>
    <xf numFmtId="10" fontId="10" fillId="2" borderId="0" xfId="2" applyNumberFormat="1" applyFont="1" applyFill="1" applyAlignment="1">
      <alignment horizontal="right" vertical="center"/>
    </xf>
    <xf numFmtId="14" fontId="8" fillId="3" borderId="0" xfId="0" applyNumberFormat="1" applyFont="1" applyFill="1" applyBorder="1" applyAlignment="1">
      <alignment horizontal="left" vertical="center" wrapText="1"/>
    </xf>
    <xf numFmtId="10" fontId="8" fillId="3" borderId="0" xfId="0" applyNumberFormat="1" applyFont="1" applyFill="1" applyBorder="1" applyAlignment="1">
      <alignment vertical="center" wrapText="1"/>
    </xf>
    <xf numFmtId="176" fontId="2" fillId="3" borderId="0" xfId="1" applyNumberFormat="1" applyFont="1" applyFill="1" applyBorder="1" applyAlignment="1">
      <alignment vertical="center"/>
    </xf>
    <xf numFmtId="14" fontId="3" fillId="2" borderId="11" xfId="0" applyNumberFormat="1" applyFont="1" applyFill="1" applyBorder="1" applyAlignment="1">
      <alignment horizontal="left" vertical="center" wrapText="1"/>
    </xf>
    <xf numFmtId="10" fontId="3" fillId="2" borderId="11" xfId="0" applyNumberFormat="1" applyFont="1" applyFill="1" applyBorder="1" applyAlignment="1">
      <alignment vertical="center" wrapText="1"/>
    </xf>
    <xf numFmtId="10" fontId="12" fillId="2" borderId="11" xfId="0" applyNumberFormat="1" applyFont="1" applyFill="1" applyBorder="1" applyAlignment="1">
      <alignment vertical="center" wrapText="1"/>
    </xf>
    <xf numFmtId="176" fontId="2" fillId="2" borderId="11" xfId="1" applyNumberFormat="1" applyFont="1" applyFill="1" applyBorder="1" applyAlignment="1">
      <alignment vertical="center"/>
    </xf>
    <xf numFmtId="14" fontId="3" fillId="2" borderId="0" xfId="0" applyNumberFormat="1" applyFont="1" applyFill="1" applyBorder="1" applyAlignment="1">
      <alignment horizontal="left" vertical="center" wrapText="1"/>
    </xf>
    <xf numFmtId="10" fontId="3" fillId="2" borderId="0" xfId="0" applyNumberFormat="1" applyFont="1" applyFill="1" applyBorder="1" applyAlignment="1">
      <alignment vertical="center" wrapText="1"/>
    </xf>
    <xf numFmtId="10" fontId="12" fillId="2" borderId="0" xfId="0" applyNumberFormat="1" applyFont="1" applyFill="1" applyBorder="1" applyAlignment="1">
      <alignment vertical="center" wrapText="1"/>
    </xf>
    <xf numFmtId="176" fontId="2" fillId="2" borderId="0" xfId="1" applyNumberFormat="1" applyFont="1" applyFill="1" applyBorder="1" applyAlignment="1">
      <alignment vertical="center"/>
    </xf>
    <xf numFmtId="14" fontId="8" fillId="2" borderId="0" xfId="0" applyNumberFormat="1" applyFont="1" applyFill="1" applyBorder="1" applyAlignment="1">
      <alignment horizontal="left" vertical="center" wrapText="1"/>
    </xf>
    <xf numFmtId="10" fontId="8" fillId="2" borderId="0" xfId="0" applyNumberFormat="1" applyFont="1" applyFill="1" applyBorder="1" applyAlignment="1">
      <alignment vertical="center" wrapText="1"/>
    </xf>
    <xf numFmtId="14" fontId="8" fillId="2" borderId="9" xfId="0" applyNumberFormat="1" applyFont="1" applyFill="1" applyBorder="1" applyAlignment="1">
      <alignment horizontal="left" vertical="center" wrapText="1"/>
    </xf>
    <xf numFmtId="10" fontId="8" fillId="2" borderId="9" xfId="0" applyNumberFormat="1" applyFont="1" applyFill="1" applyBorder="1" applyAlignment="1">
      <alignment vertical="center" wrapText="1"/>
    </xf>
    <xf numFmtId="176" fontId="2" fillId="2" borderId="9" xfId="1" applyNumberFormat="1" applyFont="1" applyFill="1" applyBorder="1" applyAlignment="1">
      <alignment vertical="center"/>
    </xf>
    <xf numFmtId="14" fontId="8" fillId="2" borderId="11" xfId="0" applyNumberFormat="1" applyFont="1" applyFill="1" applyBorder="1" applyAlignment="1">
      <alignment horizontal="left" vertical="center" wrapText="1"/>
    </xf>
    <xf numFmtId="10" fontId="8" fillId="2" borderId="11" xfId="0" applyNumberFormat="1" applyFont="1" applyFill="1" applyBorder="1" applyAlignment="1">
      <alignment vertical="center" wrapText="1"/>
    </xf>
    <xf numFmtId="14" fontId="2" fillId="2" borderId="0" xfId="0" applyNumberFormat="1" applyFont="1" applyFill="1" applyAlignment="1">
      <alignment vertical="center"/>
    </xf>
    <xf numFmtId="10" fontId="2" fillId="2" borderId="0" xfId="0" applyNumberFormat="1" applyFont="1" applyFill="1" applyBorder="1" applyAlignment="1">
      <alignment vertical="center"/>
    </xf>
    <xf numFmtId="0" fontId="2" fillId="0" borderId="4" xfId="0" applyFont="1" applyBorder="1" applyAlignment="1">
      <alignment vertical="center"/>
    </xf>
    <xf numFmtId="0" fontId="2" fillId="0" borderId="4" xfId="0" applyFont="1" applyBorder="1" applyAlignment="1"/>
    <xf numFmtId="0" fontId="2" fillId="0" borderId="4" xfId="0" applyFont="1" applyBorder="1" applyAlignment="1">
      <alignment horizontal="left"/>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14" fontId="2" fillId="0" borderId="0" xfId="0" applyNumberFormat="1" applyFont="1" applyAlignment="1">
      <alignment horizontal="center" vertical="center"/>
    </xf>
    <xf numFmtId="0" fontId="2" fillId="5" borderId="13" xfId="0" applyFont="1" applyFill="1" applyBorder="1" applyAlignment="1">
      <alignment horizontal="center" vertical="center"/>
    </xf>
    <xf numFmtId="49" fontId="2" fillId="0" borderId="13" xfId="0" applyNumberFormat="1" applyFont="1" applyBorder="1" applyAlignment="1">
      <alignment horizontal="center" vertical="center"/>
    </xf>
    <xf numFmtId="177" fontId="2" fillId="4" borderId="13" xfId="0" applyNumberFormat="1" applyFont="1" applyFill="1" applyBorder="1" applyAlignment="1">
      <alignment horizontal="center" vertical="center"/>
    </xf>
    <xf numFmtId="177" fontId="2" fillId="4" borderId="0" xfId="0" applyNumberFormat="1" applyFont="1" applyFill="1" applyBorder="1" applyAlignment="1">
      <alignment horizontal="center" vertical="center"/>
    </xf>
    <xf numFmtId="178" fontId="2" fillId="3" borderId="13" xfId="0" applyNumberFormat="1" applyFont="1" applyFill="1" applyBorder="1" applyAlignment="1">
      <alignment horizontal="center" vertical="center"/>
    </xf>
    <xf numFmtId="178" fontId="2" fillId="3" borderId="0" xfId="0" applyNumberFormat="1"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Fill="1" applyAlignment="1">
      <alignment horizontal="center" vertical="center"/>
    </xf>
    <xf numFmtId="49" fontId="2" fillId="0" borderId="0" xfId="0" applyNumberFormat="1" applyFont="1" applyFill="1" applyAlignment="1">
      <alignment horizontal="center" vertical="center"/>
    </xf>
    <xf numFmtId="177" fontId="2" fillId="0" borderId="0" xfId="0" applyNumberFormat="1" applyFont="1" applyFill="1" applyBorder="1" applyAlignment="1">
      <alignment horizontal="center" vertical="center"/>
    </xf>
    <xf numFmtId="0" fontId="2" fillId="0" borderId="0" xfId="0" applyFont="1" applyBorder="1" applyAlignment="1">
      <alignment vertical="center"/>
    </xf>
    <xf numFmtId="0" fontId="2" fillId="0" borderId="5" xfId="0" applyFont="1" applyBorder="1" applyAlignment="1">
      <alignment vertical="center"/>
    </xf>
    <xf numFmtId="0" fontId="2" fillId="0" borderId="4" xfId="0" applyFont="1" applyBorder="1" applyAlignment="1">
      <alignment horizontal="left" vertical="top" wrapText="1"/>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xf>
    <xf numFmtId="14" fontId="2" fillId="0" borderId="0" xfId="0" applyNumberFormat="1" applyFont="1" applyBorder="1" applyAlignment="1">
      <alignment horizontal="center"/>
    </xf>
    <xf numFmtId="14" fontId="2" fillId="0" borderId="0" xfId="0" applyNumberFormat="1" applyFont="1" applyBorder="1"/>
    <xf numFmtId="177" fontId="2" fillId="0" borderId="0" xfId="0" applyNumberFormat="1" applyFont="1" applyBorder="1" applyAlignment="1">
      <alignment horizontal="center" vertical="center" wrapText="1"/>
    </xf>
    <xf numFmtId="0" fontId="2" fillId="0" borderId="4" xfId="0" applyFont="1" applyFill="1" applyBorder="1" applyAlignment="1">
      <alignment horizontal="left" vertical="center"/>
    </xf>
    <xf numFmtId="0" fontId="2" fillId="0" borderId="0" xfId="0" applyFont="1" applyFill="1" applyBorder="1" applyAlignment="1">
      <alignment horizontal="left" vertical="center"/>
    </xf>
    <xf numFmtId="0" fontId="2" fillId="0" borderId="5" xfId="0" applyFont="1" applyFill="1" applyBorder="1" applyAlignment="1">
      <alignment horizontal="left" vertical="center"/>
    </xf>
    <xf numFmtId="0" fontId="2" fillId="0" borderId="0" xfId="0" applyFont="1" applyFill="1"/>
    <xf numFmtId="0" fontId="2" fillId="0" borderId="17" xfId="0" applyFont="1" applyBorder="1" applyAlignment="1">
      <alignment horizontal="left" vertical="center"/>
    </xf>
    <xf numFmtId="0" fontId="2" fillId="0" borderId="18" xfId="0" applyFont="1" applyBorder="1" applyAlignment="1">
      <alignment horizontal="center" vertical="center" wrapText="1"/>
    </xf>
    <xf numFmtId="0" fontId="2" fillId="0" borderId="20" xfId="0" applyFont="1" applyBorder="1" applyAlignment="1">
      <alignment horizontal="center" wrapText="1"/>
    </xf>
    <xf numFmtId="0" fontId="2" fillId="0" borderId="0" xfId="0" applyFont="1" applyFill="1" applyBorder="1" applyAlignment="1">
      <alignment horizontal="center" vertical="center"/>
    </xf>
    <xf numFmtId="179" fontId="2" fillId="0" borderId="0" xfId="0" applyNumberFormat="1" applyFont="1" applyAlignment="1">
      <alignment vertical="center"/>
    </xf>
    <xf numFmtId="0" fontId="2" fillId="0" borderId="0" xfId="0" applyFont="1" applyBorder="1" applyAlignment="1">
      <alignment horizontal="center" vertical="center"/>
    </xf>
    <xf numFmtId="0" fontId="2" fillId="0" borderId="21" xfId="0" applyFont="1" applyBorder="1" applyAlignment="1">
      <alignment horizontal="center"/>
    </xf>
    <xf numFmtId="14" fontId="2" fillId="0" borderId="18" xfId="0" applyNumberFormat="1" applyFont="1" applyBorder="1" applyAlignment="1">
      <alignment horizontal="center" vertical="center" wrapText="1"/>
    </xf>
    <xf numFmtId="0" fontId="2" fillId="0" borderId="19" xfId="0" applyFont="1" applyFill="1" applyBorder="1" applyAlignment="1">
      <alignment horizontal="center" vertical="center"/>
    </xf>
    <xf numFmtId="177" fontId="2" fillId="0" borderId="0" xfId="0" applyNumberFormat="1" applyFont="1" applyFill="1" applyBorder="1" applyAlignment="1">
      <alignment horizontal="center" vertical="center" wrapText="1"/>
    </xf>
    <xf numFmtId="0" fontId="2" fillId="0" borderId="0" xfId="0" applyFont="1" applyFill="1" applyBorder="1" applyAlignment="1">
      <alignment wrapText="1"/>
    </xf>
    <xf numFmtId="0" fontId="2" fillId="0" borderId="20" xfId="0" applyFont="1" applyFill="1" applyBorder="1" applyAlignment="1">
      <alignment horizontal="center" vertical="center"/>
    </xf>
    <xf numFmtId="0" fontId="2" fillId="0" borderId="20" xfId="0" applyFont="1" applyFill="1" applyBorder="1" applyAlignment="1">
      <alignment horizontal="left" vertical="center"/>
    </xf>
    <xf numFmtId="14" fontId="2" fillId="0" borderId="0" xfId="0" applyNumberFormat="1" applyFont="1" applyFill="1" applyBorder="1" applyAlignment="1">
      <alignment horizontal="center" vertical="center" wrapText="1"/>
    </xf>
    <xf numFmtId="0" fontId="2" fillId="0" borderId="20" xfId="0" applyFont="1" applyFill="1" applyBorder="1" applyAlignment="1">
      <alignment horizontal="center" wrapText="1"/>
    </xf>
    <xf numFmtId="0" fontId="2" fillId="0" borderId="21" xfId="0" applyFont="1" applyFill="1" applyBorder="1" applyAlignment="1">
      <alignment horizontal="center"/>
    </xf>
    <xf numFmtId="14" fontId="2" fillId="0" borderId="18" xfId="0" applyNumberFormat="1" applyFont="1" applyFill="1" applyBorder="1" applyAlignment="1">
      <alignment horizontal="center" vertical="center" wrapText="1"/>
    </xf>
    <xf numFmtId="0" fontId="2" fillId="0" borderId="0" xfId="0" applyFont="1" applyFill="1" applyBorder="1"/>
    <xf numFmtId="0" fontId="2" fillId="0" borderId="4" xfId="0" applyFont="1" applyFill="1" applyBorder="1" applyAlignment="1">
      <alignment horizontal="center"/>
    </xf>
    <xf numFmtId="14" fontId="2" fillId="0" borderId="0" xfId="0" applyNumberFormat="1" applyFont="1" applyFill="1" applyBorder="1" applyAlignment="1">
      <alignment horizontal="center"/>
    </xf>
    <xf numFmtId="0" fontId="2" fillId="0" borderId="17" xfId="0" applyFont="1" applyFill="1" applyBorder="1" applyAlignment="1">
      <alignment horizontal="left" vertical="center"/>
    </xf>
    <xf numFmtId="0" fontId="2" fillId="0" borderId="18" xfId="0" applyFont="1" applyFill="1" applyBorder="1" applyAlignment="1">
      <alignment horizontal="center" vertical="center" wrapText="1"/>
    </xf>
    <xf numFmtId="43" fontId="2" fillId="0" borderId="0" xfId="1" applyFont="1" applyAlignment="1">
      <alignment horizontal="center" vertical="center"/>
    </xf>
    <xf numFmtId="49" fontId="2" fillId="0" borderId="0" xfId="0" applyNumberFormat="1" applyFont="1" applyBorder="1" applyAlignment="1">
      <alignment horizontal="center" vertical="center"/>
    </xf>
    <xf numFmtId="176" fontId="2" fillId="0" borderId="0" xfId="1" applyNumberFormat="1" applyFont="1" applyAlignment="1">
      <alignment horizontal="right" vertical="center"/>
    </xf>
    <xf numFmtId="0" fontId="10" fillId="0" borderId="0" xfId="0" applyFont="1" applyBorder="1" applyAlignment="1">
      <alignment horizontal="center" vertical="center"/>
    </xf>
    <xf numFmtId="0" fontId="2" fillId="0" borderId="0" xfId="0" applyFont="1" applyAlignment="1">
      <alignment horizontal="right" vertical="center"/>
    </xf>
    <xf numFmtId="49" fontId="2" fillId="0" borderId="13" xfId="0" applyNumberFormat="1" applyFont="1" applyBorder="1" applyAlignment="1">
      <alignment horizontal="right" vertical="center"/>
    </xf>
    <xf numFmtId="49" fontId="2" fillId="0" borderId="0" xfId="0" applyNumberFormat="1" applyFont="1" applyBorder="1" applyAlignment="1">
      <alignment horizontal="right" vertical="center"/>
    </xf>
    <xf numFmtId="0" fontId="10" fillId="0" borderId="0" xfId="0" applyFont="1" applyAlignment="1">
      <alignment horizontal="right" vertical="center"/>
    </xf>
    <xf numFmtId="43" fontId="2" fillId="0" borderId="0" xfId="1" applyFont="1" applyAlignment="1">
      <alignment horizontal="right" vertical="center"/>
    </xf>
    <xf numFmtId="49" fontId="2" fillId="0" borderId="0" xfId="0" applyNumberFormat="1" applyFont="1" applyAlignment="1">
      <alignment horizontal="right" vertical="center"/>
    </xf>
    <xf numFmtId="176" fontId="0" fillId="0" borderId="0" xfId="0" applyNumberFormat="1"/>
    <xf numFmtId="14" fontId="2" fillId="4" borderId="0" xfId="0" applyNumberFormat="1" applyFont="1" applyFill="1" applyAlignment="1">
      <alignment horizontal="center" vertical="center"/>
    </xf>
    <xf numFmtId="176" fontId="2" fillId="4" borderId="0" xfId="1" applyNumberFormat="1" applyFont="1" applyFill="1" applyAlignment="1">
      <alignment horizontal="right" vertical="center"/>
    </xf>
    <xf numFmtId="14" fontId="2" fillId="6" borderId="0" xfId="0" applyNumberFormat="1" applyFont="1" applyFill="1" applyAlignment="1">
      <alignment horizontal="center" vertical="center"/>
    </xf>
    <xf numFmtId="176" fontId="2" fillId="6" borderId="0" xfId="1" applyNumberFormat="1" applyFont="1" applyFill="1" applyAlignment="1">
      <alignment horizontal="right" vertical="center"/>
    </xf>
    <xf numFmtId="14" fontId="2" fillId="7" borderId="0" xfId="0" applyNumberFormat="1" applyFont="1" applyFill="1" applyAlignment="1">
      <alignment horizontal="center" vertical="center"/>
    </xf>
    <xf numFmtId="176" fontId="2" fillId="7" borderId="0" xfId="1" applyNumberFormat="1" applyFont="1" applyFill="1" applyAlignment="1">
      <alignment horizontal="right" vertical="center"/>
    </xf>
    <xf numFmtId="14" fontId="17" fillId="0" borderId="0" xfId="0" applyNumberFormat="1" applyFont="1" applyAlignment="1">
      <alignment horizontal="center" vertical="center"/>
    </xf>
    <xf numFmtId="49" fontId="10" fillId="0" borderId="0" xfId="0" applyNumberFormat="1" applyFont="1" applyAlignment="1">
      <alignment horizontal="center" vertical="center"/>
    </xf>
    <xf numFmtId="0" fontId="2" fillId="0" borderId="4" xfId="0" applyFont="1" applyBorder="1" applyAlignment="1">
      <alignment horizontal="left" vertical="center" wrapText="1"/>
    </xf>
    <xf numFmtId="0" fontId="2" fillId="0" borderId="0" xfId="0" applyFont="1" applyBorder="1" applyAlignment="1">
      <alignment horizontal="left" vertical="center" wrapText="1"/>
    </xf>
    <xf numFmtId="0" fontId="2" fillId="0" borderId="5" xfId="0" applyFont="1" applyBorder="1" applyAlignment="1">
      <alignment horizontal="left" vertical="center" wrapText="1"/>
    </xf>
    <xf numFmtId="0" fontId="2" fillId="6" borderId="1"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4" xfId="0" applyFont="1" applyFill="1" applyBorder="1" applyAlignment="1">
      <alignment horizontal="left" vertical="center" wrapText="1"/>
    </xf>
    <xf numFmtId="0" fontId="2" fillId="6" borderId="0"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4" xfId="0" applyFont="1" applyFill="1" applyBorder="1" applyAlignment="1">
      <alignment horizontal="left" vertical="center"/>
    </xf>
    <xf numFmtId="0" fontId="2" fillId="6" borderId="0" xfId="0" applyFont="1" applyFill="1" applyBorder="1" applyAlignment="1">
      <alignment horizontal="left" vertical="center"/>
    </xf>
    <xf numFmtId="0" fontId="2" fillId="6" borderId="5" xfId="0" applyFont="1" applyFill="1" applyBorder="1" applyAlignment="1">
      <alignment horizontal="left" vertical="center"/>
    </xf>
    <xf numFmtId="0" fontId="2" fillId="2" borderId="4"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14" fillId="2" borderId="0" xfId="0" applyFont="1" applyFill="1" applyAlignment="1">
      <alignment horizontal="center" vertical="center" wrapText="1"/>
    </xf>
    <xf numFmtId="10" fontId="15" fillId="2" borderId="0" xfId="2" applyNumberFormat="1" applyFont="1" applyFill="1" applyAlignment="1">
      <alignment horizontal="righ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4"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5" xfId="0" applyFont="1" applyFill="1" applyBorder="1" applyAlignment="1">
      <alignment horizontal="center" vertical="center" wrapText="1"/>
    </xf>
    <xf numFmtId="10" fontId="13" fillId="2" borderId="12" xfId="2" applyNumberFormat="1" applyFont="1" applyFill="1" applyBorder="1" applyAlignment="1">
      <alignment horizontal="right" vertical="center"/>
    </xf>
    <xf numFmtId="10" fontId="13" fillId="2" borderId="14" xfId="2" applyNumberFormat="1" applyFont="1" applyFill="1" applyBorder="1" applyAlignment="1">
      <alignment horizontal="right" vertical="center"/>
    </xf>
    <xf numFmtId="10" fontId="13" fillId="2" borderId="16" xfId="2" applyNumberFormat="1" applyFont="1" applyFill="1" applyBorder="1" applyAlignment="1">
      <alignment horizontal="right" vertical="center"/>
    </xf>
    <xf numFmtId="10" fontId="13" fillId="2" borderId="12" xfId="2" applyNumberFormat="1" applyFont="1" applyFill="1" applyBorder="1" applyAlignment="1">
      <alignment horizontal="center" vertical="center"/>
    </xf>
    <xf numFmtId="10" fontId="13" fillId="2" borderId="14" xfId="2" applyNumberFormat="1" applyFont="1" applyFill="1" applyBorder="1" applyAlignment="1">
      <alignment horizontal="center" vertical="center"/>
    </xf>
    <xf numFmtId="0" fontId="19" fillId="0" borderId="0" xfId="0" applyFont="1" applyAlignment="1">
      <alignment horizontal="left"/>
    </xf>
    <xf numFmtId="0" fontId="17" fillId="2" borderId="4"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7" fillId="2" borderId="5" xfId="0" applyFont="1" applyFill="1" applyBorder="1" applyAlignment="1">
      <alignment horizontal="left" vertical="center" wrapText="1"/>
    </xf>
  </cellXfs>
  <cellStyles count="3">
    <cellStyle name="百分比" xfId="2" builtinId="5"/>
    <cellStyle name="常规" xfId="0" builtinId="0"/>
    <cellStyle name="千位分隔" xfId="1" builtinId="3"/>
  </cellStyles>
  <dxfs count="2">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em.rtf">
      <tp>
        <v>26.6759417704763</v>
        <stp/>
        <stp>EM_I_MQ_TURN</stp>
        <stp>2</stp>
        <stp>399006.SZ</stp>
        <stp>9/5/2016</stp>
        <tr r="B80" s="8"/>
      </tp>
      <tp>
        <v>37.648208166872998</v>
        <stp/>
        <stp>EM_I_MQ_TURN</stp>
        <stp>2</stp>
        <stp>399006.SZ</stp>
        <stp>8/5/2016</stp>
        <tr r="B79" s="8"/>
      </tp>
      <tp>
        <v>55.860168097366397</v>
        <stp/>
        <stp>EM_I_MQ_TURN</stp>
        <stp>2</stp>
        <stp>399006.SZ</stp>
        <stp>1/5/2016</stp>
        <tr r="B72" s="8"/>
      </tp>
      <tp>
        <v>73.741045839358407</v>
        <stp/>
        <stp>EM_I_MQ_TURN</stp>
        <stp>2</stp>
        <stp>399006.SZ</stp>
        <stp>3/5/2016</stp>
        <tr r="B74" s="8"/>
      </tp>
      <tp>
        <v>40.950679050781602</v>
        <stp/>
        <stp>EM_I_MQ_TURN</stp>
        <stp>2</stp>
        <stp>399006.SZ</stp>
        <stp>2/5/2016</stp>
        <tr r="B73" s="8"/>
      </tp>
      <tp>
        <v>43.440641039775201</v>
        <stp/>
        <stp>EM_I_MQ_TURN</stp>
        <stp>2</stp>
        <stp>399006.SZ</stp>
        <stp>5/5/2016</stp>
        <tr r="B76" s="8"/>
      </tp>
      <tp>
        <v>57.499765742513802</v>
        <stp/>
        <stp>EM_I_MQ_TURN</stp>
        <stp>2</stp>
        <stp>399006.SZ</stp>
        <stp>4/5/2016</stp>
        <tr r="B75" s="8"/>
      </tp>
      <tp>
        <v>53.139322419725502</v>
        <stp/>
        <stp>EM_I_MQ_TURN</stp>
        <stp>2</stp>
        <stp>399006.SZ</stp>
        <stp>7/5/2016</stp>
        <tr r="B78" s="8"/>
      </tp>
      <tp>
        <v>54.795255536213801</v>
        <stp/>
        <stp>EM_I_MQ_TURN</stp>
        <stp>2</stp>
        <stp>399006.SZ</stp>
        <stp>6/5/2016</stp>
        <tr r="B77" s="8"/>
      </tp>
      <tp>
        <v>19.257033635932402</v>
        <stp/>
        <stp>EM_I_MQ_TURN</stp>
        <stp>2</stp>
        <stp>399006.SZ</stp>
        <stp>1/5/2017</stp>
        <tr r="B84" s="8"/>
      </tp>
      <tp>
        <v>51.767850682248302</v>
        <stp/>
        <stp>EM_I_MQ_TURN</stp>
        <stp>2</stp>
        <stp>399006.SZ</stp>
        <stp>9/5/2014</stp>
        <tr r="B56" s="8"/>
      </tp>
      <tp>
        <v>46.372036061767403</v>
        <stp/>
        <stp>EM_I_MQ_TURN</stp>
        <stp>2</stp>
        <stp>399006.SZ</stp>
        <stp>8/5/2014</stp>
        <tr r="B55" s="8"/>
      </tp>
      <tp>
        <v>57.647196404841402</v>
        <stp/>
        <stp>EM_I_MQ_TURN</stp>
        <stp>2</stp>
        <stp>399006.SZ</stp>
        <stp>1/5/2014</stp>
        <tr r="B48" s="8"/>
      </tp>
      <tp>
        <v>41.2845421052915</v>
        <stp/>
        <stp>EM_I_MQ_TURN</stp>
        <stp>2</stp>
        <stp>399006.SZ</stp>
        <stp>3/5/2014</stp>
        <tr r="B50" s="8"/>
      </tp>
      <tp>
        <v>49.046513637245098</v>
        <stp/>
        <stp>EM_I_MQ_TURN</stp>
        <stp>2</stp>
        <stp>399006.SZ</stp>
        <stp>2/5/2014</stp>
        <tr r="B49" s="8"/>
      </tp>
      <tp>
        <v>29.9909370630326</v>
        <stp/>
        <stp>EM_I_MQ_TURN</stp>
        <stp>2</stp>
        <stp>399006.SZ</stp>
        <stp>5/5/2014</stp>
        <tr r="B52" s="8"/>
      </tp>
      <tp>
        <v>31.189220660580801</v>
        <stp/>
        <stp>EM_I_MQ_TURN</stp>
        <stp>2</stp>
        <stp>399006.SZ</stp>
        <stp>4/5/2014</stp>
        <tr r="B51" s="8"/>
      </tp>
      <tp>
        <v>47.752728858112597</v>
        <stp/>
        <stp>EM_I_MQ_TURN</stp>
        <stp>2</stp>
        <stp>399006.SZ</stp>
        <stp>7/5/2014</stp>
        <tr r="B54" s="8"/>
      </tp>
      <tp>
        <v>41.461901252938297</v>
        <stp/>
        <stp>EM_I_MQ_TURN</stp>
        <stp>2</stp>
        <stp>399006.SZ</stp>
        <stp>6/5/2014</stp>
        <tr r="B53" s="8"/>
      </tp>
      <tp>
        <v>67.547219288309506</v>
        <stp/>
        <stp>EM_I_MQ_TURN</stp>
        <stp>2</stp>
        <stp>399006.SZ</stp>
        <stp>9/5/2015</stp>
        <tr r="B68" s="8"/>
      </tp>
      <tp>
        <v>74.843684540692806</v>
        <stp/>
        <stp>EM_I_MQ_TURN</stp>
        <stp>2</stp>
        <stp>399006.SZ</stp>
        <stp>8/5/2015</stp>
        <tr r="B67" s="8"/>
      </tp>
      <tp>
        <v>59.208032974806997</v>
        <stp/>
        <stp>EM_I_MQ_TURN</stp>
        <stp>2</stp>
        <stp>399006.SZ</stp>
        <stp>1/5/2015</stp>
        <tr r="B60" s="8"/>
      </tp>
      <tp>
        <v>98.156617025021404</v>
        <stp/>
        <stp>EM_I_MQ_TURN</stp>
        <stp>2</stp>
        <stp>399006.SZ</stp>
        <stp>3/5/2015</stp>
        <tr r="B62" s="8"/>
      </tp>
      <tp>
        <v>45.8045416678398</v>
        <stp/>
        <stp>EM_I_MQ_TURN</stp>
        <stp>2</stp>
        <stp>399006.SZ</stp>
        <stp>2/5/2015</stp>
        <tr r="B61" s="8"/>
      </tp>
      <tp>
        <v>95.359492889537194</v>
        <stp/>
        <stp>EM_I_MQ_TURN</stp>
        <stp>2</stp>
        <stp>399006.SZ</stp>
        <stp>5/5/2015</stp>
        <tr r="B64" s="8"/>
      </tp>
      <tp>
        <v>94.389794345397803</v>
        <stp/>
        <stp>EM_I_MQ_TURN</stp>
        <stp>2</stp>
        <stp>399006.SZ</stp>
        <stp>4/5/2015</stp>
        <tr r="B63" s="8"/>
      </tp>
      <tp>
        <v>99.992032941266103</v>
        <stp/>
        <stp>EM_I_MQ_TURN</stp>
        <stp>2</stp>
        <stp>399006.SZ</stp>
        <stp>7/5/2015</stp>
        <tr r="B66" s="8"/>
      </tp>
      <tp>
        <v>87.361498841641193</v>
        <stp/>
        <stp>EM_I_MQ_TURN</stp>
        <stp>2</stp>
        <stp>399006.SZ</stp>
        <stp>6/5/2015</stp>
        <tr r="B65" s="8"/>
      </tp>
      <tp>
        <v>49.957168382477597</v>
        <stp/>
        <stp>EM_I_MQ_TURN</stp>
        <stp>2</stp>
        <stp>399006.SZ</stp>
        <stp>9/5/2012</stp>
        <tr r="B32" s="8"/>
      </tp>
      <tp>
        <v>48.078210751483397</v>
        <stp/>
        <stp>EM_I_MQ_TURN</stp>
        <stp>2</stp>
        <stp>399006.SZ</stp>
        <stp>8/5/2012</stp>
        <tr r="B31" s="8"/>
      </tp>
      <tp>
        <v>35.172541807269099</v>
        <stp/>
        <stp>EM_I_MQ_TURN</stp>
        <stp>2</stp>
        <stp>399006.SZ</stp>
        <stp>1/5/2012</stp>
        <tr r="B24" s="8"/>
      </tp>
      <tp>
        <v>67.917875132124607</v>
        <stp/>
        <stp>EM_I_MQ_TURN</stp>
        <stp>2</stp>
        <stp>399006.SZ</stp>
        <stp>3/5/2012</stp>
        <tr r="B26" s="8"/>
      </tp>
      <tp>
        <v>67.215655048911898</v>
        <stp/>
        <stp>EM_I_MQ_TURN</stp>
        <stp>2</stp>
        <stp>399006.SZ</stp>
        <stp>2/5/2012</stp>
        <tr r="B25" s="8"/>
      </tp>
      <tp>
        <v>53.882163506330798</v>
        <stp/>
        <stp>EM_I_MQ_TURN</stp>
        <stp>2</stp>
        <stp>399006.SZ</stp>
        <stp>5/5/2012</stp>
        <tr r="B28" s="8"/>
      </tp>
      <tp>
        <v>39.599045701643803</v>
        <stp/>
        <stp>EM_I_MQ_TURN</stp>
        <stp>2</stp>
        <stp>399006.SZ</stp>
        <stp>4/5/2012</stp>
        <tr r="B27" s="8"/>
      </tp>
      <tp>
        <v>44.871238415443102</v>
        <stp/>
        <stp>EM_I_MQ_TURN</stp>
        <stp>2</stp>
        <stp>399006.SZ</stp>
        <stp>7/5/2012</stp>
        <tr r="B30" s="8"/>
      </tp>
      <tp>
        <v>48.384652113999501</v>
        <stp/>
        <stp>EM_I_MQ_TURN</stp>
        <stp>2</stp>
        <stp>399006.SZ</stp>
        <stp>6/5/2012</stp>
        <tr r="B29" s="8"/>
      </tp>
      <tp>
        <v>50.5848606896907</v>
        <stp/>
        <stp>EM_I_MQ_TURN</stp>
        <stp>2</stp>
        <stp>399006.SZ</stp>
        <stp>9/5/2013</stp>
        <tr r="B44" s="8"/>
      </tp>
      <tp>
        <v>64.757716764730503</v>
        <stp/>
        <stp>EM_I_MQ_TURN</stp>
        <stp>2</stp>
        <stp>399006.SZ</stp>
        <stp>8/5/2013</stp>
        <tr r="B43" s="8"/>
      </tp>
      <tp>
        <v>68.772758278187993</v>
        <stp/>
        <stp>EM_I_MQ_TURN</stp>
        <stp>2</stp>
        <stp>399006.SZ</stp>
        <stp>1/5/2013</stp>
        <tr r="B36" s="8"/>
      </tp>
      <tp>
        <v>57.075095913389497</v>
        <stp/>
        <stp>EM_I_MQ_TURN</stp>
        <stp>2</stp>
        <stp>399006.SZ</stp>
        <stp>3/5/2013</stp>
        <tr r="B38" s="8"/>
      </tp>
      <tp>
        <v>46.261857877287603</v>
        <stp/>
        <stp>EM_I_MQ_TURN</stp>
        <stp>2</stp>
        <stp>399006.SZ</stp>
        <stp>2/5/2013</stp>
        <tr r="B37" s="8"/>
      </tp>
      <tp>
        <v>72.583296496781301</v>
        <stp/>
        <stp>EM_I_MQ_TURN</stp>
        <stp>2</stp>
        <stp>399006.SZ</stp>
        <stp>5/5/2013</stp>
        <tr r="B40" s="8"/>
      </tp>
      <tp>
        <v>36.845468093549201</v>
        <stp/>
        <stp>EM_I_MQ_TURN</stp>
        <stp>2</stp>
        <stp>399006.SZ</stp>
        <stp>4/5/2013</stp>
        <tr r="B39" s="8"/>
      </tp>
      <tp>
        <v>75.473785248427305</v>
        <stp/>
        <stp>EM_I_MQ_TURN</stp>
        <stp>2</stp>
        <stp>399006.SZ</stp>
        <stp>7/5/2013</stp>
        <tr r="B42" s="8"/>
      </tp>
      <tp>
        <v>51.540170828546003</v>
        <stp/>
        <stp>EM_I_MQ_TURN</stp>
        <stp>2</stp>
        <stp>399006.SZ</stp>
        <stp>6/5/2013</stp>
        <tr r="B41" s="8"/>
      </tp>
      <tp>
        <v>95.642527637875602</v>
        <stp/>
        <stp>EM_I_MQ_TURN</stp>
        <stp>2</stp>
        <stp>399006.SZ</stp>
        <stp>9/5/2010</stp>
        <tr r="B8" s="8"/>
      </tp>
      <tp>
        <v>141.88497392516999</v>
        <stp/>
        <stp>EM_I_MQ_TURN</stp>
        <stp>2</stp>
        <stp>399006.SZ</stp>
        <stp>8/5/2010</stp>
        <tr r="B7" s="8"/>
      </tp>
      <tp>
        <v>126.223822758712</v>
        <stp/>
        <stp>EM_I_MQ_TURN</stp>
        <stp>2</stp>
        <stp>399006.SZ</stp>
        <stp>7/5/2010</stp>
        <tr r="B6" s="8"/>
      </tp>
      <tp>
        <v>136.036722034874</v>
        <stp/>
        <stp>EM_I_MQ_TURN</stp>
        <stp>2</stp>
        <stp>399006.SZ</stp>
        <stp>6/5/2010</stp>
        <tr r="B5" s="8"/>
      </tp>
      <tp>
        <v>28.4319187905182</v>
        <stp/>
        <stp>EM_I_MQ_TURN</stp>
        <stp>2</stp>
        <stp>399006.SZ</stp>
        <stp>9/5/2011</stp>
        <tr r="B20" s="8"/>
      </tp>
      <tp>
        <v>62.331228959902298</v>
        <stp/>
        <stp>EM_I_MQ_TURN</stp>
        <stp>2</stp>
        <stp>399006.SZ</stp>
        <stp>8/5/2011</stp>
        <tr r="B19" s="8"/>
      </tp>
      <tp>
        <v>39.815359395445597</v>
        <stp/>
        <stp>EM_I_MQ_TURN</stp>
        <stp>2</stp>
        <stp>399006.SZ</stp>
        <stp>1/5/2011</stp>
        <tr r="B12" s="8"/>
      </tp>
      <tp>
        <v>58.878157167076999</v>
        <stp/>
        <stp>EM_I_MQ_TURN</stp>
        <stp>2</stp>
        <stp>399006.SZ</stp>
        <stp>3/5/2011</stp>
        <tr r="B14" s="8"/>
      </tp>
      <tp>
        <v>39.440585351414903</v>
        <stp/>
        <stp>EM_I_MQ_TURN</stp>
        <stp>2</stp>
        <stp>399006.SZ</stp>
        <stp>2/5/2011</stp>
        <tr r="B13" s="8"/>
      </tp>
      <tp>
        <v>30.8625484855169</v>
        <stp/>
        <stp>EM_I_MQ_TURN</stp>
        <stp>2</stp>
        <stp>399006.SZ</stp>
        <stp>5/5/2011</stp>
        <tr r="B16" s="8"/>
      </tp>
      <tp>
        <v>34.936660618278403</v>
        <stp/>
        <stp>EM_I_MQ_TURN</stp>
        <stp>2</stp>
        <stp>399006.SZ</stp>
        <stp>4/5/2011</stp>
        <tr r="B15" s="8"/>
      </tp>
      <tp>
        <v>59.091422623986297</v>
        <stp/>
        <stp>EM_I_MQ_TURN</stp>
        <stp>2</stp>
        <stp>399006.SZ</stp>
        <stp>7/5/2011</stp>
        <tr r="B18" s="8"/>
      </tp>
      <tp>
        <v>33.260746578582697</v>
        <stp/>
        <stp>EM_I_MQ_TURN</stp>
        <stp>2</stp>
        <stp>399006.SZ</stp>
        <stp>6/5/2011</stp>
        <tr r="B17" s="8"/>
      </tp>
      <tp>
        <v>67.889085383783595</v>
        <stp/>
        <stp>EM_I_VAL_PE_TTM</stp>
        <stp>3</stp>
        <stp>399006.SZ</stp>
        <stp>2010/6/4</stp>
        <stp>1</stp>
        <tr r="F496" s="3"/>
      </tp>
      <tp>
        <v>46.5191710309455</v>
        <stp/>
        <stp>EM_I_VAL_PE_TTM</stp>
        <stp>3</stp>
        <stp>399001.SZ</stp>
        <stp>2001/1/5</stp>
        <stp>1</stp>
        <tr r="D5" s="3"/>
      </tp>
      <tp>
        <v>65.836974474835998</v>
        <stp/>
        <stp>EM_I_VAL_PE_TTM</stp>
        <stp>3</stp>
        <stp>000001.SH</stp>
        <stp>2001/1/5</stp>
        <stp>1</stp>
        <tr r="C5" s="3"/>
      </tp>
      <tp>
        <v>2.3397354884425399</v>
        <stp/>
        <stp>EM_I_VAL_PB_LF</stp>
        <stp>2</stp>
        <stp>399101.SZ</stp>
        <stp>12/2/2005</stp>
        <tr r="K261" s="3"/>
      </tp>
      <tp>
        <v>41.865605772096899</v>
        <stp/>
        <stp>EM_I_VAL_PE_TTM</stp>
        <stp>3</stp>
        <stp>399005.SZ</stp>
        <stp>2006/12/29</stp>
        <stp>1</stp>
        <tr r="E317" s="3"/>
      </tp>
      <tp>
        <v>2641.3339999999998</v>
        <stp/>
        <stp>EM_I_DQ_CLOSE</stp>
        <stp>2</stp>
        <stp>000001.SH</stp>
        <stp>1/5/2007</stp>
        <tr r="D5" s="7"/>
      </tp>
      <tp>
        <v>1983.971</v>
        <stp/>
        <stp>EM_I_DQ_CLOSE</stp>
        <stp>2</stp>
        <stp>399006.SZ</stp>
        <stp>1/5/2017</stp>
        <tr r="C84" s="8"/>
      </tp>
      <tp>
        <v>2109.0549999999998</v>
        <stp/>
        <stp>EM_I_DQ_CLOSE</stp>
        <stp>2</stp>
        <stp>399006.SZ</stp>
        <stp>8/5/2016</stp>
        <tr r="C79" s="8"/>
      </tp>
      <tp>
        <v>2182.694</v>
        <stp/>
        <stp>EM_I_DQ_CLOSE</stp>
        <stp>2</stp>
        <stp>399006.SZ</stp>
        <stp>9/5/2016</stp>
        <tr r="C80" s="8"/>
      </tp>
      <tp>
        <v>2416.7249999999999</v>
        <stp/>
        <stp>EM_I_DQ_CLOSE</stp>
        <stp>2</stp>
        <stp>399006.SZ</stp>
        <stp>1/5/2016</stp>
        <tr r="C72" s="8"/>
      </tp>
      <tp>
        <v>2096.9859999999999</v>
        <stp/>
        <stp>EM_I_DQ_CLOSE</stp>
        <stp>2</stp>
        <stp>399006.SZ</stp>
        <stp>2/5/2016</stp>
        <tr r="C73" s="8"/>
      </tp>
      <tp>
        <v>1907.0409999999999</v>
        <stp/>
        <stp>EM_I_DQ_CLOSE</stp>
        <stp>2</stp>
        <stp>399006.SZ</stp>
        <stp>3/5/2016</stp>
        <tr r="C74" s="8"/>
      </tp>
      <tp>
        <v>2279.52</v>
        <stp/>
        <stp>EM_I_DQ_CLOSE</stp>
        <stp>2</stp>
        <stp>399006.SZ</stp>
        <stp>4/5/2016</stp>
        <tr r="C75" s="8"/>
      </tp>
      <tp>
        <v>2224.0949999999998</v>
        <stp/>
        <stp>EM_I_DQ_CLOSE</stp>
        <stp>2</stp>
        <stp>399006.SZ</stp>
        <stp>5/5/2016</stp>
        <tr r="C76" s="8"/>
      </tp>
      <tp>
        <v>2204.9740000000002</v>
        <stp/>
        <stp>EM_I_DQ_CLOSE</stp>
        <stp>2</stp>
        <stp>399006.SZ</stp>
        <stp>6/5/2016</stp>
        <tr r="C77" s="8"/>
      </tp>
      <tp>
        <v>2246.0250000000001</v>
        <stp/>
        <stp>EM_I_DQ_CLOSE</stp>
        <stp>2</stp>
        <stp>399006.SZ</stp>
        <stp>7/5/2016</stp>
        <tr r="C78" s="8"/>
      </tp>
      <tp>
        <v>2502.0410000000002</v>
        <stp/>
        <stp>EM_I_DQ_CLOSE</stp>
        <stp>2</stp>
        <stp>399006.SZ</stp>
        <stp>8/5/2015</stp>
        <tr r="C67" s="8"/>
      </tp>
      <tp>
        <v>1855.0319999999999</v>
        <stp/>
        <stp>EM_I_DQ_CLOSE</stp>
        <stp>2</stp>
        <stp>399006.SZ</stp>
        <stp>9/5/2015</stp>
        <tr r="C68" s="8"/>
      </tp>
      <tp>
        <v>1464.7739999999999</v>
        <stp/>
        <stp>EM_I_DQ_CLOSE</stp>
        <stp>2</stp>
        <stp>399006.SZ</stp>
        <stp>1/5/2015</stp>
        <tr r="C60" s="8"/>
      </tp>
      <tp>
        <v>1774.3119999999999</v>
        <stp/>
        <stp>EM_I_DQ_CLOSE</stp>
        <stp>2</stp>
        <stp>399006.SZ</stp>
        <stp>2/5/2015</stp>
        <tr r="C61" s="8"/>
      </tp>
      <tp>
        <v>2014.7860000000001</v>
        <stp/>
        <stp>EM_I_DQ_CLOSE</stp>
        <stp>2</stp>
        <stp>399006.SZ</stp>
        <stp>3/5/2015</stp>
        <tr r="C62" s="8"/>
      </tp>
      <tp>
        <v>2510.16</v>
        <stp/>
        <stp>EM_I_DQ_CLOSE</stp>
        <stp>2</stp>
        <stp>399006.SZ</stp>
        <stp>4/5/2015</stp>
        <tr r="C63" s="8"/>
      </tp>
      <tp>
        <v>2783.4430000000002</v>
        <stp/>
        <stp>EM_I_DQ_CLOSE</stp>
        <stp>2</stp>
        <stp>399006.SZ</stp>
        <stp>5/5/2015</stp>
        <tr r="C64" s="8"/>
      </tp>
      <tp>
        <v>3885.8319999999999</v>
        <stp/>
        <stp>EM_I_DQ_CLOSE</stp>
        <stp>2</stp>
        <stp>399006.SZ</stp>
        <stp>6/5/2015</stp>
        <tr r="C65" s="8"/>
      </tp>
      <tp>
        <v>2605.2759999999998</v>
        <stp/>
        <stp>EM_I_DQ_CLOSE</stp>
        <stp>2</stp>
        <stp>399006.SZ</stp>
        <stp>7/5/2015</stp>
        <tr r="C66" s="8"/>
      </tp>
      <tp>
        <v>1360.692</v>
        <stp/>
        <stp>EM_I_DQ_CLOSE</stp>
        <stp>2</stp>
        <stp>399006.SZ</stp>
        <stp>8/5/2014</stp>
        <tr r="C55" s="8"/>
      </tp>
      <tp>
        <v>1489.835</v>
        <stp/>
        <stp>EM_I_DQ_CLOSE</stp>
        <stp>2</stp>
        <stp>399006.SZ</stp>
        <stp>9/5/2014</stp>
        <tr r="C56" s="8"/>
      </tp>
      <tp>
        <v>1352.84</v>
        <stp/>
        <stp>EM_I_DQ_CLOSE</stp>
        <stp>2</stp>
        <stp>399006.SZ</stp>
        <stp>1/5/2014</stp>
        <tr r="C48" s="8"/>
      </tp>
      <tp>
        <v>1495.9780000000001</v>
        <stp/>
        <stp>EM_I_DQ_CLOSE</stp>
        <stp>2</stp>
        <stp>399006.SZ</stp>
        <stp>2/5/2014</stp>
        <tr r="C49" s="8"/>
      </tp>
      <tp>
        <v>1464.578</v>
        <stp/>
        <stp>EM_I_DQ_CLOSE</stp>
        <stp>2</stp>
        <stp>399006.SZ</stp>
        <stp>3/5/2014</stp>
        <tr r="C50" s="8"/>
      </tp>
      <tp>
        <v>1346.7380000000001</v>
        <stp/>
        <stp>EM_I_DQ_CLOSE</stp>
        <stp>2</stp>
        <stp>399006.SZ</stp>
        <stp>4/5/2014</stp>
        <tr r="C51" s="8"/>
      </tp>
      <tp>
        <v>1302.146</v>
        <stp/>
        <stp>EM_I_DQ_CLOSE</stp>
        <stp>2</stp>
        <stp>399006.SZ</stp>
        <stp>5/5/2014</stp>
        <tr r="C52" s="8"/>
      </tp>
      <tp>
        <v>1355.482</v>
        <stp/>
        <stp>EM_I_DQ_CLOSE</stp>
        <stp>2</stp>
        <stp>399006.SZ</stp>
        <stp>6/5/2014</stp>
        <tr r="C53" s="8"/>
      </tp>
      <tp>
        <v>1411.6379999999999</v>
        <stp/>
        <stp>EM_I_DQ_CLOSE</stp>
        <stp>2</stp>
        <stp>399006.SZ</stp>
        <stp>7/5/2014</stp>
        <tr r="C54" s="8"/>
      </tp>
      <tp>
        <v>1202.8330000000001</v>
        <stp/>
        <stp>EM_I_DQ_CLOSE</stp>
        <stp>2</stp>
        <stp>399006.SZ</stp>
        <stp>8/5/2013</stp>
        <tr r="C43" s="8"/>
      </tp>
      <tp>
        <v>1267.26</v>
        <stp/>
        <stp>EM_I_DQ_CLOSE</stp>
        <stp>2</stp>
        <stp>399006.SZ</stp>
        <stp>9/5/2013</stp>
        <tr r="C44" s="8"/>
      </tp>
      <tp>
        <v>705.34289999999999</v>
        <stp/>
        <stp>EM_I_DQ_CLOSE</stp>
        <stp>2</stp>
        <stp>399006.SZ</stp>
        <stp>1/5/2013</stp>
        <tr r="C36" s="8"/>
      </tp>
      <tp>
        <v>780.98180000000002</v>
        <stp/>
        <stp>EM_I_DQ_CLOSE</stp>
        <stp>2</stp>
        <stp>399006.SZ</stp>
        <stp>2/5/2013</stp>
        <tr r="C37" s="8"/>
      </tp>
      <tp>
        <v>888.09900000000005</v>
        <stp/>
        <stp>EM_I_DQ_CLOSE</stp>
        <stp>2</stp>
        <stp>399006.SZ</stp>
        <stp>3/5/2013</stp>
        <tr r="C38" s="8"/>
      </tp>
      <tp>
        <v>835.13800000000003</v>
        <stp/>
        <stp>EM_I_DQ_CLOSE</stp>
        <stp>2</stp>
        <stp>399006.SZ</stp>
        <stp>4/5/2013</stp>
        <tr r="C39" s="8"/>
      </tp>
      <tp>
        <v>939.21010000000001</v>
        <stp/>
        <stp>EM_I_DQ_CLOSE</stp>
        <stp>2</stp>
        <stp>399006.SZ</stp>
        <stp>5/5/2013</stp>
        <tr r="C40" s="8"/>
      </tp>
      <tp>
        <v>1032.7560000000001</v>
        <stp/>
        <stp>EM_I_DQ_CLOSE</stp>
        <stp>2</stp>
        <stp>399006.SZ</stp>
        <stp>6/5/2013</stp>
        <tr r="C41" s="8"/>
      </tp>
      <tp>
        <v>1057.2729999999999</v>
        <stp/>
        <stp>EM_I_DQ_CLOSE</stp>
        <stp>2</stp>
        <stp>399006.SZ</stp>
        <stp>7/5/2013</stp>
        <tr r="C42" s="8"/>
      </tp>
      <tp>
        <v>711.92570000000001</v>
        <stp/>
        <stp>EM_I_DQ_CLOSE</stp>
        <stp>2</stp>
        <stp>399006.SZ</stp>
        <stp>8/5/2012</stp>
        <tr r="C31" s="8"/>
      </tp>
      <tp>
        <v>730.61649999999997</v>
        <stp/>
        <stp>EM_I_DQ_CLOSE</stp>
        <stp>2</stp>
        <stp>399006.SZ</stp>
        <stp>9/5/2012</stp>
        <tr r="C32" s="8"/>
      </tp>
      <tp>
        <v>666.90589999999997</v>
        <stp/>
        <stp>EM_I_DQ_CLOSE</stp>
        <stp>2</stp>
        <stp>399006.SZ</stp>
        <stp>1/5/2012</stp>
        <tr r="C24" s="8"/>
      </tp>
      <tp>
        <v>680.04589999999996</v>
        <stp/>
        <stp>EM_I_DQ_CLOSE</stp>
        <stp>2</stp>
        <stp>399006.SZ</stp>
        <stp>2/5/2012</stp>
        <tr r="C25" s="8"/>
      </tp>
      <tp>
        <v>759.3691</v>
        <stp/>
        <stp>EM_I_DQ_CLOSE</stp>
        <stp>2</stp>
        <stp>399006.SZ</stp>
        <stp>3/5/2012</stp>
        <tr r="C26" s="8"/>
      </tp>
      <tp>
        <v>697.75139999999999</v>
        <stp/>
        <stp>EM_I_DQ_CLOSE</stp>
        <stp>2</stp>
        <stp>399006.SZ</stp>
        <stp>4/5/2012</stp>
        <tr r="C27" s="8"/>
      </tp>
      <tp>
        <v>713.1866</v>
        <stp/>
        <stp>EM_I_DQ_CLOSE</stp>
        <stp>2</stp>
        <stp>399006.SZ</stp>
        <stp>5/5/2012</stp>
        <tr r="C28" s="8"/>
      </tp>
      <tp>
        <v>715.93010000000004</v>
        <stp/>
        <stp>EM_I_DQ_CLOSE</stp>
        <stp>2</stp>
        <stp>399006.SZ</stp>
        <stp>6/5/2012</stp>
        <tr r="C29" s="8"/>
      </tp>
      <tp>
        <v>724.31370000000004</v>
        <stp/>
        <stp>EM_I_DQ_CLOSE</stp>
        <stp>2</stp>
        <stp>399006.SZ</stp>
        <stp>7/5/2012</stp>
        <tr r="C30" s="8"/>
      </tp>
      <tp>
        <v>919.18589999999995</v>
        <stp/>
        <stp>EM_I_DQ_CLOSE</stp>
        <stp>2</stp>
        <stp>399006.SZ</stp>
        <stp>8/5/2011</stp>
        <tr r="C19" s="8"/>
      </tp>
      <tp>
        <v>883.87350000000004</v>
        <stp/>
        <stp>EM_I_DQ_CLOSE</stp>
        <stp>2</stp>
        <stp>399006.SZ</stp>
        <stp>9/5/2011</stp>
        <tr r="C20" s="8"/>
      </tp>
      <tp>
        <v>1155.3499999999999</v>
        <stp/>
        <stp>EM_I_DQ_CLOSE</stp>
        <stp>2</stp>
        <stp>399006.SZ</stp>
        <stp>1/5/2011</stp>
        <tr r="C12" s="8"/>
      </tp>
      <tp>
        <v>1032.604</v>
        <stp/>
        <stp>EM_I_DQ_CLOSE</stp>
        <stp>2</stp>
        <stp>399006.SZ</stp>
        <stp>2/5/2011</stp>
        <tr r="C13" s="8"/>
      </tp>
      <tp>
        <v>1071.8610000000001</v>
        <stp/>
        <stp>EM_I_DQ_CLOSE</stp>
        <stp>2</stp>
        <stp>399006.SZ</stp>
        <stp>3/5/2011</stp>
        <tr r="C14" s="8"/>
      </tp>
      <tp>
        <v>1015.076</v>
        <stp/>
        <stp>EM_I_DQ_CLOSE</stp>
        <stp>2</stp>
        <stp>399006.SZ</stp>
        <stp>4/5/2011</stp>
        <tr r="C15" s="8"/>
      </tp>
      <tp>
        <v>914.5933</v>
        <stp/>
        <stp>EM_I_DQ_CLOSE</stp>
        <stp>2</stp>
        <stp>399006.SZ</stp>
        <stp>5/5/2011</stp>
        <tr r="C16" s="8"/>
      </tp>
      <tp>
        <v>847.54589999999996</v>
        <stp/>
        <stp>EM_I_DQ_CLOSE</stp>
        <stp>2</stp>
        <stp>399006.SZ</stp>
        <stp>6/5/2011</stp>
        <tr r="C17" s="8"/>
      </tp>
      <tp>
        <v>883.41750000000002</v>
        <stp/>
        <stp>EM_I_DQ_CLOSE</stp>
        <stp>2</stp>
        <stp>399006.SZ</stp>
        <stp>7/5/2011</stp>
        <tr r="C18" s="8"/>
      </tp>
      <tp>
        <v>987.3519</v>
        <stp/>
        <stp>EM_I_DQ_CLOSE</stp>
        <stp>2</stp>
        <stp>399006.SZ</stp>
        <stp>8/5/2010</stp>
        <tr r="C7" s="8"/>
      </tp>
      <tp>
        <v>1036.703</v>
        <stp/>
        <stp>EM_I_DQ_CLOSE</stp>
        <stp>2</stp>
        <stp>399006.SZ</stp>
        <stp>9/5/2010</stp>
        <tr r="C8" s="8"/>
      </tp>
      <tp>
        <v>1027.682</v>
        <stp/>
        <stp>EM_I_DQ_CLOSE</stp>
        <stp>2</stp>
        <stp>399006.SZ</stp>
        <stp>6/5/2010</stp>
        <tr r="L5" s="7"/>
        <tr r="C5" s="8"/>
      </tp>
      <tp>
        <v>862.26869999999997</v>
        <stp/>
        <stp>EM_I_DQ_CLOSE</stp>
        <stp>2</stp>
        <stp>399006.SZ</stp>
        <stp>7/5/2010</stp>
        <tr r="C6" s="8"/>
      </tp>
      <tp>
        <v>2530.35</v>
        <stp/>
        <stp>EM_I_DQ_CLOSE</stp>
        <stp>2</stp>
        <stp>399005.SZ</stp>
        <stp>1/5/2007</stp>
        <tr r="H5" s="7"/>
      </tp>
      <tp>
        <v>1540.874</v>
        <stp/>
        <stp>EM_I_DQ_CLOSE</stp>
        <stp>2</stp>
        <stp>399006.SZ</stp>
        <stp>10/5/2014</stp>
        <tr r="C57" s="8"/>
      </tp>
      <tp>
        <v>1512.4870000000001</v>
        <stp/>
        <stp>EM_I_DQ_CLOSE</stp>
        <stp>2</stp>
        <stp>399006.SZ</stp>
        <stp>11/5/2014</stp>
        <tr r="C58" s="8"/>
      </tp>
      <tp>
        <v>1581.9069999999999</v>
        <stp/>
        <stp>EM_I_DQ_CLOSE</stp>
        <stp>2</stp>
        <stp>399006.SZ</stp>
        <stp>12/5/2014</stp>
        <tr r="C59" s="8"/>
      </tp>
      <tp>
        <v>2082.6729999999998</v>
        <stp/>
        <stp>EM_I_DQ_CLOSE</stp>
        <stp>2</stp>
        <stp>399006.SZ</stp>
        <stp>10/5/2015</stp>
        <tr r="C69" s="8"/>
      </tp>
      <tp>
        <v>2564.7220000000002</v>
        <stp/>
        <stp>EM_I_DQ_CLOSE</stp>
        <stp>2</stp>
        <stp>399006.SZ</stp>
        <stp>11/5/2015</stp>
        <tr r="C70" s="8"/>
      </tp>
      <tp>
        <v>2692.1610000000001</v>
        <stp/>
        <stp>EM_I_DQ_CLOSE</stp>
        <stp>2</stp>
        <stp>399006.SZ</stp>
        <stp>12/5/2015</stp>
        <tr r="C71" s="8"/>
      </tp>
      <tp>
        <v>2149.9009999999998</v>
        <stp/>
        <stp>EM_I_DQ_CLOSE</stp>
        <stp>2</stp>
        <stp>399006.SZ</stp>
        <stp>10/5/2016</stp>
        <tr r="C81" s="8"/>
      </tp>
      <tp>
        <v>2145.2289999999998</v>
        <stp/>
        <stp>EM_I_DQ_CLOSE</stp>
        <stp>2</stp>
        <stp>399006.SZ</stp>
        <stp>11/5/2016</stp>
        <tr r="C82" s="8"/>
      </tp>
      <tp>
        <v>2143.877</v>
        <stp/>
        <stp>EM_I_DQ_CLOSE</stp>
        <stp>2</stp>
        <stp>399006.SZ</stp>
        <stp>12/5/2016</stp>
        <tr r="C83" s="8"/>
      </tp>
      <tp>
        <v>942.53989999999999</v>
        <stp/>
        <stp>EM_I_DQ_CLOSE</stp>
        <stp>2</stp>
        <stp>399006.SZ</stp>
        <stp>10/5/2010</stp>
        <tr r="C9" s="8"/>
      </tp>
      <tp>
        <v>1072.22</v>
        <stp/>
        <stp>EM_I_DQ_CLOSE</stp>
        <stp>2</stp>
        <stp>399006.SZ</stp>
        <stp>11/5/2010</stp>
        <tr r="C10" s="8"/>
      </tp>
      <tp>
        <v>1157.94</v>
        <stp/>
        <stp>EM_I_DQ_CLOSE</stp>
        <stp>2</stp>
        <stp>399006.SZ</stp>
        <stp>12/5/2010</stp>
        <tr r="C11" s="8"/>
      </tp>
      <tp>
        <v>791.13459999999998</v>
        <stp/>
        <stp>EM_I_DQ_CLOSE</stp>
        <stp>2</stp>
        <stp>399006.SZ</stp>
        <stp>10/5/2011</stp>
        <tr r="C21" s="8"/>
      </tp>
      <tp>
        <v>882.25300000000004</v>
        <stp/>
        <stp>EM_I_DQ_CLOSE</stp>
        <stp>2</stp>
        <stp>399006.SZ</stp>
        <stp>11/5/2011</stp>
        <tr r="C22" s="8"/>
      </tp>
      <tp>
        <v>792.49549999999999</v>
        <stp/>
        <stp>EM_I_DQ_CLOSE</stp>
        <stp>2</stp>
        <stp>399006.SZ</stp>
        <stp>12/5/2011</stp>
        <tr r="C23" s="8"/>
      </tp>
      <tp>
        <v>689.64</v>
        <stp/>
        <stp>EM_I_DQ_CLOSE</stp>
        <stp>2</stp>
        <stp>399006.SZ</stp>
        <stp>10/5/2012</stp>
        <tr r="C33" s="8"/>
      </tp>
      <tp>
        <v>692.86810000000003</v>
        <stp/>
        <stp>EM_I_DQ_CLOSE</stp>
        <stp>2</stp>
        <stp>399006.SZ</stp>
        <stp>11/5/2012</stp>
        <tr r="C34" s="8"/>
      </tp>
      <tp>
        <v>624.82420000000002</v>
        <stp/>
        <stp>EM_I_DQ_CLOSE</stp>
        <stp>2</stp>
        <stp>399006.SZ</stp>
        <stp>12/5/2012</stp>
        <tr r="C35" s="8"/>
      </tp>
      <tp>
        <v>1367.913</v>
        <stp/>
        <stp>EM_I_DQ_CLOSE</stp>
        <stp>2</stp>
        <stp>399006.SZ</stp>
        <stp>10/5/2013</stp>
        <tr r="C45" s="8"/>
      </tp>
      <tp>
        <v>1260.0250000000001</v>
        <stp/>
        <stp>EM_I_DQ_CLOSE</stp>
        <stp>2</stp>
        <stp>399006.SZ</stp>
        <stp>11/5/2013</stp>
        <tr r="C46" s="8"/>
      </tp>
      <tp>
        <v>1202.066</v>
        <stp/>
        <stp>EM_I_DQ_CLOSE</stp>
        <stp>2</stp>
        <stp>399006.SZ</stp>
        <stp>12/5/2013</stp>
        <tr r="C47" s="8"/>
      </tp>
      <tp>
        <v>4.9493039983003797</v>
        <stp/>
        <stp>EM_I_VAL_PB_LF</stp>
        <stp>2</stp>
        <stp>399102.SZ</stp>
        <stp>8/20/2010</stp>
        <tr r="L507" s="3"/>
      </tp>
      <tp>
        <v>71.176762844883697</v>
        <stp/>
        <stp>EM_I_MQ_TURN</stp>
        <stp>2</stp>
        <stp>399006.SZ</stp>
        <stp>12/5/2015</stp>
        <tr r="B71" s="8"/>
      </tp>
      <tp>
        <v>71.772118912294303</v>
        <stp/>
        <stp>EM_I_MQ_TURN</stp>
        <stp>2</stp>
        <stp>399006.SZ</stp>
        <stp>10/5/2015</stp>
        <tr r="B69" s="8"/>
      </tp>
      <tp>
        <v>100.39491857207101</v>
        <stp/>
        <stp>EM_I_MQ_TURN</stp>
        <stp>2</stp>
        <stp>399006.SZ</stp>
        <stp>11/5/2015</stp>
        <tr r="B70" s="8"/>
      </tp>
      <tp>
        <v>71.357043288922398</v>
        <stp/>
        <stp>EM_I_MQ_TURN</stp>
        <stp>2</stp>
        <stp>399006.SZ</stp>
        <stp>12/5/2014</stp>
        <tr r="B59" s="8"/>
      </tp>
      <tp>
        <v>39.646734991751103</v>
        <stp/>
        <stp>EM_I_MQ_TURN</stp>
        <stp>2</stp>
        <stp>399006.SZ</stp>
        <stp>10/5/2014</stp>
        <tr r="B57" s="8"/>
      </tp>
      <tp>
        <v>43.052022018362599</v>
        <stp/>
        <stp>EM_I_MQ_TURN</stp>
        <stp>2</stp>
        <stp>399006.SZ</stp>
        <stp>11/5/2014</stp>
        <tr r="B58" s="8"/>
      </tp>
      <tp>
        <v>26.924891329024899</v>
        <stp/>
        <stp>EM_I_MQ_TURN</stp>
        <stp>2</stp>
        <stp>399006.SZ</stp>
        <stp>12/5/2016</stp>
        <tr r="B83" s="8"/>
      </tp>
      <tp>
        <v>24.013737578782798</v>
        <stp/>
        <stp>EM_I_MQ_TURN</stp>
        <stp>2</stp>
        <stp>399006.SZ</stp>
        <stp>10/5/2016</stp>
        <tr r="B81" s="8"/>
      </tp>
      <tp>
        <v>36.595828334199197</v>
        <stp/>
        <stp>EM_I_MQ_TURN</stp>
        <stp>2</stp>
        <stp>399006.SZ</stp>
        <stp>11/5/2016</stp>
        <tr r="B82" s="8"/>
      </tp>
      <tp>
        <v>44.731686550158599</v>
        <stp/>
        <stp>EM_I_MQ_TURN</stp>
        <stp>2</stp>
        <stp>399006.SZ</stp>
        <stp>12/5/2011</stp>
        <tr r="B23" s="8"/>
      </tp>
      <tp>
        <v>34.531028647881001</v>
        <stp/>
        <stp>EM_I_MQ_TURN</stp>
        <stp>2</stp>
        <stp>399006.SZ</stp>
        <stp>10/5/2011</stp>
        <tr r="B21" s="8"/>
      </tp>
      <tp>
        <v>76.986074642476297</v>
        <stp/>
        <stp>EM_I_MQ_TURN</stp>
        <stp>2</stp>
        <stp>399006.SZ</stp>
        <stp>11/5/2011</stp>
        <tr r="B22" s="8"/>
      </tp>
      <tp>
        <v>70.041732782383505</v>
        <stp/>
        <stp>EM_I_MQ_TURN</stp>
        <stp>2</stp>
        <stp>399006.SZ</stp>
        <stp>12/5/2010</stp>
        <tr r="B11" s="8"/>
      </tp>
      <tp>
        <v>93.801703287494007</v>
        <stp/>
        <stp>EM_I_MQ_TURN</stp>
        <stp>2</stp>
        <stp>399006.SZ</stp>
        <stp>10/5/2010</stp>
        <tr r="B9" s="8"/>
      </tp>
      <tp>
        <v>124.385311841828</v>
        <stp/>
        <stp>EM_I_MQ_TURN</stp>
        <stp>2</stp>
        <stp>399006.SZ</stp>
        <stp>11/5/2010</stp>
        <tr r="B10" s="8"/>
      </tp>
      <tp>
        <v>58.194825843596803</v>
        <stp/>
        <stp>EM_I_MQ_TURN</stp>
        <stp>2</stp>
        <stp>399006.SZ</stp>
        <stp>12/5/2013</stp>
        <tr r="B47" s="8"/>
      </tp>
      <tp>
        <v>58.974135566067403</v>
        <stp/>
        <stp>EM_I_MQ_TURN</stp>
        <stp>2</stp>
        <stp>399006.SZ</stp>
        <stp>10/5/2013</stp>
        <tr r="B45" s="8"/>
      </tp>
      <tp>
        <v>52.253558479175702</v>
        <stp/>
        <stp>EM_I_MQ_TURN</stp>
        <stp>2</stp>
        <stp>399006.SZ</stp>
        <stp>11/5/2013</stp>
        <tr r="B46" s="8"/>
      </tp>
      <tp>
        <v>60.394608252763199</v>
        <stp/>
        <stp>EM_I_MQ_TURN</stp>
        <stp>2</stp>
        <stp>399006.SZ</stp>
        <stp>12/5/2012</stp>
        <tr r="B35" s="8"/>
      </tp>
      <tp>
        <v>32.504816077913901</v>
        <stp/>
        <stp>EM_I_MQ_TURN</stp>
        <stp>2</stp>
        <stp>399006.SZ</stp>
        <stp>10/5/2012</stp>
        <tr r="B33" s="8"/>
      </tp>
      <tp>
        <v>34.776327965115101</v>
        <stp/>
        <stp>EM_I_MQ_TURN</stp>
        <stp>2</stp>
        <stp>399006.SZ</stp>
        <stp>11/5/2012</stp>
        <tr r="B34" s="8"/>
      </tp>
      <tp>
        <v>47</v>
        <stp/>
        <stp>EM_I_COMPONENTN</stp>
        <stp>2</stp>
        <stp>399001.SZ</stp>
        <stp>1/5/2001</stp>
        <tr r="C4" s="5"/>
      </tp>
      <tp>
        <v>580</v>
        <stp/>
        <stp>EM_I_COMPONENTN</stp>
        <stp>2</stp>
        <stp>000001.SH</stp>
        <stp>1/5/2001</stp>
        <tr r="B4" s="5"/>
      </tp>
      <tp t="s">
        <v/>
        <stp/>
        <stp>EM_I_VAL_PB_LF</stp>
        <stp>2</stp>
        <stp>399102.SZ</stp>
        <stp>1/5/2001</stp>
        <tr r="L5" s="3"/>
      </tp>
      <tp>
        <v>5.3675145511298599</v>
        <stp/>
        <stp>EM_I_VAL_PB_LF</stp>
        <stp>2</stp>
        <stp>000001.SH</stp>
        <stp>1/5/2001</stp>
        <tr r="I5" s="3"/>
      </tp>
      <tp>
        <v>4.4927367462507197</v>
        <stp/>
        <stp>EM_I_VAL_PB_LF</stp>
        <stp>2</stp>
        <stp>399001.SZ</stp>
        <stp>1/5/2001</stp>
        <tr r="J5" s="3"/>
      </tp>
      <tp>
        <v>75960060288.800003</v>
        <stp/>
        <stp>EM_I_MQ_AMOUNT</stp>
        <stp>2</stp>
        <stp>399005.SZ</stp>
        <stp>1/5/2007</stp>
        <tr r="G5" s="7"/>
      </tp>
      <tp>
        <v>116827438230.14</v>
        <stp/>
        <stp>EM_I_MQ_AMOUNT</stp>
        <stp>2</stp>
        <stp>399006.SZ</stp>
        <stp>6/5/2010</stp>
        <tr r="K5" s="7"/>
      </tp>
      <tp>
        <v>1719902497357</v>
        <stp/>
        <stp>EM_I_MQ_AMOUNT</stp>
        <stp>2</stp>
        <stp>000001.SH</stp>
        <stp>1/5/2007</stp>
        <tr r="C5" s="7"/>
      </tp>
    </main>
  </volType>
</volType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历史 </a:t>
            </a:r>
            <a:r>
              <a:rPr lang="en-US" altLang="zh-CN"/>
              <a:t>PE BAND</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'PE&amp;PB BAND'!$C$4</c:f>
              <c:strCache>
                <c:ptCount val="1"/>
                <c:pt idx="0">
                  <c:v>上证指数</c:v>
                </c:pt>
              </c:strCache>
            </c:strRef>
          </c:tx>
          <c:spPr>
            <a:ln w="28575" cap="rnd">
              <a:solidFill>
                <a:schemeClr val="accent2">
                  <a:lumMod val="60000"/>
                  <a:lumOff val="40000"/>
                </a:schemeClr>
              </a:solidFill>
              <a:round/>
            </a:ln>
            <a:effectLst/>
          </c:spPr>
          <c:marker>
            <c:symbol val="none"/>
          </c:marker>
          <c:cat>
            <c:numRef>
              <c:f>'PE&amp;PB BAND'!$B$5:$B$844</c:f>
              <c:numCache>
                <c:formatCode>m/d/yyyy</c:formatCode>
                <c:ptCount val="840"/>
                <c:pt idx="0">
                  <c:v>36896</c:v>
                </c:pt>
                <c:pt idx="1">
                  <c:v>36903</c:v>
                </c:pt>
                <c:pt idx="2">
                  <c:v>36910</c:v>
                </c:pt>
                <c:pt idx="3">
                  <c:v>36917</c:v>
                </c:pt>
                <c:pt idx="4">
                  <c:v>36924</c:v>
                </c:pt>
                <c:pt idx="5">
                  <c:v>36931</c:v>
                </c:pt>
                <c:pt idx="6">
                  <c:v>36938</c:v>
                </c:pt>
                <c:pt idx="7">
                  <c:v>36945</c:v>
                </c:pt>
                <c:pt idx="8">
                  <c:v>36952</c:v>
                </c:pt>
                <c:pt idx="9">
                  <c:v>36959</c:v>
                </c:pt>
                <c:pt idx="10">
                  <c:v>36966</c:v>
                </c:pt>
                <c:pt idx="11">
                  <c:v>36973</c:v>
                </c:pt>
                <c:pt idx="12">
                  <c:v>36980</c:v>
                </c:pt>
                <c:pt idx="13">
                  <c:v>36987</c:v>
                </c:pt>
                <c:pt idx="14">
                  <c:v>36994</c:v>
                </c:pt>
                <c:pt idx="15">
                  <c:v>37001</c:v>
                </c:pt>
                <c:pt idx="16">
                  <c:v>37008</c:v>
                </c:pt>
                <c:pt idx="17">
                  <c:v>37015</c:v>
                </c:pt>
                <c:pt idx="18">
                  <c:v>37022</c:v>
                </c:pt>
                <c:pt idx="19">
                  <c:v>37029</c:v>
                </c:pt>
                <c:pt idx="20">
                  <c:v>37036</c:v>
                </c:pt>
                <c:pt idx="21">
                  <c:v>37043</c:v>
                </c:pt>
                <c:pt idx="22">
                  <c:v>37050</c:v>
                </c:pt>
                <c:pt idx="23">
                  <c:v>37057</c:v>
                </c:pt>
                <c:pt idx="24">
                  <c:v>37064</c:v>
                </c:pt>
                <c:pt idx="25">
                  <c:v>37071</c:v>
                </c:pt>
                <c:pt idx="26">
                  <c:v>37078</c:v>
                </c:pt>
                <c:pt idx="27">
                  <c:v>37085</c:v>
                </c:pt>
                <c:pt idx="28">
                  <c:v>37092</c:v>
                </c:pt>
                <c:pt idx="29">
                  <c:v>37099</c:v>
                </c:pt>
                <c:pt idx="30">
                  <c:v>37106</c:v>
                </c:pt>
                <c:pt idx="31">
                  <c:v>37113</c:v>
                </c:pt>
                <c:pt idx="32">
                  <c:v>37120</c:v>
                </c:pt>
                <c:pt idx="33">
                  <c:v>37127</c:v>
                </c:pt>
                <c:pt idx="34">
                  <c:v>37134</c:v>
                </c:pt>
                <c:pt idx="35">
                  <c:v>37141</c:v>
                </c:pt>
                <c:pt idx="36">
                  <c:v>37148</c:v>
                </c:pt>
                <c:pt idx="37">
                  <c:v>37155</c:v>
                </c:pt>
                <c:pt idx="38">
                  <c:v>37162</c:v>
                </c:pt>
                <c:pt idx="39">
                  <c:v>37169</c:v>
                </c:pt>
                <c:pt idx="40">
                  <c:v>37176</c:v>
                </c:pt>
                <c:pt idx="41">
                  <c:v>37183</c:v>
                </c:pt>
                <c:pt idx="42">
                  <c:v>37190</c:v>
                </c:pt>
                <c:pt idx="43">
                  <c:v>37197</c:v>
                </c:pt>
                <c:pt idx="44">
                  <c:v>37204</c:v>
                </c:pt>
                <c:pt idx="45">
                  <c:v>37211</c:v>
                </c:pt>
                <c:pt idx="46">
                  <c:v>37218</c:v>
                </c:pt>
                <c:pt idx="47">
                  <c:v>37225</c:v>
                </c:pt>
                <c:pt idx="48">
                  <c:v>37232</c:v>
                </c:pt>
                <c:pt idx="49">
                  <c:v>37239</c:v>
                </c:pt>
                <c:pt idx="50">
                  <c:v>37246</c:v>
                </c:pt>
                <c:pt idx="51">
                  <c:v>37253</c:v>
                </c:pt>
                <c:pt idx="52">
                  <c:v>37260</c:v>
                </c:pt>
                <c:pt idx="53">
                  <c:v>37267</c:v>
                </c:pt>
                <c:pt idx="54">
                  <c:v>37274</c:v>
                </c:pt>
                <c:pt idx="55">
                  <c:v>37281</c:v>
                </c:pt>
                <c:pt idx="56">
                  <c:v>37288</c:v>
                </c:pt>
                <c:pt idx="57">
                  <c:v>37295</c:v>
                </c:pt>
                <c:pt idx="58">
                  <c:v>37302</c:v>
                </c:pt>
                <c:pt idx="59">
                  <c:v>37309</c:v>
                </c:pt>
                <c:pt idx="60">
                  <c:v>37316</c:v>
                </c:pt>
                <c:pt idx="61">
                  <c:v>37323</c:v>
                </c:pt>
                <c:pt idx="62">
                  <c:v>37330</c:v>
                </c:pt>
                <c:pt idx="63">
                  <c:v>37337</c:v>
                </c:pt>
                <c:pt idx="64">
                  <c:v>37344</c:v>
                </c:pt>
                <c:pt idx="65">
                  <c:v>37351</c:v>
                </c:pt>
                <c:pt idx="66">
                  <c:v>37358</c:v>
                </c:pt>
                <c:pt idx="67">
                  <c:v>37365</c:v>
                </c:pt>
                <c:pt idx="68">
                  <c:v>37372</c:v>
                </c:pt>
                <c:pt idx="69">
                  <c:v>37379</c:v>
                </c:pt>
                <c:pt idx="70">
                  <c:v>37386</c:v>
                </c:pt>
                <c:pt idx="71">
                  <c:v>37393</c:v>
                </c:pt>
                <c:pt idx="72">
                  <c:v>37400</c:v>
                </c:pt>
                <c:pt idx="73">
                  <c:v>37407</c:v>
                </c:pt>
                <c:pt idx="74">
                  <c:v>37414</c:v>
                </c:pt>
                <c:pt idx="75">
                  <c:v>37421</c:v>
                </c:pt>
                <c:pt idx="76">
                  <c:v>37428</c:v>
                </c:pt>
                <c:pt idx="77">
                  <c:v>37435</c:v>
                </c:pt>
                <c:pt idx="78">
                  <c:v>37442</c:v>
                </c:pt>
                <c:pt idx="79">
                  <c:v>37449</c:v>
                </c:pt>
                <c:pt idx="80">
                  <c:v>37456</c:v>
                </c:pt>
                <c:pt idx="81">
                  <c:v>37463</c:v>
                </c:pt>
                <c:pt idx="82">
                  <c:v>37470</c:v>
                </c:pt>
                <c:pt idx="83">
                  <c:v>37477</c:v>
                </c:pt>
                <c:pt idx="84">
                  <c:v>37484</c:v>
                </c:pt>
                <c:pt idx="85">
                  <c:v>37491</c:v>
                </c:pt>
                <c:pt idx="86">
                  <c:v>37498</c:v>
                </c:pt>
                <c:pt idx="87">
                  <c:v>37505</c:v>
                </c:pt>
                <c:pt idx="88">
                  <c:v>37512</c:v>
                </c:pt>
                <c:pt idx="89">
                  <c:v>37519</c:v>
                </c:pt>
                <c:pt idx="90">
                  <c:v>37526</c:v>
                </c:pt>
                <c:pt idx="91">
                  <c:v>37533</c:v>
                </c:pt>
                <c:pt idx="92">
                  <c:v>37540</c:v>
                </c:pt>
                <c:pt idx="93">
                  <c:v>37547</c:v>
                </c:pt>
                <c:pt idx="94">
                  <c:v>37554</c:v>
                </c:pt>
                <c:pt idx="95">
                  <c:v>37561</c:v>
                </c:pt>
                <c:pt idx="96">
                  <c:v>37568</c:v>
                </c:pt>
                <c:pt idx="97">
                  <c:v>37575</c:v>
                </c:pt>
                <c:pt idx="98">
                  <c:v>37582</c:v>
                </c:pt>
                <c:pt idx="99">
                  <c:v>37589</c:v>
                </c:pt>
                <c:pt idx="100">
                  <c:v>37596</c:v>
                </c:pt>
                <c:pt idx="101">
                  <c:v>37603</c:v>
                </c:pt>
                <c:pt idx="102">
                  <c:v>37610</c:v>
                </c:pt>
                <c:pt idx="103">
                  <c:v>37617</c:v>
                </c:pt>
                <c:pt idx="104">
                  <c:v>37624</c:v>
                </c:pt>
                <c:pt idx="105">
                  <c:v>37631</c:v>
                </c:pt>
                <c:pt idx="106">
                  <c:v>37638</c:v>
                </c:pt>
                <c:pt idx="107">
                  <c:v>37645</c:v>
                </c:pt>
                <c:pt idx="108">
                  <c:v>37652</c:v>
                </c:pt>
                <c:pt idx="109">
                  <c:v>37659</c:v>
                </c:pt>
                <c:pt idx="110">
                  <c:v>37666</c:v>
                </c:pt>
                <c:pt idx="111">
                  <c:v>37673</c:v>
                </c:pt>
                <c:pt idx="112">
                  <c:v>37680</c:v>
                </c:pt>
                <c:pt idx="113">
                  <c:v>37687</c:v>
                </c:pt>
                <c:pt idx="114">
                  <c:v>37694</c:v>
                </c:pt>
                <c:pt idx="115">
                  <c:v>37701</c:v>
                </c:pt>
                <c:pt idx="116">
                  <c:v>37708</c:v>
                </c:pt>
                <c:pt idx="117">
                  <c:v>37715</c:v>
                </c:pt>
                <c:pt idx="118">
                  <c:v>37722</c:v>
                </c:pt>
                <c:pt idx="119">
                  <c:v>37729</c:v>
                </c:pt>
                <c:pt idx="120">
                  <c:v>37736</c:v>
                </c:pt>
                <c:pt idx="121">
                  <c:v>37743</c:v>
                </c:pt>
                <c:pt idx="122">
                  <c:v>37750</c:v>
                </c:pt>
                <c:pt idx="123">
                  <c:v>37757</c:v>
                </c:pt>
                <c:pt idx="124">
                  <c:v>37764</c:v>
                </c:pt>
                <c:pt idx="125">
                  <c:v>37771</c:v>
                </c:pt>
                <c:pt idx="126">
                  <c:v>37778</c:v>
                </c:pt>
                <c:pt idx="127">
                  <c:v>37785</c:v>
                </c:pt>
                <c:pt idx="128">
                  <c:v>37792</c:v>
                </c:pt>
                <c:pt idx="129">
                  <c:v>37799</c:v>
                </c:pt>
                <c:pt idx="130">
                  <c:v>37806</c:v>
                </c:pt>
                <c:pt idx="131">
                  <c:v>37813</c:v>
                </c:pt>
                <c:pt idx="132">
                  <c:v>37820</c:v>
                </c:pt>
                <c:pt idx="133">
                  <c:v>37827</c:v>
                </c:pt>
                <c:pt idx="134">
                  <c:v>37834</c:v>
                </c:pt>
                <c:pt idx="135">
                  <c:v>37841</c:v>
                </c:pt>
                <c:pt idx="136">
                  <c:v>37848</c:v>
                </c:pt>
                <c:pt idx="137">
                  <c:v>37855</c:v>
                </c:pt>
                <c:pt idx="138">
                  <c:v>37862</c:v>
                </c:pt>
                <c:pt idx="139">
                  <c:v>37869</c:v>
                </c:pt>
                <c:pt idx="140">
                  <c:v>37876</c:v>
                </c:pt>
                <c:pt idx="141">
                  <c:v>37883</c:v>
                </c:pt>
                <c:pt idx="142">
                  <c:v>37890</c:v>
                </c:pt>
                <c:pt idx="143">
                  <c:v>37897</c:v>
                </c:pt>
                <c:pt idx="144">
                  <c:v>37904</c:v>
                </c:pt>
                <c:pt idx="145">
                  <c:v>37911</c:v>
                </c:pt>
                <c:pt idx="146">
                  <c:v>37918</c:v>
                </c:pt>
                <c:pt idx="147">
                  <c:v>37925</c:v>
                </c:pt>
                <c:pt idx="148">
                  <c:v>37932</c:v>
                </c:pt>
                <c:pt idx="149">
                  <c:v>37939</c:v>
                </c:pt>
                <c:pt idx="150">
                  <c:v>37946</c:v>
                </c:pt>
                <c:pt idx="151">
                  <c:v>37953</c:v>
                </c:pt>
                <c:pt idx="152">
                  <c:v>37960</c:v>
                </c:pt>
                <c:pt idx="153">
                  <c:v>37967</c:v>
                </c:pt>
                <c:pt idx="154">
                  <c:v>37974</c:v>
                </c:pt>
                <c:pt idx="155">
                  <c:v>37981</c:v>
                </c:pt>
                <c:pt idx="156">
                  <c:v>37988</c:v>
                </c:pt>
                <c:pt idx="157">
                  <c:v>37995</c:v>
                </c:pt>
                <c:pt idx="158">
                  <c:v>38002</c:v>
                </c:pt>
                <c:pt idx="159">
                  <c:v>38009</c:v>
                </c:pt>
                <c:pt idx="160">
                  <c:v>38016</c:v>
                </c:pt>
                <c:pt idx="161">
                  <c:v>38023</c:v>
                </c:pt>
                <c:pt idx="162">
                  <c:v>38030</c:v>
                </c:pt>
                <c:pt idx="163">
                  <c:v>38037</c:v>
                </c:pt>
                <c:pt idx="164">
                  <c:v>38044</c:v>
                </c:pt>
                <c:pt idx="165">
                  <c:v>38051</c:v>
                </c:pt>
                <c:pt idx="166">
                  <c:v>38058</c:v>
                </c:pt>
                <c:pt idx="167">
                  <c:v>38065</c:v>
                </c:pt>
                <c:pt idx="168">
                  <c:v>38072</c:v>
                </c:pt>
                <c:pt idx="169">
                  <c:v>38079</c:v>
                </c:pt>
                <c:pt idx="170">
                  <c:v>38086</c:v>
                </c:pt>
                <c:pt idx="171">
                  <c:v>38093</c:v>
                </c:pt>
                <c:pt idx="172">
                  <c:v>38100</c:v>
                </c:pt>
                <c:pt idx="173">
                  <c:v>38107</c:v>
                </c:pt>
                <c:pt idx="174">
                  <c:v>38114</c:v>
                </c:pt>
                <c:pt idx="175">
                  <c:v>38121</c:v>
                </c:pt>
                <c:pt idx="176">
                  <c:v>38128</c:v>
                </c:pt>
                <c:pt idx="177">
                  <c:v>38135</c:v>
                </c:pt>
                <c:pt idx="178">
                  <c:v>38142</c:v>
                </c:pt>
                <c:pt idx="179">
                  <c:v>38149</c:v>
                </c:pt>
                <c:pt idx="180">
                  <c:v>38156</c:v>
                </c:pt>
                <c:pt idx="181">
                  <c:v>38163</c:v>
                </c:pt>
                <c:pt idx="182">
                  <c:v>38170</c:v>
                </c:pt>
                <c:pt idx="183">
                  <c:v>38177</c:v>
                </c:pt>
                <c:pt idx="184">
                  <c:v>38184</c:v>
                </c:pt>
                <c:pt idx="185">
                  <c:v>38191</c:v>
                </c:pt>
                <c:pt idx="186">
                  <c:v>38198</c:v>
                </c:pt>
                <c:pt idx="187">
                  <c:v>38205</c:v>
                </c:pt>
                <c:pt idx="188">
                  <c:v>38212</c:v>
                </c:pt>
                <c:pt idx="189">
                  <c:v>38219</c:v>
                </c:pt>
                <c:pt idx="190">
                  <c:v>38226</c:v>
                </c:pt>
                <c:pt idx="191">
                  <c:v>38233</c:v>
                </c:pt>
                <c:pt idx="192">
                  <c:v>38240</c:v>
                </c:pt>
                <c:pt idx="193">
                  <c:v>38247</c:v>
                </c:pt>
                <c:pt idx="194">
                  <c:v>38254</c:v>
                </c:pt>
                <c:pt idx="195">
                  <c:v>38261</c:v>
                </c:pt>
                <c:pt idx="196">
                  <c:v>38268</c:v>
                </c:pt>
                <c:pt idx="197">
                  <c:v>38275</c:v>
                </c:pt>
                <c:pt idx="198">
                  <c:v>38282</c:v>
                </c:pt>
                <c:pt idx="199">
                  <c:v>38289</c:v>
                </c:pt>
                <c:pt idx="200">
                  <c:v>38296</c:v>
                </c:pt>
                <c:pt idx="201">
                  <c:v>38303</c:v>
                </c:pt>
                <c:pt idx="202">
                  <c:v>38310</c:v>
                </c:pt>
                <c:pt idx="203">
                  <c:v>38317</c:v>
                </c:pt>
                <c:pt idx="204">
                  <c:v>38324</c:v>
                </c:pt>
                <c:pt idx="205">
                  <c:v>38331</c:v>
                </c:pt>
                <c:pt idx="206">
                  <c:v>38338</c:v>
                </c:pt>
                <c:pt idx="207">
                  <c:v>38345</c:v>
                </c:pt>
                <c:pt idx="208">
                  <c:v>38352</c:v>
                </c:pt>
                <c:pt idx="209">
                  <c:v>38359</c:v>
                </c:pt>
                <c:pt idx="210">
                  <c:v>38366</c:v>
                </c:pt>
                <c:pt idx="211">
                  <c:v>38373</c:v>
                </c:pt>
                <c:pt idx="212">
                  <c:v>38380</c:v>
                </c:pt>
                <c:pt idx="213">
                  <c:v>38387</c:v>
                </c:pt>
                <c:pt idx="214">
                  <c:v>38394</c:v>
                </c:pt>
                <c:pt idx="215">
                  <c:v>38401</c:v>
                </c:pt>
                <c:pt idx="216">
                  <c:v>38408</c:v>
                </c:pt>
                <c:pt idx="217">
                  <c:v>38415</c:v>
                </c:pt>
                <c:pt idx="218">
                  <c:v>38422</c:v>
                </c:pt>
                <c:pt idx="219">
                  <c:v>38429</c:v>
                </c:pt>
                <c:pt idx="220">
                  <c:v>38436</c:v>
                </c:pt>
                <c:pt idx="221">
                  <c:v>38443</c:v>
                </c:pt>
                <c:pt idx="222">
                  <c:v>38450</c:v>
                </c:pt>
                <c:pt idx="223">
                  <c:v>38457</c:v>
                </c:pt>
                <c:pt idx="224">
                  <c:v>38464</c:v>
                </c:pt>
                <c:pt idx="225">
                  <c:v>38471</c:v>
                </c:pt>
                <c:pt idx="226">
                  <c:v>38478</c:v>
                </c:pt>
                <c:pt idx="227">
                  <c:v>38485</c:v>
                </c:pt>
                <c:pt idx="228">
                  <c:v>38492</c:v>
                </c:pt>
                <c:pt idx="229">
                  <c:v>38499</c:v>
                </c:pt>
                <c:pt idx="230">
                  <c:v>38506</c:v>
                </c:pt>
                <c:pt idx="231">
                  <c:v>38513</c:v>
                </c:pt>
                <c:pt idx="232">
                  <c:v>38520</c:v>
                </c:pt>
                <c:pt idx="233">
                  <c:v>38527</c:v>
                </c:pt>
                <c:pt idx="234">
                  <c:v>38534</c:v>
                </c:pt>
                <c:pt idx="235">
                  <c:v>38541</c:v>
                </c:pt>
                <c:pt idx="236">
                  <c:v>38548</c:v>
                </c:pt>
                <c:pt idx="237">
                  <c:v>38555</c:v>
                </c:pt>
                <c:pt idx="238">
                  <c:v>38562</c:v>
                </c:pt>
                <c:pt idx="239">
                  <c:v>38569</c:v>
                </c:pt>
                <c:pt idx="240">
                  <c:v>38576</c:v>
                </c:pt>
                <c:pt idx="241">
                  <c:v>38583</c:v>
                </c:pt>
                <c:pt idx="242">
                  <c:v>38590</c:v>
                </c:pt>
                <c:pt idx="243">
                  <c:v>38597</c:v>
                </c:pt>
                <c:pt idx="244">
                  <c:v>38604</c:v>
                </c:pt>
                <c:pt idx="245">
                  <c:v>38611</c:v>
                </c:pt>
                <c:pt idx="246">
                  <c:v>38618</c:v>
                </c:pt>
                <c:pt idx="247">
                  <c:v>38625</c:v>
                </c:pt>
                <c:pt idx="248">
                  <c:v>38632</c:v>
                </c:pt>
                <c:pt idx="249">
                  <c:v>38639</c:v>
                </c:pt>
                <c:pt idx="250">
                  <c:v>38646</c:v>
                </c:pt>
                <c:pt idx="251">
                  <c:v>38653</c:v>
                </c:pt>
                <c:pt idx="252">
                  <c:v>38660</c:v>
                </c:pt>
                <c:pt idx="253">
                  <c:v>38667</c:v>
                </c:pt>
                <c:pt idx="254">
                  <c:v>38674</c:v>
                </c:pt>
                <c:pt idx="255">
                  <c:v>38681</c:v>
                </c:pt>
                <c:pt idx="256">
                  <c:v>38688</c:v>
                </c:pt>
                <c:pt idx="257">
                  <c:v>38695</c:v>
                </c:pt>
                <c:pt idx="258">
                  <c:v>38702</c:v>
                </c:pt>
                <c:pt idx="259">
                  <c:v>38709</c:v>
                </c:pt>
                <c:pt idx="260">
                  <c:v>38716</c:v>
                </c:pt>
                <c:pt idx="261">
                  <c:v>38723</c:v>
                </c:pt>
                <c:pt idx="262">
                  <c:v>38730</c:v>
                </c:pt>
                <c:pt idx="263">
                  <c:v>38737</c:v>
                </c:pt>
                <c:pt idx="264">
                  <c:v>38744</c:v>
                </c:pt>
                <c:pt idx="265">
                  <c:v>38751</c:v>
                </c:pt>
                <c:pt idx="266">
                  <c:v>38758</c:v>
                </c:pt>
                <c:pt idx="267">
                  <c:v>38765</c:v>
                </c:pt>
                <c:pt idx="268">
                  <c:v>38772</c:v>
                </c:pt>
                <c:pt idx="269">
                  <c:v>38779</c:v>
                </c:pt>
                <c:pt idx="270">
                  <c:v>38786</c:v>
                </c:pt>
                <c:pt idx="271">
                  <c:v>38793</c:v>
                </c:pt>
                <c:pt idx="272">
                  <c:v>38800</c:v>
                </c:pt>
                <c:pt idx="273">
                  <c:v>38807</c:v>
                </c:pt>
                <c:pt idx="274">
                  <c:v>38814</c:v>
                </c:pt>
                <c:pt idx="275">
                  <c:v>38821</c:v>
                </c:pt>
                <c:pt idx="276">
                  <c:v>38828</c:v>
                </c:pt>
                <c:pt idx="277">
                  <c:v>38835</c:v>
                </c:pt>
                <c:pt idx="278">
                  <c:v>38842</c:v>
                </c:pt>
                <c:pt idx="279">
                  <c:v>38849</c:v>
                </c:pt>
                <c:pt idx="280">
                  <c:v>38856</c:v>
                </c:pt>
                <c:pt idx="281">
                  <c:v>38863</c:v>
                </c:pt>
                <c:pt idx="282">
                  <c:v>38870</c:v>
                </c:pt>
                <c:pt idx="283">
                  <c:v>38877</c:v>
                </c:pt>
                <c:pt idx="284">
                  <c:v>38884</c:v>
                </c:pt>
                <c:pt idx="285">
                  <c:v>38891</c:v>
                </c:pt>
                <c:pt idx="286">
                  <c:v>38898</c:v>
                </c:pt>
                <c:pt idx="287">
                  <c:v>38905</c:v>
                </c:pt>
                <c:pt idx="288">
                  <c:v>38912</c:v>
                </c:pt>
                <c:pt idx="289">
                  <c:v>38919</c:v>
                </c:pt>
                <c:pt idx="290">
                  <c:v>38926</c:v>
                </c:pt>
                <c:pt idx="291">
                  <c:v>38933</c:v>
                </c:pt>
                <c:pt idx="292">
                  <c:v>38940</c:v>
                </c:pt>
                <c:pt idx="293">
                  <c:v>38947</c:v>
                </c:pt>
                <c:pt idx="294">
                  <c:v>38954</c:v>
                </c:pt>
                <c:pt idx="295">
                  <c:v>38961</c:v>
                </c:pt>
                <c:pt idx="296">
                  <c:v>38968</c:v>
                </c:pt>
                <c:pt idx="297">
                  <c:v>38975</c:v>
                </c:pt>
                <c:pt idx="298">
                  <c:v>38982</c:v>
                </c:pt>
                <c:pt idx="299">
                  <c:v>38989</c:v>
                </c:pt>
                <c:pt idx="300">
                  <c:v>38996</c:v>
                </c:pt>
                <c:pt idx="301">
                  <c:v>39003</c:v>
                </c:pt>
                <c:pt idx="302">
                  <c:v>39010</c:v>
                </c:pt>
                <c:pt idx="303">
                  <c:v>39017</c:v>
                </c:pt>
                <c:pt idx="304">
                  <c:v>39024</c:v>
                </c:pt>
                <c:pt idx="305">
                  <c:v>39031</c:v>
                </c:pt>
                <c:pt idx="306">
                  <c:v>39038</c:v>
                </c:pt>
                <c:pt idx="307">
                  <c:v>39045</c:v>
                </c:pt>
                <c:pt idx="308">
                  <c:v>39052</c:v>
                </c:pt>
                <c:pt idx="309">
                  <c:v>39059</c:v>
                </c:pt>
                <c:pt idx="310">
                  <c:v>39066</c:v>
                </c:pt>
                <c:pt idx="311">
                  <c:v>39073</c:v>
                </c:pt>
                <c:pt idx="312">
                  <c:v>39080</c:v>
                </c:pt>
                <c:pt idx="313">
                  <c:v>39087</c:v>
                </c:pt>
                <c:pt idx="314">
                  <c:v>39094</c:v>
                </c:pt>
                <c:pt idx="315">
                  <c:v>39101</c:v>
                </c:pt>
                <c:pt idx="316">
                  <c:v>39108</c:v>
                </c:pt>
                <c:pt idx="317">
                  <c:v>39115</c:v>
                </c:pt>
                <c:pt idx="318">
                  <c:v>39122</c:v>
                </c:pt>
                <c:pt idx="319">
                  <c:v>39129</c:v>
                </c:pt>
                <c:pt idx="320">
                  <c:v>39136</c:v>
                </c:pt>
                <c:pt idx="321">
                  <c:v>39143</c:v>
                </c:pt>
                <c:pt idx="322">
                  <c:v>39150</c:v>
                </c:pt>
                <c:pt idx="323">
                  <c:v>39157</c:v>
                </c:pt>
                <c:pt idx="324">
                  <c:v>39164</c:v>
                </c:pt>
                <c:pt idx="325">
                  <c:v>39171</c:v>
                </c:pt>
                <c:pt idx="326">
                  <c:v>39178</c:v>
                </c:pt>
                <c:pt idx="327">
                  <c:v>39185</c:v>
                </c:pt>
                <c:pt idx="328">
                  <c:v>39192</c:v>
                </c:pt>
                <c:pt idx="329">
                  <c:v>39199</c:v>
                </c:pt>
                <c:pt idx="330">
                  <c:v>39206</c:v>
                </c:pt>
                <c:pt idx="331">
                  <c:v>39213</c:v>
                </c:pt>
                <c:pt idx="332">
                  <c:v>39220</c:v>
                </c:pt>
                <c:pt idx="333">
                  <c:v>39227</c:v>
                </c:pt>
                <c:pt idx="334">
                  <c:v>39234</c:v>
                </c:pt>
                <c:pt idx="335">
                  <c:v>39241</c:v>
                </c:pt>
                <c:pt idx="336">
                  <c:v>39248</c:v>
                </c:pt>
                <c:pt idx="337">
                  <c:v>39255</c:v>
                </c:pt>
                <c:pt idx="338">
                  <c:v>39262</c:v>
                </c:pt>
                <c:pt idx="339">
                  <c:v>39269</c:v>
                </c:pt>
                <c:pt idx="340">
                  <c:v>39276</c:v>
                </c:pt>
                <c:pt idx="341">
                  <c:v>39283</c:v>
                </c:pt>
                <c:pt idx="342">
                  <c:v>39290</c:v>
                </c:pt>
                <c:pt idx="343">
                  <c:v>39297</c:v>
                </c:pt>
                <c:pt idx="344">
                  <c:v>39304</c:v>
                </c:pt>
                <c:pt idx="345">
                  <c:v>39311</c:v>
                </c:pt>
                <c:pt idx="346">
                  <c:v>39318</c:v>
                </c:pt>
                <c:pt idx="347">
                  <c:v>39325</c:v>
                </c:pt>
                <c:pt idx="348">
                  <c:v>39332</c:v>
                </c:pt>
                <c:pt idx="349">
                  <c:v>39339</c:v>
                </c:pt>
                <c:pt idx="350">
                  <c:v>39346</c:v>
                </c:pt>
                <c:pt idx="351">
                  <c:v>39353</c:v>
                </c:pt>
                <c:pt idx="352">
                  <c:v>39360</c:v>
                </c:pt>
                <c:pt idx="353">
                  <c:v>39367</c:v>
                </c:pt>
                <c:pt idx="354">
                  <c:v>39374</c:v>
                </c:pt>
                <c:pt idx="355">
                  <c:v>39381</c:v>
                </c:pt>
                <c:pt idx="356">
                  <c:v>39388</c:v>
                </c:pt>
                <c:pt idx="357">
                  <c:v>39395</c:v>
                </c:pt>
                <c:pt idx="358">
                  <c:v>39402</c:v>
                </c:pt>
                <c:pt idx="359">
                  <c:v>39409</c:v>
                </c:pt>
                <c:pt idx="360">
                  <c:v>39416</c:v>
                </c:pt>
                <c:pt idx="361">
                  <c:v>39423</c:v>
                </c:pt>
                <c:pt idx="362">
                  <c:v>39430</c:v>
                </c:pt>
                <c:pt idx="363">
                  <c:v>39437</c:v>
                </c:pt>
                <c:pt idx="364">
                  <c:v>39444</c:v>
                </c:pt>
                <c:pt idx="365">
                  <c:v>39451</c:v>
                </c:pt>
                <c:pt idx="366">
                  <c:v>39458</c:v>
                </c:pt>
                <c:pt idx="367">
                  <c:v>39465</c:v>
                </c:pt>
                <c:pt idx="368">
                  <c:v>39472</c:v>
                </c:pt>
                <c:pt idx="369">
                  <c:v>39479</c:v>
                </c:pt>
                <c:pt idx="370">
                  <c:v>39486</c:v>
                </c:pt>
                <c:pt idx="371">
                  <c:v>39493</c:v>
                </c:pt>
                <c:pt idx="372">
                  <c:v>39500</c:v>
                </c:pt>
                <c:pt idx="373">
                  <c:v>39507</c:v>
                </c:pt>
                <c:pt idx="374">
                  <c:v>39514</c:v>
                </c:pt>
                <c:pt idx="375">
                  <c:v>39521</c:v>
                </c:pt>
                <c:pt idx="376">
                  <c:v>39528</c:v>
                </c:pt>
                <c:pt idx="377">
                  <c:v>39535</c:v>
                </c:pt>
                <c:pt idx="378">
                  <c:v>39542</c:v>
                </c:pt>
                <c:pt idx="379">
                  <c:v>39549</c:v>
                </c:pt>
                <c:pt idx="380">
                  <c:v>39556</c:v>
                </c:pt>
                <c:pt idx="381">
                  <c:v>39563</c:v>
                </c:pt>
                <c:pt idx="382">
                  <c:v>39570</c:v>
                </c:pt>
                <c:pt idx="383">
                  <c:v>39577</c:v>
                </c:pt>
                <c:pt idx="384">
                  <c:v>39584</c:v>
                </c:pt>
                <c:pt idx="385">
                  <c:v>39591</c:v>
                </c:pt>
                <c:pt idx="386">
                  <c:v>39598</c:v>
                </c:pt>
                <c:pt idx="387">
                  <c:v>39605</c:v>
                </c:pt>
                <c:pt idx="388">
                  <c:v>39612</c:v>
                </c:pt>
                <c:pt idx="389">
                  <c:v>39619</c:v>
                </c:pt>
                <c:pt idx="390">
                  <c:v>39626</c:v>
                </c:pt>
                <c:pt idx="391">
                  <c:v>39633</c:v>
                </c:pt>
                <c:pt idx="392">
                  <c:v>39640</c:v>
                </c:pt>
                <c:pt idx="393">
                  <c:v>39647</c:v>
                </c:pt>
                <c:pt idx="394">
                  <c:v>39654</c:v>
                </c:pt>
                <c:pt idx="395">
                  <c:v>39661</c:v>
                </c:pt>
                <c:pt idx="396">
                  <c:v>39668</c:v>
                </c:pt>
                <c:pt idx="397">
                  <c:v>39675</c:v>
                </c:pt>
                <c:pt idx="398">
                  <c:v>39682</c:v>
                </c:pt>
                <c:pt idx="399">
                  <c:v>39689</c:v>
                </c:pt>
                <c:pt idx="400">
                  <c:v>39696</c:v>
                </c:pt>
                <c:pt idx="401">
                  <c:v>39703</c:v>
                </c:pt>
                <c:pt idx="402">
                  <c:v>39710</c:v>
                </c:pt>
                <c:pt idx="403">
                  <c:v>39717</c:v>
                </c:pt>
                <c:pt idx="404">
                  <c:v>39724</c:v>
                </c:pt>
                <c:pt idx="405">
                  <c:v>39731</c:v>
                </c:pt>
                <c:pt idx="406">
                  <c:v>39738</c:v>
                </c:pt>
                <c:pt idx="407">
                  <c:v>39745</c:v>
                </c:pt>
                <c:pt idx="408">
                  <c:v>39752</c:v>
                </c:pt>
                <c:pt idx="409">
                  <c:v>39759</c:v>
                </c:pt>
                <c:pt idx="410">
                  <c:v>39766</c:v>
                </c:pt>
                <c:pt idx="411">
                  <c:v>39773</c:v>
                </c:pt>
                <c:pt idx="412">
                  <c:v>39780</c:v>
                </c:pt>
                <c:pt idx="413">
                  <c:v>39787</c:v>
                </c:pt>
                <c:pt idx="414">
                  <c:v>39794</c:v>
                </c:pt>
                <c:pt idx="415">
                  <c:v>39801</c:v>
                </c:pt>
                <c:pt idx="416">
                  <c:v>39808</c:v>
                </c:pt>
                <c:pt idx="417">
                  <c:v>39815</c:v>
                </c:pt>
                <c:pt idx="418">
                  <c:v>39822</c:v>
                </c:pt>
                <c:pt idx="419">
                  <c:v>39829</c:v>
                </c:pt>
                <c:pt idx="420">
                  <c:v>39836</c:v>
                </c:pt>
                <c:pt idx="421">
                  <c:v>39843</c:v>
                </c:pt>
                <c:pt idx="422">
                  <c:v>39850</c:v>
                </c:pt>
                <c:pt idx="423">
                  <c:v>39857</c:v>
                </c:pt>
                <c:pt idx="424">
                  <c:v>39864</c:v>
                </c:pt>
                <c:pt idx="425">
                  <c:v>39871</c:v>
                </c:pt>
                <c:pt idx="426">
                  <c:v>39878</c:v>
                </c:pt>
                <c:pt idx="427">
                  <c:v>39885</c:v>
                </c:pt>
                <c:pt idx="428">
                  <c:v>39892</c:v>
                </c:pt>
                <c:pt idx="429">
                  <c:v>39899</c:v>
                </c:pt>
                <c:pt idx="430">
                  <c:v>39906</c:v>
                </c:pt>
                <c:pt idx="431">
                  <c:v>39913</c:v>
                </c:pt>
                <c:pt idx="432">
                  <c:v>39920</c:v>
                </c:pt>
                <c:pt idx="433">
                  <c:v>39927</c:v>
                </c:pt>
                <c:pt idx="434">
                  <c:v>39934</c:v>
                </c:pt>
                <c:pt idx="435">
                  <c:v>39941</c:v>
                </c:pt>
                <c:pt idx="436">
                  <c:v>39948</c:v>
                </c:pt>
                <c:pt idx="437">
                  <c:v>39955</c:v>
                </c:pt>
                <c:pt idx="438">
                  <c:v>39962</c:v>
                </c:pt>
                <c:pt idx="439">
                  <c:v>39969</c:v>
                </c:pt>
                <c:pt idx="440">
                  <c:v>39976</c:v>
                </c:pt>
                <c:pt idx="441">
                  <c:v>39983</c:v>
                </c:pt>
                <c:pt idx="442">
                  <c:v>39990</c:v>
                </c:pt>
                <c:pt idx="443">
                  <c:v>39997</c:v>
                </c:pt>
                <c:pt idx="444">
                  <c:v>40004</c:v>
                </c:pt>
                <c:pt idx="445">
                  <c:v>40011</c:v>
                </c:pt>
                <c:pt idx="446">
                  <c:v>40018</c:v>
                </c:pt>
                <c:pt idx="447">
                  <c:v>40025</c:v>
                </c:pt>
                <c:pt idx="448">
                  <c:v>40032</c:v>
                </c:pt>
                <c:pt idx="449">
                  <c:v>40039</c:v>
                </c:pt>
                <c:pt idx="450">
                  <c:v>40046</c:v>
                </c:pt>
                <c:pt idx="451">
                  <c:v>40053</c:v>
                </c:pt>
                <c:pt idx="452">
                  <c:v>40060</c:v>
                </c:pt>
                <c:pt idx="453">
                  <c:v>40067</c:v>
                </c:pt>
                <c:pt idx="454">
                  <c:v>40074</c:v>
                </c:pt>
                <c:pt idx="455">
                  <c:v>40081</c:v>
                </c:pt>
                <c:pt idx="456">
                  <c:v>40088</c:v>
                </c:pt>
                <c:pt idx="457">
                  <c:v>40095</c:v>
                </c:pt>
                <c:pt idx="458">
                  <c:v>40102</c:v>
                </c:pt>
                <c:pt idx="459">
                  <c:v>40109</c:v>
                </c:pt>
                <c:pt idx="460">
                  <c:v>40116</c:v>
                </c:pt>
                <c:pt idx="461">
                  <c:v>40123</c:v>
                </c:pt>
                <c:pt idx="462">
                  <c:v>40130</c:v>
                </c:pt>
                <c:pt idx="463">
                  <c:v>40137</c:v>
                </c:pt>
                <c:pt idx="464">
                  <c:v>40144</c:v>
                </c:pt>
                <c:pt idx="465">
                  <c:v>40151</c:v>
                </c:pt>
                <c:pt idx="466">
                  <c:v>40158</c:v>
                </c:pt>
                <c:pt idx="467">
                  <c:v>40165</c:v>
                </c:pt>
                <c:pt idx="468">
                  <c:v>40172</c:v>
                </c:pt>
                <c:pt idx="469">
                  <c:v>40179</c:v>
                </c:pt>
                <c:pt idx="470">
                  <c:v>40186</c:v>
                </c:pt>
                <c:pt idx="471">
                  <c:v>40193</c:v>
                </c:pt>
                <c:pt idx="472">
                  <c:v>40200</c:v>
                </c:pt>
                <c:pt idx="473">
                  <c:v>40207</c:v>
                </c:pt>
                <c:pt idx="474">
                  <c:v>40214</c:v>
                </c:pt>
                <c:pt idx="475">
                  <c:v>40221</c:v>
                </c:pt>
                <c:pt idx="476">
                  <c:v>40228</c:v>
                </c:pt>
                <c:pt idx="477">
                  <c:v>40235</c:v>
                </c:pt>
                <c:pt idx="478">
                  <c:v>40242</c:v>
                </c:pt>
                <c:pt idx="479">
                  <c:v>40249</c:v>
                </c:pt>
                <c:pt idx="480">
                  <c:v>40256</c:v>
                </c:pt>
                <c:pt idx="481">
                  <c:v>40263</c:v>
                </c:pt>
                <c:pt idx="482">
                  <c:v>40270</c:v>
                </c:pt>
                <c:pt idx="483">
                  <c:v>40277</c:v>
                </c:pt>
                <c:pt idx="484">
                  <c:v>40284</c:v>
                </c:pt>
                <c:pt idx="485">
                  <c:v>40291</c:v>
                </c:pt>
                <c:pt idx="486">
                  <c:v>40298</c:v>
                </c:pt>
                <c:pt idx="487">
                  <c:v>40305</c:v>
                </c:pt>
                <c:pt idx="488">
                  <c:v>40312</c:v>
                </c:pt>
                <c:pt idx="489">
                  <c:v>40319</c:v>
                </c:pt>
                <c:pt idx="490">
                  <c:v>40326</c:v>
                </c:pt>
                <c:pt idx="491">
                  <c:v>40333</c:v>
                </c:pt>
                <c:pt idx="492">
                  <c:v>40340</c:v>
                </c:pt>
                <c:pt idx="493">
                  <c:v>40347</c:v>
                </c:pt>
                <c:pt idx="494">
                  <c:v>40354</c:v>
                </c:pt>
                <c:pt idx="495">
                  <c:v>40361</c:v>
                </c:pt>
                <c:pt idx="496">
                  <c:v>40368</c:v>
                </c:pt>
                <c:pt idx="497">
                  <c:v>40375</c:v>
                </c:pt>
                <c:pt idx="498">
                  <c:v>40382</c:v>
                </c:pt>
                <c:pt idx="499">
                  <c:v>40389</c:v>
                </c:pt>
                <c:pt idx="500">
                  <c:v>40396</c:v>
                </c:pt>
                <c:pt idx="501">
                  <c:v>40403</c:v>
                </c:pt>
                <c:pt idx="502">
                  <c:v>40410</c:v>
                </c:pt>
                <c:pt idx="503">
                  <c:v>40417</c:v>
                </c:pt>
                <c:pt idx="504">
                  <c:v>40424</c:v>
                </c:pt>
                <c:pt idx="505">
                  <c:v>40431</c:v>
                </c:pt>
                <c:pt idx="506">
                  <c:v>40438</c:v>
                </c:pt>
                <c:pt idx="507">
                  <c:v>40445</c:v>
                </c:pt>
                <c:pt idx="508">
                  <c:v>40452</c:v>
                </c:pt>
                <c:pt idx="509">
                  <c:v>40459</c:v>
                </c:pt>
                <c:pt idx="510">
                  <c:v>40466</c:v>
                </c:pt>
                <c:pt idx="511">
                  <c:v>40473</c:v>
                </c:pt>
                <c:pt idx="512">
                  <c:v>40480</c:v>
                </c:pt>
                <c:pt idx="513">
                  <c:v>40487</c:v>
                </c:pt>
                <c:pt idx="514">
                  <c:v>40494</c:v>
                </c:pt>
                <c:pt idx="515">
                  <c:v>40501</c:v>
                </c:pt>
                <c:pt idx="516">
                  <c:v>40508</c:v>
                </c:pt>
                <c:pt idx="517">
                  <c:v>40515</c:v>
                </c:pt>
                <c:pt idx="518">
                  <c:v>40522</c:v>
                </c:pt>
                <c:pt idx="519">
                  <c:v>40529</c:v>
                </c:pt>
                <c:pt idx="520">
                  <c:v>40536</c:v>
                </c:pt>
                <c:pt idx="521">
                  <c:v>40543</c:v>
                </c:pt>
                <c:pt idx="522">
                  <c:v>40550</c:v>
                </c:pt>
                <c:pt idx="523">
                  <c:v>40557</c:v>
                </c:pt>
                <c:pt idx="524">
                  <c:v>40564</c:v>
                </c:pt>
                <c:pt idx="525">
                  <c:v>40571</c:v>
                </c:pt>
                <c:pt idx="526">
                  <c:v>40578</c:v>
                </c:pt>
                <c:pt idx="527">
                  <c:v>40585</c:v>
                </c:pt>
                <c:pt idx="528">
                  <c:v>40592</c:v>
                </c:pt>
                <c:pt idx="529">
                  <c:v>40599</c:v>
                </c:pt>
                <c:pt idx="530">
                  <c:v>40606</c:v>
                </c:pt>
                <c:pt idx="531">
                  <c:v>40613</c:v>
                </c:pt>
                <c:pt idx="532">
                  <c:v>40620</c:v>
                </c:pt>
                <c:pt idx="533">
                  <c:v>40627</c:v>
                </c:pt>
                <c:pt idx="534">
                  <c:v>40634</c:v>
                </c:pt>
                <c:pt idx="535">
                  <c:v>40641</c:v>
                </c:pt>
                <c:pt idx="536">
                  <c:v>40648</c:v>
                </c:pt>
                <c:pt idx="537">
                  <c:v>40655</c:v>
                </c:pt>
                <c:pt idx="538">
                  <c:v>40662</c:v>
                </c:pt>
                <c:pt idx="539">
                  <c:v>40669</c:v>
                </c:pt>
                <c:pt idx="540">
                  <c:v>40676</c:v>
                </c:pt>
                <c:pt idx="541">
                  <c:v>40683</c:v>
                </c:pt>
                <c:pt idx="542">
                  <c:v>40690</c:v>
                </c:pt>
                <c:pt idx="543">
                  <c:v>40697</c:v>
                </c:pt>
                <c:pt idx="544">
                  <c:v>40704</c:v>
                </c:pt>
                <c:pt idx="545">
                  <c:v>40711</c:v>
                </c:pt>
                <c:pt idx="546">
                  <c:v>40718</c:v>
                </c:pt>
                <c:pt idx="547">
                  <c:v>40725</c:v>
                </c:pt>
                <c:pt idx="548">
                  <c:v>40732</c:v>
                </c:pt>
                <c:pt idx="549">
                  <c:v>40739</c:v>
                </c:pt>
                <c:pt idx="550">
                  <c:v>40746</c:v>
                </c:pt>
                <c:pt idx="551">
                  <c:v>40753</c:v>
                </c:pt>
                <c:pt idx="552">
                  <c:v>40760</c:v>
                </c:pt>
                <c:pt idx="553">
                  <c:v>40767</c:v>
                </c:pt>
                <c:pt idx="554">
                  <c:v>40774</c:v>
                </c:pt>
                <c:pt idx="555">
                  <c:v>40781</c:v>
                </c:pt>
                <c:pt idx="556">
                  <c:v>40788</c:v>
                </c:pt>
                <c:pt idx="557">
                  <c:v>40795</c:v>
                </c:pt>
                <c:pt idx="558">
                  <c:v>40802</c:v>
                </c:pt>
                <c:pt idx="559">
                  <c:v>40809</c:v>
                </c:pt>
                <c:pt idx="560">
                  <c:v>40816</c:v>
                </c:pt>
                <c:pt idx="561">
                  <c:v>40823</c:v>
                </c:pt>
                <c:pt idx="562">
                  <c:v>40830</c:v>
                </c:pt>
                <c:pt idx="563">
                  <c:v>40837</c:v>
                </c:pt>
                <c:pt idx="564">
                  <c:v>40844</c:v>
                </c:pt>
                <c:pt idx="565">
                  <c:v>40851</c:v>
                </c:pt>
                <c:pt idx="566">
                  <c:v>40858</c:v>
                </c:pt>
                <c:pt idx="567">
                  <c:v>40865</c:v>
                </c:pt>
                <c:pt idx="568">
                  <c:v>40872</c:v>
                </c:pt>
                <c:pt idx="569">
                  <c:v>40879</c:v>
                </c:pt>
                <c:pt idx="570">
                  <c:v>40886</c:v>
                </c:pt>
                <c:pt idx="571">
                  <c:v>40893</c:v>
                </c:pt>
                <c:pt idx="572">
                  <c:v>40900</c:v>
                </c:pt>
                <c:pt idx="573">
                  <c:v>40907</c:v>
                </c:pt>
                <c:pt idx="574">
                  <c:v>40914</c:v>
                </c:pt>
                <c:pt idx="575">
                  <c:v>40921</c:v>
                </c:pt>
                <c:pt idx="576">
                  <c:v>40928</c:v>
                </c:pt>
                <c:pt idx="577">
                  <c:v>40935</c:v>
                </c:pt>
                <c:pt idx="578">
                  <c:v>40942</c:v>
                </c:pt>
                <c:pt idx="579">
                  <c:v>40949</c:v>
                </c:pt>
                <c:pt idx="580">
                  <c:v>40956</c:v>
                </c:pt>
                <c:pt idx="581">
                  <c:v>40963</c:v>
                </c:pt>
                <c:pt idx="582">
                  <c:v>40970</c:v>
                </c:pt>
                <c:pt idx="583">
                  <c:v>40977</c:v>
                </c:pt>
                <c:pt idx="584">
                  <c:v>40984</c:v>
                </c:pt>
                <c:pt idx="585">
                  <c:v>40991</c:v>
                </c:pt>
                <c:pt idx="586">
                  <c:v>40998</c:v>
                </c:pt>
                <c:pt idx="587">
                  <c:v>41005</c:v>
                </c:pt>
                <c:pt idx="588">
                  <c:v>41012</c:v>
                </c:pt>
                <c:pt idx="589">
                  <c:v>41019</c:v>
                </c:pt>
                <c:pt idx="590">
                  <c:v>41026</c:v>
                </c:pt>
                <c:pt idx="591">
                  <c:v>41033</c:v>
                </c:pt>
                <c:pt idx="592">
                  <c:v>41040</c:v>
                </c:pt>
                <c:pt idx="593">
                  <c:v>41047</c:v>
                </c:pt>
                <c:pt idx="594">
                  <c:v>41054</c:v>
                </c:pt>
                <c:pt idx="595">
                  <c:v>41061</c:v>
                </c:pt>
                <c:pt idx="596">
                  <c:v>41068</c:v>
                </c:pt>
                <c:pt idx="597">
                  <c:v>41075</c:v>
                </c:pt>
                <c:pt idx="598">
                  <c:v>41082</c:v>
                </c:pt>
                <c:pt idx="599">
                  <c:v>41089</c:v>
                </c:pt>
                <c:pt idx="600">
                  <c:v>41096</c:v>
                </c:pt>
                <c:pt idx="601">
                  <c:v>41103</c:v>
                </c:pt>
                <c:pt idx="602">
                  <c:v>41110</c:v>
                </c:pt>
                <c:pt idx="603">
                  <c:v>41117</c:v>
                </c:pt>
                <c:pt idx="604">
                  <c:v>41124</c:v>
                </c:pt>
                <c:pt idx="605">
                  <c:v>41131</c:v>
                </c:pt>
                <c:pt idx="606">
                  <c:v>41138</c:v>
                </c:pt>
                <c:pt idx="607">
                  <c:v>41145</c:v>
                </c:pt>
                <c:pt idx="608">
                  <c:v>41152</c:v>
                </c:pt>
                <c:pt idx="609">
                  <c:v>41159</c:v>
                </c:pt>
                <c:pt idx="610">
                  <c:v>41166</c:v>
                </c:pt>
                <c:pt idx="611">
                  <c:v>41173</c:v>
                </c:pt>
                <c:pt idx="612">
                  <c:v>41180</c:v>
                </c:pt>
                <c:pt idx="613">
                  <c:v>41187</c:v>
                </c:pt>
                <c:pt idx="614">
                  <c:v>41194</c:v>
                </c:pt>
                <c:pt idx="615">
                  <c:v>41201</c:v>
                </c:pt>
                <c:pt idx="616">
                  <c:v>41208</c:v>
                </c:pt>
                <c:pt idx="617">
                  <c:v>41215</c:v>
                </c:pt>
                <c:pt idx="618">
                  <c:v>41222</c:v>
                </c:pt>
                <c:pt idx="619">
                  <c:v>41229</c:v>
                </c:pt>
                <c:pt idx="620">
                  <c:v>41236</c:v>
                </c:pt>
                <c:pt idx="621">
                  <c:v>41243</c:v>
                </c:pt>
                <c:pt idx="622">
                  <c:v>41250</c:v>
                </c:pt>
                <c:pt idx="623">
                  <c:v>41257</c:v>
                </c:pt>
                <c:pt idx="624">
                  <c:v>41264</c:v>
                </c:pt>
                <c:pt idx="625">
                  <c:v>41271</c:v>
                </c:pt>
                <c:pt idx="626">
                  <c:v>41278</c:v>
                </c:pt>
                <c:pt idx="627">
                  <c:v>41285</c:v>
                </c:pt>
                <c:pt idx="628">
                  <c:v>41292</c:v>
                </c:pt>
                <c:pt idx="629">
                  <c:v>41299</c:v>
                </c:pt>
                <c:pt idx="630">
                  <c:v>41306</c:v>
                </c:pt>
                <c:pt idx="631">
                  <c:v>41313</c:v>
                </c:pt>
                <c:pt idx="632">
                  <c:v>41320</c:v>
                </c:pt>
                <c:pt idx="633">
                  <c:v>41327</c:v>
                </c:pt>
                <c:pt idx="634">
                  <c:v>41334</c:v>
                </c:pt>
                <c:pt idx="635">
                  <c:v>41341</c:v>
                </c:pt>
                <c:pt idx="636">
                  <c:v>41348</c:v>
                </c:pt>
                <c:pt idx="637">
                  <c:v>41355</c:v>
                </c:pt>
                <c:pt idx="638">
                  <c:v>41362</c:v>
                </c:pt>
                <c:pt idx="639">
                  <c:v>41369</c:v>
                </c:pt>
                <c:pt idx="640">
                  <c:v>41376</c:v>
                </c:pt>
                <c:pt idx="641">
                  <c:v>41383</c:v>
                </c:pt>
                <c:pt idx="642">
                  <c:v>41390</c:v>
                </c:pt>
                <c:pt idx="643">
                  <c:v>41397</c:v>
                </c:pt>
                <c:pt idx="644">
                  <c:v>41404</c:v>
                </c:pt>
                <c:pt idx="645">
                  <c:v>41411</c:v>
                </c:pt>
                <c:pt idx="646">
                  <c:v>41418</c:v>
                </c:pt>
                <c:pt idx="647">
                  <c:v>41425</c:v>
                </c:pt>
                <c:pt idx="648">
                  <c:v>41432</c:v>
                </c:pt>
                <c:pt idx="649">
                  <c:v>41439</c:v>
                </c:pt>
                <c:pt idx="650">
                  <c:v>41446</c:v>
                </c:pt>
                <c:pt idx="651">
                  <c:v>41453</c:v>
                </c:pt>
                <c:pt idx="652">
                  <c:v>41460</c:v>
                </c:pt>
                <c:pt idx="653">
                  <c:v>41467</c:v>
                </c:pt>
                <c:pt idx="654">
                  <c:v>41474</c:v>
                </c:pt>
                <c:pt idx="655">
                  <c:v>41481</c:v>
                </c:pt>
                <c:pt idx="656">
                  <c:v>41488</c:v>
                </c:pt>
                <c:pt idx="657">
                  <c:v>41495</c:v>
                </c:pt>
                <c:pt idx="658">
                  <c:v>41502</c:v>
                </c:pt>
                <c:pt idx="659">
                  <c:v>41509</c:v>
                </c:pt>
                <c:pt idx="660">
                  <c:v>41516</c:v>
                </c:pt>
                <c:pt idx="661">
                  <c:v>41523</c:v>
                </c:pt>
                <c:pt idx="662">
                  <c:v>41530</c:v>
                </c:pt>
                <c:pt idx="663">
                  <c:v>41537</c:v>
                </c:pt>
                <c:pt idx="664">
                  <c:v>41544</c:v>
                </c:pt>
                <c:pt idx="665">
                  <c:v>41551</c:v>
                </c:pt>
                <c:pt idx="666">
                  <c:v>41558</c:v>
                </c:pt>
                <c:pt idx="667">
                  <c:v>41565</c:v>
                </c:pt>
                <c:pt idx="668">
                  <c:v>41572</c:v>
                </c:pt>
                <c:pt idx="669">
                  <c:v>41579</c:v>
                </c:pt>
                <c:pt idx="670">
                  <c:v>41586</c:v>
                </c:pt>
                <c:pt idx="671">
                  <c:v>41593</c:v>
                </c:pt>
                <c:pt idx="672">
                  <c:v>41600</c:v>
                </c:pt>
                <c:pt idx="673">
                  <c:v>41607</c:v>
                </c:pt>
                <c:pt idx="674">
                  <c:v>41614</c:v>
                </c:pt>
                <c:pt idx="675">
                  <c:v>41621</c:v>
                </c:pt>
                <c:pt idx="676">
                  <c:v>41628</c:v>
                </c:pt>
                <c:pt idx="677">
                  <c:v>41635</c:v>
                </c:pt>
                <c:pt idx="678">
                  <c:v>41642</c:v>
                </c:pt>
                <c:pt idx="679">
                  <c:v>41649</c:v>
                </c:pt>
                <c:pt idx="680">
                  <c:v>41656</c:v>
                </c:pt>
                <c:pt idx="681">
                  <c:v>41663</c:v>
                </c:pt>
                <c:pt idx="682">
                  <c:v>41670</c:v>
                </c:pt>
                <c:pt idx="683">
                  <c:v>41677</c:v>
                </c:pt>
                <c:pt idx="684">
                  <c:v>41684</c:v>
                </c:pt>
                <c:pt idx="685">
                  <c:v>41691</c:v>
                </c:pt>
                <c:pt idx="686">
                  <c:v>41698</c:v>
                </c:pt>
                <c:pt idx="687">
                  <c:v>41705</c:v>
                </c:pt>
                <c:pt idx="688">
                  <c:v>41712</c:v>
                </c:pt>
                <c:pt idx="689">
                  <c:v>41719</c:v>
                </c:pt>
                <c:pt idx="690">
                  <c:v>41726</c:v>
                </c:pt>
                <c:pt idx="691">
                  <c:v>41733</c:v>
                </c:pt>
                <c:pt idx="692">
                  <c:v>41740</c:v>
                </c:pt>
                <c:pt idx="693">
                  <c:v>41747</c:v>
                </c:pt>
                <c:pt idx="694">
                  <c:v>41754</c:v>
                </c:pt>
                <c:pt idx="695">
                  <c:v>41761</c:v>
                </c:pt>
                <c:pt idx="696">
                  <c:v>41768</c:v>
                </c:pt>
                <c:pt idx="697">
                  <c:v>41775</c:v>
                </c:pt>
                <c:pt idx="698">
                  <c:v>41782</c:v>
                </c:pt>
                <c:pt idx="699">
                  <c:v>41789</c:v>
                </c:pt>
                <c:pt idx="700">
                  <c:v>41796</c:v>
                </c:pt>
                <c:pt idx="701">
                  <c:v>41803</c:v>
                </c:pt>
                <c:pt idx="702">
                  <c:v>41810</c:v>
                </c:pt>
                <c:pt idx="703">
                  <c:v>41817</c:v>
                </c:pt>
                <c:pt idx="704">
                  <c:v>41824</c:v>
                </c:pt>
                <c:pt idx="705">
                  <c:v>41831</c:v>
                </c:pt>
                <c:pt idx="706">
                  <c:v>41838</c:v>
                </c:pt>
                <c:pt idx="707">
                  <c:v>41845</c:v>
                </c:pt>
                <c:pt idx="708">
                  <c:v>41852</c:v>
                </c:pt>
                <c:pt idx="709">
                  <c:v>41859</c:v>
                </c:pt>
                <c:pt idx="710">
                  <c:v>41866</c:v>
                </c:pt>
                <c:pt idx="711">
                  <c:v>41873</c:v>
                </c:pt>
                <c:pt idx="712">
                  <c:v>41880</c:v>
                </c:pt>
                <c:pt idx="713">
                  <c:v>41887</c:v>
                </c:pt>
                <c:pt idx="714">
                  <c:v>41894</c:v>
                </c:pt>
                <c:pt idx="715">
                  <c:v>41901</c:v>
                </c:pt>
                <c:pt idx="716">
                  <c:v>41908</c:v>
                </c:pt>
                <c:pt idx="717">
                  <c:v>41915</c:v>
                </c:pt>
                <c:pt idx="718">
                  <c:v>41922</c:v>
                </c:pt>
                <c:pt idx="719">
                  <c:v>41929</c:v>
                </c:pt>
                <c:pt idx="720">
                  <c:v>41936</c:v>
                </c:pt>
                <c:pt idx="721">
                  <c:v>41943</c:v>
                </c:pt>
                <c:pt idx="722">
                  <c:v>41950</c:v>
                </c:pt>
                <c:pt idx="723">
                  <c:v>41957</c:v>
                </c:pt>
                <c:pt idx="724">
                  <c:v>41964</c:v>
                </c:pt>
                <c:pt idx="725">
                  <c:v>41971</c:v>
                </c:pt>
                <c:pt idx="726">
                  <c:v>41978</c:v>
                </c:pt>
                <c:pt idx="727">
                  <c:v>41985</c:v>
                </c:pt>
                <c:pt idx="728">
                  <c:v>41992</c:v>
                </c:pt>
                <c:pt idx="729">
                  <c:v>41999</c:v>
                </c:pt>
                <c:pt idx="730">
                  <c:v>42006</c:v>
                </c:pt>
                <c:pt idx="731">
                  <c:v>42013</c:v>
                </c:pt>
                <c:pt idx="732">
                  <c:v>42020</c:v>
                </c:pt>
                <c:pt idx="733">
                  <c:v>42027</c:v>
                </c:pt>
                <c:pt idx="734">
                  <c:v>42034</c:v>
                </c:pt>
                <c:pt idx="735">
                  <c:v>42041</c:v>
                </c:pt>
                <c:pt idx="736">
                  <c:v>42048</c:v>
                </c:pt>
                <c:pt idx="737">
                  <c:v>42055</c:v>
                </c:pt>
                <c:pt idx="738">
                  <c:v>42062</c:v>
                </c:pt>
                <c:pt idx="739">
                  <c:v>42069</c:v>
                </c:pt>
                <c:pt idx="740">
                  <c:v>42076</c:v>
                </c:pt>
                <c:pt idx="741">
                  <c:v>42083</c:v>
                </c:pt>
                <c:pt idx="742">
                  <c:v>42090</c:v>
                </c:pt>
                <c:pt idx="743">
                  <c:v>42097</c:v>
                </c:pt>
                <c:pt idx="744">
                  <c:v>42104</c:v>
                </c:pt>
                <c:pt idx="745">
                  <c:v>42111</c:v>
                </c:pt>
                <c:pt idx="746">
                  <c:v>42118</c:v>
                </c:pt>
                <c:pt idx="747">
                  <c:v>42125</c:v>
                </c:pt>
                <c:pt idx="748">
                  <c:v>42132</c:v>
                </c:pt>
                <c:pt idx="749">
                  <c:v>42139</c:v>
                </c:pt>
                <c:pt idx="750">
                  <c:v>42146</c:v>
                </c:pt>
                <c:pt idx="751">
                  <c:v>42153</c:v>
                </c:pt>
                <c:pt idx="752">
                  <c:v>42160</c:v>
                </c:pt>
                <c:pt idx="753">
                  <c:v>42167</c:v>
                </c:pt>
                <c:pt idx="754">
                  <c:v>42174</c:v>
                </c:pt>
                <c:pt idx="755">
                  <c:v>42181</c:v>
                </c:pt>
                <c:pt idx="756">
                  <c:v>42188</c:v>
                </c:pt>
                <c:pt idx="757">
                  <c:v>42195</c:v>
                </c:pt>
                <c:pt idx="758">
                  <c:v>42202</c:v>
                </c:pt>
                <c:pt idx="759">
                  <c:v>42209</c:v>
                </c:pt>
                <c:pt idx="760">
                  <c:v>42216</c:v>
                </c:pt>
                <c:pt idx="761">
                  <c:v>42223</c:v>
                </c:pt>
                <c:pt idx="762">
                  <c:v>42230</c:v>
                </c:pt>
                <c:pt idx="763">
                  <c:v>42237</c:v>
                </c:pt>
                <c:pt idx="764">
                  <c:v>42244</c:v>
                </c:pt>
                <c:pt idx="765">
                  <c:v>42251</c:v>
                </c:pt>
                <c:pt idx="766">
                  <c:v>42258</c:v>
                </c:pt>
                <c:pt idx="767">
                  <c:v>42265</c:v>
                </c:pt>
                <c:pt idx="768">
                  <c:v>42272</c:v>
                </c:pt>
                <c:pt idx="769">
                  <c:v>42279</c:v>
                </c:pt>
                <c:pt idx="770">
                  <c:v>42286</c:v>
                </c:pt>
                <c:pt idx="771">
                  <c:v>42293</c:v>
                </c:pt>
                <c:pt idx="772">
                  <c:v>42300</c:v>
                </c:pt>
                <c:pt idx="773">
                  <c:v>42307</c:v>
                </c:pt>
                <c:pt idx="774">
                  <c:v>42314</c:v>
                </c:pt>
                <c:pt idx="775">
                  <c:v>42321</c:v>
                </c:pt>
                <c:pt idx="776">
                  <c:v>42328</c:v>
                </c:pt>
                <c:pt idx="777">
                  <c:v>42335</c:v>
                </c:pt>
                <c:pt idx="778">
                  <c:v>42342</c:v>
                </c:pt>
                <c:pt idx="779">
                  <c:v>42349</c:v>
                </c:pt>
                <c:pt idx="780">
                  <c:v>42356</c:v>
                </c:pt>
                <c:pt idx="781">
                  <c:v>42363</c:v>
                </c:pt>
                <c:pt idx="782">
                  <c:v>42370</c:v>
                </c:pt>
                <c:pt idx="783">
                  <c:v>42377</c:v>
                </c:pt>
                <c:pt idx="784">
                  <c:v>42384</c:v>
                </c:pt>
                <c:pt idx="785">
                  <c:v>42391</c:v>
                </c:pt>
                <c:pt idx="786">
                  <c:v>42398</c:v>
                </c:pt>
                <c:pt idx="787">
                  <c:v>42405</c:v>
                </c:pt>
                <c:pt idx="788">
                  <c:v>42412</c:v>
                </c:pt>
                <c:pt idx="789">
                  <c:v>42419</c:v>
                </c:pt>
                <c:pt idx="790">
                  <c:v>42426</c:v>
                </c:pt>
                <c:pt idx="791">
                  <c:v>42433</c:v>
                </c:pt>
                <c:pt idx="792">
                  <c:v>42440</c:v>
                </c:pt>
                <c:pt idx="793">
                  <c:v>42447</c:v>
                </c:pt>
                <c:pt idx="794">
                  <c:v>42454</c:v>
                </c:pt>
                <c:pt idx="795">
                  <c:v>42461</c:v>
                </c:pt>
                <c:pt idx="796">
                  <c:v>42468</c:v>
                </c:pt>
                <c:pt idx="797">
                  <c:v>42475</c:v>
                </c:pt>
                <c:pt idx="798">
                  <c:v>42482</c:v>
                </c:pt>
                <c:pt idx="799">
                  <c:v>42489</c:v>
                </c:pt>
                <c:pt idx="800">
                  <c:v>42496</c:v>
                </c:pt>
                <c:pt idx="801">
                  <c:v>42503</c:v>
                </c:pt>
                <c:pt idx="802">
                  <c:v>42510</c:v>
                </c:pt>
                <c:pt idx="803">
                  <c:v>42517</c:v>
                </c:pt>
                <c:pt idx="804">
                  <c:v>42524</c:v>
                </c:pt>
                <c:pt idx="805">
                  <c:v>42531</c:v>
                </c:pt>
                <c:pt idx="806">
                  <c:v>42538</c:v>
                </c:pt>
                <c:pt idx="807">
                  <c:v>42545</c:v>
                </c:pt>
                <c:pt idx="808">
                  <c:v>42552</c:v>
                </c:pt>
                <c:pt idx="809">
                  <c:v>42559</c:v>
                </c:pt>
                <c:pt idx="810">
                  <c:v>42566</c:v>
                </c:pt>
                <c:pt idx="811">
                  <c:v>42573</c:v>
                </c:pt>
                <c:pt idx="812">
                  <c:v>42580</c:v>
                </c:pt>
                <c:pt idx="813">
                  <c:v>42587</c:v>
                </c:pt>
                <c:pt idx="814">
                  <c:v>42594</c:v>
                </c:pt>
                <c:pt idx="815">
                  <c:v>42601</c:v>
                </c:pt>
                <c:pt idx="816">
                  <c:v>42608</c:v>
                </c:pt>
                <c:pt idx="817">
                  <c:v>42615</c:v>
                </c:pt>
                <c:pt idx="818">
                  <c:v>42622</c:v>
                </c:pt>
                <c:pt idx="819">
                  <c:v>42629</c:v>
                </c:pt>
                <c:pt idx="820">
                  <c:v>42636</c:v>
                </c:pt>
                <c:pt idx="821">
                  <c:v>42643</c:v>
                </c:pt>
                <c:pt idx="822">
                  <c:v>42650</c:v>
                </c:pt>
                <c:pt idx="823">
                  <c:v>42657</c:v>
                </c:pt>
                <c:pt idx="824">
                  <c:v>42664</c:v>
                </c:pt>
                <c:pt idx="825">
                  <c:v>42671</c:v>
                </c:pt>
                <c:pt idx="826">
                  <c:v>42678</c:v>
                </c:pt>
                <c:pt idx="827">
                  <c:v>42685</c:v>
                </c:pt>
                <c:pt idx="828">
                  <c:v>42692</c:v>
                </c:pt>
                <c:pt idx="829">
                  <c:v>42699</c:v>
                </c:pt>
                <c:pt idx="830">
                  <c:v>42706</c:v>
                </c:pt>
                <c:pt idx="831">
                  <c:v>42713</c:v>
                </c:pt>
                <c:pt idx="832">
                  <c:v>42720</c:v>
                </c:pt>
                <c:pt idx="833">
                  <c:v>42727</c:v>
                </c:pt>
                <c:pt idx="834">
                  <c:v>42734</c:v>
                </c:pt>
                <c:pt idx="835">
                  <c:v>42741</c:v>
                </c:pt>
                <c:pt idx="836">
                  <c:v>42748</c:v>
                </c:pt>
                <c:pt idx="837">
                  <c:v>42755</c:v>
                </c:pt>
                <c:pt idx="838">
                  <c:v>42762</c:v>
                </c:pt>
                <c:pt idx="839">
                  <c:v>42769</c:v>
                </c:pt>
              </c:numCache>
            </c:numRef>
          </c:cat>
          <c:val>
            <c:numRef>
              <c:f>'PE&amp;PB BAND'!$C$5:$C$844</c:f>
              <c:numCache>
                <c:formatCode>0.0</c:formatCode>
                <c:ptCount val="840"/>
                <c:pt idx="0">
                  <c:v>65.836974474835998</c:v>
                </c:pt>
                <c:pt idx="1">
                  <c:v>65.225211174997099</c:v>
                </c:pt>
                <c:pt idx="2">
                  <c:v>64.081145308960203</c:v>
                </c:pt>
                <c:pt idx="3">
                  <c:v>66.080095304771305</c:v>
                </c:pt>
                <c:pt idx="4">
                  <c:v>66.080095304771305</c:v>
                </c:pt>
                <c:pt idx="5">
                  <c:v>60.696280835392898</c:v>
                </c:pt>
                <c:pt idx="6">
                  <c:v>59.888078483721699</c:v>
                </c:pt>
                <c:pt idx="7">
                  <c:v>59.7842048389345</c:v>
                </c:pt>
                <c:pt idx="8">
                  <c:v>60.693092208528597</c:v>
                </c:pt>
                <c:pt idx="9">
                  <c:v>61.101235338041</c:v>
                </c:pt>
                <c:pt idx="10">
                  <c:v>59.430014762772103</c:v>
                </c:pt>
                <c:pt idx="11">
                  <c:v>59.569659014071398</c:v>
                </c:pt>
                <c:pt idx="12">
                  <c:v>61.494487244669699</c:v>
                </c:pt>
                <c:pt idx="13">
                  <c:v>61.296929819965101</c:v>
                </c:pt>
                <c:pt idx="14">
                  <c:v>62.1578642365332</c:v>
                </c:pt>
                <c:pt idx="15">
                  <c:v>62.586176566795999</c:v>
                </c:pt>
                <c:pt idx="16">
                  <c:v>62.530202150498702</c:v>
                </c:pt>
                <c:pt idx="17">
                  <c:v>65.195292705471402</c:v>
                </c:pt>
                <c:pt idx="18">
                  <c:v>64.6451467289059</c:v>
                </c:pt>
                <c:pt idx="19">
                  <c:v>66.351249921380798</c:v>
                </c:pt>
                <c:pt idx="20">
                  <c:v>66.3835912152188</c:v>
                </c:pt>
                <c:pt idx="21">
                  <c:v>67.176286092700096</c:v>
                </c:pt>
                <c:pt idx="22">
                  <c:v>67.318415619649798</c:v>
                </c:pt>
                <c:pt idx="23">
                  <c:v>66.762251871667402</c:v>
                </c:pt>
                <c:pt idx="24">
                  <c:v>66.710670478930993</c:v>
                </c:pt>
                <c:pt idx="25">
                  <c:v>67.308848310911003</c:v>
                </c:pt>
                <c:pt idx="26">
                  <c:v>65.8467444765175</c:v>
                </c:pt>
                <c:pt idx="27">
                  <c:v>65.627463952777006</c:v>
                </c:pt>
                <c:pt idx="28">
                  <c:v>65.891340223199293</c:v>
                </c:pt>
                <c:pt idx="29">
                  <c:v>61.460141148810202</c:v>
                </c:pt>
                <c:pt idx="30">
                  <c:v>57.338986294555603</c:v>
                </c:pt>
                <c:pt idx="31">
                  <c:v>49.297512032931699</c:v>
                </c:pt>
                <c:pt idx="32">
                  <c:v>48.2054656185719</c:v>
                </c:pt>
                <c:pt idx="33">
                  <c:v>47.128274264433301</c:v>
                </c:pt>
                <c:pt idx="34">
                  <c:v>44.684896653075498</c:v>
                </c:pt>
                <c:pt idx="35">
                  <c:v>44.1498219380086</c:v>
                </c:pt>
                <c:pt idx="36">
                  <c:v>44.303957120872099</c:v>
                </c:pt>
                <c:pt idx="37">
                  <c:v>43.959433055222597</c:v>
                </c:pt>
                <c:pt idx="38">
                  <c:v>43.029010578695399</c:v>
                </c:pt>
                <c:pt idx="39">
                  <c:v>43.058452671067798</c:v>
                </c:pt>
                <c:pt idx="40">
                  <c:v>41.366205823838399</c:v>
                </c:pt>
                <c:pt idx="41">
                  <c:v>38.557409350547204</c:v>
                </c:pt>
                <c:pt idx="42">
                  <c:v>41.143266120246402</c:v>
                </c:pt>
                <c:pt idx="43">
                  <c:v>41.4751775471616</c:v>
                </c:pt>
                <c:pt idx="44">
                  <c:v>40.008031137340403</c:v>
                </c:pt>
                <c:pt idx="45">
                  <c:v>40.415987224352797</c:v>
                </c:pt>
                <c:pt idx="46">
                  <c:v>41.988720966681697</c:v>
                </c:pt>
                <c:pt idx="47">
                  <c:v>42.879321914230701</c:v>
                </c:pt>
                <c:pt idx="48">
                  <c:v>42.436407025119998</c:v>
                </c:pt>
                <c:pt idx="49">
                  <c:v>40.794216770727502</c:v>
                </c:pt>
                <c:pt idx="50">
                  <c:v>39.998618921758798</c:v>
                </c:pt>
                <c:pt idx="51">
                  <c:v>40.035595155928199</c:v>
                </c:pt>
                <c:pt idx="52">
                  <c:v>39.362539478398098</c:v>
                </c:pt>
                <c:pt idx="53">
                  <c:v>37.604950700886299</c:v>
                </c:pt>
                <c:pt idx="54">
                  <c:v>34.731689816258701</c:v>
                </c:pt>
                <c:pt idx="55">
                  <c:v>35.394990770222002</c:v>
                </c:pt>
                <c:pt idx="56">
                  <c:v>36.285715843231102</c:v>
                </c:pt>
                <c:pt idx="57">
                  <c:v>36.844497486738803</c:v>
                </c:pt>
                <c:pt idx="58">
                  <c:v>36.879987201023297</c:v>
                </c:pt>
                <c:pt idx="59">
                  <c:v>36.879987201023297</c:v>
                </c:pt>
                <c:pt idx="60">
                  <c:v>36.647958524666301</c:v>
                </c:pt>
                <c:pt idx="61">
                  <c:v>39.959091209080903</c:v>
                </c:pt>
                <c:pt idx="62">
                  <c:v>39.5382984887041</c:v>
                </c:pt>
                <c:pt idx="63">
                  <c:v>40.846976324932697</c:v>
                </c:pt>
                <c:pt idx="64">
                  <c:v>39.720799027794499</c:v>
                </c:pt>
                <c:pt idx="65">
                  <c:v>43.488519350699903</c:v>
                </c:pt>
                <c:pt idx="66">
                  <c:v>44.086691304756698</c:v>
                </c:pt>
                <c:pt idx="67">
                  <c:v>45.082359775696503</c:v>
                </c:pt>
                <c:pt idx="68">
                  <c:v>46.197343143780003</c:v>
                </c:pt>
                <c:pt idx="69">
                  <c:v>49.269436423089502</c:v>
                </c:pt>
                <c:pt idx="70">
                  <c:v>48.962895801410298</c:v>
                </c:pt>
                <c:pt idx="71">
                  <c:v>46.980026438851397</c:v>
                </c:pt>
                <c:pt idx="72">
                  <c:v>46.427120823456598</c:v>
                </c:pt>
                <c:pt idx="73">
                  <c:v>45.4529983209463</c:v>
                </c:pt>
                <c:pt idx="74">
                  <c:v>45.871226924302903</c:v>
                </c:pt>
                <c:pt idx="75">
                  <c:v>44.845226629666101</c:v>
                </c:pt>
                <c:pt idx="76">
                  <c:v>46.857678045034099</c:v>
                </c:pt>
                <c:pt idx="77">
                  <c:v>52.015903104122003</c:v>
                </c:pt>
                <c:pt idx="78">
                  <c:v>51.811458017641897</c:v>
                </c:pt>
                <c:pt idx="79">
                  <c:v>51.127452360179902</c:v>
                </c:pt>
                <c:pt idx="80">
                  <c:v>51.8829213922238</c:v>
                </c:pt>
                <c:pt idx="81">
                  <c:v>50.154976565365999</c:v>
                </c:pt>
                <c:pt idx="82">
                  <c:v>50.668668221767597</c:v>
                </c:pt>
                <c:pt idx="83">
                  <c:v>50.452786939615102</c:v>
                </c:pt>
                <c:pt idx="84">
                  <c:v>51.3289501208261</c:v>
                </c:pt>
                <c:pt idx="85">
                  <c:v>56.651888885394499</c:v>
                </c:pt>
                <c:pt idx="86">
                  <c:v>57.0636185482809</c:v>
                </c:pt>
                <c:pt idx="87">
                  <c:v>55.9170654542203</c:v>
                </c:pt>
                <c:pt idx="88">
                  <c:v>55.748065291823501</c:v>
                </c:pt>
                <c:pt idx="89">
                  <c:v>54.328702124351501</c:v>
                </c:pt>
                <c:pt idx="90">
                  <c:v>53.548826643494998</c:v>
                </c:pt>
                <c:pt idx="91">
                  <c:v>53.644718601369398</c:v>
                </c:pt>
                <c:pt idx="92">
                  <c:v>50.8172689911069</c:v>
                </c:pt>
                <c:pt idx="93">
                  <c:v>50.674648945346298</c:v>
                </c:pt>
                <c:pt idx="94">
                  <c:v>50.625900796483499</c:v>
                </c:pt>
                <c:pt idx="95">
                  <c:v>50.246130186362301</c:v>
                </c:pt>
                <c:pt idx="96">
                  <c:v>50.609542474441</c:v>
                </c:pt>
                <c:pt idx="97">
                  <c:v>48.655552295073399</c:v>
                </c:pt>
                <c:pt idx="98">
                  <c:v>46.341047979482099</c:v>
                </c:pt>
                <c:pt idx="99">
                  <c:v>47.614473291587103</c:v>
                </c:pt>
                <c:pt idx="100">
                  <c:v>46.675205396253801</c:v>
                </c:pt>
                <c:pt idx="101">
                  <c:v>46.3960860534213</c:v>
                </c:pt>
                <c:pt idx="102">
                  <c:v>47.431962212247903</c:v>
                </c:pt>
                <c:pt idx="103">
                  <c:v>45.934688056159104</c:v>
                </c:pt>
                <c:pt idx="104">
                  <c:v>43.853237272688602</c:v>
                </c:pt>
                <c:pt idx="105">
                  <c:v>45.657919643875601</c:v>
                </c:pt>
                <c:pt idx="106">
                  <c:v>48.614490842892799</c:v>
                </c:pt>
                <c:pt idx="107">
                  <c:v>48.693630891031297</c:v>
                </c:pt>
                <c:pt idx="108">
                  <c:v>49.341774501096602</c:v>
                </c:pt>
                <c:pt idx="109">
                  <c:v>49.341774501096602</c:v>
                </c:pt>
                <c:pt idx="110">
                  <c:v>47.941206594702201</c:v>
                </c:pt>
                <c:pt idx="111">
                  <c:v>46.657229597429101</c:v>
                </c:pt>
                <c:pt idx="112">
                  <c:v>47.328668226706</c:v>
                </c:pt>
                <c:pt idx="113">
                  <c:v>46.542685187506699</c:v>
                </c:pt>
                <c:pt idx="114">
                  <c:v>45.402258898936999</c:v>
                </c:pt>
                <c:pt idx="115">
                  <c:v>45.568243826777802</c:v>
                </c:pt>
                <c:pt idx="116">
                  <c:v>44.494347478317401</c:v>
                </c:pt>
                <c:pt idx="117">
                  <c:v>42.531842424812098</c:v>
                </c:pt>
                <c:pt idx="118">
                  <c:v>44.339713640157299</c:v>
                </c:pt>
                <c:pt idx="119">
                  <c:v>44.692749062551997</c:v>
                </c:pt>
                <c:pt idx="120">
                  <c:v>43.225273890701502</c:v>
                </c:pt>
                <c:pt idx="121">
                  <c:v>41.976966074108702</c:v>
                </c:pt>
                <c:pt idx="122">
                  <c:v>41.976966074108702</c:v>
                </c:pt>
                <c:pt idx="123">
                  <c:v>42.414622017547501</c:v>
                </c:pt>
                <c:pt idx="124">
                  <c:v>42.6888701476555</c:v>
                </c:pt>
                <c:pt idx="125">
                  <c:v>43.073214870242197</c:v>
                </c:pt>
                <c:pt idx="126">
                  <c:v>42.059196805989103</c:v>
                </c:pt>
                <c:pt idx="127">
                  <c:v>42.835992070134203</c:v>
                </c:pt>
                <c:pt idx="128">
                  <c:v>41.807414461229499</c:v>
                </c:pt>
                <c:pt idx="129">
                  <c:v>41.030146578816598</c:v>
                </c:pt>
                <c:pt idx="130">
                  <c:v>41.088749819940602</c:v>
                </c:pt>
                <c:pt idx="131">
                  <c:v>41.575879512784198</c:v>
                </c:pt>
                <c:pt idx="132">
                  <c:v>40.8693542819749</c:v>
                </c:pt>
                <c:pt idx="133">
                  <c:v>39.2594296324149</c:v>
                </c:pt>
                <c:pt idx="134">
                  <c:v>38.8962557750611</c:v>
                </c:pt>
                <c:pt idx="135">
                  <c:v>38.454007362873099</c:v>
                </c:pt>
                <c:pt idx="136">
                  <c:v>37.7923200330669</c:v>
                </c:pt>
                <c:pt idx="137">
                  <c:v>37.262098673765401</c:v>
                </c:pt>
                <c:pt idx="138">
                  <c:v>39.042858861080497</c:v>
                </c:pt>
                <c:pt idx="139">
                  <c:v>40.510661718458699</c:v>
                </c:pt>
                <c:pt idx="140">
                  <c:v>39.730459729555697</c:v>
                </c:pt>
                <c:pt idx="141">
                  <c:v>39.242712595259</c:v>
                </c:pt>
                <c:pt idx="142">
                  <c:v>38.380034691610298</c:v>
                </c:pt>
                <c:pt idx="143">
                  <c:v>39.003226019968402</c:v>
                </c:pt>
                <c:pt idx="144">
                  <c:v>39.405769141641997</c:v>
                </c:pt>
                <c:pt idx="145">
                  <c:v>38.242359562447298</c:v>
                </c:pt>
                <c:pt idx="146">
                  <c:v>37.646815400929199</c:v>
                </c:pt>
                <c:pt idx="147">
                  <c:v>35.120864219279298</c:v>
                </c:pt>
                <c:pt idx="148">
                  <c:v>34.877675483963699</c:v>
                </c:pt>
                <c:pt idx="149">
                  <c:v>34.748850885960998</c:v>
                </c:pt>
                <c:pt idx="150">
                  <c:v>35.729834510866198</c:v>
                </c:pt>
                <c:pt idx="151">
                  <c:v>36.6323846722022</c:v>
                </c:pt>
                <c:pt idx="152">
                  <c:v>38.031151425499303</c:v>
                </c:pt>
                <c:pt idx="153">
                  <c:v>38.5838135134276</c:v>
                </c:pt>
                <c:pt idx="154">
                  <c:v>37.9657591216368</c:v>
                </c:pt>
                <c:pt idx="155">
                  <c:v>39.806259499437203</c:v>
                </c:pt>
                <c:pt idx="156">
                  <c:v>39.9336533375537</c:v>
                </c:pt>
                <c:pt idx="157">
                  <c:v>41.623201234676301</c:v>
                </c:pt>
                <c:pt idx="158">
                  <c:v>42.150457401128897</c:v>
                </c:pt>
                <c:pt idx="159">
                  <c:v>43.012215540632603</c:v>
                </c:pt>
                <c:pt idx="160">
                  <c:v>41.790795898197501</c:v>
                </c:pt>
                <c:pt idx="161">
                  <c:v>44.029063298783498</c:v>
                </c:pt>
                <c:pt idx="162">
                  <c:v>43.3109227365332</c:v>
                </c:pt>
                <c:pt idx="163">
                  <c:v>44.731840062920199</c:v>
                </c:pt>
                <c:pt idx="164">
                  <c:v>42.919576507148903</c:v>
                </c:pt>
                <c:pt idx="165">
                  <c:v>42.603737939791799</c:v>
                </c:pt>
                <c:pt idx="166">
                  <c:v>43.374049667138998</c:v>
                </c:pt>
                <c:pt idx="167">
                  <c:v>43.973346481053703</c:v>
                </c:pt>
                <c:pt idx="168">
                  <c:v>43.1251921041464</c:v>
                </c:pt>
                <c:pt idx="169">
                  <c:v>43.575211767216501</c:v>
                </c:pt>
                <c:pt idx="170">
                  <c:v>42.265227331123597</c:v>
                </c:pt>
                <c:pt idx="171">
                  <c:v>40.107274499141802</c:v>
                </c:pt>
                <c:pt idx="172">
                  <c:v>37.538946885844297</c:v>
                </c:pt>
                <c:pt idx="173">
                  <c:v>34.020231654560298</c:v>
                </c:pt>
                <c:pt idx="174">
                  <c:v>33.022682234667002</c:v>
                </c:pt>
                <c:pt idx="175">
                  <c:v>33.276983026224997</c:v>
                </c:pt>
                <c:pt idx="176">
                  <c:v>33.161137255774499</c:v>
                </c:pt>
                <c:pt idx="177">
                  <c:v>32.981399452527</c:v>
                </c:pt>
                <c:pt idx="178">
                  <c:v>32.786358530134301</c:v>
                </c:pt>
                <c:pt idx="179">
                  <c:v>31.268501564803401</c:v>
                </c:pt>
                <c:pt idx="180">
                  <c:v>30.226977007242699</c:v>
                </c:pt>
                <c:pt idx="181">
                  <c:v>29.6929868747653</c:v>
                </c:pt>
                <c:pt idx="182">
                  <c:v>30.5657539387947</c:v>
                </c:pt>
                <c:pt idx="183">
                  <c:v>30.363901488178499</c:v>
                </c:pt>
                <c:pt idx="184">
                  <c:v>30.907535066017999</c:v>
                </c:pt>
                <c:pt idx="185">
                  <c:v>29.773407243551802</c:v>
                </c:pt>
                <c:pt idx="186">
                  <c:v>29.004200707208099</c:v>
                </c:pt>
                <c:pt idx="187">
                  <c:v>28.8334487478919</c:v>
                </c:pt>
                <c:pt idx="188">
                  <c:v>28.152088009644999</c:v>
                </c:pt>
                <c:pt idx="189">
                  <c:v>27.128262791366399</c:v>
                </c:pt>
                <c:pt idx="190">
                  <c:v>25.6976294880089</c:v>
                </c:pt>
                <c:pt idx="191">
                  <c:v>24.268728538432502</c:v>
                </c:pt>
                <c:pt idx="192">
                  <c:v>23.529082015840402</c:v>
                </c:pt>
                <c:pt idx="193">
                  <c:v>25.747570932812799</c:v>
                </c:pt>
                <c:pt idx="194">
                  <c:v>26.080932441123402</c:v>
                </c:pt>
                <c:pt idx="195">
                  <c:v>24.964495739317599</c:v>
                </c:pt>
                <c:pt idx="196">
                  <c:v>25.8761947794634</c:v>
                </c:pt>
                <c:pt idx="197">
                  <c:v>24.143108753663299</c:v>
                </c:pt>
                <c:pt idx="198">
                  <c:v>23.911354212759498</c:v>
                </c:pt>
                <c:pt idx="199">
                  <c:v>22.5204331147585</c:v>
                </c:pt>
                <c:pt idx="200">
                  <c:v>22.057864372449298</c:v>
                </c:pt>
                <c:pt idx="201">
                  <c:v>22.844596384480401</c:v>
                </c:pt>
                <c:pt idx="202">
                  <c:v>23.303418051080001</c:v>
                </c:pt>
                <c:pt idx="203">
                  <c:v>22.926776687727301</c:v>
                </c:pt>
                <c:pt idx="204">
                  <c:v>22.581069442991801</c:v>
                </c:pt>
                <c:pt idx="205">
                  <c:v>22.270132139627201</c:v>
                </c:pt>
                <c:pt idx="206">
                  <c:v>21.820886408331699</c:v>
                </c:pt>
                <c:pt idx="207">
                  <c:v>21.750189795957901</c:v>
                </c:pt>
                <c:pt idx="208">
                  <c:v>21.4324651365392</c:v>
                </c:pt>
                <c:pt idx="209">
                  <c:v>21.058343718554202</c:v>
                </c:pt>
                <c:pt idx="210">
                  <c:v>21.051023305341602</c:v>
                </c:pt>
                <c:pt idx="211">
                  <c:v>20.816815962406299</c:v>
                </c:pt>
                <c:pt idx="212">
                  <c:v>20.4765646661929</c:v>
                </c:pt>
                <c:pt idx="213">
                  <c:v>21.1615702688003</c:v>
                </c:pt>
                <c:pt idx="214">
                  <c:v>20.751887176287301</c:v>
                </c:pt>
                <c:pt idx="215">
                  <c:v>20.986991174574001</c:v>
                </c:pt>
                <c:pt idx="216">
                  <c:v>21.850585569119701</c:v>
                </c:pt>
                <c:pt idx="217">
                  <c:v>21.3833670800012</c:v>
                </c:pt>
                <c:pt idx="218">
                  <c:v>21.287467844371101</c:v>
                </c:pt>
                <c:pt idx="219">
                  <c:v>20.1249114852553</c:v>
                </c:pt>
                <c:pt idx="220">
                  <c:v>19.724559176960799</c:v>
                </c:pt>
                <c:pt idx="221">
                  <c:v>19.154802982649901</c:v>
                </c:pt>
                <c:pt idx="222">
                  <c:v>19.4839791224368</c:v>
                </c:pt>
                <c:pt idx="223">
                  <c:v>19.014690188133201</c:v>
                </c:pt>
                <c:pt idx="224">
                  <c:v>18.950682598222599</c:v>
                </c:pt>
                <c:pt idx="225">
                  <c:v>19.312413260922501</c:v>
                </c:pt>
                <c:pt idx="226">
                  <c:v>19.1108195108982</c:v>
                </c:pt>
                <c:pt idx="227">
                  <c:v>18.6914341431421</c:v>
                </c:pt>
                <c:pt idx="228">
                  <c:v>18.524320257164302</c:v>
                </c:pt>
                <c:pt idx="229">
                  <c:v>17.711238741092</c:v>
                </c:pt>
                <c:pt idx="230">
                  <c:v>17.055725375059701</c:v>
                </c:pt>
                <c:pt idx="231">
                  <c:v>18.626497984710198</c:v>
                </c:pt>
                <c:pt idx="232">
                  <c:v>18.1833378146519</c:v>
                </c:pt>
                <c:pt idx="233">
                  <c:v>18.446240501674101</c:v>
                </c:pt>
                <c:pt idx="234">
                  <c:v>17.6751179362271</c:v>
                </c:pt>
                <c:pt idx="235">
                  <c:v>17.044658056526</c:v>
                </c:pt>
                <c:pt idx="236">
                  <c:v>17.1008056765444</c:v>
                </c:pt>
                <c:pt idx="237">
                  <c:v>17.451989830748399</c:v>
                </c:pt>
                <c:pt idx="238">
                  <c:v>18.012778538789401</c:v>
                </c:pt>
                <c:pt idx="239">
                  <c:v>18.729885418039</c:v>
                </c:pt>
                <c:pt idx="240">
                  <c:v>19.387045588785298</c:v>
                </c:pt>
                <c:pt idx="241">
                  <c:v>18.615234510783502</c:v>
                </c:pt>
                <c:pt idx="242">
                  <c:v>19.1606407150351</c:v>
                </c:pt>
                <c:pt idx="243">
                  <c:v>19.4272043802033</c:v>
                </c:pt>
                <c:pt idx="244">
                  <c:v>19.437034709416999</c:v>
                </c:pt>
                <c:pt idx="245">
                  <c:v>19.7364729938942</c:v>
                </c:pt>
                <c:pt idx="246">
                  <c:v>18.619745722867101</c:v>
                </c:pt>
                <c:pt idx="247">
                  <c:v>18.704848291586199</c:v>
                </c:pt>
                <c:pt idx="248">
                  <c:v>18.4839232300146</c:v>
                </c:pt>
                <c:pt idx="249">
                  <c:v>18.416791442444399</c:v>
                </c:pt>
                <c:pt idx="250">
                  <c:v>18.4245920998491</c:v>
                </c:pt>
                <c:pt idx="251">
                  <c:v>17.341672269328502</c:v>
                </c:pt>
                <c:pt idx="252">
                  <c:v>17.758225198910701</c:v>
                </c:pt>
                <c:pt idx="253">
                  <c:v>17.5942723099344</c:v>
                </c:pt>
                <c:pt idx="254">
                  <c:v>18.030645468495901</c:v>
                </c:pt>
                <c:pt idx="255">
                  <c:v>17.9030091013258</c:v>
                </c:pt>
                <c:pt idx="256">
                  <c:v>17.538280610801799</c:v>
                </c:pt>
                <c:pt idx="257">
                  <c:v>17.819787808776098</c:v>
                </c:pt>
                <c:pt idx="258">
                  <c:v>18.018808137708</c:v>
                </c:pt>
                <c:pt idx="259">
                  <c:v>18.260157230646101</c:v>
                </c:pt>
                <c:pt idx="260">
                  <c:v>18.4773659509179</c:v>
                </c:pt>
                <c:pt idx="261">
                  <c:v>19.138502336311699</c:v>
                </c:pt>
                <c:pt idx="262">
                  <c:v>19.3211484133478</c:v>
                </c:pt>
                <c:pt idx="263">
                  <c:v>19.9518995753388</c:v>
                </c:pt>
                <c:pt idx="264">
                  <c:v>19.968665157020499</c:v>
                </c:pt>
                <c:pt idx="265">
                  <c:v>19.968665157020499</c:v>
                </c:pt>
                <c:pt idx="266">
                  <c:v>20.3790307370612</c:v>
                </c:pt>
                <c:pt idx="267">
                  <c:v>20.063116220664</c:v>
                </c:pt>
                <c:pt idx="268">
                  <c:v>20.505489994959699</c:v>
                </c:pt>
                <c:pt idx="269">
                  <c:v>20.249783683990199</c:v>
                </c:pt>
                <c:pt idx="270">
                  <c:v>19.387981915852698</c:v>
                </c:pt>
                <c:pt idx="271">
                  <c:v>19.7062160709078</c:v>
                </c:pt>
                <c:pt idx="272">
                  <c:v>19.983894131641001</c:v>
                </c:pt>
                <c:pt idx="273">
                  <c:v>19.945406433938899</c:v>
                </c:pt>
                <c:pt idx="274">
                  <c:v>19.793591163632499</c:v>
                </c:pt>
                <c:pt idx="275">
                  <c:v>19.968214233164701</c:v>
                </c:pt>
                <c:pt idx="276">
                  <c:v>20.660218340745601</c:v>
                </c:pt>
                <c:pt idx="277">
                  <c:v>21.642188278089399</c:v>
                </c:pt>
                <c:pt idx="278">
                  <c:v>21.944144774791699</c:v>
                </c:pt>
                <c:pt idx="279">
                  <c:v>24.7990676463358</c:v>
                </c:pt>
                <c:pt idx="280">
                  <c:v>25.866940775946301</c:v>
                </c:pt>
                <c:pt idx="281">
                  <c:v>24.726085863337399</c:v>
                </c:pt>
                <c:pt idx="282">
                  <c:v>25.460460021827199</c:v>
                </c:pt>
                <c:pt idx="283">
                  <c:v>23.540266441723102</c:v>
                </c:pt>
                <c:pt idx="284">
                  <c:v>23.798218384639501</c:v>
                </c:pt>
                <c:pt idx="285">
                  <c:v>24.1631768904846</c:v>
                </c:pt>
                <c:pt idx="286">
                  <c:v>25.345368984081599</c:v>
                </c:pt>
                <c:pt idx="287">
                  <c:v>26.8923117945684</c:v>
                </c:pt>
                <c:pt idx="288">
                  <c:v>25.874269222768898</c:v>
                </c:pt>
                <c:pt idx="289">
                  <c:v>25.814596076923799</c:v>
                </c:pt>
                <c:pt idx="290">
                  <c:v>25.696632160553399</c:v>
                </c:pt>
                <c:pt idx="291">
                  <c:v>24.090386233582102</c:v>
                </c:pt>
                <c:pt idx="292">
                  <c:v>24.4058132174282</c:v>
                </c:pt>
                <c:pt idx="293">
                  <c:v>24.1525752259307</c:v>
                </c:pt>
                <c:pt idx="294">
                  <c:v>24.474866559287602</c:v>
                </c:pt>
                <c:pt idx="295">
                  <c:v>24.696080353237399</c:v>
                </c:pt>
                <c:pt idx="296">
                  <c:v>25.161075415651698</c:v>
                </c:pt>
                <c:pt idx="297">
                  <c:v>25.972921196659101</c:v>
                </c:pt>
                <c:pt idx="298">
                  <c:v>27.5356868020794</c:v>
                </c:pt>
                <c:pt idx="299">
                  <c:v>27.907948113489802</c:v>
                </c:pt>
                <c:pt idx="300">
                  <c:v>27.737910284055701</c:v>
                </c:pt>
                <c:pt idx="301">
                  <c:v>27.656522867160099</c:v>
                </c:pt>
                <c:pt idx="302">
                  <c:v>28.064975931974999</c:v>
                </c:pt>
                <c:pt idx="303">
                  <c:v>26.912965495361298</c:v>
                </c:pt>
                <c:pt idx="304">
                  <c:v>27.4422722461977</c:v>
                </c:pt>
                <c:pt idx="305">
                  <c:v>27.767266845487399</c:v>
                </c:pt>
                <c:pt idx="306">
                  <c:v>29.1968870920618</c:v>
                </c:pt>
                <c:pt idx="307">
                  <c:v>30.252432011731401</c:v>
                </c:pt>
                <c:pt idx="308">
                  <c:v>30.666894697216598</c:v>
                </c:pt>
                <c:pt idx="309">
                  <c:v>30.657851053690202</c:v>
                </c:pt>
                <c:pt idx="310">
                  <c:v>33.303140856025699</c:v>
                </c:pt>
                <c:pt idx="311">
                  <c:v>34.249038718401998</c:v>
                </c:pt>
                <c:pt idx="312">
                  <c:v>39.496765257227899</c:v>
                </c:pt>
                <c:pt idx="313">
                  <c:v>38.799194836634399</c:v>
                </c:pt>
                <c:pt idx="314">
                  <c:v>39.114870076915302</c:v>
                </c:pt>
                <c:pt idx="315">
                  <c:v>41.335224901405098</c:v>
                </c:pt>
                <c:pt idx="316">
                  <c:v>46.621216140205398</c:v>
                </c:pt>
                <c:pt idx="317">
                  <c:v>43.202066624358501</c:v>
                </c:pt>
                <c:pt idx="318">
                  <c:v>44.012550608077703</c:v>
                </c:pt>
                <c:pt idx="319">
                  <c:v>48.246405672437703</c:v>
                </c:pt>
                <c:pt idx="320">
                  <c:v>48.406652912303898</c:v>
                </c:pt>
                <c:pt idx="321">
                  <c:v>45.590471236084603</c:v>
                </c:pt>
                <c:pt idx="322">
                  <c:v>47.246916198639603</c:v>
                </c:pt>
                <c:pt idx="323">
                  <c:v>47.791291106878099</c:v>
                </c:pt>
                <c:pt idx="324">
                  <c:v>46.879896784296498</c:v>
                </c:pt>
                <c:pt idx="325">
                  <c:v>48.344467265982999</c:v>
                </c:pt>
                <c:pt idx="326">
                  <c:v>48.177549604580904</c:v>
                </c:pt>
                <c:pt idx="327">
                  <c:v>50.727296640939201</c:v>
                </c:pt>
                <c:pt idx="328">
                  <c:v>46.426592898700001</c:v>
                </c:pt>
                <c:pt idx="329">
                  <c:v>43.3531049987578</c:v>
                </c:pt>
                <c:pt idx="330">
                  <c:v>42.152163440860697</c:v>
                </c:pt>
                <c:pt idx="331">
                  <c:v>44.509351872421597</c:v>
                </c:pt>
                <c:pt idx="332">
                  <c:v>45.400234390242304</c:v>
                </c:pt>
                <c:pt idx="333">
                  <c:v>46.865738383912102</c:v>
                </c:pt>
                <c:pt idx="334">
                  <c:v>45.046364509714799</c:v>
                </c:pt>
                <c:pt idx="335">
                  <c:v>43.944879796852497</c:v>
                </c:pt>
                <c:pt idx="336">
                  <c:v>46.266176644609402</c:v>
                </c:pt>
                <c:pt idx="337">
                  <c:v>45.922688706412202</c:v>
                </c:pt>
                <c:pt idx="338">
                  <c:v>43.379263841831602</c:v>
                </c:pt>
                <c:pt idx="339">
                  <c:v>42.997004911438403</c:v>
                </c:pt>
                <c:pt idx="340">
                  <c:v>44.829935381955501</c:v>
                </c:pt>
                <c:pt idx="341">
                  <c:v>46.483065229281898</c:v>
                </c:pt>
                <c:pt idx="342">
                  <c:v>49.256499407610598</c:v>
                </c:pt>
                <c:pt idx="343">
                  <c:v>51.379933587278501</c:v>
                </c:pt>
                <c:pt idx="344">
                  <c:v>53.051047415800099</c:v>
                </c:pt>
                <c:pt idx="345">
                  <c:v>49.8761315995025</c:v>
                </c:pt>
                <c:pt idx="346">
                  <c:v>49.862996043300903</c:v>
                </c:pt>
                <c:pt idx="347">
                  <c:v>47.4497648541861</c:v>
                </c:pt>
                <c:pt idx="348">
                  <c:v>47.973767060051202</c:v>
                </c:pt>
                <c:pt idx="349">
                  <c:v>48.330849178098198</c:v>
                </c:pt>
                <c:pt idx="350">
                  <c:v>49.850354929656703</c:v>
                </c:pt>
                <c:pt idx="351">
                  <c:v>50.052879078445599</c:v>
                </c:pt>
                <c:pt idx="352">
                  <c:v>50.028990505924703</c:v>
                </c:pt>
                <c:pt idx="353">
                  <c:v>54.7195178597973</c:v>
                </c:pt>
                <c:pt idx="354">
                  <c:v>52.496143929870698</c:v>
                </c:pt>
                <c:pt idx="355">
                  <c:v>49.446229811968102</c:v>
                </c:pt>
                <c:pt idx="356">
                  <c:v>50.142817590499497</c:v>
                </c:pt>
                <c:pt idx="357">
                  <c:v>46.322915342516801</c:v>
                </c:pt>
                <c:pt idx="358">
                  <c:v>46.336858475745203</c:v>
                </c:pt>
                <c:pt idx="359">
                  <c:v>44.895720061178302</c:v>
                </c:pt>
                <c:pt idx="360">
                  <c:v>43.661702619258499</c:v>
                </c:pt>
                <c:pt idx="361">
                  <c:v>45.597360492730097</c:v>
                </c:pt>
                <c:pt idx="362">
                  <c:v>44.628818409478299</c:v>
                </c:pt>
                <c:pt idx="363">
                  <c:v>45.589595933421101</c:v>
                </c:pt>
                <c:pt idx="364">
                  <c:v>47.057897847746098</c:v>
                </c:pt>
                <c:pt idx="365">
                  <c:v>47.869424759212698</c:v>
                </c:pt>
                <c:pt idx="366">
                  <c:v>49.470406678861998</c:v>
                </c:pt>
                <c:pt idx="367">
                  <c:v>46.696620218634003</c:v>
                </c:pt>
                <c:pt idx="368">
                  <c:v>42.776258052466098</c:v>
                </c:pt>
                <c:pt idx="369">
                  <c:v>38.904088100758401</c:v>
                </c:pt>
                <c:pt idx="370">
                  <c:v>40.386218804179002</c:v>
                </c:pt>
                <c:pt idx="371">
                  <c:v>40.130104281073997</c:v>
                </c:pt>
                <c:pt idx="372">
                  <c:v>39.073530895693096</c:v>
                </c:pt>
                <c:pt idx="373">
                  <c:v>38.763519629273802</c:v>
                </c:pt>
                <c:pt idx="374">
                  <c:v>38.1703054096496</c:v>
                </c:pt>
                <c:pt idx="375">
                  <c:v>35.114226538894499</c:v>
                </c:pt>
                <c:pt idx="376">
                  <c:v>33.068981400045203</c:v>
                </c:pt>
                <c:pt idx="377">
                  <c:v>30.670686070656298</c:v>
                </c:pt>
                <c:pt idx="378">
                  <c:v>29.237476253804999</c:v>
                </c:pt>
                <c:pt idx="379">
                  <c:v>30.174405203929901</c:v>
                </c:pt>
                <c:pt idx="380">
                  <c:v>26.0521422973634</c:v>
                </c:pt>
                <c:pt idx="381">
                  <c:v>28.6198450536975</c:v>
                </c:pt>
                <c:pt idx="382">
                  <c:v>29.412137941179601</c:v>
                </c:pt>
                <c:pt idx="383">
                  <c:v>28.300193695079098</c:v>
                </c:pt>
                <c:pt idx="384">
                  <c:v>28.471319670528999</c:v>
                </c:pt>
                <c:pt idx="385">
                  <c:v>27.282110914223701</c:v>
                </c:pt>
                <c:pt idx="386">
                  <c:v>26.981836907656099</c:v>
                </c:pt>
                <c:pt idx="387">
                  <c:v>26.198789449576299</c:v>
                </c:pt>
                <c:pt idx="388">
                  <c:v>22.654943839497399</c:v>
                </c:pt>
                <c:pt idx="389">
                  <c:v>22.398175910807598</c:v>
                </c:pt>
                <c:pt idx="390">
                  <c:v>21.738089935720101</c:v>
                </c:pt>
                <c:pt idx="391">
                  <c:v>21.0346605381107</c:v>
                </c:pt>
                <c:pt idx="392">
                  <c:v>22.519303354624</c:v>
                </c:pt>
                <c:pt idx="393">
                  <c:v>21.905117889418499</c:v>
                </c:pt>
                <c:pt idx="394">
                  <c:v>22.552365387612902</c:v>
                </c:pt>
                <c:pt idx="395">
                  <c:v>22.0179218177711</c:v>
                </c:pt>
                <c:pt idx="396">
                  <c:v>20.521436793124199</c:v>
                </c:pt>
                <c:pt idx="397">
                  <c:v>19.250913460782101</c:v>
                </c:pt>
                <c:pt idx="398">
                  <c:v>18.506626749476901</c:v>
                </c:pt>
                <c:pt idx="399">
                  <c:v>18.291659745127401</c:v>
                </c:pt>
                <c:pt idx="400">
                  <c:v>16.838661134056</c:v>
                </c:pt>
                <c:pt idx="401">
                  <c:v>15.913647157325</c:v>
                </c:pt>
                <c:pt idx="402">
                  <c:v>15.676477502471901</c:v>
                </c:pt>
                <c:pt idx="403">
                  <c:v>17.358790446810598</c:v>
                </c:pt>
                <c:pt idx="404">
                  <c:v>17.652709539283801</c:v>
                </c:pt>
                <c:pt idx="405">
                  <c:v>15.101709265142</c:v>
                </c:pt>
                <c:pt idx="406">
                  <c:v>14.633893306066</c:v>
                </c:pt>
                <c:pt idx="407">
                  <c:v>13.9383836036689</c:v>
                </c:pt>
                <c:pt idx="408">
                  <c:v>13.443336199899299</c:v>
                </c:pt>
                <c:pt idx="409">
                  <c:v>13.6812596809099</c:v>
                </c:pt>
                <c:pt idx="410">
                  <c:v>15.5011893423355</c:v>
                </c:pt>
                <c:pt idx="411">
                  <c:v>15.333082385841699</c:v>
                </c:pt>
                <c:pt idx="412">
                  <c:v>14.549781311307999</c:v>
                </c:pt>
                <c:pt idx="413">
                  <c:v>15.6522885430857</c:v>
                </c:pt>
                <c:pt idx="414">
                  <c:v>15.1492227563876</c:v>
                </c:pt>
                <c:pt idx="415">
                  <c:v>15.632087069805401</c:v>
                </c:pt>
                <c:pt idx="416">
                  <c:v>14.390747063187201</c:v>
                </c:pt>
                <c:pt idx="417">
                  <c:v>14.415907596124301</c:v>
                </c:pt>
                <c:pt idx="418">
                  <c:v>14.729276975348601</c:v>
                </c:pt>
                <c:pt idx="419">
                  <c:v>15.082348209327201</c:v>
                </c:pt>
                <c:pt idx="420">
                  <c:v>15.3838708656856</c:v>
                </c:pt>
                <c:pt idx="421">
                  <c:v>15.6555228588769</c:v>
                </c:pt>
                <c:pt idx="422">
                  <c:v>16.839475344906699</c:v>
                </c:pt>
                <c:pt idx="423">
                  <c:v>17.8577274290333</c:v>
                </c:pt>
                <c:pt idx="424">
                  <c:v>17.4016110622374</c:v>
                </c:pt>
                <c:pt idx="425">
                  <c:v>16.106656510222599</c:v>
                </c:pt>
                <c:pt idx="426">
                  <c:v>16.984299070318599</c:v>
                </c:pt>
                <c:pt idx="427">
                  <c:v>16.5799802391025</c:v>
                </c:pt>
                <c:pt idx="428">
                  <c:v>17.724906282898001</c:v>
                </c:pt>
                <c:pt idx="429">
                  <c:v>18.955278032049499</c:v>
                </c:pt>
                <c:pt idx="430">
                  <c:v>19.639054566205601</c:v>
                </c:pt>
                <c:pt idx="431">
                  <c:v>19.965169678139901</c:v>
                </c:pt>
                <c:pt idx="432">
                  <c:v>21.308989333020602</c:v>
                </c:pt>
                <c:pt idx="433">
                  <c:v>21.690703617257</c:v>
                </c:pt>
                <c:pt idx="434">
                  <c:v>24.320126065891198</c:v>
                </c:pt>
                <c:pt idx="435">
                  <c:v>26.1639040904723</c:v>
                </c:pt>
                <c:pt idx="436">
                  <c:v>26.295158208950799</c:v>
                </c:pt>
                <c:pt idx="437">
                  <c:v>25.821684575357502</c:v>
                </c:pt>
                <c:pt idx="438">
                  <c:v>25.745147840844499</c:v>
                </c:pt>
                <c:pt idx="439">
                  <c:v>27.400530961092201</c:v>
                </c:pt>
                <c:pt idx="440">
                  <c:v>27.469558869648001</c:v>
                </c:pt>
                <c:pt idx="441">
                  <c:v>29.024031722613199</c:v>
                </c:pt>
                <c:pt idx="442">
                  <c:v>29.604354458802401</c:v>
                </c:pt>
                <c:pt idx="443">
                  <c:v>31.190518100294899</c:v>
                </c:pt>
                <c:pt idx="444">
                  <c:v>31.289010758089201</c:v>
                </c:pt>
                <c:pt idx="445">
                  <c:v>32.017877460562097</c:v>
                </c:pt>
                <c:pt idx="446">
                  <c:v>33.7653908759983</c:v>
                </c:pt>
                <c:pt idx="447">
                  <c:v>34.369303648908399</c:v>
                </c:pt>
                <c:pt idx="448">
                  <c:v>32.747292878942901</c:v>
                </c:pt>
                <c:pt idx="449">
                  <c:v>30.736634556047601</c:v>
                </c:pt>
                <c:pt idx="450">
                  <c:v>30.0573433770852</c:v>
                </c:pt>
                <c:pt idx="451">
                  <c:v>28.603091488081802</c:v>
                </c:pt>
                <c:pt idx="452">
                  <c:v>29.111983671422799</c:v>
                </c:pt>
                <c:pt idx="453">
                  <c:v>30.454235033211098</c:v>
                </c:pt>
                <c:pt idx="454">
                  <c:v>30.089239787076501</c:v>
                </c:pt>
                <c:pt idx="455">
                  <c:v>28.9237337086252</c:v>
                </c:pt>
                <c:pt idx="456">
                  <c:v>27.457234566478501</c:v>
                </c:pt>
                <c:pt idx="457">
                  <c:v>29.6634507127756</c:v>
                </c:pt>
                <c:pt idx="458">
                  <c:v>30.260558962103801</c:v>
                </c:pt>
                <c:pt idx="459">
                  <c:v>31.388871969546699</c:v>
                </c:pt>
                <c:pt idx="460">
                  <c:v>28.681789785825199</c:v>
                </c:pt>
                <c:pt idx="461">
                  <c:v>29.888994748603402</c:v>
                </c:pt>
                <c:pt idx="462">
                  <c:v>30.1163000635588</c:v>
                </c:pt>
                <c:pt idx="463">
                  <c:v>31.2627719002604</c:v>
                </c:pt>
                <c:pt idx="464">
                  <c:v>29.277817890623801</c:v>
                </c:pt>
                <c:pt idx="465">
                  <c:v>31.4377360204825</c:v>
                </c:pt>
                <c:pt idx="466">
                  <c:v>30.7594018755705</c:v>
                </c:pt>
                <c:pt idx="467">
                  <c:v>29.585677433490002</c:v>
                </c:pt>
                <c:pt idx="468">
                  <c:v>29.851097329638002</c:v>
                </c:pt>
                <c:pt idx="469">
                  <c:v>30.081586905604201</c:v>
                </c:pt>
                <c:pt idx="470">
                  <c:v>30.4104244050924</c:v>
                </c:pt>
                <c:pt idx="471">
                  <c:v>30.6033504106944</c:v>
                </c:pt>
                <c:pt idx="472">
                  <c:v>29.855730318951998</c:v>
                </c:pt>
                <c:pt idx="473">
                  <c:v>28.404980966039702</c:v>
                </c:pt>
                <c:pt idx="474">
                  <c:v>27.953339991936101</c:v>
                </c:pt>
                <c:pt idx="475">
                  <c:v>28.6317028136761</c:v>
                </c:pt>
                <c:pt idx="476">
                  <c:v>27.606859604019</c:v>
                </c:pt>
                <c:pt idx="477">
                  <c:v>28.886544977615401</c:v>
                </c:pt>
                <c:pt idx="478">
                  <c:v>28.502943086203501</c:v>
                </c:pt>
                <c:pt idx="479">
                  <c:v>28.311403930981601</c:v>
                </c:pt>
                <c:pt idx="480">
                  <c:v>28.6356669331761</c:v>
                </c:pt>
                <c:pt idx="481">
                  <c:v>27.561496790744599</c:v>
                </c:pt>
                <c:pt idx="482">
                  <c:v>26.8441124755938</c:v>
                </c:pt>
                <c:pt idx="483">
                  <c:v>26.1197648361848</c:v>
                </c:pt>
                <c:pt idx="484">
                  <c:v>25.581631335487099</c:v>
                </c:pt>
                <c:pt idx="485">
                  <c:v>22.6712584818127</c:v>
                </c:pt>
                <c:pt idx="486">
                  <c:v>19.6375072564718</c:v>
                </c:pt>
                <c:pt idx="487">
                  <c:v>18.431068486042101</c:v>
                </c:pt>
                <c:pt idx="488">
                  <c:v>18.540958884717199</c:v>
                </c:pt>
                <c:pt idx="489">
                  <c:v>17.786211521558101</c:v>
                </c:pt>
                <c:pt idx="490">
                  <c:v>18.2197296128661</c:v>
                </c:pt>
                <c:pt idx="491">
                  <c:v>17.540970461532599</c:v>
                </c:pt>
                <c:pt idx="492">
                  <c:v>17.614579793842999</c:v>
                </c:pt>
                <c:pt idx="493">
                  <c:v>17.277480503089802</c:v>
                </c:pt>
                <c:pt idx="494">
                  <c:v>17.587470471294299</c:v>
                </c:pt>
                <c:pt idx="495">
                  <c:v>16.489132164429801</c:v>
                </c:pt>
                <c:pt idx="496">
                  <c:v>17.0522821918509</c:v>
                </c:pt>
                <c:pt idx="497">
                  <c:v>16.730652238447501</c:v>
                </c:pt>
                <c:pt idx="498">
                  <c:v>17.726182636545701</c:v>
                </c:pt>
                <c:pt idx="499">
                  <c:v>17.897239252728198</c:v>
                </c:pt>
                <c:pt idx="500">
                  <c:v>17.9821071838054</c:v>
                </c:pt>
                <c:pt idx="501">
                  <c:v>17.529302866139801</c:v>
                </c:pt>
                <c:pt idx="502">
                  <c:v>17.608821628777001</c:v>
                </c:pt>
                <c:pt idx="503">
                  <c:v>16.838197235428598</c:v>
                </c:pt>
                <c:pt idx="504">
                  <c:v>16.809641811141599</c:v>
                </c:pt>
                <c:pt idx="505">
                  <c:v>16.8317494503587</c:v>
                </c:pt>
                <c:pt idx="506">
                  <c:v>16.424307148654002</c:v>
                </c:pt>
                <c:pt idx="507">
                  <c:v>16.125022680195499</c:v>
                </c:pt>
                <c:pt idx="508">
                  <c:v>16.503063790845601</c:v>
                </c:pt>
                <c:pt idx="509">
                  <c:v>17.339171752111699</c:v>
                </c:pt>
                <c:pt idx="510">
                  <c:v>18.950529188131998</c:v>
                </c:pt>
                <c:pt idx="511">
                  <c:v>19.002251537055201</c:v>
                </c:pt>
                <c:pt idx="512">
                  <c:v>18.047629615293101</c:v>
                </c:pt>
                <c:pt idx="513">
                  <c:v>18.696814886705099</c:v>
                </c:pt>
                <c:pt idx="514">
                  <c:v>17.981439833370501</c:v>
                </c:pt>
                <c:pt idx="515">
                  <c:v>17.353440435158099</c:v>
                </c:pt>
                <c:pt idx="516">
                  <c:v>17.229720473917499</c:v>
                </c:pt>
                <c:pt idx="517">
                  <c:v>17.1086081312211</c:v>
                </c:pt>
                <c:pt idx="518">
                  <c:v>17.1071829795426</c:v>
                </c:pt>
                <c:pt idx="519">
                  <c:v>17.4108689690968</c:v>
                </c:pt>
                <c:pt idx="520">
                  <c:v>17.111892086355802</c:v>
                </c:pt>
                <c:pt idx="521">
                  <c:v>17.013954940500401</c:v>
                </c:pt>
                <c:pt idx="522">
                  <c:v>17.2125030499339</c:v>
                </c:pt>
                <c:pt idx="523">
                  <c:v>16.9929592578283</c:v>
                </c:pt>
                <c:pt idx="524">
                  <c:v>16.557667999568999</c:v>
                </c:pt>
                <c:pt idx="525">
                  <c:v>16.780435381505001</c:v>
                </c:pt>
                <c:pt idx="526">
                  <c:v>16.969919048704899</c:v>
                </c:pt>
                <c:pt idx="527">
                  <c:v>17.213414828001099</c:v>
                </c:pt>
                <c:pt idx="528">
                  <c:v>17.665708566445598</c:v>
                </c:pt>
                <c:pt idx="529">
                  <c:v>17.512054423675799</c:v>
                </c:pt>
                <c:pt idx="530">
                  <c:v>17.851520039567799</c:v>
                </c:pt>
                <c:pt idx="531">
                  <c:v>17.733043114814301</c:v>
                </c:pt>
                <c:pt idx="532">
                  <c:v>17.205073498109201</c:v>
                </c:pt>
                <c:pt idx="533">
                  <c:v>17.5498424652823</c:v>
                </c:pt>
                <c:pt idx="534">
                  <c:v>16.619158827904801</c:v>
                </c:pt>
                <c:pt idx="535">
                  <c:v>16.9489765525522</c:v>
                </c:pt>
                <c:pt idx="536">
                  <c:v>17.030413722985902</c:v>
                </c:pt>
                <c:pt idx="537">
                  <c:v>16.732301942774399</c:v>
                </c:pt>
                <c:pt idx="538">
                  <c:v>15.484042489914</c:v>
                </c:pt>
                <c:pt idx="539">
                  <c:v>15.160988262579201</c:v>
                </c:pt>
                <c:pt idx="540">
                  <c:v>15.20042272425</c:v>
                </c:pt>
                <c:pt idx="541">
                  <c:v>15.1483852070561</c:v>
                </c:pt>
                <c:pt idx="542">
                  <c:v>14.399974773342</c:v>
                </c:pt>
                <c:pt idx="543">
                  <c:v>14.500410551174699</c:v>
                </c:pt>
                <c:pt idx="544">
                  <c:v>14.357978867845</c:v>
                </c:pt>
                <c:pt idx="545">
                  <c:v>14.0711902574538</c:v>
                </c:pt>
                <c:pt idx="546">
                  <c:v>14.607047992885001</c:v>
                </c:pt>
                <c:pt idx="547">
                  <c:v>14.6550110801646</c:v>
                </c:pt>
                <c:pt idx="548">
                  <c:v>14.8421204176164</c:v>
                </c:pt>
                <c:pt idx="549">
                  <c:v>14.9569516557188</c:v>
                </c:pt>
                <c:pt idx="550">
                  <c:v>14.6889911881999</c:v>
                </c:pt>
                <c:pt idx="551">
                  <c:v>14.31168421281</c:v>
                </c:pt>
                <c:pt idx="552">
                  <c:v>13.892622609949701</c:v>
                </c:pt>
                <c:pt idx="553">
                  <c:v>13.6611523867612</c:v>
                </c:pt>
                <c:pt idx="554">
                  <c:v>13.228533818755601</c:v>
                </c:pt>
                <c:pt idx="555">
                  <c:v>13.293490901796201</c:v>
                </c:pt>
                <c:pt idx="556">
                  <c:v>12.8235518066524</c:v>
                </c:pt>
                <c:pt idx="557">
                  <c:v>12.700046982528599</c:v>
                </c:pt>
                <c:pt idx="558">
                  <c:v>12.6183209437926</c:v>
                </c:pt>
                <c:pt idx="559">
                  <c:v>12.373452034890001</c:v>
                </c:pt>
                <c:pt idx="560">
                  <c:v>12.0395691749879</c:v>
                </c:pt>
                <c:pt idx="561">
                  <c:v>11.9973307128936</c:v>
                </c:pt>
                <c:pt idx="562">
                  <c:v>12.446047047924999</c:v>
                </c:pt>
                <c:pt idx="563">
                  <c:v>11.894444277805899</c:v>
                </c:pt>
                <c:pt idx="564">
                  <c:v>12.438859228623301</c:v>
                </c:pt>
                <c:pt idx="565">
                  <c:v>12.580993101085401</c:v>
                </c:pt>
                <c:pt idx="566">
                  <c:v>12.352957618883099</c:v>
                </c:pt>
                <c:pt idx="567">
                  <c:v>12.044049338881701</c:v>
                </c:pt>
                <c:pt idx="568">
                  <c:v>11.877198937203</c:v>
                </c:pt>
                <c:pt idx="569">
                  <c:v>11.7986031908633</c:v>
                </c:pt>
                <c:pt idx="570">
                  <c:v>11.6024342953977</c:v>
                </c:pt>
                <c:pt idx="571">
                  <c:v>11.1947697219842</c:v>
                </c:pt>
                <c:pt idx="572">
                  <c:v>11.0974743193929</c:v>
                </c:pt>
                <c:pt idx="573">
                  <c:v>11.129339008695601</c:v>
                </c:pt>
                <c:pt idx="574">
                  <c:v>10.9930366861533</c:v>
                </c:pt>
                <c:pt idx="575">
                  <c:v>11.394638260521999</c:v>
                </c:pt>
                <c:pt idx="576">
                  <c:v>11.765671057460899</c:v>
                </c:pt>
                <c:pt idx="577">
                  <c:v>11.7311783566518</c:v>
                </c:pt>
                <c:pt idx="578">
                  <c:v>11.8194780747944</c:v>
                </c:pt>
                <c:pt idx="579">
                  <c:v>11.9064195816281</c:v>
                </c:pt>
                <c:pt idx="580">
                  <c:v>11.9263265052973</c:v>
                </c:pt>
                <c:pt idx="581">
                  <c:v>12.3168921695327</c:v>
                </c:pt>
                <c:pt idx="582">
                  <c:v>12.398829801262499</c:v>
                </c:pt>
                <c:pt idx="583">
                  <c:v>12.2976058643968</c:v>
                </c:pt>
                <c:pt idx="584">
                  <c:v>12.125853073657201</c:v>
                </c:pt>
                <c:pt idx="585">
                  <c:v>11.8462921701309</c:v>
                </c:pt>
                <c:pt idx="586">
                  <c:v>11.59091670171</c:v>
                </c:pt>
                <c:pt idx="587">
                  <c:v>11.7779968941968</c:v>
                </c:pt>
                <c:pt idx="588">
                  <c:v>12.013348175135601</c:v>
                </c:pt>
                <c:pt idx="589">
                  <c:v>12.253040229964901</c:v>
                </c:pt>
                <c:pt idx="590">
                  <c:v>12.312658420577501</c:v>
                </c:pt>
                <c:pt idx="591">
                  <c:v>12.4357980024255</c:v>
                </c:pt>
                <c:pt idx="592">
                  <c:v>12.151436275290299</c:v>
                </c:pt>
                <c:pt idx="593">
                  <c:v>11.8944654333639</c:v>
                </c:pt>
                <c:pt idx="594">
                  <c:v>11.836372415254999</c:v>
                </c:pt>
                <c:pt idx="595">
                  <c:v>12.0195814141077</c:v>
                </c:pt>
                <c:pt idx="596">
                  <c:v>11.586084915592901</c:v>
                </c:pt>
                <c:pt idx="597">
                  <c:v>11.7106764665333</c:v>
                </c:pt>
                <c:pt idx="598">
                  <c:v>11.475809603358501</c:v>
                </c:pt>
                <c:pt idx="599">
                  <c:v>11.3116467431299</c:v>
                </c:pt>
                <c:pt idx="600">
                  <c:v>11.302061142379999</c:v>
                </c:pt>
                <c:pt idx="601">
                  <c:v>11.107822883230799</c:v>
                </c:pt>
                <c:pt idx="602">
                  <c:v>11.0355246845028</c:v>
                </c:pt>
                <c:pt idx="603">
                  <c:v>10.8340232148017</c:v>
                </c:pt>
                <c:pt idx="604">
                  <c:v>10.869000018880699</c:v>
                </c:pt>
                <c:pt idx="605">
                  <c:v>11.0184347919282</c:v>
                </c:pt>
                <c:pt idx="606">
                  <c:v>10.778524925082399</c:v>
                </c:pt>
                <c:pt idx="607">
                  <c:v>10.7383455675363</c:v>
                </c:pt>
                <c:pt idx="608">
                  <c:v>10.535387129923899</c:v>
                </c:pt>
                <c:pt idx="609">
                  <c:v>10.912722032663501</c:v>
                </c:pt>
                <c:pt idx="610">
                  <c:v>10.884264106946199</c:v>
                </c:pt>
                <c:pt idx="611">
                  <c:v>10.4067072573886</c:v>
                </c:pt>
                <c:pt idx="612">
                  <c:v>10.712844288769301</c:v>
                </c:pt>
                <c:pt idx="613">
                  <c:v>10.6817318920455</c:v>
                </c:pt>
                <c:pt idx="614">
                  <c:v>10.828507918759099</c:v>
                </c:pt>
                <c:pt idx="615">
                  <c:v>10.9397545120282</c:v>
                </c:pt>
                <c:pt idx="616">
                  <c:v>10.6408053758223</c:v>
                </c:pt>
                <c:pt idx="617">
                  <c:v>10.98417938187</c:v>
                </c:pt>
                <c:pt idx="618">
                  <c:v>10.767588562575</c:v>
                </c:pt>
                <c:pt idx="619">
                  <c:v>10.4944754124472</c:v>
                </c:pt>
                <c:pt idx="620">
                  <c:v>10.5510579317727</c:v>
                </c:pt>
                <c:pt idx="621">
                  <c:v>10.3424199162799</c:v>
                </c:pt>
                <c:pt idx="622">
                  <c:v>10.7700146919508</c:v>
                </c:pt>
                <c:pt idx="623">
                  <c:v>11.196358011919401</c:v>
                </c:pt>
                <c:pt idx="624">
                  <c:v>11.234661503735699</c:v>
                </c:pt>
                <c:pt idx="625">
                  <c:v>11.649471383042</c:v>
                </c:pt>
                <c:pt idx="626">
                  <c:v>11.9076433012851</c:v>
                </c:pt>
                <c:pt idx="627">
                  <c:v>11.7509566383353</c:v>
                </c:pt>
                <c:pt idx="628">
                  <c:v>12.1069063115796</c:v>
                </c:pt>
                <c:pt idx="629">
                  <c:v>12.1258029039296</c:v>
                </c:pt>
                <c:pt idx="630">
                  <c:v>12.8237325799033</c:v>
                </c:pt>
                <c:pt idx="631">
                  <c:v>12.8527412762597</c:v>
                </c:pt>
                <c:pt idx="632">
                  <c:v>12.678459025679601</c:v>
                </c:pt>
                <c:pt idx="633">
                  <c:v>12.2221970206314</c:v>
                </c:pt>
                <c:pt idx="634">
                  <c:v>12.4357503518894</c:v>
                </c:pt>
                <c:pt idx="635">
                  <c:v>12.218779838411599</c:v>
                </c:pt>
                <c:pt idx="636">
                  <c:v>12.045012331039599</c:v>
                </c:pt>
                <c:pt idx="637">
                  <c:v>12.277564297425201</c:v>
                </c:pt>
                <c:pt idx="638">
                  <c:v>11.5976438624003</c:v>
                </c:pt>
                <c:pt idx="639">
                  <c:v>11.385965803321501</c:v>
                </c:pt>
                <c:pt idx="640">
                  <c:v>11.422925555579001</c:v>
                </c:pt>
                <c:pt idx="641">
                  <c:v>11.5780206415123</c:v>
                </c:pt>
                <c:pt idx="642">
                  <c:v>11.1345977850987</c:v>
                </c:pt>
                <c:pt idx="643">
                  <c:v>11.132905141367401</c:v>
                </c:pt>
                <c:pt idx="644">
                  <c:v>11.332652555092499</c:v>
                </c:pt>
                <c:pt idx="645">
                  <c:v>11.493456577486</c:v>
                </c:pt>
                <c:pt idx="646">
                  <c:v>11.491718530114801</c:v>
                </c:pt>
                <c:pt idx="647">
                  <c:v>11.5428876662123</c:v>
                </c:pt>
                <c:pt idx="648">
                  <c:v>11.012366681104901</c:v>
                </c:pt>
                <c:pt idx="649">
                  <c:v>10.7751043076647</c:v>
                </c:pt>
                <c:pt idx="650">
                  <c:v>10.2760736929262</c:v>
                </c:pt>
                <c:pt idx="651">
                  <c:v>9.8690026505869994</c:v>
                </c:pt>
                <c:pt idx="652">
                  <c:v>10.0336070058102</c:v>
                </c:pt>
                <c:pt idx="653">
                  <c:v>10.1874610695599</c:v>
                </c:pt>
                <c:pt idx="654">
                  <c:v>9.9505379273905898</c:v>
                </c:pt>
                <c:pt idx="655">
                  <c:v>10.020228371533999</c:v>
                </c:pt>
                <c:pt idx="656">
                  <c:v>10.097068531248301</c:v>
                </c:pt>
                <c:pt idx="657">
                  <c:v>10.193037917393401</c:v>
                </c:pt>
                <c:pt idx="658">
                  <c:v>10.275439113558001</c:v>
                </c:pt>
                <c:pt idx="659">
                  <c:v>10.1291864960534</c:v>
                </c:pt>
                <c:pt idx="660">
                  <c:v>10.087456852321299</c:v>
                </c:pt>
                <c:pt idx="661">
                  <c:v>10.2878128077441</c:v>
                </c:pt>
                <c:pt idx="662">
                  <c:v>10.757263637382399</c:v>
                </c:pt>
                <c:pt idx="663">
                  <c:v>10.5032151194539</c:v>
                </c:pt>
                <c:pt idx="664">
                  <c:v>10.383330827796801</c:v>
                </c:pt>
                <c:pt idx="665">
                  <c:v>10.4068768905661</c:v>
                </c:pt>
                <c:pt idx="666">
                  <c:v>10.7018514920314</c:v>
                </c:pt>
                <c:pt idx="667">
                  <c:v>10.5281156612547</c:v>
                </c:pt>
                <c:pt idx="668">
                  <c:v>10.220290804996401</c:v>
                </c:pt>
                <c:pt idx="669">
                  <c:v>9.9057362831756404</c:v>
                </c:pt>
                <c:pt idx="670">
                  <c:v>9.7221577546033195</c:v>
                </c:pt>
                <c:pt idx="671">
                  <c:v>9.8453873654296196</c:v>
                </c:pt>
                <c:pt idx="672">
                  <c:v>10.131804887599101</c:v>
                </c:pt>
                <c:pt idx="673">
                  <c:v>10.223720832624499</c:v>
                </c:pt>
                <c:pt idx="674">
                  <c:v>10.3130549699456</c:v>
                </c:pt>
                <c:pt idx="675">
                  <c:v>10.112506104338999</c:v>
                </c:pt>
                <c:pt idx="676">
                  <c:v>9.5911269389267506</c:v>
                </c:pt>
                <c:pt idx="677">
                  <c:v>9.7056261315620205</c:v>
                </c:pt>
                <c:pt idx="678">
                  <c:v>9.6304025232382493</c:v>
                </c:pt>
                <c:pt idx="679">
                  <c:v>9.3228376838894391</c:v>
                </c:pt>
                <c:pt idx="680">
                  <c:v>9.2884194186862299</c:v>
                </c:pt>
                <c:pt idx="681">
                  <c:v>9.4909541196160792</c:v>
                </c:pt>
                <c:pt idx="682">
                  <c:v>9.35959393974154</c:v>
                </c:pt>
                <c:pt idx="683">
                  <c:v>9.4459574937982698</c:v>
                </c:pt>
                <c:pt idx="684">
                  <c:v>9.76945065384046</c:v>
                </c:pt>
                <c:pt idx="685">
                  <c:v>9.7612759446964201</c:v>
                </c:pt>
                <c:pt idx="686">
                  <c:v>9.5277966552937201</c:v>
                </c:pt>
                <c:pt idx="687">
                  <c:v>9.5127307375380408</c:v>
                </c:pt>
                <c:pt idx="688">
                  <c:v>9.3056308436736295</c:v>
                </c:pt>
                <c:pt idx="689">
                  <c:v>9.4200743865603904</c:v>
                </c:pt>
                <c:pt idx="690">
                  <c:v>9.3807737019767803</c:v>
                </c:pt>
                <c:pt idx="691">
                  <c:v>9.3583513692473801</c:v>
                </c:pt>
                <c:pt idx="692">
                  <c:v>9.6775424244932804</c:v>
                </c:pt>
                <c:pt idx="693">
                  <c:v>9.4922391326472102</c:v>
                </c:pt>
                <c:pt idx="694">
                  <c:v>9.1970057399331608</c:v>
                </c:pt>
                <c:pt idx="695">
                  <c:v>8.9986974412753007</c:v>
                </c:pt>
                <c:pt idx="696">
                  <c:v>8.9728166209364204</c:v>
                </c:pt>
                <c:pt idx="697">
                  <c:v>9.0462434651217496</c:v>
                </c:pt>
                <c:pt idx="698">
                  <c:v>9.0889791110539804</c:v>
                </c:pt>
                <c:pt idx="699">
                  <c:v>9.0982836445921507</c:v>
                </c:pt>
                <c:pt idx="700">
                  <c:v>9.06510177778733</c:v>
                </c:pt>
                <c:pt idx="701">
                  <c:v>9.2527293233860508</c:v>
                </c:pt>
                <c:pt idx="702">
                  <c:v>9.0655677939029502</c:v>
                </c:pt>
                <c:pt idx="703">
                  <c:v>9.0854676097470897</c:v>
                </c:pt>
                <c:pt idx="704">
                  <c:v>9.2043927355291206</c:v>
                </c:pt>
                <c:pt idx="705">
                  <c:v>9.1127866915323796</c:v>
                </c:pt>
                <c:pt idx="706">
                  <c:v>9.1797289071717998</c:v>
                </c:pt>
                <c:pt idx="707">
                  <c:v>9.4883663984364297</c:v>
                </c:pt>
                <c:pt idx="708">
                  <c:v>9.7600513035456302</c:v>
                </c:pt>
                <c:pt idx="709">
                  <c:v>9.7832455641527201</c:v>
                </c:pt>
                <c:pt idx="710">
                  <c:v>9.89462822812275</c:v>
                </c:pt>
                <c:pt idx="711">
                  <c:v>9.92409035781718</c:v>
                </c:pt>
                <c:pt idx="712">
                  <c:v>9.6737903519877406</c:v>
                </c:pt>
                <c:pt idx="713">
                  <c:v>10.082349468802301</c:v>
                </c:pt>
                <c:pt idx="714">
                  <c:v>10.1408340828843</c:v>
                </c:pt>
                <c:pt idx="715">
                  <c:v>10.135165189783001</c:v>
                </c:pt>
                <c:pt idx="716">
                  <c:v>10.2271993553467</c:v>
                </c:pt>
                <c:pt idx="717">
                  <c:v>10.2657786761312</c:v>
                </c:pt>
                <c:pt idx="718">
                  <c:v>10.320032598364699</c:v>
                </c:pt>
                <c:pt idx="719">
                  <c:v>10.190179062945001</c:v>
                </c:pt>
                <c:pt idx="720">
                  <c:v>10.032849373036001</c:v>
                </c:pt>
                <c:pt idx="721">
                  <c:v>10.3847087133312</c:v>
                </c:pt>
                <c:pt idx="722">
                  <c:v>10.376495257697</c:v>
                </c:pt>
                <c:pt idx="723">
                  <c:v>10.677452545330601</c:v>
                </c:pt>
                <c:pt idx="724">
                  <c:v>10.6911124367121</c:v>
                </c:pt>
                <c:pt idx="725">
                  <c:v>11.596535064833599</c:v>
                </c:pt>
                <c:pt idx="726">
                  <c:v>12.8092221501336</c:v>
                </c:pt>
                <c:pt idx="727">
                  <c:v>12.7517023261508</c:v>
                </c:pt>
                <c:pt idx="728">
                  <c:v>13.5823473783385</c:v>
                </c:pt>
                <c:pt idx="729">
                  <c:v>13.8881620748709</c:v>
                </c:pt>
                <c:pt idx="730">
                  <c:v>14.353397379749801</c:v>
                </c:pt>
                <c:pt idx="731">
                  <c:v>14.554390545299</c:v>
                </c:pt>
                <c:pt idx="732">
                  <c:v>15.0001178479262</c:v>
                </c:pt>
                <c:pt idx="733">
                  <c:v>14.8404028235945</c:v>
                </c:pt>
                <c:pt idx="734">
                  <c:v>14.1654671374576</c:v>
                </c:pt>
                <c:pt idx="735">
                  <c:v>13.5639300963122</c:v>
                </c:pt>
                <c:pt idx="736">
                  <c:v>14.159243043417</c:v>
                </c:pt>
                <c:pt idx="737">
                  <c:v>14.3071728994015</c:v>
                </c:pt>
                <c:pt idx="738">
                  <c:v>14.63468929748</c:v>
                </c:pt>
                <c:pt idx="739">
                  <c:v>14.269966107795</c:v>
                </c:pt>
                <c:pt idx="740">
                  <c:v>14.900304123745601</c:v>
                </c:pt>
                <c:pt idx="741">
                  <c:v>15.9526543806946</c:v>
                </c:pt>
                <c:pt idx="742">
                  <c:v>16.6149379192494</c:v>
                </c:pt>
                <c:pt idx="743">
                  <c:v>17.2847025351318</c:v>
                </c:pt>
                <c:pt idx="744">
                  <c:v>18.130025098859399</c:v>
                </c:pt>
                <c:pt idx="745">
                  <c:v>19.376369629092501</c:v>
                </c:pt>
                <c:pt idx="746">
                  <c:v>19.7153091504969</c:v>
                </c:pt>
                <c:pt idx="747">
                  <c:v>19.631150175091399</c:v>
                </c:pt>
                <c:pt idx="748">
                  <c:v>18.770715469284099</c:v>
                </c:pt>
                <c:pt idx="749">
                  <c:v>19.210199866686199</c:v>
                </c:pt>
                <c:pt idx="750">
                  <c:v>20.551459487264601</c:v>
                </c:pt>
                <c:pt idx="751">
                  <c:v>20.564503672973501</c:v>
                </c:pt>
                <c:pt idx="752">
                  <c:v>22.4130495530144</c:v>
                </c:pt>
                <c:pt idx="753">
                  <c:v>23.0783700132299</c:v>
                </c:pt>
                <c:pt idx="754">
                  <c:v>20.098335386757501</c:v>
                </c:pt>
                <c:pt idx="755">
                  <c:v>19.043990441486599</c:v>
                </c:pt>
                <c:pt idx="756">
                  <c:v>17.074571306945899</c:v>
                </c:pt>
                <c:pt idx="757">
                  <c:v>18.153471250561498</c:v>
                </c:pt>
                <c:pt idx="758">
                  <c:v>18.3952429330134</c:v>
                </c:pt>
                <c:pt idx="759">
                  <c:v>18.819640046471498</c:v>
                </c:pt>
                <c:pt idx="760">
                  <c:v>16.946175213134499</c:v>
                </c:pt>
                <c:pt idx="761">
                  <c:v>17.247211559490999</c:v>
                </c:pt>
                <c:pt idx="762">
                  <c:v>18.165267179621701</c:v>
                </c:pt>
                <c:pt idx="763">
                  <c:v>16.004734791812901</c:v>
                </c:pt>
                <c:pt idx="764">
                  <c:v>14.6649426185429</c:v>
                </c:pt>
                <c:pt idx="765">
                  <c:v>14.419270236011499</c:v>
                </c:pt>
                <c:pt idx="766">
                  <c:v>14.518384026164799</c:v>
                </c:pt>
                <c:pt idx="767">
                  <c:v>14.1043998309923</c:v>
                </c:pt>
                <c:pt idx="768">
                  <c:v>14.0674692856549</c:v>
                </c:pt>
                <c:pt idx="769">
                  <c:v>13.874667818092499</c:v>
                </c:pt>
                <c:pt idx="770">
                  <c:v>14.4512908062325</c:v>
                </c:pt>
                <c:pt idx="771">
                  <c:v>15.348180282176299</c:v>
                </c:pt>
                <c:pt idx="772">
                  <c:v>15.4740601238903</c:v>
                </c:pt>
                <c:pt idx="773">
                  <c:v>15.8422888779738</c:v>
                </c:pt>
                <c:pt idx="774">
                  <c:v>16.871988479134298</c:v>
                </c:pt>
                <c:pt idx="775">
                  <c:v>16.824861717870299</c:v>
                </c:pt>
                <c:pt idx="776">
                  <c:v>17.059787158422601</c:v>
                </c:pt>
                <c:pt idx="777">
                  <c:v>16.1919282737088</c:v>
                </c:pt>
                <c:pt idx="778">
                  <c:v>16.6424647465861</c:v>
                </c:pt>
                <c:pt idx="779">
                  <c:v>16.296606445698799</c:v>
                </c:pt>
                <c:pt idx="780">
                  <c:v>16.9259223377307</c:v>
                </c:pt>
                <c:pt idx="781">
                  <c:v>17.182257657299701</c:v>
                </c:pt>
                <c:pt idx="782">
                  <c:v>16.7628949309116</c:v>
                </c:pt>
                <c:pt idx="783">
                  <c:v>15.2160318130104</c:v>
                </c:pt>
                <c:pt idx="784">
                  <c:v>13.8747410497391</c:v>
                </c:pt>
                <c:pt idx="785">
                  <c:v>13.9586537582031</c:v>
                </c:pt>
                <c:pt idx="786">
                  <c:v>13.1444799189675</c:v>
                </c:pt>
                <c:pt idx="787">
                  <c:v>13.2364404361083</c:v>
                </c:pt>
                <c:pt idx="788">
                  <c:v>13.2343382371264</c:v>
                </c:pt>
                <c:pt idx="789">
                  <c:v>13.6676053211248</c:v>
                </c:pt>
                <c:pt idx="790">
                  <c:v>13.262540795589601</c:v>
                </c:pt>
                <c:pt idx="791">
                  <c:v>13.8092690560251</c:v>
                </c:pt>
                <c:pt idx="792">
                  <c:v>13.4970562934942</c:v>
                </c:pt>
                <c:pt idx="793">
                  <c:v>14.064155789031901</c:v>
                </c:pt>
                <c:pt idx="794">
                  <c:v>14.302973445785399</c:v>
                </c:pt>
                <c:pt idx="795">
                  <c:v>14.423477056369901</c:v>
                </c:pt>
                <c:pt idx="796">
                  <c:v>14.275742817127</c:v>
                </c:pt>
                <c:pt idx="797">
                  <c:v>14.7774664544232</c:v>
                </c:pt>
                <c:pt idx="798">
                  <c:v>14.2628159380528</c:v>
                </c:pt>
                <c:pt idx="799">
                  <c:v>14.4451903831871</c:v>
                </c:pt>
                <c:pt idx="800">
                  <c:v>14.3512772533447</c:v>
                </c:pt>
                <c:pt idx="801">
                  <c:v>13.962087080289599</c:v>
                </c:pt>
                <c:pt idx="802">
                  <c:v>13.9714792602734</c:v>
                </c:pt>
                <c:pt idx="803">
                  <c:v>13.9706030804733</c:v>
                </c:pt>
                <c:pt idx="804">
                  <c:v>14.5401065823291</c:v>
                </c:pt>
                <c:pt idx="805">
                  <c:v>14.5034916877431</c:v>
                </c:pt>
                <c:pt idx="806">
                  <c:v>14.2932816288388</c:v>
                </c:pt>
                <c:pt idx="807">
                  <c:v>14.1771341811271</c:v>
                </c:pt>
                <c:pt idx="808">
                  <c:v>14.5328528800362</c:v>
                </c:pt>
                <c:pt idx="809">
                  <c:v>14.790674346623801</c:v>
                </c:pt>
                <c:pt idx="810">
                  <c:v>15.15195738343</c:v>
                </c:pt>
                <c:pt idx="811">
                  <c:v>14.9730687622693</c:v>
                </c:pt>
                <c:pt idx="812">
                  <c:v>14.8445971542656</c:v>
                </c:pt>
                <c:pt idx="813">
                  <c:v>14.833006578468501</c:v>
                </c:pt>
                <c:pt idx="814">
                  <c:v>15.2189064924</c:v>
                </c:pt>
                <c:pt idx="815">
                  <c:v>15.4198595663768</c:v>
                </c:pt>
                <c:pt idx="816">
                  <c:v>15.568530679605001</c:v>
                </c:pt>
                <c:pt idx="817">
                  <c:v>15.8571858494815</c:v>
                </c:pt>
                <c:pt idx="818">
                  <c:v>15.9338242034319</c:v>
                </c:pt>
                <c:pt idx="819">
                  <c:v>15.5565802339447</c:v>
                </c:pt>
                <c:pt idx="820">
                  <c:v>15.730478813072001</c:v>
                </c:pt>
                <c:pt idx="821">
                  <c:v>15.611629144120201</c:v>
                </c:pt>
                <c:pt idx="822">
                  <c:v>15.6180018772412</c:v>
                </c:pt>
                <c:pt idx="823">
                  <c:v>15.9665307711516</c:v>
                </c:pt>
                <c:pt idx="824">
                  <c:v>16.101340459185302</c:v>
                </c:pt>
                <c:pt idx="825">
                  <c:v>15.962734711341801</c:v>
                </c:pt>
                <c:pt idx="826">
                  <c:v>15.8764278998179</c:v>
                </c:pt>
                <c:pt idx="827">
                  <c:v>16.247965370066801</c:v>
                </c:pt>
                <c:pt idx="828">
                  <c:v>16.317218390694599</c:v>
                </c:pt>
                <c:pt idx="829">
                  <c:v>16.643404370872201</c:v>
                </c:pt>
                <c:pt idx="830">
                  <c:v>16.560596003332702</c:v>
                </c:pt>
                <c:pt idx="831">
                  <c:v>16.550573924071099</c:v>
                </c:pt>
                <c:pt idx="832">
                  <c:v>15.977057363057099</c:v>
                </c:pt>
                <c:pt idx="833">
                  <c:v>15.9421549806772</c:v>
                </c:pt>
                <c:pt idx="834">
                  <c:v>15.957087735864199</c:v>
                </c:pt>
                <c:pt idx="835">
                  <c:v>16.238946364375099</c:v>
                </c:pt>
                <c:pt idx="836">
                  <c:v>16.098740063942898</c:v>
                </c:pt>
                <c:pt idx="837">
                  <c:v>16.2042745640376</c:v>
                </c:pt>
                <c:pt idx="838">
                  <c:v>16.457157482159801</c:v>
                </c:pt>
                <c:pt idx="839">
                  <c:v>16.341990337406401</c:v>
                </c:pt>
              </c:numCache>
            </c:numRef>
          </c:val>
          <c:smooth val="0"/>
          <c:extLst>
            <c:ext xmlns:c16="http://schemas.microsoft.com/office/drawing/2014/chart" uri="{C3380CC4-5D6E-409C-BE32-E72D297353CC}">
              <c16:uniqueId val="{00000000-5554-4B7A-B157-B51FFAEA940E}"/>
            </c:ext>
          </c:extLst>
        </c:ser>
        <c:ser>
          <c:idx val="1"/>
          <c:order val="1"/>
          <c:tx>
            <c:strRef>
              <c:f>'PE&amp;PB BAND'!$D$4</c:f>
              <c:strCache>
                <c:ptCount val="1"/>
                <c:pt idx="0">
                  <c:v>深证成指</c:v>
                </c:pt>
              </c:strCache>
            </c:strRef>
          </c:tx>
          <c:spPr>
            <a:ln w="28575" cap="rnd">
              <a:solidFill>
                <a:schemeClr val="bg2">
                  <a:lumMod val="50000"/>
                </a:schemeClr>
              </a:solidFill>
              <a:round/>
            </a:ln>
            <a:effectLst/>
          </c:spPr>
          <c:marker>
            <c:symbol val="none"/>
          </c:marker>
          <c:cat>
            <c:numRef>
              <c:f>'PE&amp;PB BAND'!$B$5:$B$844</c:f>
              <c:numCache>
                <c:formatCode>m/d/yyyy</c:formatCode>
                <c:ptCount val="840"/>
                <c:pt idx="0">
                  <c:v>36896</c:v>
                </c:pt>
                <c:pt idx="1">
                  <c:v>36903</c:v>
                </c:pt>
                <c:pt idx="2">
                  <c:v>36910</c:v>
                </c:pt>
                <c:pt idx="3">
                  <c:v>36917</c:v>
                </c:pt>
                <c:pt idx="4">
                  <c:v>36924</c:v>
                </c:pt>
                <c:pt idx="5">
                  <c:v>36931</c:v>
                </c:pt>
                <c:pt idx="6">
                  <c:v>36938</c:v>
                </c:pt>
                <c:pt idx="7">
                  <c:v>36945</c:v>
                </c:pt>
                <c:pt idx="8">
                  <c:v>36952</c:v>
                </c:pt>
                <c:pt idx="9">
                  <c:v>36959</c:v>
                </c:pt>
                <c:pt idx="10">
                  <c:v>36966</c:v>
                </c:pt>
                <c:pt idx="11">
                  <c:v>36973</c:v>
                </c:pt>
                <c:pt idx="12">
                  <c:v>36980</c:v>
                </c:pt>
                <c:pt idx="13">
                  <c:v>36987</c:v>
                </c:pt>
                <c:pt idx="14">
                  <c:v>36994</c:v>
                </c:pt>
                <c:pt idx="15">
                  <c:v>37001</c:v>
                </c:pt>
                <c:pt idx="16">
                  <c:v>37008</c:v>
                </c:pt>
                <c:pt idx="17">
                  <c:v>37015</c:v>
                </c:pt>
                <c:pt idx="18">
                  <c:v>37022</c:v>
                </c:pt>
                <c:pt idx="19">
                  <c:v>37029</c:v>
                </c:pt>
                <c:pt idx="20">
                  <c:v>37036</c:v>
                </c:pt>
                <c:pt idx="21">
                  <c:v>37043</c:v>
                </c:pt>
                <c:pt idx="22">
                  <c:v>37050</c:v>
                </c:pt>
                <c:pt idx="23">
                  <c:v>37057</c:v>
                </c:pt>
                <c:pt idx="24">
                  <c:v>37064</c:v>
                </c:pt>
                <c:pt idx="25">
                  <c:v>37071</c:v>
                </c:pt>
                <c:pt idx="26">
                  <c:v>37078</c:v>
                </c:pt>
                <c:pt idx="27">
                  <c:v>37085</c:v>
                </c:pt>
                <c:pt idx="28">
                  <c:v>37092</c:v>
                </c:pt>
                <c:pt idx="29">
                  <c:v>37099</c:v>
                </c:pt>
                <c:pt idx="30">
                  <c:v>37106</c:v>
                </c:pt>
                <c:pt idx="31">
                  <c:v>37113</c:v>
                </c:pt>
                <c:pt idx="32">
                  <c:v>37120</c:v>
                </c:pt>
                <c:pt idx="33">
                  <c:v>37127</c:v>
                </c:pt>
                <c:pt idx="34">
                  <c:v>37134</c:v>
                </c:pt>
                <c:pt idx="35">
                  <c:v>37141</c:v>
                </c:pt>
                <c:pt idx="36">
                  <c:v>37148</c:v>
                </c:pt>
                <c:pt idx="37">
                  <c:v>37155</c:v>
                </c:pt>
                <c:pt idx="38">
                  <c:v>37162</c:v>
                </c:pt>
                <c:pt idx="39">
                  <c:v>37169</c:v>
                </c:pt>
                <c:pt idx="40">
                  <c:v>37176</c:v>
                </c:pt>
                <c:pt idx="41">
                  <c:v>37183</c:v>
                </c:pt>
                <c:pt idx="42">
                  <c:v>37190</c:v>
                </c:pt>
                <c:pt idx="43">
                  <c:v>37197</c:v>
                </c:pt>
                <c:pt idx="44">
                  <c:v>37204</c:v>
                </c:pt>
                <c:pt idx="45">
                  <c:v>37211</c:v>
                </c:pt>
                <c:pt idx="46">
                  <c:v>37218</c:v>
                </c:pt>
                <c:pt idx="47">
                  <c:v>37225</c:v>
                </c:pt>
                <c:pt idx="48">
                  <c:v>37232</c:v>
                </c:pt>
                <c:pt idx="49">
                  <c:v>37239</c:v>
                </c:pt>
                <c:pt idx="50">
                  <c:v>37246</c:v>
                </c:pt>
                <c:pt idx="51">
                  <c:v>37253</c:v>
                </c:pt>
                <c:pt idx="52">
                  <c:v>37260</c:v>
                </c:pt>
                <c:pt idx="53">
                  <c:v>37267</c:v>
                </c:pt>
                <c:pt idx="54">
                  <c:v>37274</c:v>
                </c:pt>
                <c:pt idx="55">
                  <c:v>37281</c:v>
                </c:pt>
                <c:pt idx="56">
                  <c:v>37288</c:v>
                </c:pt>
                <c:pt idx="57">
                  <c:v>37295</c:v>
                </c:pt>
                <c:pt idx="58">
                  <c:v>37302</c:v>
                </c:pt>
                <c:pt idx="59">
                  <c:v>37309</c:v>
                </c:pt>
                <c:pt idx="60">
                  <c:v>37316</c:v>
                </c:pt>
                <c:pt idx="61">
                  <c:v>37323</c:v>
                </c:pt>
                <c:pt idx="62">
                  <c:v>37330</c:v>
                </c:pt>
                <c:pt idx="63">
                  <c:v>37337</c:v>
                </c:pt>
                <c:pt idx="64">
                  <c:v>37344</c:v>
                </c:pt>
                <c:pt idx="65">
                  <c:v>37351</c:v>
                </c:pt>
                <c:pt idx="66">
                  <c:v>37358</c:v>
                </c:pt>
                <c:pt idx="67">
                  <c:v>37365</c:v>
                </c:pt>
                <c:pt idx="68">
                  <c:v>37372</c:v>
                </c:pt>
                <c:pt idx="69">
                  <c:v>37379</c:v>
                </c:pt>
                <c:pt idx="70">
                  <c:v>37386</c:v>
                </c:pt>
                <c:pt idx="71">
                  <c:v>37393</c:v>
                </c:pt>
                <c:pt idx="72">
                  <c:v>37400</c:v>
                </c:pt>
                <c:pt idx="73">
                  <c:v>37407</c:v>
                </c:pt>
                <c:pt idx="74">
                  <c:v>37414</c:v>
                </c:pt>
                <c:pt idx="75">
                  <c:v>37421</c:v>
                </c:pt>
                <c:pt idx="76">
                  <c:v>37428</c:v>
                </c:pt>
                <c:pt idx="77">
                  <c:v>37435</c:v>
                </c:pt>
                <c:pt idx="78">
                  <c:v>37442</c:v>
                </c:pt>
                <c:pt idx="79">
                  <c:v>37449</c:v>
                </c:pt>
                <c:pt idx="80">
                  <c:v>37456</c:v>
                </c:pt>
                <c:pt idx="81">
                  <c:v>37463</c:v>
                </c:pt>
                <c:pt idx="82">
                  <c:v>37470</c:v>
                </c:pt>
                <c:pt idx="83">
                  <c:v>37477</c:v>
                </c:pt>
                <c:pt idx="84">
                  <c:v>37484</c:v>
                </c:pt>
                <c:pt idx="85">
                  <c:v>37491</c:v>
                </c:pt>
                <c:pt idx="86">
                  <c:v>37498</c:v>
                </c:pt>
                <c:pt idx="87">
                  <c:v>37505</c:v>
                </c:pt>
                <c:pt idx="88">
                  <c:v>37512</c:v>
                </c:pt>
                <c:pt idx="89">
                  <c:v>37519</c:v>
                </c:pt>
                <c:pt idx="90">
                  <c:v>37526</c:v>
                </c:pt>
                <c:pt idx="91">
                  <c:v>37533</c:v>
                </c:pt>
                <c:pt idx="92">
                  <c:v>37540</c:v>
                </c:pt>
                <c:pt idx="93">
                  <c:v>37547</c:v>
                </c:pt>
                <c:pt idx="94">
                  <c:v>37554</c:v>
                </c:pt>
                <c:pt idx="95">
                  <c:v>37561</c:v>
                </c:pt>
                <c:pt idx="96">
                  <c:v>37568</c:v>
                </c:pt>
                <c:pt idx="97">
                  <c:v>37575</c:v>
                </c:pt>
                <c:pt idx="98">
                  <c:v>37582</c:v>
                </c:pt>
                <c:pt idx="99">
                  <c:v>37589</c:v>
                </c:pt>
                <c:pt idx="100">
                  <c:v>37596</c:v>
                </c:pt>
                <c:pt idx="101">
                  <c:v>37603</c:v>
                </c:pt>
                <c:pt idx="102">
                  <c:v>37610</c:v>
                </c:pt>
                <c:pt idx="103">
                  <c:v>37617</c:v>
                </c:pt>
                <c:pt idx="104">
                  <c:v>37624</c:v>
                </c:pt>
                <c:pt idx="105">
                  <c:v>37631</c:v>
                </c:pt>
                <c:pt idx="106">
                  <c:v>37638</c:v>
                </c:pt>
                <c:pt idx="107">
                  <c:v>37645</c:v>
                </c:pt>
                <c:pt idx="108">
                  <c:v>37652</c:v>
                </c:pt>
                <c:pt idx="109">
                  <c:v>37659</c:v>
                </c:pt>
                <c:pt idx="110">
                  <c:v>37666</c:v>
                </c:pt>
                <c:pt idx="111">
                  <c:v>37673</c:v>
                </c:pt>
                <c:pt idx="112">
                  <c:v>37680</c:v>
                </c:pt>
                <c:pt idx="113">
                  <c:v>37687</c:v>
                </c:pt>
                <c:pt idx="114">
                  <c:v>37694</c:v>
                </c:pt>
                <c:pt idx="115">
                  <c:v>37701</c:v>
                </c:pt>
                <c:pt idx="116">
                  <c:v>37708</c:v>
                </c:pt>
                <c:pt idx="117">
                  <c:v>37715</c:v>
                </c:pt>
                <c:pt idx="118">
                  <c:v>37722</c:v>
                </c:pt>
                <c:pt idx="119">
                  <c:v>37729</c:v>
                </c:pt>
                <c:pt idx="120">
                  <c:v>37736</c:v>
                </c:pt>
                <c:pt idx="121">
                  <c:v>37743</c:v>
                </c:pt>
                <c:pt idx="122">
                  <c:v>37750</c:v>
                </c:pt>
                <c:pt idx="123">
                  <c:v>37757</c:v>
                </c:pt>
                <c:pt idx="124">
                  <c:v>37764</c:v>
                </c:pt>
                <c:pt idx="125">
                  <c:v>37771</c:v>
                </c:pt>
                <c:pt idx="126">
                  <c:v>37778</c:v>
                </c:pt>
                <c:pt idx="127">
                  <c:v>37785</c:v>
                </c:pt>
                <c:pt idx="128">
                  <c:v>37792</c:v>
                </c:pt>
                <c:pt idx="129">
                  <c:v>37799</c:v>
                </c:pt>
                <c:pt idx="130">
                  <c:v>37806</c:v>
                </c:pt>
                <c:pt idx="131">
                  <c:v>37813</c:v>
                </c:pt>
                <c:pt idx="132">
                  <c:v>37820</c:v>
                </c:pt>
                <c:pt idx="133">
                  <c:v>37827</c:v>
                </c:pt>
                <c:pt idx="134">
                  <c:v>37834</c:v>
                </c:pt>
                <c:pt idx="135">
                  <c:v>37841</c:v>
                </c:pt>
                <c:pt idx="136">
                  <c:v>37848</c:v>
                </c:pt>
                <c:pt idx="137">
                  <c:v>37855</c:v>
                </c:pt>
                <c:pt idx="138">
                  <c:v>37862</c:v>
                </c:pt>
                <c:pt idx="139">
                  <c:v>37869</c:v>
                </c:pt>
                <c:pt idx="140">
                  <c:v>37876</c:v>
                </c:pt>
                <c:pt idx="141">
                  <c:v>37883</c:v>
                </c:pt>
                <c:pt idx="142">
                  <c:v>37890</c:v>
                </c:pt>
                <c:pt idx="143">
                  <c:v>37897</c:v>
                </c:pt>
                <c:pt idx="144">
                  <c:v>37904</c:v>
                </c:pt>
                <c:pt idx="145">
                  <c:v>37911</c:v>
                </c:pt>
                <c:pt idx="146">
                  <c:v>37918</c:v>
                </c:pt>
                <c:pt idx="147">
                  <c:v>37925</c:v>
                </c:pt>
                <c:pt idx="148">
                  <c:v>37932</c:v>
                </c:pt>
                <c:pt idx="149">
                  <c:v>37939</c:v>
                </c:pt>
                <c:pt idx="150">
                  <c:v>37946</c:v>
                </c:pt>
                <c:pt idx="151">
                  <c:v>37953</c:v>
                </c:pt>
                <c:pt idx="152">
                  <c:v>37960</c:v>
                </c:pt>
                <c:pt idx="153">
                  <c:v>37967</c:v>
                </c:pt>
                <c:pt idx="154">
                  <c:v>37974</c:v>
                </c:pt>
                <c:pt idx="155">
                  <c:v>37981</c:v>
                </c:pt>
                <c:pt idx="156">
                  <c:v>37988</c:v>
                </c:pt>
                <c:pt idx="157">
                  <c:v>37995</c:v>
                </c:pt>
                <c:pt idx="158">
                  <c:v>38002</c:v>
                </c:pt>
                <c:pt idx="159">
                  <c:v>38009</c:v>
                </c:pt>
                <c:pt idx="160">
                  <c:v>38016</c:v>
                </c:pt>
                <c:pt idx="161">
                  <c:v>38023</c:v>
                </c:pt>
                <c:pt idx="162">
                  <c:v>38030</c:v>
                </c:pt>
                <c:pt idx="163">
                  <c:v>38037</c:v>
                </c:pt>
                <c:pt idx="164">
                  <c:v>38044</c:v>
                </c:pt>
                <c:pt idx="165">
                  <c:v>38051</c:v>
                </c:pt>
                <c:pt idx="166">
                  <c:v>38058</c:v>
                </c:pt>
                <c:pt idx="167">
                  <c:v>38065</c:v>
                </c:pt>
                <c:pt idx="168">
                  <c:v>38072</c:v>
                </c:pt>
                <c:pt idx="169">
                  <c:v>38079</c:v>
                </c:pt>
                <c:pt idx="170">
                  <c:v>38086</c:v>
                </c:pt>
                <c:pt idx="171">
                  <c:v>38093</c:v>
                </c:pt>
                <c:pt idx="172">
                  <c:v>38100</c:v>
                </c:pt>
                <c:pt idx="173">
                  <c:v>38107</c:v>
                </c:pt>
                <c:pt idx="174">
                  <c:v>38114</c:v>
                </c:pt>
                <c:pt idx="175">
                  <c:v>38121</c:v>
                </c:pt>
                <c:pt idx="176">
                  <c:v>38128</c:v>
                </c:pt>
                <c:pt idx="177">
                  <c:v>38135</c:v>
                </c:pt>
                <c:pt idx="178">
                  <c:v>38142</c:v>
                </c:pt>
                <c:pt idx="179">
                  <c:v>38149</c:v>
                </c:pt>
                <c:pt idx="180">
                  <c:v>38156</c:v>
                </c:pt>
                <c:pt idx="181">
                  <c:v>38163</c:v>
                </c:pt>
                <c:pt idx="182">
                  <c:v>38170</c:v>
                </c:pt>
                <c:pt idx="183">
                  <c:v>38177</c:v>
                </c:pt>
                <c:pt idx="184">
                  <c:v>38184</c:v>
                </c:pt>
                <c:pt idx="185">
                  <c:v>38191</c:v>
                </c:pt>
                <c:pt idx="186">
                  <c:v>38198</c:v>
                </c:pt>
                <c:pt idx="187">
                  <c:v>38205</c:v>
                </c:pt>
                <c:pt idx="188">
                  <c:v>38212</c:v>
                </c:pt>
                <c:pt idx="189">
                  <c:v>38219</c:v>
                </c:pt>
                <c:pt idx="190">
                  <c:v>38226</c:v>
                </c:pt>
                <c:pt idx="191">
                  <c:v>38233</c:v>
                </c:pt>
                <c:pt idx="192">
                  <c:v>38240</c:v>
                </c:pt>
                <c:pt idx="193">
                  <c:v>38247</c:v>
                </c:pt>
                <c:pt idx="194">
                  <c:v>38254</c:v>
                </c:pt>
                <c:pt idx="195">
                  <c:v>38261</c:v>
                </c:pt>
                <c:pt idx="196">
                  <c:v>38268</c:v>
                </c:pt>
                <c:pt idx="197">
                  <c:v>38275</c:v>
                </c:pt>
                <c:pt idx="198">
                  <c:v>38282</c:v>
                </c:pt>
                <c:pt idx="199">
                  <c:v>38289</c:v>
                </c:pt>
                <c:pt idx="200">
                  <c:v>38296</c:v>
                </c:pt>
                <c:pt idx="201">
                  <c:v>38303</c:v>
                </c:pt>
                <c:pt idx="202">
                  <c:v>38310</c:v>
                </c:pt>
                <c:pt idx="203">
                  <c:v>38317</c:v>
                </c:pt>
                <c:pt idx="204">
                  <c:v>38324</c:v>
                </c:pt>
                <c:pt idx="205">
                  <c:v>38331</c:v>
                </c:pt>
                <c:pt idx="206">
                  <c:v>38338</c:v>
                </c:pt>
                <c:pt idx="207">
                  <c:v>38345</c:v>
                </c:pt>
                <c:pt idx="208">
                  <c:v>38352</c:v>
                </c:pt>
                <c:pt idx="209">
                  <c:v>38359</c:v>
                </c:pt>
                <c:pt idx="210">
                  <c:v>38366</c:v>
                </c:pt>
                <c:pt idx="211">
                  <c:v>38373</c:v>
                </c:pt>
                <c:pt idx="212">
                  <c:v>38380</c:v>
                </c:pt>
                <c:pt idx="213">
                  <c:v>38387</c:v>
                </c:pt>
                <c:pt idx="214">
                  <c:v>38394</c:v>
                </c:pt>
                <c:pt idx="215">
                  <c:v>38401</c:v>
                </c:pt>
                <c:pt idx="216">
                  <c:v>38408</c:v>
                </c:pt>
                <c:pt idx="217">
                  <c:v>38415</c:v>
                </c:pt>
                <c:pt idx="218">
                  <c:v>38422</c:v>
                </c:pt>
                <c:pt idx="219">
                  <c:v>38429</c:v>
                </c:pt>
                <c:pt idx="220">
                  <c:v>38436</c:v>
                </c:pt>
                <c:pt idx="221">
                  <c:v>38443</c:v>
                </c:pt>
                <c:pt idx="222">
                  <c:v>38450</c:v>
                </c:pt>
                <c:pt idx="223">
                  <c:v>38457</c:v>
                </c:pt>
                <c:pt idx="224">
                  <c:v>38464</c:v>
                </c:pt>
                <c:pt idx="225">
                  <c:v>38471</c:v>
                </c:pt>
                <c:pt idx="226">
                  <c:v>38478</c:v>
                </c:pt>
                <c:pt idx="227">
                  <c:v>38485</c:v>
                </c:pt>
                <c:pt idx="228">
                  <c:v>38492</c:v>
                </c:pt>
                <c:pt idx="229">
                  <c:v>38499</c:v>
                </c:pt>
                <c:pt idx="230">
                  <c:v>38506</c:v>
                </c:pt>
                <c:pt idx="231">
                  <c:v>38513</c:v>
                </c:pt>
                <c:pt idx="232">
                  <c:v>38520</c:v>
                </c:pt>
                <c:pt idx="233">
                  <c:v>38527</c:v>
                </c:pt>
                <c:pt idx="234">
                  <c:v>38534</c:v>
                </c:pt>
                <c:pt idx="235">
                  <c:v>38541</c:v>
                </c:pt>
                <c:pt idx="236">
                  <c:v>38548</c:v>
                </c:pt>
                <c:pt idx="237">
                  <c:v>38555</c:v>
                </c:pt>
                <c:pt idx="238">
                  <c:v>38562</c:v>
                </c:pt>
                <c:pt idx="239">
                  <c:v>38569</c:v>
                </c:pt>
                <c:pt idx="240">
                  <c:v>38576</c:v>
                </c:pt>
                <c:pt idx="241">
                  <c:v>38583</c:v>
                </c:pt>
                <c:pt idx="242">
                  <c:v>38590</c:v>
                </c:pt>
                <c:pt idx="243">
                  <c:v>38597</c:v>
                </c:pt>
                <c:pt idx="244">
                  <c:v>38604</c:v>
                </c:pt>
                <c:pt idx="245">
                  <c:v>38611</c:v>
                </c:pt>
                <c:pt idx="246">
                  <c:v>38618</c:v>
                </c:pt>
                <c:pt idx="247">
                  <c:v>38625</c:v>
                </c:pt>
                <c:pt idx="248">
                  <c:v>38632</c:v>
                </c:pt>
                <c:pt idx="249">
                  <c:v>38639</c:v>
                </c:pt>
                <c:pt idx="250">
                  <c:v>38646</c:v>
                </c:pt>
                <c:pt idx="251">
                  <c:v>38653</c:v>
                </c:pt>
                <c:pt idx="252">
                  <c:v>38660</c:v>
                </c:pt>
                <c:pt idx="253">
                  <c:v>38667</c:v>
                </c:pt>
                <c:pt idx="254">
                  <c:v>38674</c:v>
                </c:pt>
                <c:pt idx="255">
                  <c:v>38681</c:v>
                </c:pt>
                <c:pt idx="256">
                  <c:v>38688</c:v>
                </c:pt>
                <c:pt idx="257">
                  <c:v>38695</c:v>
                </c:pt>
                <c:pt idx="258">
                  <c:v>38702</c:v>
                </c:pt>
                <c:pt idx="259">
                  <c:v>38709</c:v>
                </c:pt>
                <c:pt idx="260">
                  <c:v>38716</c:v>
                </c:pt>
                <c:pt idx="261">
                  <c:v>38723</c:v>
                </c:pt>
                <c:pt idx="262">
                  <c:v>38730</c:v>
                </c:pt>
                <c:pt idx="263">
                  <c:v>38737</c:v>
                </c:pt>
                <c:pt idx="264">
                  <c:v>38744</c:v>
                </c:pt>
                <c:pt idx="265">
                  <c:v>38751</c:v>
                </c:pt>
                <c:pt idx="266">
                  <c:v>38758</c:v>
                </c:pt>
                <c:pt idx="267">
                  <c:v>38765</c:v>
                </c:pt>
                <c:pt idx="268">
                  <c:v>38772</c:v>
                </c:pt>
                <c:pt idx="269">
                  <c:v>38779</c:v>
                </c:pt>
                <c:pt idx="270">
                  <c:v>38786</c:v>
                </c:pt>
                <c:pt idx="271">
                  <c:v>38793</c:v>
                </c:pt>
                <c:pt idx="272">
                  <c:v>38800</c:v>
                </c:pt>
                <c:pt idx="273">
                  <c:v>38807</c:v>
                </c:pt>
                <c:pt idx="274">
                  <c:v>38814</c:v>
                </c:pt>
                <c:pt idx="275">
                  <c:v>38821</c:v>
                </c:pt>
                <c:pt idx="276">
                  <c:v>38828</c:v>
                </c:pt>
                <c:pt idx="277">
                  <c:v>38835</c:v>
                </c:pt>
                <c:pt idx="278">
                  <c:v>38842</c:v>
                </c:pt>
                <c:pt idx="279">
                  <c:v>38849</c:v>
                </c:pt>
                <c:pt idx="280">
                  <c:v>38856</c:v>
                </c:pt>
                <c:pt idx="281">
                  <c:v>38863</c:v>
                </c:pt>
                <c:pt idx="282">
                  <c:v>38870</c:v>
                </c:pt>
                <c:pt idx="283">
                  <c:v>38877</c:v>
                </c:pt>
                <c:pt idx="284">
                  <c:v>38884</c:v>
                </c:pt>
                <c:pt idx="285">
                  <c:v>38891</c:v>
                </c:pt>
                <c:pt idx="286">
                  <c:v>38898</c:v>
                </c:pt>
                <c:pt idx="287">
                  <c:v>38905</c:v>
                </c:pt>
                <c:pt idx="288">
                  <c:v>38912</c:v>
                </c:pt>
                <c:pt idx="289">
                  <c:v>38919</c:v>
                </c:pt>
                <c:pt idx="290">
                  <c:v>38926</c:v>
                </c:pt>
                <c:pt idx="291">
                  <c:v>38933</c:v>
                </c:pt>
                <c:pt idx="292">
                  <c:v>38940</c:v>
                </c:pt>
                <c:pt idx="293">
                  <c:v>38947</c:v>
                </c:pt>
                <c:pt idx="294">
                  <c:v>38954</c:v>
                </c:pt>
                <c:pt idx="295">
                  <c:v>38961</c:v>
                </c:pt>
                <c:pt idx="296">
                  <c:v>38968</c:v>
                </c:pt>
                <c:pt idx="297">
                  <c:v>38975</c:v>
                </c:pt>
                <c:pt idx="298">
                  <c:v>38982</c:v>
                </c:pt>
                <c:pt idx="299">
                  <c:v>38989</c:v>
                </c:pt>
                <c:pt idx="300">
                  <c:v>38996</c:v>
                </c:pt>
                <c:pt idx="301">
                  <c:v>39003</c:v>
                </c:pt>
                <c:pt idx="302">
                  <c:v>39010</c:v>
                </c:pt>
                <c:pt idx="303">
                  <c:v>39017</c:v>
                </c:pt>
                <c:pt idx="304">
                  <c:v>39024</c:v>
                </c:pt>
                <c:pt idx="305">
                  <c:v>39031</c:v>
                </c:pt>
                <c:pt idx="306">
                  <c:v>39038</c:v>
                </c:pt>
                <c:pt idx="307">
                  <c:v>39045</c:v>
                </c:pt>
                <c:pt idx="308">
                  <c:v>39052</c:v>
                </c:pt>
                <c:pt idx="309">
                  <c:v>39059</c:v>
                </c:pt>
                <c:pt idx="310">
                  <c:v>39066</c:v>
                </c:pt>
                <c:pt idx="311">
                  <c:v>39073</c:v>
                </c:pt>
                <c:pt idx="312">
                  <c:v>39080</c:v>
                </c:pt>
                <c:pt idx="313">
                  <c:v>39087</c:v>
                </c:pt>
                <c:pt idx="314">
                  <c:v>39094</c:v>
                </c:pt>
                <c:pt idx="315">
                  <c:v>39101</c:v>
                </c:pt>
                <c:pt idx="316">
                  <c:v>39108</c:v>
                </c:pt>
                <c:pt idx="317">
                  <c:v>39115</c:v>
                </c:pt>
                <c:pt idx="318">
                  <c:v>39122</c:v>
                </c:pt>
                <c:pt idx="319">
                  <c:v>39129</c:v>
                </c:pt>
                <c:pt idx="320">
                  <c:v>39136</c:v>
                </c:pt>
                <c:pt idx="321">
                  <c:v>39143</c:v>
                </c:pt>
                <c:pt idx="322">
                  <c:v>39150</c:v>
                </c:pt>
                <c:pt idx="323">
                  <c:v>39157</c:v>
                </c:pt>
                <c:pt idx="324">
                  <c:v>39164</c:v>
                </c:pt>
                <c:pt idx="325">
                  <c:v>39171</c:v>
                </c:pt>
                <c:pt idx="326">
                  <c:v>39178</c:v>
                </c:pt>
                <c:pt idx="327">
                  <c:v>39185</c:v>
                </c:pt>
                <c:pt idx="328">
                  <c:v>39192</c:v>
                </c:pt>
                <c:pt idx="329">
                  <c:v>39199</c:v>
                </c:pt>
                <c:pt idx="330">
                  <c:v>39206</c:v>
                </c:pt>
                <c:pt idx="331">
                  <c:v>39213</c:v>
                </c:pt>
                <c:pt idx="332">
                  <c:v>39220</c:v>
                </c:pt>
                <c:pt idx="333">
                  <c:v>39227</c:v>
                </c:pt>
                <c:pt idx="334">
                  <c:v>39234</c:v>
                </c:pt>
                <c:pt idx="335">
                  <c:v>39241</c:v>
                </c:pt>
                <c:pt idx="336">
                  <c:v>39248</c:v>
                </c:pt>
                <c:pt idx="337">
                  <c:v>39255</c:v>
                </c:pt>
                <c:pt idx="338">
                  <c:v>39262</c:v>
                </c:pt>
                <c:pt idx="339">
                  <c:v>39269</c:v>
                </c:pt>
                <c:pt idx="340">
                  <c:v>39276</c:v>
                </c:pt>
                <c:pt idx="341">
                  <c:v>39283</c:v>
                </c:pt>
                <c:pt idx="342">
                  <c:v>39290</c:v>
                </c:pt>
                <c:pt idx="343">
                  <c:v>39297</c:v>
                </c:pt>
                <c:pt idx="344">
                  <c:v>39304</c:v>
                </c:pt>
                <c:pt idx="345">
                  <c:v>39311</c:v>
                </c:pt>
                <c:pt idx="346">
                  <c:v>39318</c:v>
                </c:pt>
                <c:pt idx="347">
                  <c:v>39325</c:v>
                </c:pt>
                <c:pt idx="348">
                  <c:v>39332</c:v>
                </c:pt>
                <c:pt idx="349">
                  <c:v>39339</c:v>
                </c:pt>
                <c:pt idx="350">
                  <c:v>39346</c:v>
                </c:pt>
                <c:pt idx="351">
                  <c:v>39353</c:v>
                </c:pt>
                <c:pt idx="352">
                  <c:v>39360</c:v>
                </c:pt>
                <c:pt idx="353">
                  <c:v>39367</c:v>
                </c:pt>
                <c:pt idx="354">
                  <c:v>39374</c:v>
                </c:pt>
                <c:pt idx="355">
                  <c:v>39381</c:v>
                </c:pt>
                <c:pt idx="356">
                  <c:v>39388</c:v>
                </c:pt>
                <c:pt idx="357">
                  <c:v>39395</c:v>
                </c:pt>
                <c:pt idx="358">
                  <c:v>39402</c:v>
                </c:pt>
                <c:pt idx="359">
                  <c:v>39409</c:v>
                </c:pt>
                <c:pt idx="360">
                  <c:v>39416</c:v>
                </c:pt>
                <c:pt idx="361">
                  <c:v>39423</c:v>
                </c:pt>
                <c:pt idx="362">
                  <c:v>39430</c:v>
                </c:pt>
                <c:pt idx="363">
                  <c:v>39437</c:v>
                </c:pt>
                <c:pt idx="364">
                  <c:v>39444</c:v>
                </c:pt>
                <c:pt idx="365">
                  <c:v>39451</c:v>
                </c:pt>
                <c:pt idx="366">
                  <c:v>39458</c:v>
                </c:pt>
                <c:pt idx="367">
                  <c:v>39465</c:v>
                </c:pt>
                <c:pt idx="368">
                  <c:v>39472</c:v>
                </c:pt>
                <c:pt idx="369">
                  <c:v>39479</c:v>
                </c:pt>
                <c:pt idx="370">
                  <c:v>39486</c:v>
                </c:pt>
                <c:pt idx="371">
                  <c:v>39493</c:v>
                </c:pt>
                <c:pt idx="372">
                  <c:v>39500</c:v>
                </c:pt>
                <c:pt idx="373">
                  <c:v>39507</c:v>
                </c:pt>
                <c:pt idx="374">
                  <c:v>39514</c:v>
                </c:pt>
                <c:pt idx="375">
                  <c:v>39521</c:v>
                </c:pt>
                <c:pt idx="376">
                  <c:v>39528</c:v>
                </c:pt>
                <c:pt idx="377">
                  <c:v>39535</c:v>
                </c:pt>
                <c:pt idx="378">
                  <c:v>39542</c:v>
                </c:pt>
                <c:pt idx="379">
                  <c:v>39549</c:v>
                </c:pt>
                <c:pt idx="380">
                  <c:v>39556</c:v>
                </c:pt>
                <c:pt idx="381">
                  <c:v>39563</c:v>
                </c:pt>
                <c:pt idx="382">
                  <c:v>39570</c:v>
                </c:pt>
                <c:pt idx="383">
                  <c:v>39577</c:v>
                </c:pt>
                <c:pt idx="384">
                  <c:v>39584</c:v>
                </c:pt>
                <c:pt idx="385">
                  <c:v>39591</c:v>
                </c:pt>
                <c:pt idx="386">
                  <c:v>39598</c:v>
                </c:pt>
                <c:pt idx="387">
                  <c:v>39605</c:v>
                </c:pt>
                <c:pt idx="388">
                  <c:v>39612</c:v>
                </c:pt>
                <c:pt idx="389">
                  <c:v>39619</c:v>
                </c:pt>
                <c:pt idx="390">
                  <c:v>39626</c:v>
                </c:pt>
                <c:pt idx="391">
                  <c:v>39633</c:v>
                </c:pt>
                <c:pt idx="392">
                  <c:v>39640</c:v>
                </c:pt>
                <c:pt idx="393">
                  <c:v>39647</c:v>
                </c:pt>
                <c:pt idx="394">
                  <c:v>39654</c:v>
                </c:pt>
                <c:pt idx="395">
                  <c:v>39661</c:v>
                </c:pt>
                <c:pt idx="396">
                  <c:v>39668</c:v>
                </c:pt>
                <c:pt idx="397">
                  <c:v>39675</c:v>
                </c:pt>
                <c:pt idx="398">
                  <c:v>39682</c:v>
                </c:pt>
                <c:pt idx="399">
                  <c:v>39689</c:v>
                </c:pt>
                <c:pt idx="400">
                  <c:v>39696</c:v>
                </c:pt>
                <c:pt idx="401">
                  <c:v>39703</c:v>
                </c:pt>
                <c:pt idx="402">
                  <c:v>39710</c:v>
                </c:pt>
                <c:pt idx="403">
                  <c:v>39717</c:v>
                </c:pt>
                <c:pt idx="404">
                  <c:v>39724</c:v>
                </c:pt>
                <c:pt idx="405">
                  <c:v>39731</c:v>
                </c:pt>
                <c:pt idx="406">
                  <c:v>39738</c:v>
                </c:pt>
                <c:pt idx="407">
                  <c:v>39745</c:v>
                </c:pt>
                <c:pt idx="408">
                  <c:v>39752</c:v>
                </c:pt>
                <c:pt idx="409">
                  <c:v>39759</c:v>
                </c:pt>
                <c:pt idx="410">
                  <c:v>39766</c:v>
                </c:pt>
                <c:pt idx="411">
                  <c:v>39773</c:v>
                </c:pt>
                <c:pt idx="412">
                  <c:v>39780</c:v>
                </c:pt>
                <c:pt idx="413">
                  <c:v>39787</c:v>
                </c:pt>
                <c:pt idx="414">
                  <c:v>39794</c:v>
                </c:pt>
                <c:pt idx="415">
                  <c:v>39801</c:v>
                </c:pt>
                <c:pt idx="416">
                  <c:v>39808</c:v>
                </c:pt>
                <c:pt idx="417">
                  <c:v>39815</c:v>
                </c:pt>
                <c:pt idx="418">
                  <c:v>39822</c:v>
                </c:pt>
                <c:pt idx="419">
                  <c:v>39829</c:v>
                </c:pt>
                <c:pt idx="420">
                  <c:v>39836</c:v>
                </c:pt>
                <c:pt idx="421">
                  <c:v>39843</c:v>
                </c:pt>
                <c:pt idx="422">
                  <c:v>39850</c:v>
                </c:pt>
                <c:pt idx="423">
                  <c:v>39857</c:v>
                </c:pt>
                <c:pt idx="424">
                  <c:v>39864</c:v>
                </c:pt>
                <c:pt idx="425">
                  <c:v>39871</c:v>
                </c:pt>
                <c:pt idx="426">
                  <c:v>39878</c:v>
                </c:pt>
                <c:pt idx="427">
                  <c:v>39885</c:v>
                </c:pt>
                <c:pt idx="428">
                  <c:v>39892</c:v>
                </c:pt>
                <c:pt idx="429">
                  <c:v>39899</c:v>
                </c:pt>
                <c:pt idx="430">
                  <c:v>39906</c:v>
                </c:pt>
                <c:pt idx="431">
                  <c:v>39913</c:v>
                </c:pt>
                <c:pt idx="432">
                  <c:v>39920</c:v>
                </c:pt>
                <c:pt idx="433">
                  <c:v>39927</c:v>
                </c:pt>
                <c:pt idx="434">
                  <c:v>39934</c:v>
                </c:pt>
                <c:pt idx="435">
                  <c:v>39941</c:v>
                </c:pt>
                <c:pt idx="436">
                  <c:v>39948</c:v>
                </c:pt>
                <c:pt idx="437">
                  <c:v>39955</c:v>
                </c:pt>
                <c:pt idx="438">
                  <c:v>39962</c:v>
                </c:pt>
                <c:pt idx="439">
                  <c:v>39969</c:v>
                </c:pt>
                <c:pt idx="440">
                  <c:v>39976</c:v>
                </c:pt>
                <c:pt idx="441">
                  <c:v>39983</c:v>
                </c:pt>
                <c:pt idx="442">
                  <c:v>39990</c:v>
                </c:pt>
                <c:pt idx="443">
                  <c:v>39997</c:v>
                </c:pt>
                <c:pt idx="444">
                  <c:v>40004</c:v>
                </c:pt>
                <c:pt idx="445">
                  <c:v>40011</c:v>
                </c:pt>
                <c:pt idx="446">
                  <c:v>40018</c:v>
                </c:pt>
                <c:pt idx="447">
                  <c:v>40025</c:v>
                </c:pt>
                <c:pt idx="448">
                  <c:v>40032</c:v>
                </c:pt>
                <c:pt idx="449">
                  <c:v>40039</c:v>
                </c:pt>
                <c:pt idx="450">
                  <c:v>40046</c:v>
                </c:pt>
                <c:pt idx="451">
                  <c:v>40053</c:v>
                </c:pt>
                <c:pt idx="452">
                  <c:v>40060</c:v>
                </c:pt>
                <c:pt idx="453">
                  <c:v>40067</c:v>
                </c:pt>
                <c:pt idx="454">
                  <c:v>40074</c:v>
                </c:pt>
                <c:pt idx="455">
                  <c:v>40081</c:v>
                </c:pt>
                <c:pt idx="456">
                  <c:v>40088</c:v>
                </c:pt>
                <c:pt idx="457">
                  <c:v>40095</c:v>
                </c:pt>
                <c:pt idx="458">
                  <c:v>40102</c:v>
                </c:pt>
                <c:pt idx="459">
                  <c:v>40109</c:v>
                </c:pt>
                <c:pt idx="460">
                  <c:v>40116</c:v>
                </c:pt>
                <c:pt idx="461">
                  <c:v>40123</c:v>
                </c:pt>
                <c:pt idx="462">
                  <c:v>40130</c:v>
                </c:pt>
                <c:pt idx="463">
                  <c:v>40137</c:v>
                </c:pt>
                <c:pt idx="464">
                  <c:v>40144</c:v>
                </c:pt>
                <c:pt idx="465">
                  <c:v>40151</c:v>
                </c:pt>
                <c:pt idx="466">
                  <c:v>40158</c:v>
                </c:pt>
                <c:pt idx="467">
                  <c:v>40165</c:v>
                </c:pt>
                <c:pt idx="468">
                  <c:v>40172</c:v>
                </c:pt>
                <c:pt idx="469">
                  <c:v>40179</c:v>
                </c:pt>
                <c:pt idx="470">
                  <c:v>40186</c:v>
                </c:pt>
                <c:pt idx="471">
                  <c:v>40193</c:v>
                </c:pt>
                <c:pt idx="472">
                  <c:v>40200</c:v>
                </c:pt>
                <c:pt idx="473">
                  <c:v>40207</c:v>
                </c:pt>
                <c:pt idx="474">
                  <c:v>40214</c:v>
                </c:pt>
                <c:pt idx="475">
                  <c:v>40221</c:v>
                </c:pt>
                <c:pt idx="476">
                  <c:v>40228</c:v>
                </c:pt>
                <c:pt idx="477">
                  <c:v>40235</c:v>
                </c:pt>
                <c:pt idx="478">
                  <c:v>40242</c:v>
                </c:pt>
                <c:pt idx="479">
                  <c:v>40249</c:v>
                </c:pt>
                <c:pt idx="480">
                  <c:v>40256</c:v>
                </c:pt>
                <c:pt idx="481">
                  <c:v>40263</c:v>
                </c:pt>
                <c:pt idx="482">
                  <c:v>40270</c:v>
                </c:pt>
                <c:pt idx="483">
                  <c:v>40277</c:v>
                </c:pt>
                <c:pt idx="484">
                  <c:v>40284</c:v>
                </c:pt>
                <c:pt idx="485">
                  <c:v>40291</c:v>
                </c:pt>
                <c:pt idx="486">
                  <c:v>40298</c:v>
                </c:pt>
                <c:pt idx="487">
                  <c:v>40305</c:v>
                </c:pt>
                <c:pt idx="488">
                  <c:v>40312</c:v>
                </c:pt>
                <c:pt idx="489">
                  <c:v>40319</c:v>
                </c:pt>
                <c:pt idx="490">
                  <c:v>40326</c:v>
                </c:pt>
                <c:pt idx="491">
                  <c:v>40333</c:v>
                </c:pt>
                <c:pt idx="492">
                  <c:v>40340</c:v>
                </c:pt>
                <c:pt idx="493">
                  <c:v>40347</c:v>
                </c:pt>
                <c:pt idx="494">
                  <c:v>40354</c:v>
                </c:pt>
                <c:pt idx="495">
                  <c:v>40361</c:v>
                </c:pt>
                <c:pt idx="496">
                  <c:v>40368</c:v>
                </c:pt>
                <c:pt idx="497">
                  <c:v>40375</c:v>
                </c:pt>
                <c:pt idx="498">
                  <c:v>40382</c:v>
                </c:pt>
                <c:pt idx="499">
                  <c:v>40389</c:v>
                </c:pt>
                <c:pt idx="500">
                  <c:v>40396</c:v>
                </c:pt>
                <c:pt idx="501">
                  <c:v>40403</c:v>
                </c:pt>
                <c:pt idx="502">
                  <c:v>40410</c:v>
                </c:pt>
                <c:pt idx="503">
                  <c:v>40417</c:v>
                </c:pt>
                <c:pt idx="504">
                  <c:v>40424</c:v>
                </c:pt>
                <c:pt idx="505">
                  <c:v>40431</c:v>
                </c:pt>
                <c:pt idx="506">
                  <c:v>40438</c:v>
                </c:pt>
                <c:pt idx="507">
                  <c:v>40445</c:v>
                </c:pt>
                <c:pt idx="508">
                  <c:v>40452</c:v>
                </c:pt>
                <c:pt idx="509">
                  <c:v>40459</c:v>
                </c:pt>
                <c:pt idx="510">
                  <c:v>40466</c:v>
                </c:pt>
                <c:pt idx="511">
                  <c:v>40473</c:v>
                </c:pt>
                <c:pt idx="512">
                  <c:v>40480</c:v>
                </c:pt>
                <c:pt idx="513">
                  <c:v>40487</c:v>
                </c:pt>
                <c:pt idx="514">
                  <c:v>40494</c:v>
                </c:pt>
                <c:pt idx="515">
                  <c:v>40501</c:v>
                </c:pt>
                <c:pt idx="516">
                  <c:v>40508</c:v>
                </c:pt>
                <c:pt idx="517">
                  <c:v>40515</c:v>
                </c:pt>
                <c:pt idx="518">
                  <c:v>40522</c:v>
                </c:pt>
                <c:pt idx="519">
                  <c:v>40529</c:v>
                </c:pt>
                <c:pt idx="520">
                  <c:v>40536</c:v>
                </c:pt>
                <c:pt idx="521">
                  <c:v>40543</c:v>
                </c:pt>
                <c:pt idx="522">
                  <c:v>40550</c:v>
                </c:pt>
                <c:pt idx="523">
                  <c:v>40557</c:v>
                </c:pt>
                <c:pt idx="524">
                  <c:v>40564</c:v>
                </c:pt>
                <c:pt idx="525">
                  <c:v>40571</c:v>
                </c:pt>
                <c:pt idx="526">
                  <c:v>40578</c:v>
                </c:pt>
                <c:pt idx="527">
                  <c:v>40585</c:v>
                </c:pt>
                <c:pt idx="528">
                  <c:v>40592</c:v>
                </c:pt>
                <c:pt idx="529">
                  <c:v>40599</c:v>
                </c:pt>
                <c:pt idx="530">
                  <c:v>40606</c:v>
                </c:pt>
                <c:pt idx="531">
                  <c:v>40613</c:v>
                </c:pt>
                <c:pt idx="532">
                  <c:v>40620</c:v>
                </c:pt>
                <c:pt idx="533">
                  <c:v>40627</c:v>
                </c:pt>
                <c:pt idx="534">
                  <c:v>40634</c:v>
                </c:pt>
                <c:pt idx="535">
                  <c:v>40641</c:v>
                </c:pt>
                <c:pt idx="536">
                  <c:v>40648</c:v>
                </c:pt>
                <c:pt idx="537">
                  <c:v>40655</c:v>
                </c:pt>
                <c:pt idx="538">
                  <c:v>40662</c:v>
                </c:pt>
                <c:pt idx="539">
                  <c:v>40669</c:v>
                </c:pt>
                <c:pt idx="540">
                  <c:v>40676</c:v>
                </c:pt>
                <c:pt idx="541">
                  <c:v>40683</c:v>
                </c:pt>
                <c:pt idx="542">
                  <c:v>40690</c:v>
                </c:pt>
                <c:pt idx="543">
                  <c:v>40697</c:v>
                </c:pt>
                <c:pt idx="544">
                  <c:v>40704</c:v>
                </c:pt>
                <c:pt idx="545">
                  <c:v>40711</c:v>
                </c:pt>
                <c:pt idx="546">
                  <c:v>40718</c:v>
                </c:pt>
                <c:pt idx="547">
                  <c:v>40725</c:v>
                </c:pt>
                <c:pt idx="548">
                  <c:v>40732</c:v>
                </c:pt>
                <c:pt idx="549">
                  <c:v>40739</c:v>
                </c:pt>
                <c:pt idx="550">
                  <c:v>40746</c:v>
                </c:pt>
                <c:pt idx="551">
                  <c:v>40753</c:v>
                </c:pt>
                <c:pt idx="552">
                  <c:v>40760</c:v>
                </c:pt>
                <c:pt idx="553">
                  <c:v>40767</c:v>
                </c:pt>
                <c:pt idx="554">
                  <c:v>40774</c:v>
                </c:pt>
                <c:pt idx="555">
                  <c:v>40781</c:v>
                </c:pt>
                <c:pt idx="556">
                  <c:v>40788</c:v>
                </c:pt>
                <c:pt idx="557">
                  <c:v>40795</c:v>
                </c:pt>
                <c:pt idx="558">
                  <c:v>40802</c:v>
                </c:pt>
                <c:pt idx="559">
                  <c:v>40809</c:v>
                </c:pt>
                <c:pt idx="560">
                  <c:v>40816</c:v>
                </c:pt>
                <c:pt idx="561">
                  <c:v>40823</c:v>
                </c:pt>
                <c:pt idx="562">
                  <c:v>40830</c:v>
                </c:pt>
                <c:pt idx="563">
                  <c:v>40837</c:v>
                </c:pt>
                <c:pt idx="564">
                  <c:v>40844</c:v>
                </c:pt>
                <c:pt idx="565">
                  <c:v>40851</c:v>
                </c:pt>
                <c:pt idx="566">
                  <c:v>40858</c:v>
                </c:pt>
                <c:pt idx="567">
                  <c:v>40865</c:v>
                </c:pt>
                <c:pt idx="568">
                  <c:v>40872</c:v>
                </c:pt>
                <c:pt idx="569">
                  <c:v>40879</c:v>
                </c:pt>
                <c:pt idx="570">
                  <c:v>40886</c:v>
                </c:pt>
                <c:pt idx="571">
                  <c:v>40893</c:v>
                </c:pt>
                <c:pt idx="572">
                  <c:v>40900</c:v>
                </c:pt>
                <c:pt idx="573">
                  <c:v>40907</c:v>
                </c:pt>
                <c:pt idx="574">
                  <c:v>40914</c:v>
                </c:pt>
                <c:pt idx="575">
                  <c:v>40921</c:v>
                </c:pt>
                <c:pt idx="576">
                  <c:v>40928</c:v>
                </c:pt>
                <c:pt idx="577">
                  <c:v>40935</c:v>
                </c:pt>
                <c:pt idx="578">
                  <c:v>40942</c:v>
                </c:pt>
                <c:pt idx="579">
                  <c:v>40949</c:v>
                </c:pt>
                <c:pt idx="580">
                  <c:v>40956</c:v>
                </c:pt>
                <c:pt idx="581">
                  <c:v>40963</c:v>
                </c:pt>
                <c:pt idx="582">
                  <c:v>40970</c:v>
                </c:pt>
                <c:pt idx="583">
                  <c:v>40977</c:v>
                </c:pt>
                <c:pt idx="584">
                  <c:v>40984</c:v>
                </c:pt>
                <c:pt idx="585">
                  <c:v>40991</c:v>
                </c:pt>
                <c:pt idx="586">
                  <c:v>40998</c:v>
                </c:pt>
                <c:pt idx="587">
                  <c:v>41005</c:v>
                </c:pt>
                <c:pt idx="588">
                  <c:v>41012</c:v>
                </c:pt>
                <c:pt idx="589">
                  <c:v>41019</c:v>
                </c:pt>
                <c:pt idx="590">
                  <c:v>41026</c:v>
                </c:pt>
                <c:pt idx="591">
                  <c:v>41033</c:v>
                </c:pt>
                <c:pt idx="592">
                  <c:v>41040</c:v>
                </c:pt>
                <c:pt idx="593">
                  <c:v>41047</c:v>
                </c:pt>
                <c:pt idx="594">
                  <c:v>41054</c:v>
                </c:pt>
                <c:pt idx="595">
                  <c:v>41061</c:v>
                </c:pt>
                <c:pt idx="596">
                  <c:v>41068</c:v>
                </c:pt>
                <c:pt idx="597">
                  <c:v>41075</c:v>
                </c:pt>
                <c:pt idx="598">
                  <c:v>41082</c:v>
                </c:pt>
                <c:pt idx="599">
                  <c:v>41089</c:v>
                </c:pt>
                <c:pt idx="600">
                  <c:v>41096</c:v>
                </c:pt>
                <c:pt idx="601">
                  <c:v>41103</c:v>
                </c:pt>
                <c:pt idx="602">
                  <c:v>41110</c:v>
                </c:pt>
                <c:pt idx="603">
                  <c:v>41117</c:v>
                </c:pt>
                <c:pt idx="604">
                  <c:v>41124</c:v>
                </c:pt>
                <c:pt idx="605">
                  <c:v>41131</c:v>
                </c:pt>
                <c:pt idx="606">
                  <c:v>41138</c:v>
                </c:pt>
                <c:pt idx="607">
                  <c:v>41145</c:v>
                </c:pt>
                <c:pt idx="608">
                  <c:v>41152</c:v>
                </c:pt>
                <c:pt idx="609">
                  <c:v>41159</c:v>
                </c:pt>
                <c:pt idx="610">
                  <c:v>41166</c:v>
                </c:pt>
                <c:pt idx="611">
                  <c:v>41173</c:v>
                </c:pt>
                <c:pt idx="612">
                  <c:v>41180</c:v>
                </c:pt>
                <c:pt idx="613">
                  <c:v>41187</c:v>
                </c:pt>
                <c:pt idx="614">
                  <c:v>41194</c:v>
                </c:pt>
                <c:pt idx="615">
                  <c:v>41201</c:v>
                </c:pt>
                <c:pt idx="616">
                  <c:v>41208</c:v>
                </c:pt>
                <c:pt idx="617">
                  <c:v>41215</c:v>
                </c:pt>
                <c:pt idx="618">
                  <c:v>41222</c:v>
                </c:pt>
                <c:pt idx="619">
                  <c:v>41229</c:v>
                </c:pt>
                <c:pt idx="620">
                  <c:v>41236</c:v>
                </c:pt>
                <c:pt idx="621">
                  <c:v>41243</c:v>
                </c:pt>
                <c:pt idx="622">
                  <c:v>41250</c:v>
                </c:pt>
                <c:pt idx="623">
                  <c:v>41257</c:v>
                </c:pt>
                <c:pt idx="624">
                  <c:v>41264</c:v>
                </c:pt>
                <c:pt idx="625">
                  <c:v>41271</c:v>
                </c:pt>
                <c:pt idx="626">
                  <c:v>41278</c:v>
                </c:pt>
                <c:pt idx="627">
                  <c:v>41285</c:v>
                </c:pt>
                <c:pt idx="628">
                  <c:v>41292</c:v>
                </c:pt>
                <c:pt idx="629">
                  <c:v>41299</c:v>
                </c:pt>
                <c:pt idx="630">
                  <c:v>41306</c:v>
                </c:pt>
                <c:pt idx="631">
                  <c:v>41313</c:v>
                </c:pt>
                <c:pt idx="632">
                  <c:v>41320</c:v>
                </c:pt>
                <c:pt idx="633">
                  <c:v>41327</c:v>
                </c:pt>
                <c:pt idx="634">
                  <c:v>41334</c:v>
                </c:pt>
                <c:pt idx="635">
                  <c:v>41341</c:v>
                </c:pt>
                <c:pt idx="636">
                  <c:v>41348</c:v>
                </c:pt>
                <c:pt idx="637">
                  <c:v>41355</c:v>
                </c:pt>
                <c:pt idx="638">
                  <c:v>41362</c:v>
                </c:pt>
                <c:pt idx="639">
                  <c:v>41369</c:v>
                </c:pt>
                <c:pt idx="640">
                  <c:v>41376</c:v>
                </c:pt>
                <c:pt idx="641">
                  <c:v>41383</c:v>
                </c:pt>
                <c:pt idx="642">
                  <c:v>41390</c:v>
                </c:pt>
                <c:pt idx="643">
                  <c:v>41397</c:v>
                </c:pt>
                <c:pt idx="644">
                  <c:v>41404</c:v>
                </c:pt>
                <c:pt idx="645">
                  <c:v>41411</c:v>
                </c:pt>
                <c:pt idx="646">
                  <c:v>41418</c:v>
                </c:pt>
                <c:pt idx="647">
                  <c:v>41425</c:v>
                </c:pt>
                <c:pt idx="648">
                  <c:v>41432</c:v>
                </c:pt>
                <c:pt idx="649">
                  <c:v>41439</c:v>
                </c:pt>
                <c:pt idx="650">
                  <c:v>41446</c:v>
                </c:pt>
                <c:pt idx="651">
                  <c:v>41453</c:v>
                </c:pt>
                <c:pt idx="652">
                  <c:v>41460</c:v>
                </c:pt>
                <c:pt idx="653">
                  <c:v>41467</c:v>
                </c:pt>
                <c:pt idx="654">
                  <c:v>41474</c:v>
                </c:pt>
                <c:pt idx="655">
                  <c:v>41481</c:v>
                </c:pt>
                <c:pt idx="656">
                  <c:v>41488</c:v>
                </c:pt>
                <c:pt idx="657">
                  <c:v>41495</c:v>
                </c:pt>
                <c:pt idx="658">
                  <c:v>41502</c:v>
                </c:pt>
                <c:pt idx="659">
                  <c:v>41509</c:v>
                </c:pt>
                <c:pt idx="660">
                  <c:v>41516</c:v>
                </c:pt>
                <c:pt idx="661">
                  <c:v>41523</c:v>
                </c:pt>
                <c:pt idx="662">
                  <c:v>41530</c:v>
                </c:pt>
                <c:pt idx="663">
                  <c:v>41537</c:v>
                </c:pt>
                <c:pt idx="664">
                  <c:v>41544</c:v>
                </c:pt>
                <c:pt idx="665">
                  <c:v>41551</c:v>
                </c:pt>
                <c:pt idx="666">
                  <c:v>41558</c:v>
                </c:pt>
                <c:pt idx="667">
                  <c:v>41565</c:v>
                </c:pt>
                <c:pt idx="668">
                  <c:v>41572</c:v>
                </c:pt>
                <c:pt idx="669">
                  <c:v>41579</c:v>
                </c:pt>
                <c:pt idx="670">
                  <c:v>41586</c:v>
                </c:pt>
                <c:pt idx="671">
                  <c:v>41593</c:v>
                </c:pt>
                <c:pt idx="672">
                  <c:v>41600</c:v>
                </c:pt>
                <c:pt idx="673">
                  <c:v>41607</c:v>
                </c:pt>
                <c:pt idx="674">
                  <c:v>41614</c:v>
                </c:pt>
                <c:pt idx="675">
                  <c:v>41621</c:v>
                </c:pt>
                <c:pt idx="676">
                  <c:v>41628</c:v>
                </c:pt>
                <c:pt idx="677">
                  <c:v>41635</c:v>
                </c:pt>
                <c:pt idx="678">
                  <c:v>41642</c:v>
                </c:pt>
                <c:pt idx="679">
                  <c:v>41649</c:v>
                </c:pt>
                <c:pt idx="680">
                  <c:v>41656</c:v>
                </c:pt>
                <c:pt idx="681">
                  <c:v>41663</c:v>
                </c:pt>
                <c:pt idx="682">
                  <c:v>41670</c:v>
                </c:pt>
                <c:pt idx="683">
                  <c:v>41677</c:v>
                </c:pt>
                <c:pt idx="684">
                  <c:v>41684</c:v>
                </c:pt>
                <c:pt idx="685">
                  <c:v>41691</c:v>
                </c:pt>
                <c:pt idx="686">
                  <c:v>41698</c:v>
                </c:pt>
                <c:pt idx="687">
                  <c:v>41705</c:v>
                </c:pt>
                <c:pt idx="688">
                  <c:v>41712</c:v>
                </c:pt>
                <c:pt idx="689">
                  <c:v>41719</c:v>
                </c:pt>
                <c:pt idx="690">
                  <c:v>41726</c:v>
                </c:pt>
                <c:pt idx="691">
                  <c:v>41733</c:v>
                </c:pt>
                <c:pt idx="692">
                  <c:v>41740</c:v>
                </c:pt>
                <c:pt idx="693">
                  <c:v>41747</c:v>
                </c:pt>
                <c:pt idx="694">
                  <c:v>41754</c:v>
                </c:pt>
                <c:pt idx="695">
                  <c:v>41761</c:v>
                </c:pt>
                <c:pt idx="696">
                  <c:v>41768</c:v>
                </c:pt>
                <c:pt idx="697">
                  <c:v>41775</c:v>
                </c:pt>
                <c:pt idx="698">
                  <c:v>41782</c:v>
                </c:pt>
                <c:pt idx="699">
                  <c:v>41789</c:v>
                </c:pt>
                <c:pt idx="700">
                  <c:v>41796</c:v>
                </c:pt>
                <c:pt idx="701">
                  <c:v>41803</c:v>
                </c:pt>
                <c:pt idx="702">
                  <c:v>41810</c:v>
                </c:pt>
                <c:pt idx="703">
                  <c:v>41817</c:v>
                </c:pt>
                <c:pt idx="704">
                  <c:v>41824</c:v>
                </c:pt>
                <c:pt idx="705">
                  <c:v>41831</c:v>
                </c:pt>
                <c:pt idx="706">
                  <c:v>41838</c:v>
                </c:pt>
                <c:pt idx="707">
                  <c:v>41845</c:v>
                </c:pt>
                <c:pt idx="708">
                  <c:v>41852</c:v>
                </c:pt>
                <c:pt idx="709">
                  <c:v>41859</c:v>
                </c:pt>
                <c:pt idx="710">
                  <c:v>41866</c:v>
                </c:pt>
                <c:pt idx="711">
                  <c:v>41873</c:v>
                </c:pt>
                <c:pt idx="712">
                  <c:v>41880</c:v>
                </c:pt>
                <c:pt idx="713">
                  <c:v>41887</c:v>
                </c:pt>
                <c:pt idx="714">
                  <c:v>41894</c:v>
                </c:pt>
                <c:pt idx="715">
                  <c:v>41901</c:v>
                </c:pt>
                <c:pt idx="716">
                  <c:v>41908</c:v>
                </c:pt>
                <c:pt idx="717">
                  <c:v>41915</c:v>
                </c:pt>
                <c:pt idx="718">
                  <c:v>41922</c:v>
                </c:pt>
                <c:pt idx="719">
                  <c:v>41929</c:v>
                </c:pt>
                <c:pt idx="720">
                  <c:v>41936</c:v>
                </c:pt>
                <c:pt idx="721">
                  <c:v>41943</c:v>
                </c:pt>
                <c:pt idx="722">
                  <c:v>41950</c:v>
                </c:pt>
                <c:pt idx="723">
                  <c:v>41957</c:v>
                </c:pt>
                <c:pt idx="724">
                  <c:v>41964</c:v>
                </c:pt>
                <c:pt idx="725">
                  <c:v>41971</c:v>
                </c:pt>
                <c:pt idx="726">
                  <c:v>41978</c:v>
                </c:pt>
                <c:pt idx="727">
                  <c:v>41985</c:v>
                </c:pt>
                <c:pt idx="728">
                  <c:v>41992</c:v>
                </c:pt>
                <c:pt idx="729">
                  <c:v>41999</c:v>
                </c:pt>
                <c:pt idx="730">
                  <c:v>42006</c:v>
                </c:pt>
                <c:pt idx="731">
                  <c:v>42013</c:v>
                </c:pt>
                <c:pt idx="732">
                  <c:v>42020</c:v>
                </c:pt>
                <c:pt idx="733">
                  <c:v>42027</c:v>
                </c:pt>
                <c:pt idx="734">
                  <c:v>42034</c:v>
                </c:pt>
                <c:pt idx="735">
                  <c:v>42041</c:v>
                </c:pt>
                <c:pt idx="736">
                  <c:v>42048</c:v>
                </c:pt>
                <c:pt idx="737">
                  <c:v>42055</c:v>
                </c:pt>
                <c:pt idx="738">
                  <c:v>42062</c:v>
                </c:pt>
                <c:pt idx="739">
                  <c:v>42069</c:v>
                </c:pt>
                <c:pt idx="740">
                  <c:v>42076</c:v>
                </c:pt>
                <c:pt idx="741">
                  <c:v>42083</c:v>
                </c:pt>
                <c:pt idx="742">
                  <c:v>42090</c:v>
                </c:pt>
                <c:pt idx="743">
                  <c:v>42097</c:v>
                </c:pt>
                <c:pt idx="744">
                  <c:v>42104</c:v>
                </c:pt>
                <c:pt idx="745">
                  <c:v>42111</c:v>
                </c:pt>
                <c:pt idx="746">
                  <c:v>42118</c:v>
                </c:pt>
                <c:pt idx="747">
                  <c:v>42125</c:v>
                </c:pt>
                <c:pt idx="748">
                  <c:v>42132</c:v>
                </c:pt>
                <c:pt idx="749">
                  <c:v>42139</c:v>
                </c:pt>
                <c:pt idx="750">
                  <c:v>42146</c:v>
                </c:pt>
                <c:pt idx="751">
                  <c:v>42153</c:v>
                </c:pt>
                <c:pt idx="752">
                  <c:v>42160</c:v>
                </c:pt>
                <c:pt idx="753">
                  <c:v>42167</c:v>
                </c:pt>
                <c:pt idx="754">
                  <c:v>42174</c:v>
                </c:pt>
                <c:pt idx="755">
                  <c:v>42181</c:v>
                </c:pt>
                <c:pt idx="756">
                  <c:v>42188</c:v>
                </c:pt>
                <c:pt idx="757">
                  <c:v>42195</c:v>
                </c:pt>
                <c:pt idx="758">
                  <c:v>42202</c:v>
                </c:pt>
                <c:pt idx="759">
                  <c:v>42209</c:v>
                </c:pt>
                <c:pt idx="760">
                  <c:v>42216</c:v>
                </c:pt>
                <c:pt idx="761">
                  <c:v>42223</c:v>
                </c:pt>
                <c:pt idx="762">
                  <c:v>42230</c:v>
                </c:pt>
                <c:pt idx="763">
                  <c:v>42237</c:v>
                </c:pt>
                <c:pt idx="764">
                  <c:v>42244</c:v>
                </c:pt>
                <c:pt idx="765">
                  <c:v>42251</c:v>
                </c:pt>
                <c:pt idx="766">
                  <c:v>42258</c:v>
                </c:pt>
                <c:pt idx="767">
                  <c:v>42265</c:v>
                </c:pt>
                <c:pt idx="768">
                  <c:v>42272</c:v>
                </c:pt>
                <c:pt idx="769">
                  <c:v>42279</c:v>
                </c:pt>
                <c:pt idx="770">
                  <c:v>42286</c:v>
                </c:pt>
                <c:pt idx="771">
                  <c:v>42293</c:v>
                </c:pt>
                <c:pt idx="772">
                  <c:v>42300</c:v>
                </c:pt>
                <c:pt idx="773">
                  <c:v>42307</c:v>
                </c:pt>
                <c:pt idx="774">
                  <c:v>42314</c:v>
                </c:pt>
                <c:pt idx="775">
                  <c:v>42321</c:v>
                </c:pt>
                <c:pt idx="776">
                  <c:v>42328</c:v>
                </c:pt>
                <c:pt idx="777">
                  <c:v>42335</c:v>
                </c:pt>
                <c:pt idx="778">
                  <c:v>42342</c:v>
                </c:pt>
                <c:pt idx="779">
                  <c:v>42349</c:v>
                </c:pt>
                <c:pt idx="780">
                  <c:v>42356</c:v>
                </c:pt>
                <c:pt idx="781">
                  <c:v>42363</c:v>
                </c:pt>
                <c:pt idx="782">
                  <c:v>42370</c:v>
                </c:pt>
                <c:pt idx="783">
                  <c:v>42377</c:v>
                </c:pt>
                <c:pt idx="784">
                  <c:v>42384</c:v>
                </c:pt>
                <c:pt idx="785">
                  <c:v>42391</c:v>
                </c:pt>
                <c:pt idx="786">
                  <c:v>42398</c:v>
                </c:pt>
                <c:pt idx="787">
                  <c:v>42405</c:v>
                </c:pt>
                <c:pt idx="788">
                  <c:v>42412</c:v>
                </c:pt>
                <c:pt idx="789">
                  <c:v>42419</c:v>
                </c:pt>
                <c:pt idx="790">
                  <c:v>42426</c:v>
                </c:pt>
                <c:pt idx="791">
                  <c:v>42433</c:v>
                </c:pt>
                <c:pt idx="792">
                  <c:v>42440</c:v>
                </c:pt>
                <c:pt idx="793">
                  <c:v>42447</c:v>
                </c:pt>
                <c:pt idx="794">
                  <c:v>42454</c:v>
                </c:pt>
                <c:pt idx="795">
                  <c:v>42461</c:v>
                </c:pt>
                <c:pt idx="796">
                  <c:v>42468</c:v>
                </c:pt>
                <c:pt idx="797">
                  <c:v>42475</c:v>
                </c:pt>
                <c:pt idx="798">
                  <c:v>42482</c:v>
                </c:pt>
                <c:pt idx="799">
                  <c:v>42489</c:v>
                </c:pt>
                <c:pt idx="800">
                  <c:v>42496</c:v>
                </c:pt>
                <c:pt idx="801">
                  <c:v>42503</c:v>
                </c:pt>
                <c:pt idx="802">
                  <c:v>42510</c:v>
                </c:pt>
                <c:pt idx="803">
                  <c:v>42517</c:v>
                </c:pt>
                <c:pt idx="804">
                  <c:v>42524</c:v>
                </c:pt>
                <c:pt idx="805">
                  <c:v>42531</c:v>
                </c:pt>
                <c:pt idx="806">
                  <c:v>42538</c:v>
                </c:pt>
                <c:pt idx="807">
                  <c:v>42545</c:v>
                </c:pt>
                <c:pt idx="808">
                  <c:v>42552</c:v>
                </c:pt>
                <c:pt idx="809">
                  <c:v>42559</c:v>
                </c:pt>
                <c:pt idx="810">
                  <c:v>42566</c:v>
                </c:pt>
                <c:pt idx="811">
                  <c:v>42573</c:v>
                </c:pt>
                <c:pt idx="812">
                  <c:v>42580</c:v>
                </c:pt>
                <c:pt idx="813">
                  <c:v>42587</c:v>
                </c:pt>
                <c:pt idx="814">
                  <c:v>42594</c:v>
                </c:pt>
                <c:pt idx="815">
                  <c:v>42601</c:v>
                </c:pt>
                <c:pt idx="816">
                  <c:v>42608</c:v>
                </c:pt>
                <c:pt idx="817">
                  <c:v>42615</c:v>
                </c:pt>
                <c:pt idx="818">
                  <c:v>42622</c:v>
                </c:pt>
                <c:pt idx="819">
                  <c:v>42629</c:v>
                </c:pt>
                <c:pt idx="820">
                  <c:v>42636</c:v>
                </c:pt>
                <c:pt idx="821">
                  <c:v>42643</c:v>
                </c:pt>
                <c:pt idx="822">
                  <c:v>42650</c:v>
                </c:pt>
                <c:pt idx="823">
                  <c:v>42657</c:v>
                </c:pt>
                <c:pt idx="824">
                  <c:v>42664</c:v>
                </c:pt>
                <c:pt idx="825">
                  <c:v>42671</c:v>
                </c:pt>
                <c:pt idx="826">
                  <c:v>42678</c:v>
                </c:pt>
                <c:pt idx="827">
                  <c:v>42685</c:v>
                </c:pt>
                <c:pt idx="828">
                  <c:v>42692</c:v>
                </c:pt>
                <c:pt idx="829">
                  <c:v>42699</c:v>
                </c:pt>
                <c:pt idx="830">
                  <c:v>42706</c:v>
                </c:pt>
                <c:pt idx="831">
                  <c:v>42713</c:v>
                </c:pt>
                <c:pt idx="832">
                  <c:v>42720</c:v>
                </c:pt>
                <c:pt idx="833">
                  <c:v>42727</c:v>
                </c:pt>
                <c:pt idx="834">
                  <c:v>42734</c:v>
                </c:pt>
                <c:pt idx="835">
                  <c:v>42741</c:v>
                </c:pt>
                <c:pt idx="836">
                  <c:v>42748</c:v>
                </c:pt>
                <c:pt idx="837">
                  <c:v>42755</c:v>
                </c:pt>
                <c:pt idx="838">
                  <c:v>42762</c:v>
                </c:pt>
                <c:pt idx="839">
                  <c:v>42769</c:v>
                </c:pt>
              </c:numCache>
            </c:numRef>
          </c:cat>
          <c:val>
            <c:numRef>
              <c:f>'PE&amp;PB BAND'!$D$5:$D$844</c:f>
              <c:numCache>
                <c:formatCode>0.0</c:formatCode>
                <c:ptCount val="840"/>
                <c:pt idx="0">
                  <c:v>46.5191710309455</c:v>
                </c:pt>
                <c:pt idx="1">
                  <c:v>46.1918540376709</c:v>
                </c:pt>
                <c:pt idx="2">
                  <c:v>45.735969865157401</c:v>
                </c:pt>
                <c:pt idx="3">
                  <c:v>47.883963894216301</c:v>
                </c:pt>
                <c:pt idx="4">
                  <c:v>47.883963894216301</c:v>
                </c:pt>
                <c:pt idx="5">
                  <c:v>43.274712699494302</c:v>
                </c:pt>
                <c:pt idx="6">
                  <c:v>43.756049154518799</c:v>
                </c:pt>
                <c:pt idx="7">
                  <c:v>42.755941192654497</c:v>
                </c:pt>
                <c:pt idx="8">
                  <c:v>45.817864371544097</c:v>
                </c:pt>
                <c:pt idx="9">
                  <c:v>47.463669211406597</c:v>
                </c:pt>
                <c:pt idx="10">
                  <c:v>48.8785296670086</c:v>
                </c:pt>
                <c:pt idx="11">
                  <c:v>48.419108205773099</c:v>
                </c:pt>
                <c:pt idx="12">
                  <c:v>49.120033978957501</c:v>
                </c:pt>
                <c:pt idx="13">
                  <c:v>46.476743305718998</c:v>
                </c:pt>
                <c:pt idx="14">
                  <c:v>44.329438928546601</c:v>
                </c:pt>
                <c:pt idx="15">
                  <c:v>43.105448810237903</c:v>
                </c:pt>
                <c:pt idx="16">
                  <c:v>42.801056026585499</c:v>
                </c:pt>
                <c:pt idx="17">
                  <c:v>43.560854376804102</c:v>
                </c:pt>
                <c:pt idx="18">
                  <c:v>43.295867874274499</c:v>
                </c:pt>
                <c:pt idx="19">
                  <c:v>43.480803226492398</c:v>
                </c:pt>
                <c:pt idx="20">
                  <c:v>43.2870665313187</c:v>
                </c:pt>
                <c:pt idx="21">
                  <c:v>43.202137405920404</c:v>
                </c:pt>
                <c:pt idx="22">
                  <c:v>42.684997048944403</c:v>
                </c:pt>
                <c:pt idx="23">
                  <c:v>42.250494214203101</c:v>
                </c:pt>
                <c:pt idx="24">
                  <c:v>42.020893046619598</c:v>
                </c:pt>
                <c:pt idx="25">
                  <c:v>41.943526757164598</c:v>
                </c:pt>
                <c:pt idx="26">
                  <c:v>40.993485527720701</c:v>
                </c:pt>
                <c:pt idx="27">
                  <c:v>40.958657065555897</c:v>
                </c:pt>
                <c:pt idx="28">
                  <c:v>40.778998853946902</c:v>
                </c:pt>
                <c:pt idx="29">
                  <c:v>38.012310008110802</c:v>
                </c:pt>
                <c:pt idx="30">
                  <c:v>36.259045030157402</c:v>
                </c:pt>
                <c:pt idx="31">
                  <c:v>35.7401368853169</c:v>
                </c:pt>
                <c:pt idx="32">
                  <c:v>34.575746758407597</c:v>
                </c:pt>
                <c:pt idx="33">
                  <c:v>34.013363210032097</c:v>
                </c:pt>
                <c:pt idx="34">
                  <c:v>35.926342392504601</c:v>
                </c:pt>
                <c:pt idx="35">
                  <c:v>36.117515816249401</c:v>
                </c:pt>
                <c:pt idx="36">
                  <c:v>34.968272888843998</c:v>
                </c:pt>
                <c:pt idx="37">
                  <c:v>34.2328676777353</c:v>
                </c:pt>
                <c:pt idx="38">
                  <c:v>33.595988163643703</c:v>
                </c:pt>
                <c:pt idx="39">
                  <c:v>33.986909403519</c:v>
                </c:pt>
                <c:pt idx="40">
                  <c:v>32.668416282314801</c:v>
                </c:pt>
                <c:pt idx="41">
                  <c:v>30.756069746304998</c:v>
                </c:pt>
                <c:pt idx="42">
                  <c:v>32.983461461275603</c:v>
                </c:pt>
                <c:pt idx="43">
                  <c:v>32.955162829833299</c:v>
                </c:pt>
                <c:pt idx="44">
                  <c:v>31.8481083450013</c:v>
                </c:pt>
                <c:pt idx="45">
                  <c:v>31.819400810125199</c:v>
                </c:pt>
                <c:pt idx="46">
                  <c:v>33.132562706799398</c:v>
                </c:pt>
                <c:pt idx="47">
                  <c:v>33.876913517566003</c:v>
                </c:pt>
                <c:pt idx="48">
                  <c:v>34.455739871653002</c:v>
                </c:pt>
                <c:pt idx="49">
                  <c:v>32.882903818369201</c:v>
                </c:pt>
                <c:pt idx="50">
                  <c:v>32.255892854622601</c:v>
                </c:pt>
                <c:pt idx="51">
                  <c:v>32.159913913585903</c:v>
                </c:pt>
                <c:pt idx="52">
                  <c:v>31.832149166675201</c:v>
                </c:pt>
                <c:pt idx="53">
                  <c:v>29.824106897461199</c:v>
                </c:pt>
                <c:pt idx="54">
                  <c:v>27.415866918980299</c:v>
                </c:pt>
                <c:pt idx="55">
                  <c:v>23.314428839482499</c:v>
                </c:pt>
                <c:pt idx="56">
                  <c:v>24.291806508538201</c:v>
                </c:pt>
                <c:pt idx="57">
                  <c:v>24.6864781542833</c:v>
                </c:pt>
                <c:pt idx="58">
                  <c:v>26.5381356210749</c:v>
                </c:pt>
                <c:pt idx="59">
                  <c:v>26.5381356210749</c:v>
                </c:pt>
                <c:pt idx="60">
                  <c:v>24.208621797046799</c:v>
                </c:pt>
                <c:pt idx="61">
                  <c:v>26.404453337290899</c:v>
                </c:pt>
                <c:pt idx="62">
                  <c:v>25.8017396197985</c:v>
                </c:pt>
                <c:pt idx="63">
                  <c:v>26.316442736460001</c:v>
                </c:pt>
                <c:pt idx="64">
                  <c:v>25.5616769554969</c:v>
                </c:pt>
                <c:pt idx="65">
                  <c:v>26.1267014421826</c:v>
                </c:pt>
                <c:pt idx="66">
                  <c:v>30.526763073109201</c:v>
                </c:pt>
                <c:pt idx="67">
                  <c:v>31.241444244989101</c:v>
                </c:pt>
                <c:pt idx="68">
                  <c:v>32.1797808589845</c:v>
                </c:pt>
                <c:pt idx="69">
                  <c:v>39.125894075634797</c:v>
                </c:pt>
                <c:pt idx="70">
                  <c:v>34.419343476744103</c:v>
                </c:pt>
                <c:pt idx="71">
                  <c:v>33.3779496092247</c:v>
                </c:pt>
                <c:pt idx="72">
                  <c:v>33.2496795521553</c:v>
                </c:pt>
                <c:pt idx="73">
                  <c:v>28.767180097730201</c:v>
                </c:pt>
                <c:pt idx="74">
                  <c:v>29.2031195406873</c:v>
                </c:pt>
                <c:pt idx="75">
                  <c:v>28.557466009781699</c:v>
                </c:pt>
                <c:pt idx="76">
                  <c:v>29.860700848372101</c:v>
                </c:pt>
                <c:pt idx="77">
                  <c:v>32.696879534878398</c:v>
                </c:pt>
                <c:pt idx="78">
                  <c:v>32.615286980034497</c:v>
                </c:pt>
                <c:pt idx="79">
                  <c:v>31.926498663285201</c:v>
                </c:pt>
                <c:pt idx="80">
                  <c:v>31.9645378601614</c:v>
                </c:pt>
                <c:pt idx="81">
                  <c:v>30.7590104704901</c:v>
                </c:pt>
                <c:pt idx="82">
                  <c:v>30.935503862795699</c:v>
                </c:pt>
                <c:pt idx="83">
                  <c:v>31.097670867740799</c:v>
                </c:pt>
                <c:pt idx="84">
                  <c:v>30.637598432771</c:v>
                </c:pt>
                <c:pt idx="85">
                  <c:v>30.645280890293101</c:v>
                </c:pt>
                <c:pt idx="86">
                  <c:v>29.989205283857601</c:v>
                </c:pt>
                <c:pt idx="87">
                  <c:v>29.409976690656901</c:v>
                </c:pt>
                <c:pt idx="88">
                  <c:v>29.089724954019001</c:v>
                </c:pt>
                <c:pt idx="89">
                  <c:v>28.794189332063102</c:v>
                </c:pt>
                <c:pt idx="90">
                  <c:v>27.234936291826099</c:v>
                </c:pt>
                <c:pt idx="91">
                  <c:v>28.764932453634898</c:v>
                </c:pt>
                <c:pt idx="92">
                  <c:v>26.128603577265</c:v>
                </c:pt>
                <c:pt idx="93">
                  <c:v>25.915143139990999</c:v>
                </c:pt>
                <c:pt idx="94">
                  <c:v>25.689400643675</c:v>
                </c:pt>
                <c:pt idx="95">
                  <c:v>25.677936154940401</c:v>
                </c:pt>
                <c:pt idx="96">
                  <c:v>25.845395208367702</c:v>
                </c:pt>
                <c:pt idx="97">
                  <c:v>25.222438362402698</c:v>
                </c:pt>
                <c:pt idx="98">
                  <c:v>24.133245868739699</c:v>
                </c:pt>
                <c:pt idx="99">
                  <c:v>24.809413248019101</c:v>
                </c:pt>
                <c:pt idx="100">
                  <c:v>24.346373963594701</c:v>
                </c:pt>
                <c:pt idx="101">
                  <c:v>24.243860587214499</c:v>
                </c:pt>
                <c:pt idx="102">
                  <c:v>24.841880607734101</c:v>
                </c:pt>
                <c:pt idx="103">
                  <c:v>24.075446903901</c:v>
                </c:pt>
                <c:pt idx="104">
                  <c:v>23.014919689025501</c:v>
                </c:pt>
                <c:pt idx="105">
                  <c:v>24.065804570330499</c:v>
                </c:pt>
                <c:pt idx="106">
                  <c:v>25.565500022879601</c:v>
                </c:pt>
                <c:pt idx="107">
                  <c:v>26.134826837318698</c:v>
                </c:pt>
                <c:pt idx="108">
                  <c:v>27.8427932801305</c:v>
                </c:pt>
                <c:pt idx="109">
                  <c:v>27.8427932801305</c:v>
                </c:pt>
                <c:pt idx="110">
                  <c:v>26.474792156751199</c:v>
                </c:pt>
                <c:pt idx="111">
                  <c:v>26.055454939002399</c:v>
                </c:pt>
                <c:pt idx="112">
                  <c:v>26.713532632183899</c:v>
                </c:pt>
                <c:pt idx="113">
                  <c:v>26.594385222163901</c:v>
                </c:pt>
                <c:pt idx="114">
                  <c:v>26.2155106800856</c:v>
                </c:pt>
                <c:pt idx="115">
                  <c:v>25.265068226075101</c:v>
                </c:pt>
                <c:pt idx="116">
                  <c:v>25.610790011624999</c:v>
                </c:pt>
                <c:pt idx="117">
                  <c:v>25.823683163979201</c:v>
                </c:pt>
                <c:pt idx="118">
                  <c:v>25.8471885954147</c:v>
                </c:pt>
                <c:pt idx="119">
                  <c:v>26.030712750766298</c:v>
                </c:pt>
                <c:pt idx="120">
                  <c:v>21.4520774501106</c:v>
                </c:pt>
                <c:pt idx="121">
                  <c:v>23.325223415105501</c:v>
                </c:pt>
                <c:pt idx="122">
                  <c:v>23.325223415105501</c:v>
                </c:pt>
                <c:pt idx="123">
                  <c:v>23.565518023527499</c:v>
                </c:pt>
                <c:pt idx="124">
                  <c:v>22.684612219408599</c:v>
                </c:pt>
                <c:pt idx="125">
                  <c:v>22.775596155146701</c:v>
                </c:pt>
                <c:pt idx="126">
                  <c:v>21.857111616738301</c:v>
                </c:pt>
                <c:pt idx="127">
                  <c:v>22.073507038853201</c:v>
                </c:pt>
                <c:pt idx="128">
                  <c:v>21.5084363505939</c:v>
                </c:pt>
                <c:pt idx="129">
                  <c:v>20.677787331559198</c:v>
                </c:pt>
                <c:pt idx="130">
                  <c:v>21.058267529585599</c:v>
                </c:pt>
                <c:pt idx="131">
                  <c:v>21.673559255713901</c:v>
                </c:pt>
                <c:pt idx="132">
                  <c:v>20.7281799264256</c:v>
                </c:pt>
                <c:pt idx="133">
                  <c:v>20.160114880653602</c:v>
                </c:pt>
                <c:pt idx="134">
                  <c:v>19.950963886141501</c:v>
                </c:pt>
                <c:pt idx="135">
                  <c:v>19.6502398298442</c:v>
                </c:pt>
                <c:pt idx="136">
                  <c:v>19.2923064777744</c:v>
                </c:pt>
                <c:pt idx="137">
                  <c:v>18.626932164647499</c:v>
                </c:pt>
                <c:pt idx="138">
                  <c:v>18.7076363648811</c:v>
                </c:pt>
                <c:pt idx="139">
                  <c:v>18.656335349350201</c:v>
                </c:pt>
                <c:pt idx="140">
                  <c:v>18.416834523819301</c:v>
                </c:pt>
                <c:pt idx="141">
                  <c:v>18.262557745539102</c:v>
                </c:pt>
                <c:pt idx="142">
                  <c:v>18.030712207684399</c:v>
                </c:pt>
                <c:pt idx="143">
                  <c:v>18.6395864591214</c:v>
                </c:pt>
                <c:pt idx="144">
                  <c:v>18.911561687568799</c:v>
                </c:pt>
                <c:pt idx="145">
                  <c:v>18.397808259179399</c:v>
                </c:pt>
                <c:pt idx="146">
                  <c:v>17.995839282776998</c:v>
                </c:pt>
                <c:pt idx="147">
                  <c:v>17.0353352690368</c:v>
                </c:pt>
                <c:pt idx="148">
                  <c:v>17.419903899313201</c:v>
                </c:pt>
                <c:pt idx="149">
                  <c:v>17.3263475836129</c:v>
                </c:pt>
                <c:pt idx="150">
                  <c:v>17.257141935359002</c:v>
                </c:pt>
                <c:pt idx="151">
                  <c:v>17.6821055036019</c:v>
                </c:pt>
                <c:pt idx="152">
                  <c:v>18.3525495803582</c:v>
                </c:pt>
                <c:pt idx="153">
                  <c:v>18.300662180298499</c:v>
                </c:pt>
                <c:pt idx="154">
                  <c:v>18.414006941305001</c:v>
                </c:pt>
                <c:pt idx="155">
                  <c:v>19.224495109023099</c:v>
                </c:pt>
                <c:pt idx="156">
                  <c:v>19.203414392839601</c:v>
                </c:pt>
                <c:pt idx="157">
                  <c:v>20.216157168241001</c:v>
                </c:pt>
                <c:pt idx="158">
                  <c:v>20.1328030495586</c:v>
                </c:pt>
                <c:pt idx="159">
                  <c:v>20.467550907717602</c:v>
                </c:pt>
                <c:pt idx="160">
                  <c:v>19.917501124451899</c:v>
                </c:pt>
                <c:pt idx="161">
                  <c:v>20.4628668220234</c:v>
                </c:pt>
                <c:pt idx="162">
                  <c:v>20.376634144141001</c:v>
                </c:pt>
                <c:pt idx="163">
                  <c:v>21.113703640854599</c:v>
                </c:pt>
                <c:pt idx="164">
                  <c:v>20.882956615948402</c:v>
                </c:pt>
                <c:pt idx="165">
                  <c:v>20.767768861124701</c:v>
                </c:pt>
                <c:pt idx="166">
                  <c:v>20.827531789559298</c:v>
                </c:pt>
                <c:pt idx="167">
                  <c:v>21.407086222407301</c:v>
                </c:pt>
                <c:pt idx="168">
                  <c:v>21.251662418840699</c:v>
                </c:pt>
                <c:pt idx="169">
                  <c:v>21.484317812012399</c:v>
                </c:pt>
                <c:pt idx="170">
                  <c:v>21.153533718284901</c:v>
                </c:pt>
                <c:pt idx="171">
                  <c:v>20.207219486646402</c:v>
                </c:pt>
                <c:pt idx="172">
                  <c:v>18.383714875715</c:v>
                </c:pt>
                <c:pt idx="173">
                  <c:v>16.670598298449502</c:v>
                </c:pt>
                <c:pt idx="174">
                  <c:v>16.874073806113799</c:v>
                </c:pt>
                <c:pt idx="175">
                  <c:v>16.042022939776398</c:v>
                </c:pt>
                <c:pt idx="176">
                  <c:v>16.120610192324399</c:v>
                </c:pt>
                <c:pt idx="177">
                  <c:v>16.3987620724475</c:v>
                </c:pt>
                <c:pt idx="178">
                  <c:v>16.172997185017199</c:v>
                </c:pt>
                <c:pt idx="179">
                  <c:v>15.535936218732401</c:v>
                </c:pt>
                <c:pt idx="180">
                  <c:v>14.9329704927595</c:v>
                </c:pt>
                <c:pt idx="181">
                  <c:v>14.8414930411487</c:v>
                </c:pt>
                <c:pt idx="182">
                  <c:v>15.4936131503763</c:v>
                </c:pt>
                <c:pt idx="183">
                  <c:v>15.264971056524001</c:v>
                </c:pt>
                <c:pt idx="184">
                  <c:v>15.6476732101201</c:v>
                </c:pt>
                <c:pt idx="185">
                  <c:v>14.9606510437326</c:v>
                </c:pt>
                <c:pt idx="186">
                  <c:v>14.6740142764839</c:v>
                </c:pt>
                <c:pt idx="187">
                  <c:v>14.547560941221001</c:v>
                </c:pt>
                <c:pt idx="188">
                  <c:v>13.8946748133491</c:v>
                </c:pt>
                <c:pt idx="189">
                  <c:v>13.414866026710399</c:v>
                </c:pt>
                <c:pt idx="190">
                  <c:v>13.093172145071801</c:v>
                </c:pt>
                <c:pt idx="191">
                  <c:v>12.956718822205</c:v>
                </c:pt>
                <c:pt idx="192">
                  <c:v>12.6979106554473</c:v>
                </c:pt>
                <c:pt idx="193">
                  <c:v>13.9250235483119</c:v>
                </c:pt>
                <c:pt idx="194">
                  <c:v>14.7563362162504</c:v>
                </c:pt>
                <c:pt idx="195">
                  <c:v>14.9486113160615</c:v>
                </c:pt>
                <c:pt idx="196">
                  <c:v>15.020074309748001</c:v>
                </c:pt>
                <c:pt idx="197">
                  <c:v>13.9825985940086</c:v>
                </c:pt>
                <c:pt idx="198">
                  <c:v>14.1652371067727</c:v>
                </c:pt>
                <c:pt idx="199">
                  <c:v>13.0847981909798</c:v>
                </c:pt>
                <c:pt idx="200">
                  <c:v>12.7018021693648</c:v>
                </c:pt>
                <c:pt idx="201">
                  <c:v>13.133365465270799</c:v>
                </c:pt>
                <c:pt idx="202">
                  <c:v>13.404609701684601</c:v>
                </c:pt>
                <c:pt idx="203">
                  <c:v>13.232157279094499</c:v>
                </c:pt>
                <c:pt idx="204">
                  <c:v>12.980367651036399</c:v>
                </c:pt>
                <c:pt idx="205">
                  <c:v>13.0681583056761</c:v>
                </c:pt>
                <c:pt idx="206">
                  <c:v>12.9095817563064</c:v>
                </c:pt>
                <c:pt idx="207">
                  <c:v>12.785976817940799</c:v>
                </c:pt>
                <c:pt idx="208">
                  <c:v>12.531656538026899</c:v>
                </c:pt>
                <c:pt idx="209">
                  <c:v>12.3132556748807</c:v>
                </c:pt>
                <c:pt idx="210">
                  <c:v>12.411855799354001</c:v>
                </c:pt>
                <c:pt idx="211">
                  <c:v>12.391822038582299</c:v>
                </c:pt>
                <c:pt idx="212">
                  <c:v>12.501692234052401</c:v>
                </c:pt>
                <c:pt idx="213">
                  <c:v>13.322757328948001</c:v>
                </c:pt>
                <c:pt idx="214">
                  <c:v>14.0216056763061</c:v>
                </c:pt>
                <c:pt idx="215">
                  <c:v>13.196155534674199</c:v>
                </c:pt>
                <c:pt idx="216">
                  <c:v>13.842613892964</c:v>
                </c:pt>
                <c:pt idx="217">
                  <c:v>13.252204349882399</c:v>
                </c:pt>
                <c:pt idx="218">
                  <c:v>13.522708251604</c:v>
                </c:pt>
                <c:pt idx="219">
                  <c:v>12.865707289034001</c:v>
                </c:pt>
                <c:pt idx="220">
                  <c:v>12.501304338275</c:v>
                </c:pt>
                <c:pt idx="221">
                  <c:v>12.761455493178101</c:v>
                </c:pt>
                <c:pt idx="222">
                  <c:v>13.176325507141801</c:v>
                </c:pt>
                <c:pt idx="223">
                  <c:v>12.438433938562699</c:v>
                </c:pt>
                <c:pt idx="224">
                  <c:v>12.1197123805239</c:v>
                </c:pt>
                <c:pt idx="225">
                  <c:v>12.0052428434043</c:v>
                </c:pt>
                <c:pt idx="226">
                  <c:v>13.934263048558099</c:v>
                </c:pt>
                <c:pt idx="227">
                  <c:v>11.3414350013252</c:v>
                </c:pt>
                <c:pt idx="228">
                  <c:v>11.1784792867882</c:v>
                </c:pt>
                <c:pt idx="229">
                  <c:v>10.939050594715001</c:v>
                </c:pt>
                <c:pt idx="230">
                  <c:v>10.3230677542191</c:v>
                </c:pt>
                <c:pt idx="231">
                  <c:v>11.2750769637735</c:v>
                </c:pt>
                <c:pt idx="232">
                  <c:v>10.902750149701401</c:v>
                </c:pt>
                <c:pt idx="233">
                  <c:v>11.135688008683401</c:v>
                </c:pt>
                <c:pt idx="234">
                  <c:v>10.5895104776721</c:v>
                </c:pt>
                <c:pt idx="235">
                  <c:v>10.273773862704701</c:v>
                </c:pt>
                <c:pt idx="236">
                  <c:v>10.501752495228301</c:v>
                </c:pt>
                <c:pt idx="237">
                  <c:v>8.64797906094803</c:v>
                </c:pt>
                <c:pt idx="238">
                  <c:v>11.094881082409</c:v>
                </c:pt>
                <c:pt idx="239">
                  <c:v>11.503040206906901</c:v>
                </c:pt>
                <c:pt idx="240">
                  <c:v>11.523306510653899</c:v>
                </c:pt>
                <c:pt idx="241">
                  <c:v>10.8635022980981</c:v>
                </c:pt>
                <c:pt idx="242">
                  <c:v>11.221030078899201</c:v>
                </c:pt>
                <c:pt idx="243">
                  <c:v>11.6455549589566</c:v>
                </c:pt>
                <c:pt idx="244">
                  <c:v>11.619160300949</c:v>
                </c:pt>
                <c:pt idx="245">
                  <c:v>11.819180050567001</c:v>
                </c:pt>
                <c:pt idx="246">
                  <c:v>10.0491809156245</c:v>
                </c:pt>
                <c:pt idx="247">
                  <c:v>10.1036270695216</c:v>
                </c:pt>
                <c:pt idx="248">
                  <c:v>11.6631696500571</c:v>
                </c:pt>
                <c:pt idx="249">
                  <c:v>9.8631674616369391</c:v>
                </c:pt>
                <c:pt idx="250">
                  <c:v>9.7489958356742097</c:v>
                </c:pt>
                <c:pt idx="251">
                  <c:v>9.48720076037098</c:v>
                </c:pt>
                <c:pt idx="252">
                  <c:v>10.0913624265126</c:v>
                </c:pt>
                <c:pt idx="253">
                  <c:v>9.9427797968448708</c:v>
                </c:pt>
                <c:pt idx="254">
                  <c:v>10.1102043068515</c:v>
                </c:pt>
                <c:pt idx="255">
                  <c:v>10.1118614585397</c:v>
                </c:pt>
                <c:pt idx="256">
                  <c:v>9.9449111578959002</c:v>
                </c:pt>
                <c:pt idx="257">
                  <c:v>10.102788910385399</c:v>
                </c:pt>
                <c:pt idx="258">
                  <c:v>10.3104234262807</c:v>
                </c:pt>
                <c:pt idx="259">
                  <c:v>10.3583378615046</c:v>
                </c:pt>
                <c:pt idx="260">
                  <c:v>10.5339098968005</c:v>
                </c:pt>
                <c:pt idx="261">
                  <c:v>11.0823114697058</c:v>
                </c:pt>
                <c:pt idx="262">
                  <c:v>11.127131559135099</c:v>
                </c:pt>
                <c:pt idx="263">
                  <c:v>11.460206561608199</c:v>
                </c:pt>
                <c:pt idx="264">
                  <c:v>12.9942733427773</c:v>
                </c:pt>
                <c:pt idx="265">
                  <c:v>12.9942733427773</c:v>
                </c:pt>
                <c:pt idx="266">
                  <c:v>11.8633507231186</c:v>
                </c:pt>
                <c:pt idx="267">
                  <c:v>12.032011983375501</c:v>
                </c:pt>
                <c:pt idx="268">
                  <c:v>12.4752380226147</c:v>
                </c:pt>
                <c:pt idx="269">
                  <c:v>12.3613057992552</c:v>
                </c:pt>
                <c:pt idx="270">
                  <c:v>12.544941372243199</c:v>
                </c:pt>
                <c:pt idx="271">
                  <c:v>13.1842326866514</c:v>
                </c:pt>
                <c:pt idx="272">
                  <c:v>14.0845045911353</c:v>
                </c:pt>
                <c:pt idx="273">
                  <c:v>14.4038303687507</c:v>
                </c:pt>
                <c:pt idx="274">
                  <c:v>15.0401693003266</c:v>
                </c:pt>
                <c:pt idx="275">
                  <c:v>15.6855849311452</c:v>
                </c:pt>
                <c:pt idx="276">
                  <c:v>16.2331252780182</c:v>
                </c:pt>
                <c:pt idx="277">
                  <c:v>15.8312293096805</c:v>
                </c:pt>
                <c:pt idx="278">
                  <c:v>16.150677892515699</c:v>
                </c:pt>
                <c:pt idx="279">
                  <c:v>17.0633071173216</c:v>
                </c:pt>
                <c:pt idx="280">
                  <c:v>17.763641178806001</c:v>
                </c:pt>
                <c:pt idx="281">
                  <c:v>17.300970865064802</c:v>
                </c:pt>
                <c:pt idx="282">
                  <c:v>17.515951388243899</c:v>
                </c:pt>
                <c:pt idx="283">
                  <c:v>16.419823896215899</c:v>
                </c:pt>
                <c:pt idx="284">
                  <c:v>16.776748247760001</c:v>
                </c:pt>
                <c:pt idx="285">
                  <c:v>17.1595829728411</c:v>
                </c:pt>
                <c:pt idx="286">
                  <c:v>17.854742629244999</c:v>
                </c:pt>
                <c:pt idx="287">
                  <c:v>17.823916776822902</c:v>
                </c:pt>
                <c:pt idx="288">
                  <c:v>17.169600116385102</c:v>
                </c:pt>
                <c:pt idx="289">
                  <c:v>17.0744998459211</c:v>
                </c:pt>
                <c:pt idx="290">
                  <c:v>16.699876011996899</c:v>
                </c:pt>
                <c:pt idx="291">
                  <c:v>15.7013048626964</c:v>
                </c:pt>
                <c:pt idx="292">
                  <c:v>16.010523416520702</c:v>
                </c:pt>
                <c:pt idx="293">
                  <c:v>15.915695712030701</c:v>
                </c:pt>
                <c:pt idx="294">
                  <c:v>16.2108538379055</c:v>
                </c:pt>
                <c:pt idx="295">
                  <c:v>16.7461454624654</c:v>
                </c:pt>
                <c:pt idx="296">
                  <c:v>16.682302585197601</c:v>
                </c:pt>
                <c:pt idx="297">
                  <c:v>16.960542716793501</c:v>
                </c:pt>
                <c:pt idx="298">
                  <c:v>19.246376707748901</c:v>
                </c:pt>
                <c:pt idx="299">
                  <c:v>19.469062426835499</c:v>
                </c:pt>
                <c:pt idx="300">
                  <c:v>19.469062426835499</c:v>
                </c:pt>
                <c:pt idx="301">
                  <c:v>19.816436549742999</c:v>
                </c:pt>
                <c:pt idx="302">
                  <c:v>19.980489457758601</c:v>
                </c:pt>
                <c:pt idx="303">
                  <c:v>20.250260717072699</c:v>
                </c:pt>
                <c:pt idx="304">
                  <c:v>20.969329708016001</c:v>
                </c:pt>
                <c:pt idx="305">
                  <c:v>21.224795579364699</c:v>
                </c:pt>
                <c:pt idx="306">
                  <c:v>22.534936061064801</c:v>
                </c:pt>
                <c:pt idx="307">
                  <c:v>23.3798268539676</c:v>
                </c:pt>
                <c:pt idx="308">
                  <c:v>25.509049409164199</c:v>
                </c:pt>
                <c:pt idx="309">
                  <c:v>25.002447000342698</c:v>
                </c:pt>
                <c:pt idx="310">
                  <c:v>27.281331336987801</c:v>
                </c:pt>
                <c:pt idx="311">
                  <c:v>27.414494607146299</c:v>
                </c:pt>
                <c:pt idx="312">
                  <c:v>29.674491844431898</c:v>
                </c:pt>
                <c:pt idx="313">
                  <c:v>30.256102174631099</c:v>
                </c:pt>
                <c:pt idx="314">
                  <c:v>32.5886820432573</c:v>
                </c:pt>
                <c:pt idx="315">
                  <c:v>36.776558593568403</c:v>
                </c:pt>
                <c:pt idx="316">
                  <c:v>40.069967958229597</c:v>
                </c:pt>
                <c:pt idx="317">
                  <c:v>35.952381854905703</c:v>
                </c:pt>
                <c:pt idx="318">
                  <c:v>37.1331024056921</c:v>
                </c:pt>
                <c:pt idx="319">
                  <c:v>41.987565796639998</c:v>
                </c:pt>
                <c:pt idx="320">
                  <c:v>40.538339428957201</c:v>
                </c:pt>
                <c:pt idx="321">
                  <c:v>38.521992495498203</c:v>
                </c:pt>
                <c:pt idx="322">
                  <c:v>39.970489482200001</c:v>
                </c:pt>
                <c:pt idx="323">
                  <c:v>39.901175572150201</c:v>
                </c:pt>
                <c:pt idx="324">
                  <c:v>40.924569167719703</c:v>
                </c:pt>
                <c:pt idx="325">
                  <c:v>41.5166544662817</c:v>
                </c:pt>
                <c:pt idx="326">
                  <c:v>45.131545933937197</c:v>
                </c:pt>
                <c:pt idx="327">
                  <c:v>40.525749253405998</c:v>
                </c:pt>
                <c:pt idx="328">
                  <c:v>40.071849620973303</c:v>
                </c:pt>
                <c:pt idx="329">
                  <c:v>33.429546098003797</c:v>
                </c:pt>
                <c:pt idx="330">
                  <c:v>28.747487789018798</c:v>
                </c:pt>
                <c:pt idx="331">
                  <c:v>30.9434577130557</c:v>
                </c:pt>
                <c:pt idx="332">
                  <c:v>32.472290808030998</c:v>
                </c:pt>
                <c:pt idx="333">
                  <c:v>33.831375243112497</c:v>
                </c:pt>
                <c:pt idx="334">
                  <c:v>33.909663015871701</c:v>
                </c:pt>
                <c:pt idx="335">
                  <c:v>34.9467169048987</c:v>
                </c:pt>
                <c:pt idx="336">
                  <c:v>37.220104724283502</c:v>
                </c:pt>
                <c:pt idx="337">
                  <c:v>36.937196163766501</c:v>
                </c:pt>
                <c:pt idx="338">
                  <c:v>34.070577115330202</c:v>
                </c:pt>
                <c:pt idx="339">
                  <c:v>33.558417394710901</c:v>
                </c:pt>
                <c:pt idx="340">
                  <c:v>34.531863913917903</c:v>
                </c:pt>
                <c:pt idx="341">
                  <c:v>35.604785449428299</c:v>
                </c:pt>
                <c:pt idx="342">
                  <c:v>39.018327713520499</c:v>
                </c:pt>
                <c:pt idx="343">
                  <c:v>42.866489436691403</c:v>
                </c:pt>
                <c:pt idx="344">
                  <c:v>43.729540090980201</c:v>
                </c:pt>
                <c:pt idx="345">
                  <c:v>40.682778623823602</c:v>
                </c:pt>
                <c:pt idx="346">
                  <c:v>45.643643107409801</c:v>
                </c:pt>
                <c:pt idx="347">
                  <c:v>44.5122336448973</c:v>
                </c:pt>
                <c:pt idx="348">
                  <c:v>44.4807360094266</c:v>
                </c:pt>
                <c:pt idx="349">
                  <c:v>46.106291917952802</c:v>
                </c:pt>
                <c:pt idx="350">
                  <c:v>47.260858900465301</c:v>
                </c:pt>
                <c:pt idx="351">
                  <c:v>49.135122806635401</c:v>
                </c:pt>
                <c:pt idx="352">
                  <c:v>49.136618870248803</c:v>
                </c:pt>
                <c:pt idx="353">
                  <c:v>49.665299508438601</c:v>
                </c:pt>
                <c:pt idx="354">
                  <c:v>48.971265156209498</c:v>
                </c:pt>
                <c:pt idx="355">
                  <c:v>45.841364668347602</c:v>
                </c:pt>
                <c:pt idx="356">
                  <c:v>44.668158987502601</c:v>
                </c:pt>
                <c:pt idx="357">
                  <c:v>41.183523003003998</c:v>
                </c:pt>
                <c:pt idx="358">
                  <c:v>40.258410481579702</c:v>
                </c:pt>
                <c:pt idx="359">
                  <c:v>39.661377560965498</c:v>
                </c:pt>
                <c:pt idx="360">
                  <c:v>38.026053475061801</c:v>
                </c:pt>
                <c:pt idx="361">
                  <c:v>41.0592311426742</c:v>
                </c:pt>
                <c:pt idx="362">
                  <c:v>40.601639105427502</c:v>
                </c:pt>
                <c:pt idx="363">
                  <c:v>42.176308614349402</c:v>
                </c:pt>
                <c:pt idx="364">
                  <c:v>44.497782650014898</c:v>
                </c:pt>
                <c:pt idx="365">
                  <c:v>45.7190616786622</c:v>
                </c:pt>
                <c:pt idx="366">
                  <c:v>47.960765805840097</c:v>
                </c:pt>
                <c:pt idx="367">
                  <c:v>45.6787957897578</c:v>
                </c:pt>
                <c:pt idx="368">
                  <c:v>42.114873220626599</c:v>
                </c:pt>
                <c:pt idx="369">
                  <c:v>38.120964868910299</c:v>
                </c:pt>
                <c:pt idx="370">
                  <c:v>41.559552871342802</c:v>
                </c:pt>
                <c:pt idx="371">
                  <c:v>40.214929196144297</c:v>
                </c:pt>
                <c:pt idx="372">
                  <c:v>39.358064006827199</c:v>
                </c:pt>
                <c:pt idx="373">
                  <c:v>38.707991035568398</c:v>
                </c:pt>
                <c:pt idx="374">
                  <c:v>37.892322023128003</c:v>
                </c:pt>
                <c:pt idx="375">
                  <c:v>33.431551032179499</c:v>
                </c:pt>
                <c:pt idx="376">
                  <c:v>30.871193161340599</c:v>
                </c:pt>
                <c:pt idx="377">
                  <c:v>30.1836530891675</c:v>
                </c:pt>
                <c:pt idx="378">
                  <c:v>28.1034118929235</c:v>
                </c:pt>
                <c:pt idx="379">
                  <c:v>29.329420479238902</c:v>
                </c:pt>
                <c:pt idx="380">
                  <c:v>24.7301054698254</c:v>
                </c:pt>
                <c:pt idx="381">
                  <c:v>28.000321173803801</c:v>
                </c:pt>
                <c:pt idx="382">
                  <c:v>29.5022625328731</c:v>
                </c:pt>
                <c:pt idx="383">
                  <c:v>28.6079815206582</c:v>
                </c:pt>
                <c:pt idx="384">
                  <c:v>29.2781066850401</c:v>
                </c:pt>
                <c:pt idx="385">
                  <c:v>27.137016930516801</c:v>
                </c:pt>
                <c:pt idx="386">
                  <c:v>26.761527628891901</c:v>
                </c:pt>
                <c:pt idx="387">
                  <c:v>26.0096729928072</c:v>
                </c:pt>
                <c:pt idx="388">
                  <c:v>22.024299033523899</c:v>
                </c:pt>
                <c:pt idx="389">
                  <c:v>20.7721106845975</c:v>
                </c:pt>
                <c:pt idx="390">
                  <c:v>20.847801841150201</c:v>
                </c:pt>
                <c:pt idx="391">
                  <c:v>20.694331184576701</c:v>
                </c:pt>
                <c:pt idx="392">
                  <c:v>22.0779060143221</c:v>
                </c:pt>
                <c:pt idx="393">
                  <c:v>21.086643382160101</c:v>
                </c:pt>
                <c:pt idx="394">
                  <c:v>21.750808058106301</c:v>
                </c:pt>
                <c:pt idx="395">
                  <c:v>21.150145832251901</c:v>
                </c:pt>
                <c:pt idx="396">
                  <c:v>18.918353874238299</c:v>
                </c:pt>
                <c:pt idx="397">
                  <c:v>17.631320964946301</c:v>
                </c:pt>
                <c:pt idx="398">
                  <c:v>17.3932953193762</c:v>
                </c:pt>
                <c:pt idx="399">
                  <c:v>16.8031831247913</c:v>
                </c:pt>
                <c:pt idx="400">
                  <c:v>15.1741750779988</c:v>
                </c:pt>
                <c:pt idx="401">
                  <c:v>14.5525785403696</c:v>
                </c:pt>
                <c:pt idx="402">
                  <c:v>15.0805667098847</c:v>
                </c:pt>
                <c:pt idx="403">
                  <c:v>15.3664641806169</c:v>
                </c:pt>
                <c:pt idx="404">
                  <c:v>15.2888902301277</c:v>
                </c:pt>
                <c:pt idx="405">
                  <c:v>12.889480917569699</c:v>
                </c:pt>
                <c:pt idx="406">
                  <c:v>12.4245586001545</c:v>
                </c:pt>
                <c:pt idx="407">
                  <c:v>12.0893048299224</c:v>
                </c:pt>
                <c:pt idx="408">
                  <c:v>11.6056779368483</c:v>
                </c:pt>
                <c:pt idx="409">
                  <c:v>11.3932512583243</c:v>
                </c:pt>
                <c:pt idx="410">
                  <c:v>13.258733229791099</c:v>
                </c:pt>
                <c:pt idx="411">
                  <c:v>13.3284538867854</c:v>
                </c:pt>
                <c:pt idx="412">
                  <c:v>13.274207521734199</c:v>
                </c:pt>
                <c:pt idx="413">
                  <c:v>14.499021661946401</c:v>
                </c:pt>
                <c:pt idx="414">
                  <c:v>14.224177013970399</c:v>
                </c:pt>
                <c:pt idx="415">
                  <c:v>14.9213642313651</c:v>
                </c:pt>
                <c:pt idx="416">
                  <c:v>13.4487063874497</c:v>
                </c:pt>
                <c:pt idx="417">
                  <c:v>12.8554523337767</c:v>
                </c:pt>
                <c:pt idx="418">
                  <c:v>13.533541837397101</c:v>
                </c:pt>
                <c:pt idx="419">
                  <c:v>13.9501805048798</c:v>
                </c:pt>
                <c:pt idx="420">
                  <c:v>14.0701714754625</c:v>
                </c:pt>
                <c:pt idx="421">
                  <c:v>13.9339800473374</c:v>
                </c:pt>
                <c:pt idx="422">
                  <c:v>15.5188099481749</c:v>
                </c:pt>
                <c:pt idx="423">
                  <c:v>17.221091212949499</c:v>
                </c:pt>
                <c:pt idx="424">
                  <c:v>16.8739706437865</c:v>
                </c:pt>
                <c:pt idx="425">
                  <c:v>15.1428914306835</c:v>
                </c:pt>
                <c:pt idx="426">
                  <c:v>16.4860770816661</c:v>
                </c:pt>
                <c:pt idx="427">
                  <c:v>16.1445289204127</c:v>
                </c:pt>
                <c:pt idx="428">
                  <c:v>18.7015740660588</c:v>
                </c:pt>
                <c:pt idx="429">
                  <c:v>19.713368310273299</c:v>
                </c:pt>
                <c:pt idx="430">
                  <c:v>20.506316087203999</c:v>
                </c:pt>
                <c:pt idx="431">
                  <c:v>20.933296612335301</c:v>
                </c:pt>
                <c:pt idx="432">
                  <c:v>25.608713197435598</c:v>
                </c:pt>
                <c:pt idx="433">
                  <c:v>25.5573539466439</c:v>
                </c:pt>
                <c:pt idx="434">
                  <c:v>33.101597164601998</c:v>
                </c:pt>
                <c:pt idx="435">
                  <c:v>35.722514101391802</c:v>
                </c:pt>
                <c:pt idx="436">
                  <c:v>35.954076474816198</c:v>
                </c:pt>
                <c:pt idx="437">
                  <c:v>35.4111985481224</c:v>
                </c:pt>
                <c:pt idx="438">
                  <c:v>35.4533049812472</c:v>
                </c:pt>
                <c:pt idx="439">
                  <c:v>37.479850851701997</c:v>
                </c:pt>
                <c:pt idx="440">
                  <c:v>36.850569022403</c:v>
                </c:pt>
                <c:pt idx="441">
                  <c:v>39.039789683129101</c:v>
                </c:pt>
                <c:pt idx="442">
                  <c:v>39.913814503728503</c:v>
                </c:pt>
                <c:pt idx="443">
                  <c:v>42.638380132132397</c:v>
                </c:pt>
                <c:pt idx="444">
                  <c:v>44.360406391382</c:v>
                </c:pt>
                <c:pt idx="445">
                  <c:v>46.0580781009009</c:v>
                </c:pt>
                <c:pt idx="446">
                  <c:v>47.432329806670602</c:v>
                </c:pt>
                <c:pt idx="447">
                  <c:v>49.027625434421402</c:v>
                </c:pt>
                <c:pt idx="448">
                  <c:v>46.0861770789611</c:v>
                </c:pt>
                <c:pt idx="449">
                  <c:v>45.759398702054703</c:v>
                </c:pt>
                <c:pt idx="450">
                  <c:v>47.913461240405297</c:v>
                </c:pt>
                <c:pt idx="451">
                  <c:v>50.046268922552002</c:v>
                </c:pt>
                <c:pt idx="452">
                  <c:v>51.937499975012102</c:v>
                </c:pt>
                <c:pt idx="453">
                  <c:v>54.668117953257799</c:v>
                </c:pt>
                <c:pt idx="454">
                  <c:v>54.238571476276597</c:v>
                </c:pt>
                <c:pt idx="455">
                  <c:v>51.268035674074397</c:v>
                </c:pt>
                <c:pt idx="456">
                  <c:v>51.6616649949598</c:v>
                </c:pt>
                <c:pt idx="457">
                  <c:v>53.1068675846006</c:v>
                </c:pt>
                <c:pt idx="458">
                  <c:v>54.086768944780196</c:v>
                </c:pt>
                <c:pt idx="459">
                  <c:v>57.045251820094698</c:v>
                </c:pt>
                <c:pt idx="460">
                  <c:v>55.047966956885901</c:v>
                </c:pt>
                <c:pt idx="461">
                  <c:v>57.9363982066901</c:v>
                </c:pt>
                <c:pt idx="462">
                  <c:v>59.730601199275497</c:v>
                </c:pt>
                <c:pt idx="463">
                  <c:v>61.838511153044898</c:v>
                </c:pt>
                <c:pt idx="464">
                  <c:v>58.375390260672603</c:v>
                </c:pt>
                <c:pt idx="465">
                  <c:v>63.073833106347301</c:v>
                </c:pt>
                <c:pt idx="466">
                  <c:v>63.1003985340067</c:v>
                </c:pt>
                <c:pt idx="467">
                  <c:v>58.751660173271098</c:v>
                </c:pt>
                <c:pt idx="468">
                  <c:v>60.646209321252996</c:v>
                </c:pt>
                <c:pt idx="469">
                  <c:v>65.032468292599802</c:v>
                </c:pt>
                <c:pt idx="470">
                  <c:v>54.530533654216903</c:v>
                </c:pt>
                <c:pt idx="471">
                  <c:v>54.439914977546302</c:v>
                </c:pt>
                <c:pt idx="472">
                  <c:v>51.440602346558201</c:v>
                </c:pt>
                <c:pt idx="473">
                  <c:v>50.3663306120066</c:v>
                </c:pt>
                <c:pt idx="474">
                  <c:v>49.267847670496899</c:v>
                </c:pt>
                <c:pt idx="475">
                  <c:v>51.422527032051903</c:v>
                </c:pt>
                <c:pt idx="476">
                  <c:v>53.008230044125398</c:v>
                </c:pt>
                <c:pt idx="477">
                  <c:v>51.783690765809197</c:v>
                </c:pt>
                <c:pt idx="478">
                  <c:v>50.209876446149501</c:v>
                </c:pt>
                <c:pt idx="479">
                  <c:v>43.918587616380798</c:v>
                </c:pt>
                <c:pt idx="480">
                  <c:v>40.935777355087502</c:v>
                </c:pt>
                <c:pt idx="481">
                  <c:v>38.903559199525901</c:v>
                </c:pt>
                <c:pt idx="482">
                  <c:v>40.409235962030202</c:v>
                </c:pt>
                <c:pt idx="483">
                  <c:v>36.291006830928602</c:v>
                </c:pt>
                <c:pt idx="484">
                  <c:v>34.982790128969299</c:v>
                </c:pt>
                <c:pt idx="485">
                  <c:v>26.9896312361629</c:v>
                </c:pt>
                <c:pt idx="486">
                  <c:v>21.972349534950499</c:v>
                </c:pt>
                <c:pt idx="487">
                  <c:v>19.9964197299171</c:v>
                </c:pt>
                <c:pt idx="488">
                  <c:v>20.3556683703885</c:v>
                </c:pt>
                <c:pt idx="489">
                  <c:v>20.092949005482399</c:v>
                </c:pt>
                <c:pt idx="490">
                  <c:v>20.656993835083501</c:v>
                </c:pt>
                <c:pt idx="491">
                  <c:v>20.022781344735201</c:v>
                </c:pt>
                <c:pt idx="492">
                  <c:v>20.2713055465005</c:v>
                </c:pt>
                <c:pt idx="493">
                  <c:v>19.713591333846502</c:v>
                </c:pt>
                <c:pt idx="494">
                  <c:v>19.957764724230199</c:v>
                </c:pt>
                <c:pt idx="495">
                  <c:v>18.226373775298399</c:v>
                </c:pt>
                <c:pt idx="496">
                  <c:v>19.4351071504888</c:v>
                </c:pt>
                <c:pt idx="497">
                  <c:v>19.4056564001575</c:v>
                </c:pt>
                <c:pt idx="498">
                  <c:v>20.852571855286101</c:v>
                </c:pt>
                <c:pt idx="499">
                  <c:v>21.156980339476899</c:v>
                </c:pt>
                <c:pt idx="500">
                  <c:v>21.446002101878001</c:v>
                </c:pt>
                <c:pt idx="501">
                  <c:v>21.230451408195599</c:v>
                </c:pt>
                <c:pt idx="502">
                  <c:v>20.630410152351601</c:v>
                </c:pt>
                <c:pt idx="503">
                  <c:v>19.8398099808078</c:v>
                </c:pt>
                <c:pt idx="504">
                  <c:v>20.354804111524601</c:v>
                </c:pt>
                <c:pt idx="505">
                  <c:v>20.519670223730198</c:v>
                </c:pt>
                <c:pt idx="506">
                  <c:v>19.9582554561626</c:v>
                </c:pt>
                <c:pt idx="507">
                  <c:v>20.030874568575701</c:v>
                </c:pt>
                <c:pt idx="508">
                  <c:v>20.510017579360099</c:v>
                </c:pt>
                <c:pt idx="509">
                  <c:v>21.327990719142999</c:v>
                </c:pt>
                <c:pt idx="510">
                  <c:v>22.8529522187388</c:v>
                </c:pt>
                <c:pt idx="511">
                  <c:v>23.556924578815</c:v>
                </c:pt>
                <c:pt idx="512">
                  <c:v>22.899487461467299</c:v>
                </c:pt>
                <c:pt idx="513">
                  <c:v>23.957098596933701</c:v>
                </c:pt>
                <c:pt idx="514">
                  <c:v>22.237734648071399</c:v>
                </c:pt>
                <c:pt idx="515">
                  <c:v>21.4619002725114</c:v>
                </c:pt>
                <c:pt idx="516">
                  <c:v>21.956563249731499</c:v>
                </c:pt>
                <c:pt idx="517">
                  <c:v>21.7503584495567</c:v>
                </c:pt>
                <c:pt idx="518">
                  <c:v>21.858325880035199</c:v>
                </c:pt>
                <c:pt idx="519">
                  <c:v>22.334722560044199</c:v>
                </c:pt>
                <c:pt idx="520">
                  <c:v>22.091152604881501</c:v>
                </c:pt>
                <c:pt idx="521">
                  <c:v>21.984091808318801</c:v>
                </c:pt>
                <c:pt idx="522">
                  <c:v>22.563350566016499</c:v>
                </c:pt>
                <c:pt idx="523">
                  <c:v>22.061719998671101</c:v>
                </c:pt>
                <c:pt idx="524">
                  <c:v>20.958278722198902</c:v>
                </c:pt>
                <c:pt idx="525">
                  <c:v>21.465893750011901</c:v>
                </c:pt>
                <c:pt idx="526">
                  <c:v>21.9117025865378</c:v>
                </c:pt>
                <c:pt idx="527">
                  <c:v>22.164042925184301</c:v>
                </c:pt>
                <c:pt idx="528">
                  <c:v>22.820308150124699</c:v>
                </c:pt>
                <c:pt idx="529">
                  <c:v>22.751560329712099</c:v>
                </c:pt>
                <c:pt idx="530">
                  <c:v>23.057227396868999</c:v>
                </c:pt>
                <c:pt idx="531">
                  <c:v>22.695560154577901</c:v>
                </c:pt>
                <c:pt idx="532">
                  <c:v>22.262685077590799</c:v>
                </c:pt>
                <c:pt idx="533">
                  <c:v>22.385127368962799</c:v>
                </c:pt>
                <c:pt idx="534">
                  <c:v>22.245204054983802</c:v>
                </c:pt>
                <c:pt idx="535">
                  <c:v>22.662496575762901</c:v>
                </c:pt>
                <c:pt idx="536">
                  <c:v>22.453835991786001</c:v>
                </c:pt>
                <c:pt idx="537">
                  <c:v>21.790743808808401</c:v>
                </c:pt>
                <c:pt idx="538">
                  <c:v>20.911590074056999</c:v>
                </c:pt>
                <c:pt idx="539">
                  <c:v>20.031904474364001</c:v>
                </c:pt>
                <c:pt idx="540">
                  <c:v>20.2033467910775</c:v>
                </c:pt>
                <c:pt idx="541">
                  <c:v>20.190738550677999</c:v>
                </c:pt>
                <c:pt idx="542">
                  <c:v>19.113129389669901</c:v>
                </c:pt>
                <c:pt idx="543">
                  <c:v>19.4033335265534</c:v>
                </c:pt>
                <c:pt idx="544">
                  <c:v>19.3140322539133</c:v>
                </c:pt>
                <c:pt idx="545">
                  <c:v>19.015687106692301</c:v>
                </c:pt>
                <c:pt idx="546">
                  <c:v>19.955776462560699</c:v>
                </c:pt>
                <c:pt idx="547">
                  <c:v>21.519036761330501</c:v>
                </c:pt>
                <c:pt idx="548">
                  <c:v>21.931169393894301</c:v>
                </c:pt>
                <c:pt idx="549">
                  <c:v>22.133765323566301</c:v>
                </c:pt>
                <c:pt idx="550">
                  <c:v>21.8822129639981</c:v>
                </c:pt>
                <c:pt idx="551">
                  <c:v>21.184683713792101</c:v>
                </c:pt>
                <c:pt idx="552">
                  <c:v>20.9665640483556</c:v>
                </c:pt>
                <c:pt idx="553">
                  <c:v>20.825195508240899</c:v>
                </c:pt>
                <c:pt idx="554">
                  <c:v>19.923021543933402</c:v>
                </c:pt>
                <c:pt idx="555">
                  <c:v>20.559502230433299</c:v>
                </c:pt>
                <c:pt idx="556">
                  <c:v>19.685641803023401</c:v>
                </c:pt>
                <c:pt idx="557">
                  <c:v>19.096672950925299</c:v>
                </c:pt>
                <c:pt idx="558">
                  <c:v>19.079342841067</c:v>
                </c:pt>
                <c:pt idx="559">
                  <c:v>18.527728836979101</c:v>
                </c:pt>
                <c:pt idx="560">
                  <c:v>18.0805330435117</c:v>
                </c:pt>
                <c:pt idx="561">
                  <c:v>18.206808801243501</c:v>
                </c:pt>
                <c:pt idx="562">
                  <c:v>18.361046998778601</c:v>
                </c:pt>
                <c:pt idx="563">
                  <c:v>17.1315908452186</c:v>
                </c:pt>
                <c:pt idx="564">
                  <c:v>18.4737182871215</c:v>
                </c:pt>
                <c:pt idx="565">
                  <c:v>18.6163278627998</c:v>
                </c:pt>
                <c:pt idx="566">
                  <c:v>18.1536880300091</c:v>
                </c:pt>
                <c:pt idx="567">
                  <c:v>17.460996596428</c:v>
                </c:pt>
                <c:pt idx="568">
                  <c:v>17.377042973852799</c:v>
                </c:pt>
                <c:pt idx="569">
                  <c:v>17.210520362273801</c:v>
                </c:pt>
                <c:pt idx="570">
                  <c:v>16.625318427168502</c:v>
                </c:pt>
                <c:pt idx="571">
                  <c:v>15.8515604879895</c:v>
                </c:pt>
                <c:pt idx="572">
                  <c:v>15.576556619749899</c:v>
                </c:pt>
                <c:pt idx="573">
                  <c:v>15.490779378033301</c:v>
                </c:pt>
                <c:pt idx="574">
                  <c:v>14.950052878595001</c:v>
                </c:pt>
                <c:pt idx="575">
                  <c:v>15.667277468821601</c:v>
                </c:pt>
                <c:pt idx="576">
                  <c:v>16.388844571782801</c:v>
                </c:pt>
                <c:pt idx="577">
                  <c:v>16.453914531215698</c:v>
                </c:pt>
                <c:pt idx="578">
                  <c:v>16.321468670238701</c:v>
                </c:pt>
                <c:pt idx="579">
                  <c:v>16.611252552461899</c:v>
                </c:pt>
                <c:pt idx="580">
                  <c:v>16.669478036579701</c:v>
                </c:pt>
                <c:pt idx="581">
                  <c:v>17.531153894817599</c:v>
                </c:pt>
                <c:pt idx="582">
                  <c:v>17.811345833705499</c:v>
                </c:pt>
                <c:pt idx="583">
                  <c:v>17.686848419702098</c:v>
                </c:pt>
                <c:pt idx="584">
                  <c:v>17.163519725469499</c:v>
                </c:pt>
                <c:pt idx="585">
                  <c:v>16.493340495276801</c:v>
                </c:pt>
                <c:pt idx="586">
                  <c:v>16.199109020824899</c:v>
                </c:pt>
                <c:pt idx="587">
                  <c:v>16.844954827349898</c:v>
                </c:pt>
                <c:pt idx="588">
                  <c:v>17.4673941252181</c:v>
                </c:pt>
                <c:pt idx="589">
                  <c:v>17.683535284153798</c:v>
                </c:pt>
                <c:pt idx="590">
                  <c:v>17.836411806802801</c:v>
                </c:pt>
                <c:pt idx="591">
                  <c:v>18.553895768787399</c:v>
                </c:pt>
                <c:pt idx="592">
                  <c:v>17.9193590150701</c:v>
                </c:pt>
                <c:pt idx="593">
                  <c:v>17.368789790431499</c:v>
                </c:pt>
                <c:pt idx="594">
                  <c:v>17.3640109084226</c:v>
                </c:pt>
                <c:pt idx="595">
                  <c:v>17.810325657099501</c:v>
                </c:pt>
                <c:pt idx="596">
                  <c:v>17.027702634413199</c:v>
                </c:pt>
                <c:pt idx="597">
                  <c:v>17.325042411111799</c:v>
                </c:pt>
                <c:pt idx="598">
                  <c:v>17.071794884789199</c:v>
                </c:pt>
                <c:pt idx="599">
                  <c:v>16.726585193078201</c:v>
                </c:pt>
                <c:pt idx="600">
                  <c:v>17.125215972252001</c:v>
                </c:pt>
                <c:pt idx="601">
                  <c:v>17.367151816127301</c:v>
                </c:pt>
                <c:pt idx="602">
                  <c:v>16.576461136841701</c:v>
                </c:pt>
                <c:pt idx="603">
                  <c:v>16.183408467826201</c:v>
                </c:pt>
                <c:pt idx="604">
                  <c:v>16.474668195928501</c:v>
                </c:pt>
                <c:pt idx="605">
                  <c:v>16.643648677237199</c:v>
                </c:pt>
                <c:pt idx="606">
                  <c:v>15.900335111141001</c:v>
                </c:pt>
                <c:pt idx="607">
                  <c:v>15.447619754159099</c:v>
                </c:pt>
                <c:pt idx="608">
                  <c:v>14.915853142797801</c:v>
                </c:pt>
                <c:pt idx="609">
                  <c:v>15.7966976047611</c:v>
                </c:pt>
                <c:pt idx="610">
                  <c:v>15.893181762264399</c:v>
                </c:pt>
                <c:pt idx="611">
                  <c:v>14.8680283193561</c:v>
                </c:pt>
                <c:pt idx="612">
                  <c:v>15.7556271164148</c:v>
                </c:pt>
                <c:pt idx="613">
                  <c:v>15.765081705530299</c:v>
                </c:pt>
                <c:pt idx="614">
                  <c:v>15.722712048216099</c:v>
                </c:pt>
                <c:pt idx="615">
                  <c:v>15.9875569565527</c:v>
                </c:pt>
                <c:pt idx="616">
                  <c:v>15.576548550481199</c:v>
                </c:pt>
                <c:pt idx="617">
                  <c:v>16.152573821608001</c:v>
                </c:pt>
                <c:pt idx="618">
                  <c:v>15.5453648990077</c:v>
                </c:pt>
                <c:pt idx="619">
                  <c:v>15.0614087462146</c:v>
                </c:pt>
                <c:pt idx="620">
                  <c:v>15.0014636770828</c:v>
                </c:pt>
                <c:pt idx="621">
                  <c:v>14.540298337621699</c:v>
                </c:pt>
                <c:pt idx="622">
                  <c:v>15.0300104310511</c:v>
                </c:pt>
                <c:pt idx="623">
                  <c:v>15.6547159712139</c:v>
                </c:pt>
                <c:pt idx="624">
                  <c:v>15.8896948834804</c:v>
                </c:pt>
                <c:pt idx="625">
                  <c:v>16.584032925560798</c:v>
                </c:pt>
                <c:pt idx="626">
                  <c:v>16.014808374296901</c:v>
                </c:pt>
                <c:pt idx="627">
                  <c:v>15.9154927980957</c:v>
                </c:pt>
                <c:pt idx="628">
                  <c:v>16.635557088622601</c:v>
                </c:pt>
                <c:pt idx="629">
                  <c:v>16.306367144195899</c:v>
                </c:pt>
                <c:pt idx="630">
                  <c:v>17.0320922884308</c:v>
                </c:pt>
                <c:pt idx="631">
                  <c:v>17.351492949506898</c:v>
                </c:pt>
                <c:pt idx="632">
                  <c:v>17.4093262255826</c:v>
                </c:pt>
                <c:pt idx="633">
                  <c:v>16.374230486838901</c:v>
                </c:pt>
                <c:pt idx="634">
                  <c:v>16.561494434265899</c:v>
                </c:pt>
                <c:pt idx="635">
                  <c:v>15.974534272308301</c:v>
                </c:pt>
                <c:pt idx="636">
                  <c:v>15.5354907934842</c:v>
                </c:pt>
                <c:pt idx="637">
                  <c:v>15.967004238284099</c:v>
                </c:pt>
                <c:pt idx="638">
                  <c:v>15.6283281613049</c:v>
                </c:pt>
                <c:pt idx="639">
                  <c:v>15.498613437242099</c:v>
                </c:pt>
                <c:pt idx="640">
                  <c:v>15.447913582064</c:v>
                </c:pt>
                <c:pt idx="641">
                  <c:v>15.901434189772401</c:v>
                </c:pt>
                <c:pt idx="642">
                  <c:v>15.176277201938699</c:v>
                </c:pt>
                <c:pt idx="643">
                  <c:v>15.784784325363701</c:v>
                </c:pt>
                <c:pt idx="644">
                  <c:v>16.143756946625398</c:v>
                </c:pt>
                <c:pt idx="645">
                  <c:v>16.5729541217781</c:v>
                </c:pt>
                <c:pt idx="646">
                  <c:v>16.727020729501401</c:v>
                </c:pt>
                <c:pt idx="647">
                  <c:v>16.625401821472298</c:v>
                </c:pt>
                <c:pt idx="648">
                  <c:v>15.7828686433448</c:v>
                </c:pt>
                <c:pt idx="649">
                  <c:v>15.3243062503215</c:v>
                </c:pt>
                <c:pt idx="650">
                  <c:v>14.723457905497201</c:v>
                </c:pt>
                <c:pt idx="651">
                  <c:v>13.867917030898701</c:v>
                </c:pt>
                <c:pt idx="652">
                  <c:v>14.172729533532699</c:v>
                </c:pt>
                <c:pt idx="653">
                  <c:v>14.4726812589545</c:v>
                </c:pt>
                <c:pt idx="654">
                  <c:v>13.8667514371111</c:v>
                </c:pt>
                <c:pt idx="655">
                  <c:v>14.1936369022006</c:v>
                </c:pt>
                <c:pt idx="656">
                  <c:v>14.390924806444101</c:v>
                </c:pt>
                <c:pt idx="657">
                  <c:v>14.623041525594401</c:v>
                </c:pt>
                <c:pt idx="658">
                  <c:v>14.510217196948499</c:v>
                </c:pt>
                <c:pt idx="659">
                  <c:v>14.1232262480464</c:v>
                </c:pt>
                <c:pt idx="660">
                  <c:v>14.5973644326379</c:v>
                </c:pt>
                <c:pt idx="661">
                  <c:v>14.7706849344773</c:v>
                </c:pt>
                <c:pt idx="662">
                  <c:v>15.4341467515834</c:v>
                </c:pt>
                <c:pt idx="663">
                  <c:v>15.092932555025101</c:v>
                </c:pt>
                <c:pt idx="664">
                  <c:v>15.351459349531</c:v>
                </c:pt>
                <c:pt idx="665">
                  <c:v>15.2595181160987</c:v>
                </c:pt>
                <c:pt idx="666">
                  <c:v>15.790507777236501</c:v>
                </c:pt>
                <c:pt idx="667">
                  <c:v>15.477469596576499</c:v>
                </c:pt>
                <c:pt idx="668">
                  <c:v>14.5713572962614</c:v>
                </c:pt>
                <c:pt idx="669">
                  <c:v>14.5253932445407</c:v>
                </c:pt>
                <c:pt idx="670">
                  <c:v>14.0463210595488</c:v>
                </c:pt>
                <c:pt idx="671">
                  <c:v>14.3459908043728</c:v>
                </c:pt>
                <c:pt idx="672">
                  <c:v>14.4831582498324</c:v>
                </c:pt>
                <c:pt idx="673">
                  <c:v>14.7318403500564</c:v>
                </c:pt>
                <c:pt idx="674">
                  <c:v>14.6669251114971</c:v>
                </c:pt>
                <c:pt idx="675">
                  <c:v>14.4952999711346</c:v>
                </c:pt>
                <c:pt idx="676">
                  <c:v>13.753902884272099</c:v>
                </c:pt>
                <c:pt idx="677">
                  <c:v>13.888281011696</c:v>
                </c:pt>
                <c:pt idx="678">
                  <c:v>14.7020342308802</c:v>
                </c:pt>
                <c:pt idx="679">
                  <c:v>14.125925098003499</c:v>
                </c:pt>
                <c:pt idx="680">
                  <c:v>14.015160899280801</c:v>
                </c:pt>
                <c:pt idx="681">
                  <c:v>14.523792386452699</c:v>
                </c:pt>
                <c:pt idx="682">
                  <c:v>13.865015838908301</c:v>
                </c:pt>
                <c:pt idx="683">
                  <c:v>14.0662180168997</c:v>
                </c:pt>
                <c:pt idx="684">
                  <c:v>14.698897080402199</c:v>
                </c:pt>
                <c:pt idx="685">
                  <c:v>14.4856229494731</c:v>
                </c:pt>
                <c:pt idx="686">
                  <c:v>13.837669276209301</c:v>
                </c:pt>
                <c:pt idx="687">
                  <c:v>13.517821127708601</c:v>
                </c:pt>
                <c:pt idx="688">
                  <c:v>13.3830759918028</c:v>
                </c:pt>
                <c:pt idx="689">
                  <c:v>13.2741220180295</c:v>
                </c:pt>
                <c:pt idx="690">
                  <c:v>12.857871398504001</c:v>
                </c:pt>
                <c:pt idx="691">
                  <c:v>13.2566384756656</c:v>
                </c:pt>
                <c:pt idx="692">
                  <c:v>14.016741371816799</c:v>
                </c:pt>
                <c:pt idx="693">
                  <c:v>13.880413938747999</c:v>
                </c:pt>
                <c:pt idx="694">
                  <c:v>13.2508487464879</c:v>
                </c:pt>
                <c:pt idx="695">
                  <c:v>12.9865600823045</c:v>
                </c:pt>
                <c:pt idx="696">
                  <c:v>12.836392627482599</c:v>
                </c:pt>
                <c:pt idx="697">
                  <c:v>12.974061770144299</c:v>
                </c:pt>
                <c:pt idx="698">
                  <c:v>12.927840547159301</c:v>
                </c:pt>
                <c:pt idx="699">
                  <c:v>13.196565779685301</c:v>
                </c:pt>
                <c:pt idx="700">
                  <c:v>12.9973161530478</c:v>
                </c:pt>
                <c:pt idx="701">
                  <c:v>13.305358083821</c:v>
                </c:pt>
                <c:pt idx="702">
                  <c:v>12.930431631607201</c:v>
                </c:pt>
                <c:pt idx="703">
                  <c:v>13.1597355161328</c:v>
                </c:pt>
                <c:pt idx="704">
                  <c:v>13.7297683938587</c:v>
                </c:pt>
                <c:pt idx="705">
                  <c:v>13.4300733987225</c:v>
                </c:pt>
                <c:pt idx="706">
                  <c:v>13.5322794801905</c:v>
                </c:pt>
                <c:pt idx="707">
                  <c:v>14.0728384982168</c:v>
                </c:pt>
                <c:pt idx="708">
                  <c:v>14.705040830603901</c:v>
                </c:pt>
                <c:pt idx="709">
                  <c:v>14.760837059024199</c:v>
                </c:pt>
                <c:pt idx="710">
                  <c:v>14.735177662187599</c:v>
                </c:pt>
                <c:pt idx="711">
                  <c:v>14.648062493230301</c:v>
                </c:pt>
                <c:pt idx="712">
                  <c:v>14.2654790187541</c:v>
                </c:pt>
                <c:pt idx="713">
                  <c:v>14.965398627892</c:v>
                </c:pt>
                <c:pt idx="714">
                  <c:v>14.8533221457587</c:v>
                </c:pt>
                <c:pt idx="715">
                  <c:v>14.645059841400499</c:v>
                </c:pt>
                <c:pt idx="716">
                  <c:v>14.6371162453212</c:v>
                </c:pt>
                <c:pt idx="717">
                  <c:v>14.4609926904043</c:v>
                </c:pt>
                <c:pt idx="718">
                  <c:v>14.929626104325999</c:v>
                </c:pt>
                <c:pt idx="719">
                  <c:v>14.785132712897401</c:v>
                </c:pt>
                <c:pt idx="720">
                  <c:v>14.1567111181411</c:v>
                </c:pt>
                <c:pt idx="721">
                  <c:v>14.5178889850615</c:v>
                </c:pt>
                <c:pt idx="722">
                  <c:v>14.486451682628701</c:v>
                </c:pt>
                <c:pt idx="723">
                  <c:v>14.6137188010918</c:v>
                </c:pt>
                <c:pt idx="724">
                  <c:v>14.5795819224395</c:v>
                </c:pt>
                <c:pt idx="725">
                  <c:v>15.6467771978978</c:v>
                </c:pt>
                <c:pt idx="726">
                  <c:v>17.429970900122399</c:v>
                </c:pt>
                <c:pt idx="727">
                  <c:v>18.048475564521102</c:v>
                </c:pt>
                <c:pt idx="728">
                  <c:v>18.239404040019402</c:v>
                </c:pt>
                <c:pt idx="729">
                  <c:v>18.582228808275602</c:v>
                </c:pt>
                <c:pt idx="730">
                  <c:v>18.181621367911301</c:v>
                </c:pt>
                <c:pt idx="731">
                  <c:v>19.402077181253699</c:v>
                </c:pt>
                <c:pt idx="732">
                  <c:v>19.5813608577742</c:v>
                </c:pt>
                <c:pt idx="733">
                  <c:v>19.572123962193899</c:v>
                </c:pt>
                <c:pt idx="734">
                  <c:v>19.685707155955601</c:v>
                </c:pt>
                <c:pt idx="735">
                  <c:v>19.026807091320102</c:v>
                </c:pt>
                <c:pt idx="736">
                  <c:v>20.182223927702299</c:v>
                </c:pt>
                <c:pt idx="737">
                  <c:v>20.4791733388039</c:v>
                </c:pt>
                <c:pt idx="738">
                  <c:v>20.6319015250888</c:v>
                </c:pt>
                <c:pt idx="739">
                  <c:v>20.0131452079235</c:v>
                </c:pt>
                <c:pt idx="740">
                  <c:v>20.149635287095499</c:v>
                </c:pt>
                <c:pt idx="741">
                  <c:v>21.6585159974398</c:v>
                </c:pt>
                <c:pt idx="742">
                  <c:v>22.051437514371699</c:v>
                </c:pt>
                <c:pt idx="743">
                  <c:v>22.8180675085713</c:v>
                </c:pt>
                <c:pt idx="744">
                  <c:v>23.934881946646701</c:v>
                </c:pt>
                <c:pt idx="745">
                  <c:v>23.9225774560128</c:v>
                </c:pt>
                <c:pt idx="746">
                  <c:v>24.638780204201201</c:v>
                </c:pt>
                <c:pt idx="747">
                  <c:v>24.227715087104102</c:v>
                </c:pt>
                <c:pt idx="748">
                  <c:v>23.6940095406813</c:v>
                </c:pt>
                <c:pt idx="749">
                  <c:v>24.067703505570201</c:v>
                </c:pt>
                <c:pt idx="750">
                  <c:v>50.195726110048</c:v>
                </c:pt>
                <c:pt idx="751">
                  <c:v>50.298994433637198</c:v>
                </c:pt>
                <c:pt idx="752">
                  <c:v>55.0074026845896</c:v>
                </c:pt>
                <c:pt idx="753">
                  <c:v>56.472735767974598</c:v>
                </c:pt>
                <c:pt idx="754">
                  <c:v>49.142896498094501</c:v>
                </c:pt>
                <c:pt idx="755">
                  <c:v>45.1278567022187</c:v>
                </c:pt>
                <c:pt idx="756">
                  <c:v>38.473597552186597</c:v>
                </c:pt>
                <c:pt idx="757">
                  <c:v>38.230530785927797</c:v>
                </c:pt>
                <c:pt idx="758">
                  <c:v>40.941764093334697</c:v>
                </c:pt>
                <c:pt idx="759">
                  <c:v>42.4576564165693</c:v>
                </c:pt>
                <c:pt idx="760">
                  <c:v>38.984339217488099</c:v>
                </c:pt>
                <c:pt idx="761">
                  <c:v>40.188898954292</c:v>
                </c:pt>
                <c:pt idx="762">
                  <c:v>42.0407439214368</c:v>
                </c:pt>
                <c:pt idx="763">
                  <c:v>36.665937116791298</c:v>
                </c:pt>
                <c:pt idx="764">
                  <c:v>31.5770397732778</c:v>
                </c:pt>
                <c:pt idx="765">
                  <c:v>29.074789580633599</c:v>
                </c:pt>
                <c:pt idx="766">
                  <c:v>30.1574809452027</c:v>
                </c:pt>
                <c:pt idx="767">
                  <c:v>28.4314545161062</c:v>
                </c:pt>
                <c:pt idx="768">
                  <c:v>28.601866245895</c:v>
                </c:pt>
                <c:pt idx="769">
                  <c:v>28.889924469891699</c:v>
                </c:pt>
                <c:pt idx="770">
                  <c:v>30.442984995525698</c:v>
                </c:pt>
                <c:pt idx="771">
                  <c:v>32.832288502027801</c:v>
                </c:pt>
                <c:pt idx="772">
                  <c:v>33.246830099307402</c:v>
                </c:pt>
                <c:pt idx="773">
                  <c:v>33.214097742981998</c:v>
                </c:pt>
                <c:pt idx="774">
                  <c:v>35.646340326239397</c:v>
                </c:pt>
                <c:pt idx="775">
                  <c:v>36.061243230300498</c:v>
                </c:pt>
                <c:pt idx="776">
                  <c:v>36.9606420987378</c:v>
                </c:pt>
                <c:pt idx="777">
                  <c:v>34.737175122535596</c:v>
                </c:pt>
                <c:pt idx="778">
                  <c:v>35.684699971454798</c:v>
                </c:pt>
                <c:pt idx="779">
                  <c:v>35.116778449193298</c:v>
                </c:pt>
                <c:pt idx="780">
                  <c:v>37.173856628926899</c:v>
                </c:pt>
                <c:pt idx="781">
                  <c:v>37.606885647058398</c:v>
                </c:pt>
                <c:pt idx="782">
                  <c:v>37.515595029158703</c:v>
                </c:pt>
                <c:pt idx="783">
                  <c:v>33.604948852441701</c:v>
                </c:pt>
                <c:pt idx="784">
                  <c:v>30.971657530382299</c:v>
                </c:pt>
                <c:pt idx="785">
                  <c:v>30.708429786453699</c:v>
                </c:pt>
                <c:pt idx="786">
                  <c:v>28.610498195979702</c:v>
                </c:pt>
                <c:pt idx="787">
                  <c:v>29.3647613869908</c:v>
                </c:pt>
                <c:pt idx="788">
                  <c:v>29.3110302860225</c:v>
                </c:pt>
                <c:pt idx="789">
                  <c:v>30.8092695005937</c:v>
                </c:pt>
                <c:pt idx="790">
                  <c:v>29.119811782626101</c:v>
                </c:pt>
                <c:pt idx="791">
                  <c:v>29.167562141505702</c:v>
                </c:pt>
                <c:pt idx="792">
                  <c:v>28.5882352763537</c:v>
                </c:pt>
                <c:pt idx="793">
                  <c:v>30.6614249683868</c:v>
                </c:pt>
                <c:pt idx="794">
                  <c:v>31.218686277673701</c:v>
                </c:pt>
                <c:pt idx="795">
                  <c:v>31.435810576612401</c:v>
                </c:pt>
                <c:pt idx="796">
                  <c:v>31.5112786755302</c:v>
                </c:pt>
                <c:pt idx="797">
                  <c:v>32.445179333324603</c:v>
                </c:pt>
                <c:pt idx="798">
                  <c:v>30.797847088780902</c:v>
                </c:pt>
                <c:pt idx="799">
                  <c:v>30.4809266278262</c:v>
                </c:pt>
                <c:pt idx="800">
                  <c:v>31.000577069529498</c:v>
                </c:pt>
                <c:pt idx="801">
                  <c:v>29.994501191095299</c:v>
                </c:pt>
                <c:pt idx="802">
                  <c:v>30.150835302334499</c:v>
                </c:pt>
                <c:pt idx="803">
                  <c:v>30.135104537025001</c:v>
                </c:pt>
                <c:pt idx="804">
                  <c:v>31.794766288918201</c:v>
                </c:pt>
                <c:pt idx="805">
                  <c:v>31.695360886796799</c:v>
                </c:pt>
                <c:pt idx="806">
                  <c:v>31.250258736845002</c:v>
                </c:pt>
                <c:pt idx="807">
                  <c:v>31.127214654147298</c:v>
                </c:pt>
                <c:pt idx="808">
                  <c:v>32.870429326412001</c:v>
                </c:pt>
                <c:pt idx="809">
                  <c:v>33.406796885413698</c:v>
                </c:pt>
                <c:pt idx="810">
                  <c:v>34.108647231827902</c:v>
                </c:pt>
                <c:pt idx="811">
                  <c:v>33.727785419183299</c:v>
                </c:pt>
                <c:pt idx="812">
                  <c:v>32.659724742679302</c:v>
                </c:pt>
                <c:pt idx="813">
                  <c:v>32.719619479331001</c:v>
                </c:pt>
                <c:pt idx="814">
                  <c:v>33.267407954518603</c:v>
                </c:pt>
                <c:pt idx="815">
                  <c:v>34.157055083724799</c:v>
                </c:pt>
                <c:pt idx="816">
                  <c:v>33.180536476626102</c:v>
                </c:pt>
                <c:pt idx="817">
                  <c:v>34.355889696667496</c:v>
                </c:pt>
                <c:pt idx="818">
                  <c:v>34.692304706628398</c:v>
                </c:pt>
                <c:pt idx="819">
                  <c:v>33.721408308559703</c:v>
                </c:pt>
                <c:pt idx="820">
                  <c:v>34.2005806206285</c:v>
                </c:pt>
                <c:pt idx="821">
                  <c:v>34.084146993840001</c:v>
                </c:pt>
                <c:pt idx="822">
                  <c:v>34.084146993840001</c:v>
                </c:pt>
                <c:pt idx="823">
                  <c:v>34.626910306322003</c:v>
                </c:pt>
                <c:pt idx="824">
                  <c:v>34.2271585094717</c:v>
                </c:pt>
                <c:pt idx="825">
                  <c:v>32.573403048502598</c:v>
                </c:pt>
                <c:pt idx="826">
                  <c:v>32.2127538499984</c:v>
                </c:pt>
                <c:pt idx="827">
                  <c:v>32.768572297532302</c:v>
                </c:pt>
                <c:pt idx="828">
                  <c:v>33.007708794522898</c:v>
                </c:pt>
                <c:pt idx="829">
                  <c:v>33.256458647451304</c:v>
                </c:pt>
                <c:pt idx="830">
                  <c:v>32.916598114449698</c:v>
                </c:pt>
                <c:pt idx="831">
                  <c:v>32.539814510042902</c:v>
                </c:pt>
                <c:pt idx="832">
                  <c:v>31.2441212608509</c:v>
                </c:pt>
                <c:pt idx="833">
                  <c:v>30.860698759677899</c:v>
                </c:pt>
                <c:pt idx="834">
                  <c:v>30.789470107240199</c:v>
                </c:pt>
                <c:pt idx="835">
                  <c:v>31.1875113240899</c:v>
                </c:pt>
                <c:pt idx="836">
                  <c:v>30.3390972365689</c:v>
                </c:pt>
                <c:pt idx="837">
                  <c:v>30.0617585711666</c:v>
                </c:pt>
                <c:pt idx="838">
                  <c:v>30.546326058256501</c:v>
                </c:pt>
                <c:pt idx="839">
                  <c:v>30.4020873596033</c:v>
                </c:pt>
              </c:numCache>
            </c:numRef>
          </c:val>
          <c:smooth val="0"/>
          <c:extLst>
            <c:ext xmlns:c16="http://schemas.microsoft.com/office/drawing/2014/chart" uri="{C3380CC4-5D6E-409C-BE32-E72D297353CC}">
              <c16:uniqueId val="{00000001-5554-4B7A-B157-B51FFAEA940E}"/>
            </c:ext>
          </c:extLst>
        </c:ser>
        <c:ser>
          <c:idx val="2"/>
          <c:order val="2"/>
          <c:tx>
            <c:strRef>
              <c:f>'PE&amp;PB BAND'!$E$4</c:f>
              <c:strCache>
                <c:ptCount val="1"/>
                <c:pt idx="0">
                  <c:v>中小板指</c:v>
                </c:pt>
              </c:strCache>
            </c:strRef>
          </c:tx>
          <c:spPr>
            <a:ln w="28575" cap="rnd">
              <a:solidFill>
                <a:schemeClr val="tx2">
                  <a:lumMod val="60000"/>
                  <a:lumOff val="40000"/>
                </a:schemeClr>
              </a:solidFill>
              <a:round/>
            </a:ln>
            <a:effectLst/>
          </c:spPr>
          <c:marker>
            <c:symbol val="none"/>
          </c:marker>
          <c:cat>
            <c:numRef>
              <c:f>'PE&amp;PB BAND'!$B$5:$B$844</c:f>
              <c:numCache>
                <c:formatCode>m/d/yyyy</c:formatCode>
                <c:ptCount val="840"/>
                <c:pt idx="0">
                  <c:v>36896</c:v>
                </c:pt>
                <c:pt idx="1">
                  <c:v>36903</c:v>
                </c:pt>
                <c:pt idx="2">
                  <c:v>36910</c:v>
                </c:pt>
                <c:pt idx="3">
                  <c:v>36917</c:v>
                </c:pt>
                <c:pt idx="4">
                  <c:v>36924</c:v>
                </c:pt>
                <c:pt idx="5">
                  <c:v>36931</c:v>
                </c:pt>
                <c:pt idx="6">
                  <c:v>36938</c:v>
                </c:pt>
                <c:pt idx="7">
                  <c:v>36945</c:v>
                </c:pt>
                <c:pt idx="8">
                  <c:v>36952</c:v>
                </c:pt>
                <c:pt idx="9">
                  <c:v>36959</c:v>
                </c:pt>
                <c:pt idx="10">
                  <c:v>36966</c:v>
                </c:pt>
                <c:pt idx="11">
                  <c:v>36973</c:v>
                </c:pt>
                <c:pt idx="12">
                  <c:v>36980</c:v>
                </c:pt>
                <c:pt idx="13">
                  <c:v>36987</c:v>
                </c:pt>
                <c:pt idx="14">
                  <c:v>36994</c:v>
                </c:pt>
                <c:pt idx="15">
                  <c:v>37001</c:v>
                </c:pt>
                <c:pt idx="16">
                  <c:v>37008</c:v>
                </c:pt>
                <c:pt idx="17">
                  <c:v>37015</c:v>
                </c:pt>
                <c:pt idx="18">
                  <c:v>37022</c:v>
                </c:pt>
                <c:pt idx="19">
                  <c:v>37029</c:v>
                </c:pt>
                <c:pt idx="20">
                  <c:v>37036</c:v>
                </c:pt>
                <c:pt idx="21">
                  <c:v>37043</c:v>
                </c:pt>
                <c:pt idx="22">
                  <c:v>37050</c:v>
                </c:pt>
                <c:pt idx="23">
                  <c:v>37057</c:v>
                </c:pt>
                <c:pt idx="24">
                  <c:v>37064</c:v>
                </c:pt>
                <c:pt idx="25">
                  <c:v>37071</c:v>
                </c:pt>
                <c:pt idx="26">
                  <c:v>37078</c:v>
                </c:pt>
                <c:pt idx="27">
                  <c:v>37085</c:v>
                </c:pt>
                <c:pt idx="28">
                  <c:v>37092</c:v>
                </c:pt>
                <c:pt idx="29">
                  <c:v>37099</c:v>
                </c:pt>
                <c:pt idx="30">
                  <c:v>37106</c:v>
                </c:pt>
                <c:pt idx="31">
                  <c:v>37113</c:v>
                </c:pt>
                <c:pt idx="32">
                  <c:v>37120</c:v>
                </c:pt>
                <c:pt idx="33">
                  <c:v>37127</c:v>
                </c:pt>
                <c:pt idx="34">
                  <c:v>37134</c:v>
                </c:pt>
                <c:pt idx="35">
                  <c:v>37141</c:v>
                </c:pt>
                <c:pt idx="36">
                  <c:v>37148</c:v>
                </c:pt>
                <c:pt idx="37">
                  <c:v>37155</c:v>
                </c:pt>
                <c:pt idx="38">
                  <c:v>37162</c:v>
                </c:pt>
                <c:pt idx="39">
                  <c:v>37169</c:v>
                </c:pt>
                <c:pt idx="40">
                  <c:v>37176</c:v>
                </c:pt>
                <c:pt idx="41">
                  <c:v>37183</c:v>
                </c:pt>
                <c:pt idx="42">
                  <c:v>37190</c:v>
                </c:pt>
                <c:pt idx="43">
                  <c:v>37197</c:v>
                </c:pt>
                <c:pt idx="44">
                  <c:v>37204</c:v>
                </c:pt>
                <c:pt idx="45">
                  <c:v>37211</c:v>
                </c:pt>
                <c:pt idx="46">
                  <c:v>37218</c:v>
                </c:pt>
                <c:pt idx="47">
                  <c:v>37225</c:v>
                </c:pt>
                <c:pt idx="48">
                  <c:v>37232</c:v>
                </c:pt>
                <c:pt idx="49">
                  <c:v>37239</c:v>
                </c:pt>
                <c:pt idx="50">
                  <c:v>37246</c:v>
                </c:pt>
                <c:pt idx="51">
                  <c:v>37253</c:v>
                </c:pt>
                <c:pt idx="52">
                  <c:v>37260</c:v>
                </c:pt>
                <c:pt idx="53">
                  <c:v>37267</c:v>
                </c:pt>
                <c:pt idx="54">
                  <c:v>37274</c:v>
                </c:pt>
                <c:pt idx="55">
                  <c:v>37281</c:v>
                </c:pt>
                <c:pt idx="56">
                  <c:v>37288</c:v>
                </c:pt>
                <c:pt idx="57">
                  <c:v>37295</c:v>
                </c:pt>
                <c:pt idx="58">
                  <c:v>37302</c:v>
                </c:pt>
                <c:pt idx="59">
                  <c:v>37309</c:v>
                </c:pt>
                <c:pt idx="60">
                  <c:v>37316</c:v>
                </c:pt>
                <c:pt idx="61">
                  <c:v>37323</c:v>
                </c:pt>
                <c:pt idx="62">
                  <c:v>37330</c:v>
                </c:pt>
                <c:pt idx="63">
                  <c:v>37337</c:v>
                </c:pt>
                <c:pt idx="64">
                  <c:v>37344</c:v>
                </c:pt>
                <c:pt idx="65">
                  <c:v>37351</c:v>
                </c:pt>
                <c:pt idx="66">
                  <c:v>37358</c:v>
                </c:pt>
                <c:pt idx="67">
                  <c:v>37365</c:v>
                </c:pt>
                <c:pt idx="68">
                  <c:v>37372</c:v>
                </c:pt>
                <c:pt idx="69">
                  <c:v>37379</c:v>
                </c:pt>
                <c:pt idx="70">
                  <c:v>37386</c:v>
                </c:pt>
                <c:pt idx="71">
                  <c:v>37393</c:v>
                </c:pt>
                <c:pt idx="72">
                  <c:v>37400</c:v>
                </c:pt>
                <c:pt idx="73">
                  <c:v>37407</c:v>
                </c:pt>
                <c:pt idx="74">
                  <c:v>37414</c:v>
                </c:pt>
                <c:pt idx="75">
                  <c:v>37421</c:v>
                </c:pt>
                <c:pt idx="76">
                  <c:v>37428</c:v>
                </c:pt>
                <c:pt idx="77">
                  <c:v>37435</c:v>
                </c:pt>
                <c:pt idx="78">
                  <c:v>37442</c:v>
                </c:pt>
                <c:pt idx="79">
                  <c:v>37449</c:v>
                </c:pt>
                <c:pt idx="80">
                  <c:v>37456</c:v>
                </c:pt>
                <c:pt idx="81">
                  <c:v>37463</c:v>
                </c:pt>
                <c:pt idx="82">
                  <c:v>37470</c:v>
                </c:pt>
                <c:pt idx="83">
                  <c:v>37477</c:v>
                </c:pt>
                <c:pt idx="84">
                  <c:v>37484</c:v>
                </c:pt>
                <c:pt idx="85">
                  <c:v>37491</c:v>
                </c:pt>
                <c:pt idx="86">
                  <c:v>37498</c:v>
                </c:pt>
                <c:pt idx="87">
                  <c:v>37505</c:v>
                </c:pt>
                <c:pt idx="88">
                  <c:v>37512</c:v>
                </c:pt>
                <c:pt idx="89">
                  <c:v>37519</c:v>
                </c:pt>
                <c:pt idx="90">
                  <c:v>37526</c:v>
                </c:pt>
                <c:pt idx="91">
                  <c:v>37533</c:v>
                </c:pt>
                <c:pt idx="92">
                  <c:v>37540</c:v>
                </c:pt>
                <c:pt idx="93">
                  <c:v>37547</c:v>
                </c:pt>
                <c:pt idx="94">
                  <c:v>37554</c:v>
                </c:pt>
                <c:pt idx="95">
                  <c:v>37561</c:v>
                </c:pt>
                <c:pt idx="96">
                  <c:v>37568</c:v>
                </c:pt>
                <c:pt idx="97">
                  <c:v>37575</c:v>
                </c:pt>
                <c:pt idx="98">
                  <c:v>37582</c:v>
                </c:pt>
                <c:pt idx="99">
                  <c:v>37589</c:v>
                </c:pt>
                <c:pt idx="100">
                  <c:v>37596</c:v>
                </c:pt>
                <c:pt idx="101">
                  <c:v>37603</c:v>
                </c:pt>
                <c:pt idx="102">
                  <c:v>37610</c:v>
                </c:pt>
                <c:pt idx="103">
                  <c:v>37617</c:v>
                </c:pt>
                <c:pt idx="104">
                  <c:v>37624</c:v>
                </c:pt>
                <c:pt idx="105">
                  <c:v>37631</c:v>
                </c:pt>
                <c:pt idx="106">
                  <c:v>37638</c:v>
                </c:pt>
                <c:pt idx="107">
                  <c:v>37645</c:v>
                </c:pt>
                <c:pt idx="108">
                  <c:v>37652</c:v>
                </c:pt>
                <c:pt idx="109">
                  <c:v>37659</c:v>
                </c:pt>
                <c:pt idx="110">
                  <c:v>37666</c:v>
                </c:pt>
                <c:pt idx="111">
                  <c:v>37673</c:v>
                </c:pt>
                <c:pt idx="112">
                  <c:v>37680</c:v>
                </c:pt>
                <c:pt idx="113">
                  <c:v>37687</c:v>
                </c:pt>
                <c:pt idx="114">
                  <c:v>37694</c:v>
                </c:pt>
                <c:pt idx="115">
                  <c:v>37701</c:v>
                </c:pt>
                <c:pt idx="116">
                  <c:v>37708</c:v>
                </c:pt>
                <c:pt idx="117">
                  <c:v>37715</c:v>
                </c:pt>
                <c:pt idx="118">
                  <c:v>37722</c:v>
                </c:pt>
                <c:pt idx="119">
                  <c:v>37729</c:v>
                </c:pt>
                <c:pt idx="120">
                  <c:v>37736</c:v>
                </c:pt>
                <c:pt idx="121">
                  <c:v>37743</c:v>
                </c:pt>
                <c:pt idx="122">
                  <c:v>37750</c:v>
                </c:pt>
                <c:pt idx="123">
                  <c:v>37757</c:v>
                </c:pt>
                <c:pt idx="124">
                  <c:v>37764</c:v>
                </c:pt>
                <c:pt idx="125">
                  <c:v>37771</c:v>
                </c:pt>
                <c:pt idx="126">
                  <c:v>37778</c:v>
                </c:pt>
                <c:pt idx="127">
                  <c:v>37785</c:v>
                </c:pt>
                <c:pt idx="128">
                  <c:v>37792</c:v>
                </c:pt>
                <c:pt idx="129">
                  <c:v>37799</c:v>
                </c:pt>
                <c:pt idx="130">
                  <c:v>37806</c:v>
                </c:pt>
                <c:pt idx="131">
                  <c:v>37813</c:v>
                </c:pt>
                <c:pt idx="132">
                  <c:v>37820</c:v>
                </c:pt>
                <c:pt idx="133">
                  <c:v>37827</c:v>
                </c:pt>
                <c:pt idx="134">
                  <c:v>37834</c:v>
                </c:pt>
                <c:pt idx="135">
                  <c:v>37841</c:v>
                </c:pt>
                <c:pt idx="136">
                  <c:v>37848</c:v>
                </c:pt>
                <c:pt idx="137">
                  <c:v>37855</c:v>
                </c:pt>
                <c:pt idx="138">
                  <c:v>37862</c:v>
                </c:pt>
                <c:pt idx="139">
                  <c:v>37869</c:v>
                </c:pt>
                <c:pt idx="140">
                  <c:v>37876</c:v>
                </c:pt>
                <c:pt idx="141">
                  <c:v>37883</c:v>
                </c:pt>
                <c:pt idx="142">
                  <c:v>37890</c:v>
                </c:pt>
                <c:pt idx="143">
                  <c:v>37897</c:v>
                </c:pt>
                <c:pt idx="144">
                  <c:v>37904</c:v>
                </c:pt>
                <c:pt idx="145">
                  <c:v>37911</c:v>
                </c:pt>
                <c:pt idx="146">
                  <c:v>37918</c:v>
                </c:pt>
                <c:pt idx="147">
                  <c:v>37925</c:v>
                </c:pt>
                <c:pt idx="148">
                  <c:v>37932</c:v>
                </c:pt>
                <c:pt idx="149">
                  <c:v>37939</c:v>
                </c:pt>
                <c:pt idx="150">
                  <c:v>37946</c:v>
                </c:pt>
                <c:pt idx="151">
                  <c:v>37953</c:v>
                </c:pt>
                <c:pt idx="152">
                  <c:v>37960</c:v>
                </c:pt>
                <c:pt idx="153">
                  <c:v>37967</c:v>
                </c:pt>
                <c:pt idx="154">
                  <c:v>37974</c:v>
                </c:pt>
                <c:pt idx="155">
                  <c:v>37981</c:v>
                </c:pt>
                <c:pt idx="156">
                  <c:v>37988</c:v>
                </c:pt>
                <c:pt idx="157">
                  <c:v>37995</c:v>
                </c:pt>
                <c:pt idx="158">
                  <c:v>38002</c:v>
                </c:pt>
                <c:pt idx="159">
                  <c:v>38009</c:v>
                </c:pt>
                <c:pt idx="160">
                  <c:v>38016</c:v>
                </c:pt>
                <c:pt idx="161">
                  <c:v>38023</c:v>
                </c:pt>
                <c:pt idx="162">
                  <c:v>38030</c:v>
                </c:pt>
                <c:pt idx="163">
                  <c:v>38037</c:v>
                </c:pt>
                <c:pt idx="164">
                  <c:v>38044</c:v>
                </c:pt>
                <c:pt idx="165">
                  <c:v>38051</c:v>
                </c:pt>
                <c:pt idx="166">
                  <c:v>38058</c:v>
                </c:pt>
                <c:pt idx="167">
                  <c:v>38065</c:v>
                </c:pt>
                <c:pt idx="168">
                  <c:v>38072</c:v>
                </c:pt>
                <c:pt idx="169">
                  <c:v>38079</c:v>
                </c:pt>
                <c:pt idx="170">
                  <c:v>38086</c:v>
                </c:pt>
                <c:pt idx="171">
                  <c:v>38093</c:v>
                </c:pt>
                <c:pt idx="172">
                  <c:v>38100</c:v>
                </c:pt>
                <c:pt idx="173">
                  <c:v>38107</c:v>
                </c:pt>
                <c:pt idx="174">
                  <c:v>38114</c:v>
                </c:pt>
                <c:pt idx="175">
                  <c:v>38121</c:v>
                </c:pt>
                <c:pt idx="176">
                  <c:v>38128</c:v>
                </c:pt>
                <c:pt idx="177">
                  <c:v>38135</c:v>
                </c:pt>
                <c:pt idx="178">
                  <c:v>38142</c:v>
                </c:pt>
                <c:pt idx="179">
                  <c:v>38149</c:v>
                </c:pt>
                <c:pt idx="180">
                  <c:v>38156</c:v>
                </c:pt>
                <c:pt idx="181">
                  <c:v>38163</c:v>
                </c:pt>
                <c:pt idx="182">
                  <c:v>38170</c:v>
                </c:pt>
                <c:pt idx="183">
                  <c:v>38177</c:v>
                </c:pt>
                <c:pt idx="184">
                  <c:v>38184</c:v>
                </c:pt>
                <c:pt idx="185">
                  <c:v>38191</c:v>
                </c:pt>
                <c:pt idx="186">
                  <c:v>38198</c:v>
                </c:pt>
                <c:pt idx="187">
                  <c:v>38205</c:v>
                </c:pt>
                <c:pt idx="188">
                  <c:v>38212</c:v>
                </c:pt>
                <c:pt idx="189">
                  <c:v>38219</c:v>
                </c:pt>
                <c:pt idx="190">
                  <c:v>38226</c:v>
                </c:pt>
                <c:pt idx="191">
                  <c:v>38233</c:v>
                </c:pt>
                <c:pt idx="192">
                  <c:v>38240</c:v>
                </c:pt>
                <c:pt idx="193">
                  <c:v>38247</c:v>
                </c:pt>
                <c:pt idx="194">
                  <c:v>38254</c:v>
                </c:pt>
                <c:pt idx="195">
                  <c:v>38261</c:v>
                </c:pt>
                <c:pt idx="196">
                  <c:v>38268</c:v>
                </c:pt>
                <c:pt idx="197">
                  <c:v>38275</c:v>
                </c:pt>
                <c:pt idx="198">
                  <c:v>38282</c:v>
                </c:pt>
                <c:pt idx="199">
                  <c:v>38289</c:v>
                </c:pt>
                <c:pt idx="200">
                  <c:v>38296</c:v>
                </c:pt>
                <c:pt idx="201">
                  <c:v>38303</c:v>
                </c:pt>
                <c:pt idx="202">
                  <c:v>38310</c:v>
                </c:pt>
                <c:pt idx="203">
                  <c:v>38317</c:v>
                </c:pt>
                <c:pt idx="204">
                  <c:v>38324</c:v>
                </c:pt>
                <c:pt idx="205">
                  <c:v>38331</c:v>
                </c:pt>
                <c:pt idx="206">
                  <c:v>38338</c:v>
                </c:pt>
                <c:pt idx="207">
                  <c:v>38345</c:v>
                </c:pt>
                <c:pt idx="208">
                  <c:v>38352</c:v>
                </c:pt>
                <c:pt idx="209">
                  <c:v>38359</c:v>
                </c:pt>
                <c:pt idx="210">
                  <c:v>38366</c:v>
                </c:pt>
                <c:pt idx="211">
                  <c:v>38373</c:v>
                </c:pt>
                <c:pt idx="212">
                  <c:v>38380</c:v>
                </c:pt>
                <c:pt idx="213">
                  <c:v>38387</c:v>
                </c:pt>
                <c:pt idx="214">
                  <c:v>38394</c:v>
                </c:pt>
                <c:pt idx="215">
                  <c:v>38401</c:v>
                </c:pt>
                <c:pt idx="216">
                  <c:v>38408</c:v>
                </c:pt>
                <c:pt idx="217">
                  <c:v>38415</c:v>
                </c:pt>
                <c:pt idx="218">
                  <c:v>38422</c:v>
                </c:pt>
                <c:pt idx="219">
                  <c:v>38429</c:v>
                </c:pt>
                <c:pt idx="220">
                  <c:v>38436</c:v>
                </c:pt>
                <c:pt idx="221">
                  <c:v>38443</c:v>
                </c:pt>
                <c:pt idx="222">
                  <c:v>38450</c:v>
                </c:pt>
                <c:pt idx="223">
                  <c:v>38457</c:v>
                </c:pt>
                <c:pt idx="224">
                  <c:v>38464</c:v>
                </c:pt>
                <c:pt idx="225">
                  <c:v>38471</c:v>
                </c:pt>
                <c:pt idx="226">
                  <c:v>38478</c:v>
                </c:pt>
                <c:pt idx="227">
                  <c:v>38485</c:v>
                </c:pt>
                <c:pt idx="228">
                  <c:v>38492</c:v>
                </c:pt>
                <c:pt idx="229">
                  <c:v>38499</c:v>
                </c:pt>
                <c:pt idx="230">
                  <c:v>38506</c:v>
                </c:pt>
                <c:pt idx="231">
                  <c:v>38513</c:v>
                </c:pt>
                <c:pt idx="232">
                  <c:v>38520</c:v>
                </c:pt>
                <c:pt idx="233">
                  <c:v>38527</c:v>
                </c:pt>
                <c:pt idx="234">
                  <c:v>38534</c:v>
                </c:pt>
                <c:pt idx="235">
                  <c:v>38541</c:v>
                </c:pt>
                <c:pt idx="236">
                  <c:v>38548</c:v>
                </c:pt>
                <c:pt idx="237">
                  <c:v>38555</c:v>
                </c:pt>
                <c:pt idx="238">
                  <c:v>38562</c:v>
                </c:pt>
                <c:pt idx="239">
                  <c:v>38569</c:v>
                </c:pt>
                <c:pt idx="240">
                  <c:v>38576</c:v>
                </c:pt>
                <c:pt idx="241">
                  <c:v>38583</c:v>
                </c:pt>
                <c:pt idx="242">
                  <c:v>38590</c:v>
                </c:pt>
                <c:pt idx="243">
                  <c:v>38597</c:v>
                </c:pt>
                <c:pt idx="244">
                  <c:v>38604</c:v>
                </c:pt>
                <c:pt idx="245">
                  <c:v>38611</c:v>
                </c:pt>
                <c:pt idx="246">
                  <c:v>38618</c:v>
                </c:pt>
                <c:pt idx="247">
                  <c:v>38625</c:v>
                </c:pt>
                <c:pt idx="248">
                  <c:v>38632</c:v>
                </c:pt>
                <c:pt idx="249">
                  <c:v>38639</c:v>
                </c:pt>
                <c:pt idx="250">
                  <c:v>38646</c:v>
                </c:pt>
                <c:pt idx="251">
                  <c:v>38653</c:v>
                </c:pt>
                <c:pt idx="252">
                  <c:v>38660</c:v>
                </c:pt>
                <c:pt idx="253">
                  <c:v>38667</c:v>
                </c:pt>
                <c:pt idx="254">
                  <c:v>38674</c:v>
                </c:pt>
                <c:pt idx="255">
                  <c:v>38681</c:v>
                </c:pt>
                <c:pt idx="256">
                  <c:v>38688</c:v>
                </c:pt>
                <c:pt idx="257">
                  <c:v>38695</c:v>
                </c:pt>
                <c:pt idx="258">
                  <c:v>38702</c:v>
                </c:pt>
                <c:pt idx="259">
                  <c:v>38709</c:v>
                </c:pt>
                <c:pt idx="260">
                  <c:v>38716</c:v>
                </c:pt>
                <c:pt idx="261">
                  <c:v>38723</c:v>
                </c:pt>
                <c:pt idx="262">
                  <c:v>38730</c:v>
                </c:pt>
                <c:pt idx="263">
                  <c:v>38737</c:v>
                </c:pt>
                <c:pt idx="264">
                  <c:v>38744</c:v>
                </c:pt>
                <c:pt idx="265">
                  <c:v>38751</c:v>
                </c:pt>
                <c:pt idx="266">
                  <c:v>38758</c:v>
                </c:pt>
                <c:pt idx="267">
                  <c:v>38765</c:v>
                </c:pt>
                <c:pt idx="268">
                  <c:v>38772</c:v>
                </c:pt>
                <c:pt idx="269">
                  <c:v>38779</c:v>
                </c:pt>
                <c:pt idx="270">
                  <c:v>38786</c:v>
                </c:pt>
                <c:pt idx="271">
                  <c:v>38793</c:v>
                </c:pt>
                <c:pt idx="272">
                  <c:v>38800</c:v>
                </c:pt>
                <c:pt idx="273">
                  <c:v>38807</c:v>
                </c:pt>
                <c:pt idx="274">
                  <c:v>38814</c:v>
                </c:pt>
                <c:pt idx="275">
                  <c:v>38821</c:v>
                </c:pt>
                <c:pt idx="276">
                  <c:v>38828</c:v>
                </c:pt>
                <c:pt idx="277">
                  <c:v>38835</c:v>
                </c:pt>
                <c:pt idx="278">
                  <c:v>38842</c:v>
                </c:pt>
                <c:pt idx="279">
                  <c:v>38849</c:v>
                </c:pt>
                <c:pt idx="280">
                  <c:v>38856</c:v>
                </c:pt>
                <c:pt idx="281">
                  <c:v>38863</c:v>
                </c:pt>
                <c:pt idx="282">
                  <c:v>38870</c:v>
                </c:pt>
                <c:pt idx="283">
                  <c:v>38877</c:v>
                </c:pt>
                <c:pt idx="284">
                  <c:v>38884</c:v>
                </c:pt>
                <c:pt idx="285">
                  <c:v>38891</c:v>
                </c:pt>
                <c:pt idx="286">
                  <c:v>38898</c:v>
                </c:pt>
                <c:pt idx="287">
                  <c:v>38905</c:v>
                </c:pt>
                <c:pt idx="288">
                  <c:v>38912</c:v>
                </c:pt>
                <c:pt idx="289">
                  <c:v>38919</c:v>
                </c:pt>
                <c:pt idx="290">
                  <c:v>38926</c:v>
                </c:pt>
                <c:pt idx="291">
                  <c:v>38933</c:v>
                </c:pt>
                <c:pt idx="292">
                  <c:v>38940</c:v>
                </c:pt>
                <c:pt idx="293">
                  <c:v>38947</c:v>
                </c:pt>
                <c:pt idx="294">
                  <c:v>38954</c:v>
                </c:pt>
                <c:pt idx="295">
                  <c:v>38961</c:v>
                </c:pt>
                <c:pt idx="296">
                  <c:v>38968</c:v>
                </c:pt>
                <c:pt idx="297">
                  <c:v>38975</c:v>
                </c:pt>
                <c:pt idx="298">
                  <c:v>38982</c:v>
                </c:pt>
                <c:pt idx="299">
                  <c:v>38989</c:v>
                </c:pt>
                <c:pt idx="300">
                  <c:v>38996</c:v>
                </c:pt>
                <c:pt idx="301">
                  <c:v>39003</c:v>
                </c:pt>
                <c:pt idx="302">
                  <c:v>39010</c:v>
                </c:pt>
                <c:pt idx="303">
                  <c:v>39017</c:v>
                </c:pt>
                <c:pt idx="304">
                  <c:v>39024</c:v>
                </c:pt>
                <c:pt idx="305">
                  <c:v>39031</c:v>
                </c:pt>
                <c:pt idx="306">
                  <c:v>39038</c:v>
                </c:pt>
                <c:pt idx="307">
                  <c:v>39045</c:v>
                </c:pt>
                <c:pt idx="308">
                  <c:v>39052</c:v>
                </c:pt>
                <c:pt idx="309">
                  <c:v>39059</c:v>
                </c:pt>
                <c:pt idx="310">
                  <c:v>39066</c:v>
                </c:pt>
                <c:pt idx="311">
                  <c:v>39073</c:v>
                </c:pt>
                <c:pt idx="312">
                  <c:v>39080</c:v>
                </c:pt>
                <c:pt idx="313">
                  <c:v>39087</c:v>
                </c:pt>
                <c:pt idx="314">
                  <c:v>39094</c:v>
                </c:pt>
                <c:pt idx="315">
                  <c:v>39101</c:v>
                </c:pt>
                <c:pt idx="316">
                  <c:v>39108</c:v>
                </c:pt>
                <c:pt idx="317">
                  <c:v>39115</c:v>
                </c:pt>
                <c:pt idx="318">
                  <c:v>39122</c:v>
                </c:pt>
                <c:pt idx="319">
                  <c:v>39129</c:v>
                </c:pt>
                <c:pt idx="320">
                  <c:v>39136</c:v>
                </c:pt>
                <c:pt idx="321">
                  <c:v>39143</c:v>
                </c:pt>
                <c:pt idx="322">
                  <c:v>39150</c:v>
                </c:pt>
                <c:pt idx="323">
                  <c:v>39157</c:v>
                </c:pt>
                <c:pt idx="324">
                  <c:v>39164</c:v>
                </c:pt>
                <c:pt idx="325">
                  <c:v>39171</c:v>
                </c:pt>
                <c:pt idx="326">
                  <c:v>39178</c:v>
                </c:pt>
                <c:pt idx="327">
                  <c:v>39185</c:v>
                </c:pt>
                <c:pt idx="328">
                  <c:v>39192</c:v>
                </c:pt>
                <c:pt idx="329">
                  <c:v>39199</c:v>
                </c:pt>
                <c:pt idx="330">
                  <c:v>39206</c:v>
                </c:pt>
                <c:pt idx="331">
                  <c:v>39213</c:v>
                </c:pt>
                <c:pt idx="332">
                  <c:v>39220</c:v>
                </c:pt>
                <c:pt idx="333">
                  <c:v>39227</c:v>
                </c:pt>
                <c:pt idx="334">
                  <c:v>39234</c:v>
                </c:pt>
                <c:pt idx="335">
                  <c:v>39241</c:v>
                </c:pt>
                <c:pt idx="336">
                  <c:v>39248</c:v>
                </c:pt>
                <c:pt idx="337">
                  <c:v>39255</c:v>
                </c:pt>
                <c:pt idx="338">
                  <c:v>39262</c:v>
                </c:pt>
                <c:pt idx="339">
                  <c:v>39269</c:v>
                </c:pt>
                <c:pt idx="340">
                  <c:v>39276</c:v>
                </c:pt>
                <c:pt idx="341">
                  <c:v>39283</c:v>
                </c:pt>
                <c:pt idx="342">
                  <c:v>39290</c:v>
                </c:pt>
                <c:pt idx="343">
                  <c:v>39297</c:v>
                </c:pt>
                <c:pt idx="344">
                  <c:v>39304</c:v>
                </c:pt>
                <c:pt idx="345">
                  <c:v>39311</c:v>
                </c:pt>
                <c:pt idx="346">
                  <c:v>39318</c:v>
                </c:pt>
                <c:pt idx="347">
                  <c:v>39325</c:v>
                </c:pt>
                <c:pt idx="348">
                  <c:v>39332</c:v>
                </c:pt>
                <c:pt idx="349">
                  <c:v>39339</c:v>
                </c:pt>
                <c:pt idx="350">
                  <c:v>39346</c:v>
                </c:pt>
                <c:pt idx="351">
                  <c:v>39353</c:v>
                </c:pt>
                <c:pt idx="352">
                  <c:v>39360</c:v>
                </c:pt>
                <c:pt idx="353">
                  <c:v>39367</c:v>
                </c:pt>
                <c:pt idx="354">
                  <c:v>39374</c:v>
                </c:pt>
                <c:pt idx="355">
                  <c:v>39381</c:v>
                </c:pt>
                <c:pt idx="356">
                  <c:v>39388</c:v>
                </c:pt>
                <c:pt idx="357">
                  <c:v>39395</c:v>
                </c:pt>
                <c:pt idx="358">
                  <c:v>39402</c:v>
                </c:pt>
                <c:pt idx="359">
                  <c:v>39409</c:v>
                </c:pt>
                <c:pt idx="360">
                  <c:v>39416</c:v>
                </c:pt>
                <c:pt idx="361">
                  <c:v>39423</c:v>
                </c:pt>
                <c:pt idx="362">
                  <c:v>39430</c:v>
                </c:pt>
                <c:pt idx="363">
                  <c:v>39437</c:v>
                </c:pt>
                <c:pt idx="364">
                  <c:v>39444</c:v>
                </c:pt>
                <c:pt idx="365">
                  <c:v>39451</c:v>
                </c:pt>
                <c:pt idx="366">
                  <c:v>39458</c:v>
                </c:pt>
                <c:pt idx="367">
                  <c:v>39465</c:v>
                </c:pt>
                <c:pt idx="368">
                  <c:v>39472</c:v>
                </c:pt>
                <c:pt idx="369">
                  <c:v>39479</c:v>
                </c:pt>
                <c:pt idx="370">
                  <c:v>39486</c:v>
                </c:pt>
                <c:pt idx="371">
                  <c:v>39493</c:v>
                </c:pt>
                <c:pt idx="372">
                  <c:v>39500</c:v>
                </c:pt>
                <c:pt idx="373">
                  <c:v>39507</c:v>
                </c:pt>
                <c:pt idx="374">
                  <c:v>39514</c:v>
                </c:pt>
                <c:pt idx="375">
                  <c:v>39521</c:v>
                </c:pt>
                <c:pt idx="376">
                  <c:v>39528</c:v>
                </c:pt>
                <c:pt idx="377">
                  <c:v>39535</c:v>
                </c:pt>
                <c:pt idx="378">
                  <c:v>39542</c:v>
                </c:pt>
                <c:pt idx="379">
                  <c:v>39549</c:v>
                </c:pt>
                <c:pt idx="380">
                  <c:v>39556</c:v>
                </c:pt>
                <c:pt idx="381">
                  <c:v>39563</c:v>
                </c:pt>
                <c:pt idx="382">
                  <c:v>39570</c:v>
                </c:pt>
                <c:pt idx="383">
                  <c:v>39577</c:v>
                </c:pt>
                <c:pt idx="384">
                  <c:v>39584</c:v>
                </c:pt>
                <c:pt idx="385">
                  <c:v>39591</c:v>
                </c:pt>
                <c:pt idx="386">
                  <c:v>39598</c:v>
                </c:pt>
                <c:pt idx="387">
                  <c:v>39605</c:v>
                </c:pt>
                <c:pt idx="388">
                  <c:v>39612</c:v>
                </c:pt>
                <c:pt idx="389">
                  <c:v>39619</c:v>
                </c:pt>
                <c:pt idx="390">
                  <c:v>39626</c:v>
                </c:pt>
                <c:pt idx="391">
                  <c:v>39633</c:v>
                </c:pt>
                <c:pt idx="392">
                  <c:v>39640</c:v>
                </c:pt>
                <c:pt idx="393">
                  <c:v>39647</c:v>
                </c:pt>
                <c:pt idx="394">
                  <c:v>39654</c:v>
                </c:pt>
                <c:pt idx="395">
                  <c:v>39661</c:v>
                </c:pt>
                <c:pt idx="396">
                  <c:v>39668</c:v>
                </c:pt>
                <c:pt idx="397">
                  <c:v>39675</c:v>
                </c:pt>
                <c:pt idx="398">
                  <c:v>39682</c:v>
                </c:pt>
                <c:pt idx="399">
                  <c:v>39689</c:v>
                </c:pt>
                <c:pt idx="400">
                  <c:v>39696</c:v>
                </c:pt>
                <c:pt idx="401">
                  <c:v>39703</c:v>
                </c:pt>
                <c:pt idx="402">
                  <c:v>39710</c:v>
                </c:pt>
                <c:pt idx="403">
                  <c:v>39717</c:v>
                </c:pt>
                <c:pt idx="404">
                  <c:v>39724</c:v>
                </c:pt>
                <c:pt idx="405">
                  <c:v>39731</c:v>
                </c:pt>
                <c:pt idx="406">
                  <c:v>39738</c:v>
                </c:pt>
                <c:pt idx="407">
                  <c:v>39745</c:v>
                </c:pt>
                <c:pt idx="408">
                  <c:v>39752</c:v>
                </c:pt>
                <c:pt idx="409">
                  <c:v>39759</c:v>
                </c:pt>
                <c:pt idx="410">
                  <c:v>39766</c:v>
                </c:pt>
                <c:pt idx="411">
                  <c:v>39773</c:v>
                </c:pt>
                <c:pt idx="412">
                  <c:v>39780</c:v>
                </c:pt>
                <c:pt idx="413">
                  <c:v>39787</c:v>
                </c:pt>
                <c:pt idx="414">
                  <c:v>39794</c:v>
                </c:pt>
                <c:pt idx="415">
                  <c:v>39801</c:v>
                </c:pt>
                <c:pt idx="416">
                  <c:v>39808</c:v>
                </c:pt>
                <c:pt idx="417">
                  <c:v>39815</c:v>
                </c:pt>
                <c:pt idx="418">
                  <c:v>39822</c:v>
                </c:pt>
                <c:pt idx="419">
                  <c:v>39829</c:v>
                </c:pt>
                <c:pt idx="420">
                  <c:v>39836</c:v>
                </c:pt>
                <c:pt idx="421">
                  <c:v>39843</c:v>
                </c:pt>
                <c:pt idx="422">
                  <c:v>39850</c:v>
                </c:pt>
                <c:pt idx="423">
                  <c:v>39857</c:v>
                </c:pt>
                <c:pt idx="424">
                  <c:v>39864</c:v>
                </c:pt>
                <c:pt idx="425">
                  <c:v>39871</c:v>
                </c:pt>
                <c:pt idx="426">
                  <c:v>39878</c:v>
                </c:pt>
                <c:pt idx="427">
                  <c:v>39885</c:v>
                </c:pt>
                <c:pt idx="428">
                  <c:v>39892</c:v>
                </c:pt>
                <c:pt idx="429">
                  <c:v>39899</c:v>
                </c:pt>
                <c:pt idx="430">
                  <c:v>39906</c:v>
                </c:pt>
                <c:pt idx="431">
                  <c:v>39913</c:v>
                </c:pt>
                <c:pt idx="432">
                  <c:v>39920</c:v>
                </c:pt>
                <c:pt idx="433">
                  <c:v>39927</c:v>
                </c:pt>
                <c:pt idx="434">
                  <c:v>39934</c:v>
                </c:pt>
                <c:pt idx="435">
                  <c:v>39941</c:v>
                </c:pt>
                <c:pt idx="436">
                  <c:v>39948</c:v>
                </c:pt>
                <c:pt idx="437">
                  <c:v>39955</c:v>
                </c:pt>
                <c:pt idx="438">
                  <c:v>39962</c:v>
                </c:pt>
                <c:pt idx="439">
                  <c:v>39969</c:v>
                </c:pt>
                <c:pt idx="440">
                  <c:v>39976</c:v>
                </c:pt>
                <c:pt idx="441">
                  <c:v>39983</c:v>
                </c:pt>
                <c:pt idx="442">
                  <c:v>39990</c:v>
                </c:pt>
                <c:pt idx="443">
                  <c:v>39997</c:v>
                </c:pt>
                <c:pt idx="444">
                  <c:v>40004</c:v>
                </c:pt>
                <c:pt idx="445">
                  <c:v>40011</c:v>
                </c:pt>
                <c:pt idx="446">
                  <c:v>40018</c:v>
                </c:pt>
                <c:pt idx="447">
                  <c:v>40025</c:v>
                </c:pt>
                <c:pt idx="448">
                  <c:v>40032</c:v>
                </c:pt>
                <c:pt idx="449">
                  <c:v>40039</c:v>
                </c:pt>
                <c:pt idx="450">
                  <c:v>40046</c:v>
                </c:pt>
                <c:pt idx="451">
                  <c:v>40053</c:v>
                </c:pt>
                <c:pt idx="452">
                  <c:v>40060</c:v>
                </c:pt>
                <c:pt idx="453">
                  <c:v>40067</c:v>
                </c:pt>
                <c:pt idx="454">
                  <c:v>40074</c:v>
                </c:pt>
                <c:pt idx="455">
                  <c:v>40081</c:v>
                </c:pt>
                <c:pt idx="456">
                  <c:v>40088</c:v>
                </c:pt>
                <c:pt idx="457">
                  <c:v>40095</c:v>
                </c:pt>
                <c:pt idx="458">
                  <c:v>40102</c:v>
                </c:pt>
                <c:pt idx="459">
                  <c:v>40109</c:v>
                </c:pt>
                <c:pt idx="460">
                  <c:v>40116</c:v>
                </c:pt>
                <c:pt idx="461">
                  <c:v>40123</c:v>
                </c:pt>
                <c:pt idx="462">
                  <c:v>40130</c:v>
                </c:pt>
                <c:pt idx="463">
                  <c:v>40137</c:v>
                </c:pt>
                <c:pt idx="464">
                  <c:v>40144</c:v>
                </c:pt>
                <c:pt idx="465">
                  <c:v>40151</c:v>
                </c:pt>
                <c:pt idx="466">
                  <c:v>40158</c:v>
                </c:pt>
                <c:pt idx="467">
                  <c:v>40165</c:v>
                </c:pt>
                <c:pt idx="468">
                  <c:v>40172</c:v>
                </c:pt>
                <c:pt idx="469">
                  <c:v>40179</c:v>
                </c:pt>
                <c:pt idx="470">
                  <c:v>40186</c:v>
                </c:pt>
                <c:pt idx="471">
                  <c:v>40193</c:v>
                </c:pt>
                <c:pt idx="472">
                  <c:v>40200</c:v>
                </c:pt>
                <c:pt idx="473">
                  <c:v>40207</c:v>
                </c:pt>
                <c:pt idx="474">
                  <c:v>40214</c:v>
                </c:pt>
                <c:pt idx="475">
                  <c:v>40221</c:v>
                </c:pt>
                <c:pt idx="476">
                  <c:v>40228</c:v>
                </c:pt>
                <c:pt idx="477">
                  <c:v>40235</c:v>
                </c:pt>
                <c:pt idx="478">
                  <c:v>40242</c:v>
                </c:pt>
                <c:pt idx="479">
                  <c:v>40249</c:v>
                </c:pt>
                <c:pt idx="480">
                  <c:v>40256</c:v>
                </c:pt>
                <c:pt idx="481">
                  <c:v>40263</c:v>
                </c:pt>
                <c:pt idx="482">
                  <c:v>40270</c:v>
                </c:pt>
                <c:pt idx="483">
                  <c:v>40277</c:v>
                </c:pt>
                <c:pt idx="484">
                  <c:v>40284</c:v>
                </c:pt>
                <c:pt idx="485">
                  <c:v>40291</c:v>
                </c:pt>
                <c:pt idx="486">
                  <c:v>40298</c:v>
                </c:pt>
                <c:pt idx="487">
                  <c:v>40305</c:v>
                </c:pt>
                <c:pt idx="488">
                  <c:v>40312</c:v>
                </c:pt>
                <c:pt idx="489">
                  <c:v>40319</c:v>
                </c:pt>
                <c:pt idx="490">
                  <c:v>40326</c:v>
                </c:pt>
                <c:pt idx="491">
                  <c:v>40333</c:v>
                </c:pt>
                <c:pt idx="492">
                  <c:v>40340</c:v>
                </c:pt>
                <c:pt idx="493">
                  <c:v>40347</c:v>
                </c:pt>
                <c:pt idx="494">
                  <c:v>40354</c:v>
                </c:pt>
                <c:pt idx="495">
                  <c:v>40361</c:v>
                </c:pt>
                <c:pt idx="496">
                  <c:v>40368</c:v>
                </c:pt>
                <c:pt idx="497">
                  <c:v>40375</c:v>
                </c:pt>
                <c:pt idx="498">
                  <c:v>40382</c:v>
                </c:pt>
                <c:pt idx="499">
                  <c:v>40389</c:v>
                </c:pt>
                <c:pt idx="500">
                  <c:v>40396</c:v>
                </c:pt>
                <c:pt idx="501">
                  <c:v>40403</c:v>
                </c:pt>
                <c:pt idx="502">
                  <c:v>40410</c:v>
                </c:pt>
                <c:pt idx="503">
                  <c:v>40417</c:v>
                </c:pt>
                <c:pt idx="504">
                  <c:v>40424</c:v>
                </c:pt>
                <c:pt idx="505">
                  <c:v>40431</c:v>
                </c:pt>
                <c:pt idx="506">
                  <c:v>40438</c:v>
                </c:pt>
                <c:pt idx="507">
                  <c:v>40445</c:v>
                </c:pt>
                <c:pt idx="508">
                  <c:v>40452</c:v>
                </c:pt>
                <c:pt idx="509">
                  <c:v>40459</c:v>
                </c:pt>
                <c:pt idx="510">
                  <c:v>40466</c:v>
                </c:pt>
                <c:pt idx="511">
                  <c:v>40473</c:v>
                </c:pt>
                <c:pt idx="512">
                  <c:v>40480</c:v>
                </c:pt>
                <c:pt idx="513">
                  <c:v>40487</c:v>
                </c:pt>
                <c:pt idx="514">
                  <c:v>40494</c:v>
                </c:pt>
                <c:pt idx="515">
                  <c:v>40501</c:v>
                </c:pt>
                <c:pt idx="516">
                  <c:v>40508</c:v>
                </c:pt>
                <c:pt idx="517">
                  <c:v>40515</c:v>
                </c:pt>
                <c:pt idx="518">
                  <c:v>40522</c:v>
                </c:pt>
                <c:pt idx="519">
                  <c:v>40529</c:v>
                </c:pt>
                <c:pt idx="520">
                  <c:v>40536</c:v>
                </c:pt>
                <c:pt idx="521">
                  <c:v>40543</c:v>
                </c:pt>
                <c:pt idx="522">
                  <c:v>40550</c:v>
                </c:pt>
                <c:pt idx="523">
                  <c:v>40557</c:v>
                </c:pt>
                <c:pt idx="524">
                  <c:v>40564</c:v>
                </c:pt>
                <c:pt idx="525">
                  <c:v>40571</c:v>
                </c:pt>
                <c:pt idx="526">
                  <c:v>40578</c:v>
                </c:pt>
                <c:pt idx="527">
                  <c:v>40585</c:v>
                </c:pt>
                <c:pt idx="528">
                  <c:v>40592</c:v>
                </c:pt>
                <c:pt idx="529">
                  <c:v>40599</c:v>
                </c:pt>
                <c:pt idx="530">
                  <c:v>40606</c:v>
                </c:pt>
                <c:pt idx="531">
                  <c:v>40613</c:v>
                </c:pt>
                <c:pt idx="532">
                  <c:v>40620</c:v>
                </c:pt>
                <c:pt idx="533">
                  <c:v>40627</c:v>
                </c:pt>
                <c:pt idx="534">
                  <c:v>40634</c:v>
                </c:pt>
                <c:pt idx="535">
                  <c:v>40641</c:v>
                </c:pt>
                <c:pt idx="536">
                  <c:v>40648</c:v>
                </c:pt>
                <c:pt idx="537">
                  <c:v>40655</c:v>
                </c:pt>
                <c:pt idx="538">
                  <c:v>40662</c:v>
                </c:pt>
                <c:pt idx="539">
                  <c:v>40669</c:v>
                </c:pt>
                <c:pt idx="540">
                  <c:v>40676</c:v>
                </c:pt>
                <c:pt idx="541">
                  <c:v>40683</c:v>
                </c:pt>
                <c:pt idx="542">
                  <c:v>40690</c:v>
                </c:pt>
                <c:pt idx="543">
                  <c:v>40697</c:v>
                </c:pt>
                <c:pt idx="544">
                  <c:v>40704</c:v>
                </c:pt>
                <c:pt idx="545">
                  <c:v>40711</c:v>
                </c:pt>
                <c:pt idx="546">
                  <c:v>40718</c:v>
                </c:pt>
                <c:pt idx="547">
                  <c:v>40725</c:v>
                </c:pt>
                <c:pt idx="548">
                  <c:v>40732</c:v>
                </c:pt>
                <c:pt idx="549">
                  <c:v>40739</c:v>
                </c:pt>
                <c:pt idx="550">
                  <c:v>40746</c:v>
                </c:pt>
                <c:pt idx="551">
                  <c:v>40753</c:v>
                </c:pt>
                <c:pt idx="552">
                  <c:v>40760</c:v>
                </c:pt>
                <c:pt idx="553">
                  <c:v>40767</c:v>
                </c:pt>
                <c:pt idx="554">
                  <c:v>40774</c:v>
                </c:pt>
                <c:pt idx="555">
                  <c:v>40781</c:v>
                </c:pt>
                <c:pt idx="556">
                  <c:v>40788</c:v>
                </c:pt>
                <c:pt idx="557">
                  <c:v>40795</c:v>
                </c:pt>
                <c:pt idx="558">
                  <c:v>40802</c:v>
                </c:pt>
                <c:pt idx="559">
                  <c:v>40809</c:v>
                </c:pt>
                <c:pt idx="560">
                  <c:v>40816</c:v>
                </c:pt>
                <c:pt idx="561">
                  <c:v>40823</c:v>
                </c:pt>
                <c:pt idx="562">
                  <c:v>40830</c:v>
                </c:pt>
                <c:pt idx="563">
                  <c:v>40837</c:v>
                </c:pt>
                <c:pt idx="564">
                  <c:v>40844</c:v>
                </c:pt>
                <c:pt idx="565">
                  <c:v>40851</c:v>
                </c:pt>
                <c:pt idx="566">
                  <c:v>40858</c:v>
                </c:pt>
                <c:pt idx="567">
                  <c:v>40865</c:v>
                </c:pt>
                <c:pt idx="568">
                  <c:v>40872</c:v>
                </c:pt>
                <c:pt idx="569">
                  <c:v>40879</c:v>
                </c:pt>
                <c:pt idx="570">
                  <c:v>40886</c:v>
                </c:pt>
                <c:pt idx="571">
                  <c:v>40893</c:v>
                </c:pt>
                <c:pt idx="572">
                  <c:v>40900</c:v>
                </c:pt>
                <c:pt idx="573">
                  <c:v>40907</c:v>
                </c:pt>
                <c:pt idx="574">
                  <c:v>40914</c:v>
                </c:pt>
                <c:pt idx="575">
                  <c:v>40921</c:v>
                </c:pt>
                <c:pt idx="576">
                  <c:v>40928</c:v>
                </c:pt>
                <c:pt idx="577">
                  <c:v>40935</c:v>
                </c:pt>
                <c:pt idx="578">
                  <c:v>40942</c:v>
                </c:pt>
                <c:pt idx="579">
                  <c:v>40949</c:v>
                </c:pt>
                <c:pt idx="580">
                  <c:v>40956</c:v>
                </c:pt>
                <c:pt idx="581">
                  <c:v>40963</c:v>
                </c:pt>
                <c:pt idx="582">
                  <c:v>40970</c:v>
                </c:pt>
                <c:pt idx="583">
                  <c:v>40977</c:v>
                </c:pt>
                <c:pt idx="584">
                  <c:v>40984</c:v>
                </c:pt>
                <c:pt idx="585">
                  <c:v>40991</c:v>
                </c:pt>
                <c:pt idx="586">
                  <c:v>40998</c:v>
                </c:pt>
                <c:pt idx="587">
                  <c:v>41005</c:v>
                </c:pt>
                <c:pt idx="588">
                  <c:v>41012</c:v>
                </c:pt>
                <c:pt idx="589">
                  <c:v>41019</c:v>
                </c:pt>
                <c:pt idx="590">
                  <c:v>41026</c:v>
                </c:pt>
                <c:pt idx="591">
                  <c:v>41033</c:v>
                </c:pt>
                <c:pt idx="592">
                  <c:v>41040</c:v>
                </c:pt>
                <c:pt idx="593">
                  <c:v>41047</c:v>
                </c:pt>
                <c:pt idx="594">
                  <c:v>41054</c:v>
                </c:pt>
                <c:pt idx="595">
                  <c:v>41061</c:v>
                </c:pt>
                <c:pt idx="596">
                  <c:v>41068</c:v>
                </c:pt>
                <c:pt idx="597">
                  <c:v>41075</c:v>
                </c:pt>
                <c:pt idx="598">
                  <c:v>41082</c:v>
                </c:pt>
                <c:pt idx="599">
                  <c:v>41089</c:v>
                </c:pt>
                <c:pt idx="600">
                  <c:v>41096</c:v>
                </c:pt>
                <c:pt idx="601">
                  <c:v>41103</c:v>
                </c:pt>
                <c:pt idx="602">
                  <c:v>41110</c:v>
                </c:pt>
                <c:pt idx="603">
                  <c:v>41117</c:v>
                </c:pt>
                <c:pt idx="604">
                  <c:v>41124</c:v>
                </c:pt>
                <c:pt idx="605">
                  <c:v>41131</c:v>
                </c:pt>
                <c:pt idx="606">
                  <c:v>41138</c:v>
                </c:pt>
                <c:pt idx="607">
                  <c:v>41145</c:v>
                </c:pt>
                <c:pt idx="608">
                  <c:v>41152</c:v>
                </c:pt>
                <c:pt idx="609">
                  <c:v>41159</c:v>
                </c:pt>
                <c:pt idx="610">
                  <c:v>41166</c:v>
                </c:pt>
                <c:pt idx="611">
                  <c:v>41173</c:v>
                </c:pt>
                <c:pt idx="612">
                  <c:v>41180</c:v>
                </c:pt>
                <c:pt idx="613">
                  <c:v>41187</c:v>
                </c:pt>
                <c:pt idx="614">
                  <c:v>41194</c:v>
                </c:pt>
                <c:pt idx="615">
                  <c:v>41201</c:v>
                </c:pt>
                <c:pt idx="616">
                  <c:v>41208</c:v>
                </c:pt>
                <c:pt idx="617">
                  <c:v>41215</c:v>
                </c:pt>
                <c:pt idx="618">
                  <c:v>41222</c:v>
                </c:pt>
                <c:pt idx="619">
                  <c:v>41229</c:v>
                </c:pt>
                <c:pt idx="620">
                  <c:v>41236</c:v>
                </c:pt>
                <c:pt idx="621">
                  <c:v>41243</c:v>
                </c:pt>
                <c:pt idx="622">
                  <c:v>41250</c:v>
                </c:pt>
                <c:pt idx="623">
                  <c:v>41257</c:v>
                </c:pt>
                <c:pt idx="624">
                  <c:v>41264</c:v>
                </c:pt>
                <c:pt idx="625">
                  <c:v>41271</c:v>
                </c:pt>
                <c:pt idx="626">
                  <c:v>41278</c:v>
                </c:pt>
                <c:pt idx="627">
                  <c:v>41285</c:v>
                </c:pt>
                <c:pt idx="628">
                  <c:v>41292</c:v>
                </c:pt>
                <c:pt idx="629">
                  <c:v>41299</c:v>
                </c:pt>
                <c:pt idx="630">
                  <c:v>41306</c:v>
                </c:pt>
                <c:pt idx="631">
                  <c:v>41313</c:v>
                </c:pt>
                <c:pt idx="632">
                  <c:v>41320</c:v>
                </c:pt>
                <c:pt idx="633">
                  <c:v>41327</c:v>
                </c:pt>
                <c:pt idx="634">
                  <c:v>41334</c:v>
                </c:pt>
                <c:pt idx="635">
                  <c:v>41341</c:v>
                </c:pt>
                <c:pt idx="636">
                  <c:v>41348</c:v>
                </c:pt>
                <c:pt idx="637">
                  <c:v>41355</c:v>
                </c:pt>
                <c:pt idx="638">
                  <c:v>41362</c:v>
                </c:pt>
                <c:pt idx="639">
                  <c:v>41369</c:v>
                </c:pt>
                <c:pt idx="640">
                  <c:v>41376</c:v>
                </c:pt>
                <c:pt idx="641">
                  <c:v>41383</c:v>
                </c:pt>
                <c:pt idx="642">
                  <c:v>41390</c:v>
                </c:pt>
                <c:pt idx="643">
                  <c:v>41397</c:v>
                </c:pt>
                <c:pt idx="644">
                  <c:v>41404</c:v>
                </c:pt>
                <c:pt idx="645">
                  <c:v>41411</c:v>
                </c:pt>
                <c:pt idx="646">
                  <c:v>41418</c:v>
                </c:pt>
                <c:pt idx="647">
                  <c:v>41425</c:v>
                </c:pt>
                <c:pt idx="648">
                  <c:v>41432</c:v>
                </c:pt>
                <c:pt idx="649">
                  <c:v>41439</c:v>
                </c:pt>
                <c:pt idx="650">
                  <c:v>41446</c:v>
                </c:pt>
                <c:pt idx="651">
                  <c:v>41453</c:v>
                </c:pt>
                <c:pt idx="652">
                  <c:v>41460</c:v>
                </c:pt>
                <c:pt idx="653">
                  <c:v>41467</c:v>
                </c:pt>
                <c:pt idx="654">
                  <c:v>41474</c:v>
                </c:pt>
                <c:pt idx="655">
                  <c:v>41481</c:v>
                </c:pt>
                <c:pt idx="656">
                  <c:v>41488</c:v>
                </c:pt>
                <c:pt idx="657">
                  <c:v>41495</c:v>
                </c:pt>
                <c:pt idx="658">
                  <c:v>41502</c:v>
                </c:pt>
                <c:pt idx="659">
                  <c:v>41509</c:v>
                </c:pt>
                <c:pt idx="660">
                  <c:v>41516</c:v>
                </c:pt>
                <c:pt idx="661">
                  <c:v>41523</c:v>
                </c:pt>
                <c:pt idx="662">
                  <c:v>41530</c:v>
                </c:pt>
                <c:pt idx="663">
                  <c:v>41537</c:v>
                </c:pt>
                <c:pt idx="664">
                  <c:v>41544</c:v>
                </c:pt>
                <c:pt idx="665">
                  <c:v>41551</c:v>
                </c:pt>
                <c:pt idx="666">
                  <c:v>41558</c:v>
                </c:pt>
                <c:pt idx="667">
                  <c:v>41565</c:v>
                </c:pt>
                <c:pt idx="668">
                  <c:v>41572</c:v>
                </c:pt>
                <c:pt idx="669">
                  <c:v>41579</c:v>
                </c:pt>
                <c:pt idx="670">
                  <c:v>41586</c:v>
                </c:pt>
                <c:pt idx="671">
                  <c:v>41593</c:v>
                </c:pt>
                <c:pt idx="672">
                  <c:v>41600</c:v>
                </c:pt>
                <c:pt idx="673">
                  <c:v>41607</c:v>
                </c:pt>
                <c:pt idx="674">
                  <c:v>41614</c:v>
                </c:pt>
                <c:pt idx="675">
                  <c:v>41621</c:v>
                </c:pt>
                <c:pt idx="676">
                  <c:v>41628</c:v>
                </c:pt>
                <c:pt idx="677">
                  <c:v>41635</c:v>
                </c:pt>
                <c:pt idx="678">
                  <c:v>41642</c:v>
                </c:pt>
                <c:pt idx="679">
                  <c:v>41649</c:v>
                </c:pt>
                <c:pt idx="680">
                  <c:v>41656</c:v>
                </c:pt>
                <c:pt idx="681">
                  <c:v>41663</c:v>
                </c:pt>
                <c:pt idx="682">
                  <c:v>41670</c:v>
                </c:pt>
                <c:pt idx="683">
                  <c:v>41677</c:v>
                </c:pt>
                <c:pt idx="684">
                  <c:v>41684</c:v>
                </c:pt>
                <c:pt idx="685">
                  <c:v>41691</c:v>
                </c:pt>
                <c:pt idx="686">
                  <c:v>41698</c:v>
                </c:pt>
                <c:pt idx="687">
                  <c:v>41705</c:v>
                </c:pt>
                <c:pt idx="688">
                  <c:v>41712</c:v>
                </c:pt>
                <c:pt idx="689">
                  <c:v>41719</c:v>
                </c:pt>
                <c:pt idx="690">
                  <c:v>41726</c:v>
                </c:pt>
                <c:pt idx="691">
                  <c:v>41733</c:v>
                </c:pt>
                <c:pt idx="692">
                  <c:v>41740</c:v>
                </c:pt>
                <c:pt idx="693">
                  <c:v>41747</c:v>
                </c:pt>
                <c:pt idx="694">
                  <c:v>41754</c:v>
                </c:pt>
                <c:pt idx="695">
                  <c:v>41761</c:v>
                </c:pt>
                <c:pt idx="696">
                  <c:v>41768</c:v>
                </c:pt>
                <c:pt idx="697">
                  <c:v>41775</c:v>
                </c:pt>
                <c:pt idx="698">
                  <c:v>41782</c:v>
                </c:pt>
                <c:pt idx="699">
                  <c:v>41789</c:v>
                </c:pt>
                <c:pt idx="700">
                  <c:v>41796</c:v>
                </c:pt>
                <c:pt idx="701">
                  <c:v>41803</c:v>
                </c:pt>
                <c:pt idx="702">
                  <c:v>41810</c:v>
                </c:pt>
                <c:pt idx="703">
                  <c:v>41817</c:v>
                </c:pt>
                <c:pt idx="704">
                  <c:v>41824</c:v>
                </c:pt>
                <c:pt idx="705">
                  <c:v>41831</c:v>
                </c:pt>
                <c:pt idx="706">
                  <c:v>41838</c:v>
                </c:pt>
                <c:pt idx="707">
                  <c:v>41845</c:v>
                </c:pt>
                <c:pt idx="708">
                  <c:v>41852</c:v>
                </c:pt>
                <c:pt idx="709">
                  <c:v>41859</c:v>
                </c:pt>
                <c:pt idx="710">
                  <c:v>41866</c:v>
                </c:pt>
                <c:pt idx="711">
                  <c:v>41873</c:v>
                </c:pt>
                <c:pt idx="712">
                  <c:v>41880</c:v>
                </c:pt>
                <c:pt idx="713">
                  <c:v>41887</c:v>
                </c:pt>
                <c:pt idx="714">
                  <c:v>41894</c:v>
                </c:pt>
                <c:pt idx="715">
                  <c:v>41901</c:v>
                </c:pt>
                <c:pt idx="716">
                  <c:v>41908</c:v>
                </c:pt>
                <c:pt idx="717">
                  <c:v>41915</c:v>
                </c:pt>
                <c:pt idx="718">
                  <c:v>41922</c:v>
                </c:pt>
                <c:pt idx="719">
                  <c:v>41929</c:v>
                </c:pt>
                <c:pt idx="720">
                  <c:v>41936</c:v>
                </c:pt>
                <c:pt idx="721">
                  <c:v>41943</c:v>
                </c:pt>
                <c:pt idx="722">
                  <c:v>41950</c:v>
                </c:pt>
                <c:pt idx="723">
                  <c:v>41957</c:v>
                </c:pt>
                <c:pt idx="724">
                  <c:v>41964</c:v>
                </c:pt>
                <c:pt idx="725">
                  <c:v>41971</c:v>
                </c:pt>
                <c:pt idx="726">
                  <c:v>41978</c:v>
                </c:pt>
                <c:pt idx="727">
                  <c:v>41985</c:v>
                </c:pt>
                <c:pt idx="728">
                  <c:v>41992</c:v>
                </c:pt>
                <c:pt idx="729">
                  <c:v>41999</c:v>
                </c:pt>
                <c:pt idx="730">
                  <c:v>42006</c:v>
                </c:pt>
                <c:pt idx="731">
                  <c:v>42013</c:v>
                </c:pt>
                <c:pt idx="732">
                  <c:v>42020</c:v>
                </c:pt>
                <c:pt idx="733">
                  <c:v>42027</c:v>
                </c:pt>
                <c:pt idx="734">
                  <c:v>42034</c:v>
                </c:pt>
                <c:pt idx="735">
                  <c:v>42041</c:v>
                </c:pt>
                <c:pt idx="736">
                  <c:v>42048</c:v>
                </c:pt>
                <c:pt idx="737">
                  <c:v>42055</c:v>
                </c:pt>
                <c:pt idx="738">
                  <c:v>42062</c:v>
                </c:pt>
                <c:pt idx="739">
                  <c:v>42069</c:v>
                </c:pt>
                <c:pt idx="740">
                  <c:v>42076</c:v>
                </c:pt>
                <c:pt idx="741">
                  <c:v>42083</c:v>
                </c:pt>
                <c:pt idx="742">
                  <c:v>42090</c:v>
                </c:pt>
                <c:pt idx="743">
                  <c:v>42097</c:v>
                </c:pt>
                <c:pt idx="744">
                  <c:v>42104</c:v>
                </c:pt>
                <c:pt idx="745">
                  <c:v>42111</c:v>
                </c:pt>
                <c:pt idx="746">
                  <c:v>42118</c:v>
                </c:pt>
                <c:pt idx="747">
                  <c:v>42125</c:v>
                </c:pt>
                <c:pt idx="748">
                  <c:v>42132</c:v>
                </c:pt>
                <c:pt idx="749">
                  <c:v>42139</c:v>
                </c:pt>
                <c:pt idx="750">
                  <c:v>42146</c:v>
                </c:pt>
                <c:pt idx="751">
                  <c:v>42153</c:v>
                </c:pt>
                <c:pt idx="752">
                  <c:v>42160</c:v>
                </c:pt>
                <c:pt idx="753">
                  <c:v>42167</c:v>
                </c:pt>
                <c:pt idx="754">
                  <c:v>42174</c:v>
                </c:pt>
                <c:pt idx="755">
                  <c:v>42181</c:v>
                </c:pt>
                <c:pt idx="756">
                  <c:v>42188</c:v>
                </c:pt>
                <c:pt idx="757">
                  <c:v>42195</c:v>
                </c:pt>
                <c:pt idx="758">
                  <c:v>42202</c:v>
                </c:pt>
                <c:pt idx="759">
                  <c:v>42209</c:v>
                </c:pt>
                <c:pt idx="760">
                  <c:v>42216</c:v>
                </c:pt>
                <c:pt idx="761">
                  <c:v>42223</c:v>
                </c:pt>
                <c:pt idx="762">
                  <c:v>42230</c:v>
                </c:pt>
                <c:pt idx="763">
                  <c:v>42237</c:v>
                </c:pt>
                <c:pt idx="764">
                  <c:v>42244</c:v>
                </c:pt>
                <c:pt idx="765">
                  <c:v>42251</c:v>
                </c:pt>
                <c:pt idx="766">
                  <c:v>42258</c:v>
                </c:pt>
                <c:pt idx="767">
                  <c:v>42265</c:v>
                </c:pt>
                <c:pt idx="768">
                  <c:v>42272</c:v>
                </c:pt>
                <c:pt idx="769">
                  <c:v>42279</c:v>
                </c:pt>
                <c:pt idx="770">
                  <c:v>42286</c:v>
                </c:pt>
                <c:pt idx="771">
                  <c:v>42293</c:v>
                </c:pt>
                <c:pt idx="772">
                  <c:v>42300</c:v>
                </c:pt>
                <c:pt idx="773">
                  <c:v>42307</c:v>
                </c:pt>
                <c:pt idx="774">
                  <c:v>42314</c:v>
                </c:pt>
                <c:pt idx="775">
                  <c:v>42321</c:v>
                </c:pt>
                <c:pt idx="776">
                  <c:v>42328</c:v>
                </c:pt>
                <c:pt idx="777">
                  <c:v>42335</c:v>
                </c:pt>
                <c:pt idx="778">
                  <c:v>42342</c:v>
                </c:pt>
                <c:pt idx="779">
                  <c:v>42349</c:v>
                </c:pt>
                <c:pt idx="780">
                  <c:v>42356</c:v>
                </c:pt>
                <c:pt idx="781">
                  <c:v>42363</c:v>
                </c:pt>
                <c:pt idx="782">
                  <c:v>42370</c:v>
                </c:pt>
                <c:pt idx="783">
                  <c:v>42377</c:v>
                </c:pt>
                <c:pt idx="784">
                  <c:v>42384</c:v>
                </c:pt>
                <c:pt idx="785">
                  <c:v>42391</c:v>
                </c:pt>
                <c:pt idx="786">
                  <c:v>42398</c:v>
                </c:pt>
                <c:pt idx="787">
                  <c:v>42405</c:v>
                </c:pt>
                <c:pt idx="788">
                  <c:v>42412</c:v>
                </c:pt>
                <c:pt idx="789">
                  <c:v>42419</c:v>
                </c:pt>
                <c:pt idx="790">
                  <c:v>42426</c:v>
                </c:pt>
                <c:pt idx="791">
                  <c:v>42433</c:v>
                </c:pt>
                <c:pt idx="792">
                  <c:v>42440</c:v>
                </c:pt>
                <c:pt idx="793">
                  <c:v>42447</c:v>
                </c:pt>
                <c:pt idx="794">
                  <c:v>42454</c:v>
                </c:pt>
                <c:pt idx="795">
                  <c:v>42461</c:v>
                </c:pt>
                <c:pt idx="796">
                  <c:v>42468</c:v>
                </c:pt>
                <c:pt idx="797">
                  <c:v>42475</c:v>
                </c:pt>
                <c:pt idx="798">
                  <c:v>42482</c:v>
                </c:pt>
                <c:pt idx="799">
                  <c:v>42489</c:v>
                </c:pt>
                <c:pt idx="800">
                  <c:v>42496</c:v>
                </c:pt>
                <c:pt idx="801">
                  <c:v>42503</c:v>
                </c:pt>
                <c:pt idx="802">
                  <c:v>42510</c:v>
                </c:pt>
                <c:pt idx="803">
                  <c:v>42517</c:v>
                </c:pt>
                <c:pt idx="804">
                  <c:v>42524</c:v>
                </c:pt>
                <c:pt idx="805">
                  <c:v>42531</c:v>
                </c:pt>
                <c:pt idx="806">
                  <c:v>42538</c:v>
                </c:pt>
                <c:pt idx="807">
                  <c:v>42545</c:v>
                </c:pt>
                <c:pt idx="808">
                  <c:v>42552</c:v>
                </c:pt>
                <c:pt idx="809">
                  <c:v>42559</c:v>
                </c:pt>
                <c:pt idx="810">
                  <c:v>42566</c:v>
                </c:pt>
                <c:pt idx="811">
                  <c:v>42573</c:v>
                </c:pt>
                <c:pt idx="812">
                  <c:v>42580</c:v>
                </c:pt>
                <c:pt idx="813">
                  <c:v>42587</c:v>
                </c:pt>
                <c:pt idx="814">
                  <c:v>42594</c:v>
                </c:pt>
                <c:pt idx="815">
                  <c:v>42601</c:v>
                </c:pt>
                <c:pt idx="816">
                  <c:v>42608</c:v>
                </c:pt>
                <c:pt idx="817">
                  <c:v>42615</c:v>
                </c:pt>
                <c:pt idx="818">
                  <c:v>42622</c:v>
                </c:pt>
                <c:pt idx="819">
                  <c:v>42629</c:v>
                </c:pt>
                <c:pt idx="820">
                  <c:v>42636</c:v>
                </c:pt>
                <c:pt idx="821">
                  <c:v>42643</c:v>
                </c:pt>
                <c:pt idx="822">
                  <c:v>42650</c:v>
                </c:pt>
                <c:pt idx="823">
                  <c:v>42657</c:v>
                </c:pt>
                <c:pt idx="824">
                  <c:v>42664</c:v>
                </c:pt>
                <c:pt idx="825">
                  <c:v>42671</c:v>
                </c:pt>
                <c:pt idx="826">
                  <c:v>42678</c:v>
                </c:pt>
                <c:pt idx="827">
                  <c:v>42685</c:v>
                </c:pt>
                <c:pt idx="828">
                  <c:v>42692</c:v>
                </c:pt>
                <c:pt idx="829">
                  <c:v>42699</c:v>
                </c:pt>
                <c:pt idx="830">
                  <c:v>42706</c:v>
                </c:pt>
                <c:pt idx="831">
                  <c:v>42713</c:v>
                </c:pt>
                <c:pt idx="832">
                  <c:v>42720</c:v>
                </c:pt>
                <c:pt idx="833">
                  <c:v>42727</c:v>
                </c:pt>
                <c:pt idx="834">
                  <c:v>42734</c:v>
                </c:pt>
                <c:pt idx="835">
                  <c:v>42741</c:v>
                </c:pt>
                <c:pt idx="836">
                  <c:v>42748</c:v>
                </c:pt>
                <c:pt idx="837">
                  <c:v>42755</c:v>
                </c:pt>
                <c:pt idx="838">
                  <c:v>42762</c:v>
                </c:pt>
                <c:pt idx="839">
                  <c:v>42769</c:v>
                </c:pt>
              </c:numCache>
            </c:numRef>
          </c:cat>
          <c:val>
            <c:numRef>
              <c:f>'PE&amp;PB BAND'!$E$5:$E$844</c:f>
              <c:numCache>
                <c:formatCode>0.0</c:formatCode>
                <c:ptCount val="840"/>
                <c:pt idx="312">
                  <c:v>41.865605772096899</c:v>
                </c:pt>
                <c:pt idx="313">
                  <c:v>42.9156838361125</c:v>
                </c:pt>
                <c:pt idx="314">
                  <c:v>44.3051289534855</c:v>
                </c:pt>
                <c:pt idx="315">
                  <c:v>52.770671918215101</c:v>
                </c:pt>
                <c:pt idx="316">
                  <c:v>52.933578334457103</c:v>
                </c:pt>
                <c:pt idx="317">
                  <c:v>52.045846955239597</c:v>
                </c:pt>
                <c:pt idx="318">
                  <c:v>52.882647496316402</c:v>
                </c:pt>
                <c:pt idx="319">
                  <c:v>57.407765660105603</c:v>
                </c:pt>
                <c:pt idx="320">
                  <c:v>57.407765660105703</c:v>
                </c:pt>
                <c:pt idx="321">
                  <c:v>53.293870990814497</c:v>
                </c:pt>
                <c:pt idx="322">
                  <c:v>55.981692400967603</c:v>
                </c:pt>
                <c:pt idx="323">
                  <c:v>57.036891509988401</c:v>
                </c:pt>
                <c:pt idx="324">
                  <c:v>59.427281215647</c:v>
                </c:pt>
                <c:pt idx="325">
                  <c:v>60.287342888593102</c:v>
                </c:pt>
                <c:pt idx="326">
                  <c:v>63.810800163130402</c:v>
                </c:pt>
                <c:pt idx="327">
                  <c:v>68.281495114376298</c:v>
                </c:pt>
                <c:pt idx="328">
                  <c:v>64.846174746357306</c:v>
                </c:pt>
                <c:pt idx="329">
                  <c:v>59.380648066243097</c:v>
                </c:pt>
                <c:pt idx="330">
                  <c:v>54.590548202372702</c:v>
                </c:pt>
                <c:pt idx="331">
                  <c:v>54.719488241924502</c:v>
                </c:pt>
                <c:pt idx="332">
                  <c:v>57.832317314003397</c:v>
                </c:pt>
                <c:pt idx="333">
                  <c:v>60.896207313850297</c:v>
                </c:pt>
                <c:pt idx="334">
                  <c:v>53.4428513467209</c:v>
                </c:pt>
                <c:pt idx="335">
                  <c:v>54.410793336993201</c:v>
                </c:pt>
                <c:pt idx="336">
                  <c:v>59.8435553595966</c:v>
                </c:pt>
                <c:pt idx="337">
                  <c:v>56.343000862003699</c:v>
                </c:pt>
                <c:pt idx="338">
                  <c:v>51.746884125799298</c:v>
                </c:pt>
                <c:pt idx="339">
                  <c:v>51.934350610327598</c:v>
                </c:pt>
                <c:pt idx="340">
                  <c:v>52.685363679641803</c:v>
                </c:pt>
                <c:pt idx="341">
                  <c:v>55.396778782201302</c:v>
                </c:pt>
                <c:pt idx="342">
                  <c:v>58.6396316175626</c:v>
                </c:pt>
                <c:pt idx="343">
                  <c:v>61.053944751124497</c:v>
                </c:pt>
                <c:pt idx="344">
                  <c:v>62.681862971045597</c:v>
                </c:pt>
                <c:pt idx="345">
                  <c:v>61.7779636846942</c:v>
                </c:pt>
                <c:pt idx="346">
                  <c:v>66.916918724755106</c:v>
                </c:pt>
                <c:pt idx="347">
                  <c:v>64.5615236096654</c:v>
                </c:pt>
                <c:pt idx="348">
                  <c:v>63.589616219931202</c:v>
                </c:pt>
                <c:pt idx="349">
                  <c:v>62.4434898614536</c:v>
                </c:pt>
                <c:pt idx="350">
                  <c:v>61.983438956703402</c:v>
                </c:pt>
                <c:pt idx="351">
                  <c:v>64.876147804562393</c:v>
                </c:pt>
                <c:pt idx="352">
                  <c:v>64.876147804562393</c:v>
                </c:pt>
                <c:pt idx="353">
                  <c:v>64.309180489378306</c:v>
                </c:pt>
                <c:pt idx="354">
                  <c:v>62.707671703250902</c:v>
                </c:pt>
                <c:pt idx="355">
                  <c:v>54.693766375174199</c:v>
                </c:pt>
                <c:pt idx="356">
                  <c:v>52.661884992215697</c:v>
                </c:pt>
                <c:pt idx="357">
                  <c:v>51.219797439047397</c:v>
                </c:pt>
                <c:pt idx="358">
                  <c:v>51.1321389982851</c:v>
                </c:pt>
                <c:pt idx="359">
                  <c:v>51.8688284229492</c:v>
                </c:pt>
                <c:pt idx="360">
                  <c:v>51.197715935526801</c:v>
                </c:pt>
                <c:pt idx="361">
                  <c:v>53.847372784310899</c:v>
                </c:pt>
                <c:pt idx="362">
                  <c:v>56.4452640231234</c:v>
                </c:pt>
                <c:pt idx="363">
                  <c:v>58.672215667039801</c:v>
                </c:pt>
                <c:pt idx="364">
                  <c:v>62.955924429667398</c:v>
                </c:pt>
                <c:pt idx="365">
                  <c:v>65.054085956078595</c:v>
                </c:pt>
                <c:pt idx="366">
                  <c:v>65.664222822277793</c:v>
                </c:pt>
                <c:pt idx="367">
                  <c:v>65.521820337632207</c:v>
                </c:pt>
                <c:pt idx="368">
                  <c:v>65.091129821266506</c:v>
                </c:pt>
                <c:pt idx="369">
                  <c:v>57.957155201501202</c:v>
                </c:pt>
                <c:pt idx="370">
                  <c:v>62.440832802834699</c:v>
                </c:pt>
                <c:pt idx="371">
                  <c:v>62.585800094349203</c:v>
                </c:pt>
                <c:pt idx="372">
                  <c:v>63.2750087611076</c:v>
                </c:pt>
                <c:pt idx="373">
                  <c:v>60.011854046892402</c:v>
                </c:pt>
                <c:pt idx="374">
                  <c:v>59.931475278325202</c:v>
                </c:pt>
                <c:pt idx="375">
                  <c:v>53.680427638263801</c:v>
                </c:pt>
                <c:pt idx="376">
                  <c:v>50.180122601348899</c:v>
                </c:pt>
                <c:pt idx="377">
                  <c:v>47.983955098490902</c:v>
                </c:pt>
                <c:pt idx="378">
                  <c:v>41.993009726462198</c:v>
                </c:pt>
                <c:pt idx="379">
                  <c:v>44.537699200442603</c:v>
                </c:pt>
                <c:pt idx="380">
                  <c:v>38.2594184417961</c:v>
                </c:pt>
                <c:pt idx="381">
                  <c:v>40.462949600839003</c:v>
                </c:pt>
                <c:pt idx="382">
                  <c:v>41.001013596579398</c:v>
                </c:pt>
                <c:pt idx="383">
                  <c:v>42.031129511341</c:v>
                </c:pt>
                <c:pt idx="384">
                  <c:v>42.646934308280599</c:v>
                </c:pt>
                <c:pt idx="385">
                  <c:v>42.634877535302003</c:v>
                </c:pt>
                <c:pt idx="386">
                  <c:v>41.985492102023301</c:v>
                </c:pt>
                <c:pt idx="387">
                  <c:v>40.901095912194997</c:v>
                </c:pt>
                <c:pt idx="388">
                  <c:v>34.219746685117201</c:v>
                </c:pt>
                <c:pt idx="389">
                  <c:v>32.200682203061398</c:v>
                </c:pt>
                <c:pt idx="390">
                  <c:v>32.505298181309698</c:v>
                </c:pt>
                <c:pt idx="391">
                  <c:v>33.631783503555504</c:v>
                </c:pt>
                <c:pt idx="392">
                  <c:v>35.977772451872902</c:v>
                </c:pt>
                <c:pt idx="393">
                  <c:v>34.407733700153898</c:v>
                </c:pt>
                <c:pt idx="394">
                  <c:v>35.101736028555202</c:v>
                </c:pt>
                <c:pt idx="395">
                  <c:v>33.894472850377603</c:v>
                </c:pt>
                <c:pt idx="396">
                  <c:v>29.7005677642838</c:v>
                </c:pt>
                <c:pt idx="397">
                  <c:v>26.705582911458201</c:v>
                </c:pt>
                <c:pt idx="398">
                  <c:v>25.444178960034598</c:v>
                </c:pt>
                <c:pt idx="399">
                  <c:v>24.3754731812347</c:v>
                </c:pt>
                <c:pt idx="400">
                  <c:v>21.5899677638903</c:v>
                </c:pt>
                <c:pt idx="401">
                  <c:v>20.580261330817802</c:v>
                </c:pt>
                <c:pt idx="402">
                  <c:v>21.151085294120801</c:v>
                </c:pt>
                <c:pt idx="403">
                  <c:v>20.075275771886101</c:v>
                </c:pt>
                <c:pt idx="404">
                  <c:v>20.075275771886101</c:v>
                </c:pt>
                <c:pt idx="405">
                  <c:v>17.162344457894001</c:v>
                </c:pt>
                <c:pt idx="406">
                  <c:v>15.946536158022599</c:v>
                </c:pt>
                <c:pt idx="407">
                  <c:v>16.284143185880598</c:v>
                </c:pt>
                <c:pt idx="408">
                  <c:v>14.988925951936899</c:v>
                </c:pt>
                <c:pt idx="409">
                  <c:v>14.8272200918066</c:v>
                </c:pt>
                <c:pt idx="410">
                  <c:v>17.368676048979999</c:v>
                </c:pt>
                <c:pt idx="411">
                  <c:v>17.337695129738101</c:v>
                </c:pt>
                <c:pt idx="412">
                  <c:v>17.285216763221001</c:v>
                </c:pt>
                <c:pt idx="413">
                  <c:v>19.614516490985199</c:v>
                </c:pt>
                <c:pt idx="414">
                  <c:v>19.067433996135399</c:v>
                </c:pt>
                <c:pt idx="415">
                  <c:v>20.746728184019599</c:v>
                </c:pt>
                <c:pt idx="416">
                  <c:v>19.518835799208802</c:v>
                </c:pt>
                <c:pt idx="417">
                  <c:v>19.492810383259599</c:v>
                </c:pt>
                <c:pt idx="418">
                  <c:v>20.855014217831201</c:v>
                </c:pt>
                <c:pt idx="419">
                  <c:v>21.284675354495398</c:v>
                </c:pt>
                <c:pt idx="420">
                  <c:v>21.403072845031101</c:v>
                </c:pt>
                <c:pt idx="421">
                  <c:v>21.403072845031101</c:v>
                </c:pt>
                <c:pt idx="422">
                  <c:v>23.087934348060902</c:v>
                </c:pt>
                <c:pt idx="423">
                  <c:v>25.441603492997999</c:v>
                </c:pt>
                <c:pt idx="424">
                  <c:v>25.245757133119799</c:v>
                </c:pt>
                <c:pt idx="425">
                  <c:v>22.389551064991998</c:v>
                </c:pt>
                <c:pt idx="426">
                  <c:v>23.979107749826301</c:v>
                </c:pt>
                <c:pt idx="427">
                  <c:v>23.408970360769199</c:v>
                </c:pt>
                <c:pt idx="428">
                  <c:v>25.711765519970601</c:v>
                </c:pt>
                <c:pt idx="429">
                  <c:v>26.301759271639</c:v>
                </c:pt>
                <c:pt idx="430">
                  <c:v>27.837555240115002</c:v>
                </c:pt>
                <c:pt idx="431">
                  <c:v>28.624535115446498</c:v>
                </c:pt>
                <c:pt idx="432">
                  <c:v>29.679398007791399</c:v>
                </c:pt>
                <c:pt idx="433">
                  <c:v>32.880651185369501</c:v>
                </c:pt>
                <c:pt idx="434">
                  <c:v>33.901959558511699</c:v>
                </c:pt>
                <c:pt idx="435">
                  <c:v>35.662820092471797</c:v>
                </c:pt>
                <c:pt idx="436">
                  <c:v>35.735417734776597</c:v>
                </c:pt>
                <c:pt idx="437">
                  <c:v>35.353185513349203</c:v>
                </c:pt>
                <c:pt idx="438">
                  <c:v>35.531824610036701</c:v>
                </c:pt>
                <c:pt idx="439">
                  <c:v>36.192345381735002</c:v>
                </c:pt>
                <c:pt idx="440">
                  <c:v>35.589628480343599</c:v>
                </c:pt>
                <c:pt idx="441">
                  <c:v>36.765002634946804</c:v>
                </c:pt>
                <c:pt idx="442">
                  <c:v>36.988798064179399</c:v>
                </c:pt>
                <c:pt idx="443">
                  <c:v>37.515285706512103</c:v>
                </c:pt>
                <c:pt idx="444">
                  <c:v>38.845987597119901</c:v>
                </c:pt>
                <c:pt idx="445">
                  <c:v>39.747829727214302</c:v>
                </c:pt>
                <c:pt idx="446">
                  <c:v>40.2824337307703</c:v>
                </c:pt>
                <c:pt idx="447">
                  <c:v>41.441929028107303</c:v>
                </c:pt>
                <c:pt idx="448">
                  <c:v>41.138315919383103</c:v>
                </c:pt>
                <c:pt idx="449">
                  <c:v>38.413615893265302</c:v>
                </c:pt>
                <c:pt idx="450">
                  <c:v>37.498347513283598</c:v>
                </c:pt>
                <c:pt idx="451">
                  <c:v>38.294265884307997</c:v>
                </c:pt>
                <c:pt idx="452">
                  <c:v>38.157068048684501</c:v>
                </c:pt>
                <c:pt idx="453">
                  <c:v>40.488843697592202</c:v>
                </c:pt>
                <c:pt idx="454">
                  <c:v>41.601657360727899</c:v>
                </c:pt>
                <c:pt idx="455">
                  <c:v>39.900447322705503</c:v>
                </c:pt>
                <c:pt idx="456">
                  <c:v>39.225986797033798</c:v>
                </c:pt>
                <c:pt idx="457">
                  <c:v>41.271935513699198</c:v>
                </c:pt>
                <c:pt idx="458">
                  <c:v>41.540500922840899</c:v>
                </c:pt>
                <c:pt idx="459">
                  <c:v>42.169633555438402</c:v>
                </c:pt>
                <c:pt idx="460">
                  <c:v>39.849993788513103</c:v>
                </c:pt>
                <c:pt idx="461">
                  <c:v>42.5167349355836</c:v>
                </c:pt>
                <c:pt idx="462">
                  <c:v>43.945542979199303</c:v>
                </c:pt>
                <c:pt idx="463">
                  <c:v>45.689177785761999</c:v>
                </c:pt>
                <c:pt idx="464">
                  <c:v>42.658750832234404</c:v>
                </c:pt>
                <c:pt idx="465">
                  <c:v>45.439285720164698</c:v>
                </c:pt>
                <c:pt idx="466">
                  <c:v>45.566687373467197</c:v>
                </c:pt>
                <c:pt idx="467">
                  <c:v>42.850124833855801</c:v>
                </c:pt>
                <c:pt idx="468">
                  <c:v>44.802809622177598</c:v>
                </c:pt>
                <c:pt idx="469">
                  <c:v>46.309601807502098</c:v>
                </c:pt>
                <c:pt idx="470">
                  <c:v>45.539720403409</c:v>
                </c:pt>
                <c:pt idx="471">
                  <c:v>47.863577384637203</c:v>
                </c:pt>
                <c:pt idx="472">
                  <c:v>45.341487318685097</c:v>
                </c:pt>
                <c:pt idx="473">
                  <c:v>44.324655073737802</c:v>
                </c:pt>
                <c:pt idx="474">
                  <c:v>42.895692859178702</c:v>
                </c:pt>
                <c:pt idx="475">
                  <c:v>44.183473569538897</c:v>
                </c:pt>
                <c:pt idx="476">
                  <c:v>44.183473569538897</c:v>
                </c:pt>
                <c:pt idx="477">
                  <c:v>45.530462262770001</c:v>
                </c:pt>
                <c:pt idx="478">
                  <c:v>44.963759417198901</c:v>
                </c:pt>
                <c:pt idx="479">
                  <c:v>42.481309334334597</c:v>
                </c:pt>
                <c:pt idx="480">
                  <c:v>41.733962356802401</c:v>
                </c:pt>
                <c:pt idx="481">
                  <c:v>40.824699081236602</c:v>
                </c:pt>
                <c:pt idx="482">
                  <c:v>41.959615980549998</c:v>
                </c:pt>
                <c:pt idx="483">
                  <c:v>42.150350669882599</c:v>
                </c:pt>
                <c:pt idx="484">
                  <c:v>41.349742925436402</c:v>
                </c:pt>
                <c:pt idx="485">
                  <c:v>37.615969666924897</c:v>
                </c:pt>
                <c:pt idx="486">
                  <c:v>33.3030232129423</c:v>
                </c:pt>
                <c:pt idx="487">
                  <c:v>32.369240269995402</c:v>
                </c:pt>
                <c:pt idx="488">
                  <c:v>31.361672886104898</c:v>
                </c:pt>
                <c:pt idx="489">
                  <c:v>30.793654985879101</c:v>
                </c:pt>
                <c:pt idx="490">
                  <c:v>32.149365595343397</c:v>
                </c:pt>
                <c:pt idx="491">
                  <c:v>31.6290345169601</c:v>
                </c:pt>
                <c:pt idx="492">
                  <c:v>32.639193151314203</c:v>
                </c:pt>
                <c:pt idx="493">
                  <c:v>30.802296679367</c:v>
                </c:pt>
                <c:pt idx="494">
                  <c:v>31.1346807196119</c:v>
                </c:pt>
                <c:pt idx="495">
                  <c:v>28.918166274934102</c:v>
                </c:pt>
                <c:pt idx="496">
                  <c:v>30.754722987144799</c:v>
                </c:pt>
                <c:pt idx="497">
                  <c:v>30.113232381321801</c:v>
                </c:pt>
                <c:pt idx="498">
                  <c:v>32.281007911144599</c:v>
                </c:pt>
                <c:pt idx="499">
                  <c:v>33.343450114430397</c:v>
                </c:pt>
                <c:pt idx="500">
                  <c:v>34.448943844669799</c:v>
                </c:pt>
                <c:pt idx="501">
                  <c:v>34.183046829831298</c:v>
                </c:pt>
                <c:pt idx="502">
                  <c:v>34.2262566579886</c:v>
                </c:pt>
                <c:pt idx="503">
                  <c:v>34.331841651201302</c:v>
                </c:pt>
                <c:pt idx="504">
                  <c:v>34.664280597997298</c:v>
                </c:pt>
                <c:pt idx="505">
                  <c:v>35.194341455466798</c:v>
                </c:pt>
                <c:pt idx="506">
                  <c:v>34.655151121645503</c:v>
                </c:pt>
                <c:pt idx="507">
                  <c:v>34.558290377968099</c:v>
                </c:pt>
                <c:pt idx="508">
                  <c:v>35.380524064018097</c:v>
                </c:pt>
                <c:pt idx="509">
                  <c:v>36.578635932782397</c:v>
                </c:pt>
                <c:pt idx="510">
                  <c:v>35.988122865044197</c:v>
                </c:pt>
                <c:pt idx="511">
                  <c:v>36.913715524413497</c:v>
                </c:pt>
                <c:pt idx="512">
                  <c:v>37.157317274444203</c:v>
                </c:pt>
                <c:pt idx="513">
                  <c:v>38.328923377407797</c:v>
                </c:pt>
                <c:pt idx="514">
                  <c:v>37.053614140071801</c:v>
                </c:pt>
                <c:pt idx="515">
                  <c:v>37.284530842684603</c:v>
                </c:pt>
                <c:pt idx="516">
                  <c:v>38.514584227466898</c:v>
                </c:pt>
                <c:pt idx="517">
                  <c:v>37.318461286535303</c:v>
                </c:pt>
                <c:pt idx="518">
                  <c:v>37.332864736006798</c:v>
                </c:pt>
                <c:pt idx="519">
                  <c:v>38.163713093824597</c:v>
                </c:pt>
                <c:pt idx="520">
                  <c:v>36.278503292068201</c:v>
                </c:pt>
                <c:pt idx="521">
                  <c:v>36.857895954175397</c:v>
                </c:pt>
                <c:pt idx="522">
                  <c:v>37.818580035520696</c:v>
                </c:pt>
                <c:pt idx="523">
                  <c:v>36.009387599636497</c:v>
                </c:pt>
                <c:pt idx="524">
                  <c:v>34.2648901710308</c:v>
                </c:pt>
                <c:pt idx="525">
                  <c:v>34.2086326242651</c:v>
                </c:pt>
                <c:pt idx="526">
                  <c:v>34.440361418812699</c:v>
                </c:pt>
                <c:pt idx="527">
                  <c:v>35.5389206178451</c:v>
                </c:pt>
                <c:pt idx="528">
                  <c:v>36.475715797680699</c:v>
                </c:pt>
                <c:pt idx="529">
                  <c:v>36.870974389378503</c:v>
                </c:pt>
                <c:pt idx="530">
                  <c:v>36.647941715392001</c:v>
                </c:pt>
                <c:pt idx="531">
                  <c:v>36.818342508020599</c:v>
                </c:pt>
                <c:pt idx="532">
                  <c:v>36.131158413930898</c:v>
                </c:pt>
                <c:pt idx="533">
                  <c:v>36.207942895498299</c:v>
                </c:pt>
                <c:pt idx="534">
                  <c:v>34.587780537836998</c:v>
                </c:pt>
                <c:pt idx="535">
                  <c:v>34.5984102842962</c:v>
                </c:pt>
                <c:pt idx="536">
                  <c:v>34.041268314725798</c:v>
                </c:pt>
                <c:pt idx="537">
                  <c:v>33.4541343507384</c:v>
                </c:pt>
                <c:pt idx="538">
                  <c:v>30.163690205835302</c:v>
                </c:pt>
                <c:pt idx="539">
                  <c:v>30.0481686840964</c:v>
                </c:pt>
                <c:pt idx="540">
                  <c:v>29.8448659368559</c:v>
                </c:pt>
                <c:pt idx="541">
                  <c:v>29.898616215059899</c:v>
                </c:pt>
                <c:pt idx="542">
                  <c:v>27.526335544597099</c:v>
                </c:pt>
                <c:pt idx="543">
                  <c:v>28.1173386990084</c:v>
                </c:pt>
                <c:pt idx="544">
                  <c:v>27.828596390426799</c:v>
                </c:pt>
                <c:pt idx="545">
                  <c:v>27.064014713283498</c:v>
                </c:pt>
                <c:pt idx="546">
                  <c:v>28.3706963836845</c:v>
                </c:pt>
                <c:pt idx="547">
                  <c:v>29.951678212461701</c:v>
                </c:pt>
                <c:pt idx="548">
                  <c:v>30.9539262085407</c:v>
                </c:pt>
                <c:pt idx="549">
                  <c:v>31.723086881293298</c:v>
                </c:pt>
                <c:pt idx="550">
                  <c:v>31.297314507515399</c:v>
                </c:pt>
                <c:pt idx="551">
                  <c:v>30.350033595936399</c:v>
                </c:pt>
                <c:pt idx="552">
                  <c:v>30.0416235362975</c:v>
                </c:pt>
                <c:pt idx="553">
                  <c:v>29.873360282083901</c:v>
                </c:pt>
                <c:pt idx="554">
                  <c:v>28.820152426149502</c:v>
                </c:pt>
                <c:pt idx="555">
                  <c:v>28.8623787322861</c:v>
                </c:pt>
                <c:pt idx="556">
                  <c:v>27.882456606024501</c:v>
                </c:pt>
                <c:pt idx="557">
                  <c:v>27.2438836866258</c:v>
                </c:pt>
                <c:pt idx="558">
                  <c:v>27.085137272798299</c:v>
                </c:pt>
                <c:pt idx="559">
                  <c:v>26.360209592897402</c:v>
                </c:pt>
                <c:pt idx="560">
                  <c:v>25.064404208314599</c:v>
                </c:pt>
                <c:pt idx="561">
                  <c:v>25.064404208314599</c:v>
                </c:pt>
                <c:pt idx="562">
                  <c:v>25.718398542867099</c:v>
                </c:pt>
                <c:pt idx="563">
                  <c:v>24.1314499780391</c:v>
                </c:pt>
                <c:pt idx="564">
                  <c:v>25.800102391460499</c:v>
                </c:pt>
                <c:pt idx="565">
                  <c:v>26.4772404394711</c:v>
                </c:pt>
                <c:pt idx="566">
                  <c:v>26.060466389139901</c:v>
                </c:pt>
                <c:pt idx="567">
                  <c:v>25.3487891071468</c:v>
                </c:pt>
                <c:pt idx="568">
                  <c:v>25.1195231458607</c:v>
                </c:pt>
                <c:pt idx="569">
                  <c:v>24.570153600600399</c:v>
                </c:pt>
                <c:pt idx="570">
                  <c:v>23.8481025506759</c:v>
                </c:pt>
                <c:pt idx="571">
                  <c:v>22.8390674824443</c:v>
                </c:pt>
                <c:pt idx="572">
                  <c:v>22.0953804096292</c:v>
                </c:pt>
                <c:pt idx="573">
                  <c:v>21.811367365366099</c:v>
                </c:pt>
                <c:pt idx="574">
                  <c:v>22.067660536945201</c:v>
                </c:pt>
                <c:pt idx="575">
                  <c:v>22.6779387645451</c:v>
                </c:pt>
                <c:pt idx="576">
                  <c:v>22.8554612729185</c:v>
                </c:pt>
                <c:pt idx="577">
                  <c:v>22.8554612729185</c:v>
                </c:pt>
                <c:pt idx="578">
                  <c:v>23.4999364055193</c:v>
                </c:pt>
                <c:pt idx="579">
                  <c:v>24.2805487850829</c:v>
                </c:pt>
                <c:pt idx="580">
                  <c:v>24.4986723179194</c:v>
                </c:pt>
                <c:pt idx="581">
                  <c:v>26.071506397582699</c:v>
                </c:pt>
                <c:pt idx="582">
                  <c:v>26.218411311139299</c:v>
                </c:pt>
                <c:pt idx="583">
                  <c:v>26.772089767155101</c:v>
                </c:pt>
                <c:pt idx="584">
                  <c:v>26.914944211048098</c:v>
                </c:pt>
                <c:pt idx="585">
                  <c:v>26.162462909843001</c:v>
                </c:pt>
                <c:pt idx="586">
                  <c:v>24.7284789462147</c:v>
                </c:pt>
                <c:pt idx="587">
                  <c:v>25.423279080030898</c:v>
                </c:pt>
                <c:pt idx="588">
                  <c:v>25.9605990082594</c:v>
                </c:pt>
                <c:pt idx="589">
                  <c:v>26.318188554161502</c:v>
                </c:pt>
                <c:pt idx="590">
                  <c:v>25.3600454519149</c:v>
                </c:pt>
                <c:pt idx="591">
                  <c:v>26.099995826714899</c:v>
                </c:pt>
                <c:pt idx="592">
                  <c:v>25.814107574511599</c:v>
                </c:pt>
                <c:pt idx="593">
                  <c:v>25.162813537024199</c:v>
                </c:pt>
                <c:pt idx="594">
                  <c:v>25.0506163156372</c:v>
                </c:pt>
                <c:pt idx="595">
                  <c:v>25.884077519797099</c:v>
                </c:pt>
                <c:pt idx="596">
                  <c:v>25.020059387119101</c:v>
                </c:pt>
                <c:pt idx="597">
                  <c:v>25.715568368228599</c:v>
                </c:pt>
                <c:pt idx="598">
                  <c:v>25.309039929628099</c:v>
                </c:pt>
                <c:pt idx="599">
                  <c:v>24.869036083697502</c:v>
                </c:pt>
                <c:pt idx="600">
                  <c:v>25.869449375356702</c:v>
                </c:pt>
                <c:pt idx="601">
                  <c:v>25.834833139718199</c:v>
                </c:pt>
                <c:pt idx="602">
                  <c:v>24.785039424995698</c:v>
                </c:pt>
                <c:pt idx="603">
                  <c:v>24.3892634328447</c:v>
                </c:pt>
                <c:pt idx="604">
                  <c:v>24.271369325517199</c:v>
                </c:pt>
                <c:pt idx="605">
                  <c:v>25.400520387287699</c:v>
                </c:pt>
                <c:pt idx="606">
                  <c:v>24.332645628570699</c:v>
                </c:pt>
                <c:pt idx="607">
                  <c:v>23.844666191370901</c:v>
                </c:pt>
                <c:pt idx="608">
                  <c:v>23.432893678542001</c:v>
                </c:pt>
                <c:pt idx="609">
                  <c:v>24.967724184797799</c:v>
                </c:pt>
                <c:pt idx="610">
                  <c:v>24.8303768561195</c:v>
                </c:pt>
                <c:pt idx="611">
                  <c:v>23.3351529253246</c:v>
                </c:pt>
                <c:pt idx="612">
                  <c:v>24.086529182723801</c:v>
                </c:pt>
                <c:pt idx="613">
                  <c:v>24.086529182723801</c:v>
                </c:pt>
                <c:pt idx="614">
                  <c:v>24.355239146602099</c:v>
                </c:pt>
                <c:pt idx="615">
                  <c:v>24.597059705522401</c:v>
                </c:pt>
                <c:pt idx="616">
                  <c:v>23.6494530076695</c:v>
                </c:pt>
                <c:pt idx="617">
                  <c:v>23.9260793811223</c:v>
                </c:pt>
                <c:pt idx="618">
                  <c:v>22.9609253328147</c:v>
                </c:pt>
                <c:pt idx="619">
                  <c:v>22.184042954906701</c:v>
                </c:pt>
                <c:pt idx="620">
                  <c:v>21.9228226006284</c:v>
                </c:pt>
                <c:pt idx="621">
                  <c:v>20.979845964913501</c:v>
                </c:pt>
                <c:pt idx="622">
                  <c:v>21.738704134489701</c:v>
                </c:pt>
                <c:pt idx="623">
                  <c:v>22.492193636417198</c:v>
                </c:pt>
                <c:pt idx="624">
                  <c:v>22.7815397283739</c:v>
                </c:pt>
                <c:pt idx="625">
                  <c:v>23.952303480330499</c:v>
                </c:pt>
                <c:pt idx="626">
                  <c:v>23.945220074807199</c:v>
                </c:pt>
                <c:pt idx="627">
                  <c:v>24.543827245958699</c:v>
                </c:pt>
                <c:pt idx="628">
                  <c:v>26.164165087136499</c:v>
                </c:pt>
                <c:pt idx="629">
                  <c:v>25.047320527321901</c:v>
                </c:pt>
                <c:pt idx="630">
                  <c:v>25.542117393612799</c:v>
                </c:pt>
                <c:pt idx="631">
                  <c:v>26.532293079123601</c:v>
                </c:pt>
                <c:pt idx="632">
                  <c:v>26.532293079123601</c:v>
                </c:pt>
                <c:pt idx="633">
                  <c:v>26.047976184942399</c:v>
                </c:pt>
                <c:pt idx="634">
                  <c:v>26.825281263070099</c:v>
                </c:pt>
                <c:pt idx="635">
                  <c:v>26.387478019613798</c:v>
                </c:pt>
                <c:pt idx="636">
                  <c:v>25.9179083990261</c:v>
                </c:pt>
                <c:pt idx="637">
                  <c:v>26.4773568832316</c:v>
                </c:pt>
                <c:pt idx="638">
                  <c:v>26.299881376760801</c:v>
                </c:pt>
                <c:pt idx="639">
                  <c:v>26.096836827933402</c:v>
                </c:pt>
                <c:pt idx="640">
                  <c:v>25.929525965149299</c:v>
                </c:pt>
                <c:pt idx="641">
                  <c:v>27.1623230880435</c:v>
                </c:pt>
                <c:pt idx="642">
                  <c:v>25.769391707753702</c:v>
                </c:pt>
                <c:pt idx="643">
                  <c:v>26.682710922832499</c:v>
                </c:pt>
                <c:pt idx="644">
                  <c:v>27.770846770615801</c:v>
                </c:pt>
                <c:pt idx="645">
                  <c:v>28.959225666056099</c:v>
                </c:pt>
                <c:pt idx="646">
                  <c:v>30.164124306781002</c:v>
                </c:pt>
                <c:pt idx="647">
                  <c:v>29.983236264849101</c:v>
                </c:pt>
                <c:pt idx="648">
                  <c:v>28.366785075249101</c:v>
                </c:pt>
                <c:pt idx="649">
                  <c:v>28.4476430359449</c:v>
                </c:pt>
                <c:pt idx="650">
                  <c:v>27.496603172663502</c:v>
                </c:pt>
                <c:pt idx="651">
                  <c:v>26.176390735607001</c:v>
                </c:pt>
                <c:pt idx="652">
                  <c:v>27.6797557412789</c:v>
                </c:pt>
                <c:pt idx="653">
                  <c:v>27.897769273091299</c:v>
                </c:pt>
                <c:pt idx="654">
                  <c:v>27.647326616239301</c:v>
                </c:pt>
                <c:pt idx="655">
                  <c:v>28.1644960191521</c:v>
                </c:pt>
                <c:pt idx="656">
                  <c:v>28.278155284368498</c:v>
                </c:pt>
                <c:pt idx="657">
                  <c:v>28.601525236116199</c:v>
                </c:pt>
                <c:pt idx="658">
                  <c:v>27.488223512798701</c:v>
                </c:pt>
                <c:pt idx="659">
                  <c:v>28.352826901103398</c:v>
                </c:pt>
                <c:pt idx="660">
                  <c:v>27.789914003358401</c:v>
                </c:pt>
                <c:pt idx="661">
                  <c:v>28.709032083467299</c:v>
                </c:pt>
                <c:pt idx="662">
                  <c:v>29.040865762306801</c:v>
                </c:pt>
                <c:pt idx="663">
                  <c:v>29.006943618203898</c:v>
                </c:pt>
                <c:pt idx="664">
                  <c:v>29.599232285924099</c:v>
                </c:pt>
                <c:pt idx="665">
                  <c:v>29.968725224331202</c:v>
                </c:pt>
                <c:pt idx="666">
                  <c:v>30.558662026724701</c:v>
                </c:pt>
                <c:pt idx="667">
                  <c:v>30.034890770633101</c:v>
                </c:pt>
                <c:pt idx="668">
                  <c:v>28.765280177028899</c:v>
                </c:pt>
                <c:pt idx="669">
                  <c:v>28.2652161007084</c:v>
                </c:pt>
                <c:pt idx="670">
                  <c:v>27.677061576054498</c:v>
                </c:pt>
                <c:pt idx="671">
                  <c:v>28.455209975051599</c:v>
                </c:pt>
                <c:pt idx="672">
                  <c:v>28.9057154602657</c:v>
                </c:pt>
                <c:pt idx="673">
                  <c:v>29.5829456439795</c:v>
                </c:pt>
                <c:pt idx="674">
                  <c:v>28.888211885052399</c:v>
                </c:pt>
                <c:pt idx="675">
                  <c:v>29.309972986099201</c:v>
                </c:pt>
                <c:pt idx="676">
                  <c:v>28.339708796533099</c:v>
                </c:pt>
                <c:pt idx="677">
                  <c:v>28.661097020713299</c:v>
                </c:pt>
                <c:pt idx="678">
                  <c:v>29.7833311309364</c:v>
                </c:pt>
                <c:pt idx="679">
                  <c:v>28.5005721093499</c:v>
                </c:pt>
                <c:pt idx="680">
                  <c:v>28.530706379371399</c:v>
                </c:pt>
                <c:pt idx="681">
                  <c:v>29.858839843343102</c:v>
                </c:pt>
                <c:pt idx="682">
                  <c:v>29.290598688133102</c:v>
                </c:pt>
                <c:pt idx="683">
                  <c:v>29.7668610295609</c:v>
                </c:pt>
                <c:pt idx="684">
                  <c:v>31.348801542498901</c:v>
                </c:pt>
                <c:pt idx="685">
                  <c:v>31.111606984362499</c:v>
                </c:pt>
                <c:pt idx="686">
                  <c:v>30.352214837872499</c:v>
                </c:pt>
                <c:pt idx="687">
                  <c:v>30.118845894791601</c:v>
                </c:pt>
                <c:pt idx="688">
                  <c:v>29.110438313247698</c:v>
                </c:pt>
                <c:pt idx="689">
                  <c:v>28.3816977640708</c:v>
                </c:pt>
                <c:pt idx="690">
                  <c:v>27.062501604059399</c:v>
                </c:pt>
                <c:pt idx="691">
                  <c:v>28.532759725166599</c:v>
                </c:pt>
                <c:pt idx="692">
                  <c:v>28.788282030588199</c:v>
                </c:pt>
                <c:pt idx="693">
                  <c:v>28.551112941616701</c:v>
                </c:pt>
                <c:pt idx="694">
                  <c:v>27.216661340678499</c:v>
                </c:pt>
                <c:pt idx="695">
                  <c:v>27.182449759252499</c:v>
                </c:pt>
                <c:pt idx="696">
                  <c:v>26.682608504838701</c:v>
                </c:pt>
                <c:pt idx="697">
                  <c:v>26.8190184285512</c:v>
                </c:pt>
                <c:pt idx="698">
                  <c:v>27.167932283793998</c:v>
                </c:pt>
                <c:pt idx="699">
                  <c:v>27.7830334196519</c:v>
                </c:pt>
                <c:pt idx="700">
                  <c:v>27.774813798730399</c:v>
                </c:pt>
                <c:pt idx="701">
                  <c:v>28.297667515278398</c:v>
                </c:pt>
                <c:pt idx="702">
                  <c:v>27.584242212947601</c:v>
                </c:pt>
                <c:pt idx="703">
                  <c:v>28.242744971071701</c:v>
                </c:pt>
                <c:pt idx="704">
                  <c:v>30.207774712993999</c:v>
                </c:pt>
                <c:pt idx="705">
                  <c:v>29.351593560273901</c:v>
                </c:pt>
                <c:pt idx="706">
                  <c:v>29.2133692810695</c:v>
                </c:pt>
                <c:pt idx="707">
                  <c:v>29.394058461157101</c:v>
                </c:pt>
                <c:pt idx="708">
                  <c:v>30.143640989492201</c:v>
                </c:pt>
                <c:pt idx="709">
                  <c:v>30.719841468510701</c:v>
                </c:pt>
                <c:pt idx="710">
                  <c:v>31.564286586211299</c:v>
                </c:pt>
                <c:pt idx="711">
                  <c:v>31.9782951791464</c:v>
                </c:pt>
                <c:pt idx="712">
                  <c:v>31.1352921353404</c:v>
                </c:pt>
                <c:pt idx="713">
                  <c:v>32.875596927003599</c:v>
                </c:pt>
                <c:pt idx="714">
                  <c:v>33.211770970727002</c:v>
                </c:pt>
                <c:pt idx="715">
                  <c:v>32.765851157026802</c:v>
                </c:pt>
                <c:pt idx="716">
                  <c:v>33.184434865295302</c:v>
                </c:pt>
                <c:pt idx="717">
                  <c:v>33.8662695580758</c:v>
                </c:pt>
                <c:pt idx="718">
                  <c:v>34.059909811362203</c:v>
                </c:pt>
                <c:pt idx="719">
                  <c:v>33.022354756267802</c:v>
                </c:pt>
                <c:pt idx="720">
                  <c:v>32.450733747456901</c:v>
                </c:pt>
                <c:pt idx="721">
                  <c:v>32.593394952397901</c:v>
                </c:pt>
                <c:pt idx="722">
                  <c:v>32.196078229732599</c:v>
                </c:pt>
                <c:pt idx="723">
                  <c:v>31.2962144205713</c:v>
                </c:pt>
                <c:pt idx="724">
                  <c:v>31.735442566846899</c:v>
                </c:pt>
                <c:pt idx="725">
                  <c:v>32.634045944683997</c:v>
                </c:pt>
                <c:pt idx="726">
                  <c:v>33.630029939687198</c:v>
                </c:pt>
                <c:pt idx="727">
                  <c:v>34.095840427735297</c:v>
                </c:pt>
                <c:pt idx="728">
                  <c:v>33.293406009263599</c:v>
                </c:pt>
                <c:pt idx="729">
                  <c:v>33.032495285589597</c:v>
                </c:pt>
                <c:pt idx="730">
                  <c:v>32.583497215266497</c:v>
                </c:pt>
                <c:pt idx="731">
                  <c:v>34.456501909986997</c:v>
                </c:pt>
                <c:pt idx="732">
                  <c:v>35.692203545070598</c:v>
                </c:pt>
                <c:pt idx="733">
                  <c:v>36.515272492833802</c:v>
                </c:pt>
                <c:pt idx="734">
                  <c:v>36.422523352058697</c:v>
                </c:pt>
                <c:pt idx="735">
                  <c:v>36.221207260366299</c:v>
                </c:pt>
                <c:pt idx="736">
                  <c:v>38.190806195728001</c:v>
                </c:pt>
                <c:pt idx="737">
                  <c:v>39.515935735638102</c:v>
                </c:pt>
                <c:pt idx="738">
                  <c:v>39.8729829648818</c:v>
                </c:pt>
                <c:pt idx="739">
                  <c:v>39.929554926222103</c:v>
                </c:pt>
                <c:pt idx="740">
                  <c:v>41.0689677851881</c:v>
                </c:pt>
                <c:pt idx="741">
                  <c:v>43.969950125760398</c:v>
                </c:pt>
                <c:pt idx="742">
                  <c:v>46.183394230000303</c:v>
                </c:pt>
                <c:pt idx="743">
                  <c:v>47.581442977750399</c:v>
                </c:pt>
                <c:pt idx="744">
                  <c:v>47.970278979842902</c:v>
                </c:pt>
                <c:pt idx="745">
                  <c:v>47.062674481703198</c:v>
                </c:pt>
                <c:pt idx="746">
                  <c:v>49.785602588503103</c:v>
                </c:pt>
                <c:pt idx="747">
                  <c:v>47.974623437615598</c:v>
                </c:pt>
                <c:pt idx="748">
                  <c:v>48.7836361294667</c:v>
                </c:pt>
                <c:pt idx="749">
                  <c:v>52.174816663967697</c:v>
                </c:pt>
                <c:pt idx="750">
                  <c:v>59.1703879532364</c:v>
                </c:pt>
                <c:pt idx="751">
                  <c:v>59.194699164078102</c:v>
                </c:pt>
                <c:pt idx="752">
                  <c:v>63.0777799298194</c:v>
                </c:pt>
                <c:pt idx="753">
                  <c:v>64.630919188260407</c:v>
                </c:pt>
                <c:pt idx="754">
                  <c:v>55.402418545868201</c:v>
                </c:pt>
                <c:pt idx="755">
                  <c:v>50.674786561487302</c:v>
                </c:pt>
                <c:pt idx="756">
                  <c:v>43.253994041116798</c:v>
                </c:pt>
                <c:pt idx="757">
                  <c:v>43.6504865612267</c:v>
                </c:pt>
                <c:pt idx="758">
                  <c:v>46.608646143581403</c:v>
                </c:pt>
                <c:pt idx="759">
                  <c:v>47.726457760788001</c:v>
                </c:pt>
                <c:pt idx="760">
                  <c:v>44.311934439188597</c:v>
                </c:pt>
                <c:pt idx="761">
                  <c:v>45.8297638188752</c:v>
                </c:pt>
                <c:pt idx="762">
                  <c:v>48.039828551581301</c:v>
                </c:pt>
                <c:pt idx="763">
                  <c:v>41.246732140886401</c:v>
                </c:pt>
                <c:pt idx="764">
                  <c:v>35.196362215065903</c:v>
                </c:pt>
                <c:pt idx="765">
                  <c:v>32.898041223373298</c:v>
                </c:pt>
                <c:pt idx="766">
                  <c:v>33.963324564816901</c:v>
                </c:pt>
                <c:pt idx="767">
                  <c:v>31.856755929130198</c:v>
                </c:pt>
                <c:pt idx="768">
                  <c:v>32.211482094428497</c:v>
                </c:pt>
                <c:pt idx="769">
                  <c:v>32.614351764886798</c:v>
                </c:pt>
                <c:pt idx="770">
                  <c:v>34.217391712589901</c:v>
                </c:pt>
                <c:pt idx="771">
                  <c:v>36.7324238243732</c:v>
                </c:pt>
                <c:pt idx="772">
                  <c:v>37.048831430818403</c:v>
                </c:pt>
                <c:pt idx="773">
                  <c:v>35.912553823958497</c:v>
                </c:pt>
                <c:pt idx="774">
                  <c:v>38.652171521748897</c:v>
                </c:pt>
                <c:pt idx="775">
                  <c:v>39.164990915356597</c:v>
                </c:pt>
                <c:pt idx="776">
                  <c:v>40.176383021939401</c:v>
                </c:pt>
                <c:pt idx="777">
                  <c:v>37.872248026864497</c:v>
                </c:pt>
                <c:pt idx="778">
                  <c:v>38.524513341806703</c:v>
                </c:pt>
                <c:pt idx="779">
                  <c:v>37.8634682614586</c:v>
                </c:pt>
                <c:pt idx="780">
                  <c:v>39.846043773422103</c:v>
                </c:pt>
                <c:pt idx="781">
                  <c:v>40.183778135155201</c:v>
                </c:pt>
                <c:pt idx="782">
                  <c:v>39.565382016680097</c:v>
                </c:pt>
                <c:pt idx="783">
                  <c:v>36.307406285634499</c:v>
                </c:pt>
                <c:pt idx="784">
                  <c:v>33.700000461751301</c:v>
                </c:pt>
                <c:pt idx="785">
                  <c:v>33.684291184236301</c:v>
                </c:pt>
                <c:pt idx="786">
                  <c:v>31.3972030206601</c:v>
                </c:pt>
                <c:pt idx="787">
                  <c:v>32.223785539180597</c:v>
                </c:pt>
                <c:pt idx="788">
                  <c:v>32.223785539180597</c:v>
                </c:pt>
                <c:pt idx="789">
                  <c:v>33.728001063086701</c:v>
                </c:pt>
                <c:pt idx="790">
                  <c:v>31.880461080514799</c:v>
                </c:pt>
                <c:pt idx="791">
                  <c:v>31.7209009485621</c:v>
                </c:pt>
                <c:pt idx="792">
                  <c:v>31.134207335779699</c:v>
                </c:pt>
                <c:pt idx="793">
                  <c:v>33.350502027973697</c:v>
                </c:pt>
                <c:pt idx="794">
                  <c:v>34.084420274110101</c:v>
                </c:pt>
                <c:pt idx="795">
                  <c:v>34.149994395957599</c:v>
                </c:pt>
                <c:pt idx="796">
                  <c:v>34.128250128826998</c:v>
                </c:pt>
                <c:pt idx="797">
                  <c:v>34.834757491285103</c:v>
                </c:pt>
                <c:pt idx="798">
                  <c:v>34.363057015564699</c:v>
                </c:pt>
                <c:pt idx="799">
                  <c:v>33.267232573127799</c:v>
                </c:pt>
                <c:pt idx="800">
                  <c:v>32.9708629874198</c:v>
                </c:pt>
                <c:pt idx="801">
                  <c:v>32.211142448956601</c:v>
                </c:pt>
                <c:pt idx="802">
                  <c:v>32.332494407664299</c:v>
                </c:pt>
                <c:pt idx="803">
                  <c:v>32.2224553978279</c:v>
                </c:pt>
                <c:pt idx="804">
                  <c:v>34.264594516090199</c:v>
                </c:pt>
                <c:pt idx="805">
                  <c:v>34.266334821352999</c:v>
                </c:pt>
                <c:pt idx="806">
                  <c:v>33.756572077694301</c:v>
                </c:pt>
                <c:pt idx="807">
                  <c:v>33.432656026860698</c:v>
                </c:pt>
                <c:pt idx="808">
                  <c:v>35.737120583817799</c:v>
                </c:pt>
                <c:pt idx="809">
                  <c:v>36.3323711146653</c:v>
                </c:pt>
                <c:pt idx="810">
                  <c:v>36.857602225909403</c:v>
                </c:pt>
                <c:pt idx="811">
                  <c:v>36.604368993830299</c:v>
                </c:pt>
                <c:pt idx="812">
                  <c:v>35.428370864322503</c:v>
                </c:pt>
                <c:pt idx="813">
                  <c:v>35.254610554109398</c:v>
                </c:pt>
                <c:pt idx="814">
                  <c:v>35.733307025207999</c:v>
                </c:pt>
                <c:pt idx="815">
                  <c:v>36.252095473037301</c:v>
                </c:pt>
                <c:pt idx="816">
                  <c:v>35.597658050725698</c:v>
                </c:pt>
                <c:pt idx="817">
                  <c:v>36.816458446496</c:v>
                </c:pt>
                <c:pt idx="818">
                  <c:v>37.0597892298536</c:v>
                </c:pt>
                <c:pt idx="819">
                  <c:v>35.979264027667902</c:v>
                </c:pt>
                <c:pt idx="820">
                  <c:v>36.437489086135599</c:v>
                </c:pt>
                <c:pt idx="821">
                  <c:v>36.291313984432698</c:v>
                </c:pt>
                <c:pt idx="822">
                  <c:v>36.291313984432698</c:v>
                </c:pt>
                <c:pt idx="823">
                  <c:v>36.915914386811401</c:v>
                </c:pt>
                <c:pt idx="824">
                  <c:v>36.747436545983</c:v>
                </c:pt>
                <c:pt idx="825">
                  <c:v>35.454169828487302</c:v>
                </c:pt>
                <c:pt idx="826">
                  <c:v>35.557388993732999</c:v>
                </c:pt>
                <c:pt idx="827">
                  <c:v>35.909485101774699</c:v>
                </c:pt>
                <c:pt idx="828">
                  <c:v>36.0693264809805</c:v>
                </c:pt>
                <c:pt idx="829">
                  <c:v>35.7392228282377</c:v>
                </c:pt>
                <c:pt idx="830">
                  <c:v>35.459035649343797</c:v>
                </c:pt>
                <c:pt idx="831">
                  <c:v>35.090003678191003</c:v>
                </c:pt>
                <c:pt idx="832">
                  <c:v>33.724662149135902</c:v>
                </c:pt>
                <c:pt idx="833">
                  <c:v>33.465098375872799</c:v>
                </c:pt>
                <c:pt idx="834">
                  <c:v>33.295598393528302</c:v>
                </c:pt>
                <c:pt idx="835">
                  <c:v>33.552665401489797</c:v>
                </c:pt>
                <c:pt idx="836">
                  <c:v>32.548644008973298</c:v>
                </c:pt>
                <c:pt idx="837">
                  <c:v>32.242619004059399</c:v>
                </c:pt>
                <c:pt idx="838">
                  <c:v>32.622873674850901</c:v>
                </c:pt>
                <c:pt idx="839">
                  <c:v>32.569534077278199</c:v>
                </c:pt>
              </c:numCache>
            </c:numRef>
          </c:val>
          <c:smooth val="0"/>
          <c:extLst>
            <c:ext xmlns:c16="http://schemas.microsoft.com/office/drawing/2014/chart" uri="{C3380CC4-5D6E-409C-BE32-E72D297353CC}">
              <c16:uniqueId val="{00000002-5554-4B7A-B157-B51FFAEA940E}"/>
            </c:ext>
          </c:extLst>
        </c:ser>
        <c:ser>
          <c:idx val="3"/>
          <c:order val="3"/>
          <c:tx>
            <c:strRef>
              <c:f>'PE&amp;PB BAND'!$F$4</c:f>
              <c:strCache>
                <c:ptCount val="1"/>
                <c:pt idx="0">
                  <c:v>创业板指</c:v>
                </c:pt>
              </c:strCache>
            </c:strRef>
          </c:tx>
          <c:spPr>
            <a:ln w="28575" cap="rnd">
              <a:solidFill>
                <a:schemeClr val="accent1">
                  <a:lumMod val="60000"/>
                  <a:lumOff val="40000"/>
                </a:schemeClr>
              </a:solidFill>
              <a:round/>
            </a:ln>
            <a:effectLst/>
          </c:spPr>
          <c:marker>
            <c:symbol val="none"/>
          </c:marker>
          <c:cat>
            <c:numRef>
              <c:f>'PE&amp;PB BAND'!$B$5:$B$844</c:f>
              <c:numCache>
                <c:formatCode>m/d/yyyy</c:formatCode>
                <c:ptCount val="840"/>
                <c:pt idx="0">
                  <c:v>36896</c:v>
                </c:pt>
                <c:pt idx="1">
                  <c:v>36903</c:v>
                </c:pt>
                <c:pt idx="2">
                  <c:v>36910</c:v>
                </c:pt>
                <c:pt idx="3">
                  <c:v>36917</c:v>
                </c:pt>
                <c:pt idx="4">
                  <c:v>36924</c:v>
                </c:pt>
                <c:pt idx="5">
                  <c:v>36931</c:v>
                </c:pt>
                <c:pt idx="6">
                  <c:v>36938</c:v>
                </c:pt>
                <c:pt idx="7">
                  <c:v>36945</c:v>
                </c:pt>
                <c:pt idx="8">
                  <c:v>36952</c:v>
                </c:pt>
                <c:pt idx="9">
                  <c:v>36959</c:v>
                </c:pt>
                <c:pt idx="10">
                  <c:v>36966</c:v>
                </c:pt>
                <c:pt idx="11">
                  <c:v>36973</c:v>
                </c:pt>
                <c:pt idx="12">
                  <c:v>36980</c:v>
                </c:pt>
                <c:pt idx="13">
                  <c:v>36987</c:v>
                </c:pt>
                <c:pt idx="14">
                  <c:v>36994</c:v>
                </c:pt>
                <c:pt idx="15">
                  <c:v>37001</c:v>
                </c:pt>
                <c:pt idx="16">
                  <c:v>37008</c:v>
                </c:pt>
                <c:pt idx="17">
                  <c:v>37015</c:v>
                </c:pt>
                <c:pt idx="18">
                  <c:v>37022</c:v>
                </c:pt>
                <c:pt idx="19">
                  <c:v>37029</c:v>
                </c:pt>
                <c:pt idx="20">
                  <c:v>37036</c:v>
                </c:pt>
                <c:pt idx="21">
                  <c:v>37043</c:v>
                </c:pt>
                <c:pt idx="22">
                  <c:v>37050</c:v>
                </c:pt>
                <c:pt idx="23">
                  <c:v>37057</c:v>
                </c:pt>
                <c:pt idx="24">
                  <c:v>37064</c:v>
                </c:pt>
                <c:pt idx="25">
                  <c:v>37071</c:v>
                </c:pt>
                <c:pt idx="26">
                  <c:v>37078</c:v>
                </c:pt>
                <c:pt idx="27">
                  <c:v>37085</c:v>
                </c:pt>
                <c:pt idx="28">
                  <c:v>37092</c:v>
                </c:pt>
                <c:pt idx="29">
                  <c:v>37099</c:v>
                </c:pt>
                <c:pt idx="30">
                  <c:v>37106</c:v>
                </c:pt>
                <c:pt idx="31">
                  <c:v>37113</c:v>
                </c:pt>
                <c:pt idx="32">
                  <c:v>37120</c:v>
                </c:pt>
                <c:pt idx="33">
                  <c:v>37127</c:v>
                </c:pt>
                <c:pt idx="34">
                  <c:v>37134</c:v>
                </c:pt>
                <c:pt idx="35">
                  <c:v>37141</c:v>
                </c:pt>
                <c:pt idx="36">
                  <c:v>37148</c:v>
                </c:pt>
                <c:pt idx="37">
                  <c:v>37155</c:v>
                </c:pt>
                <c:pt idx="38">
                  <c:v>37162</c:v>
                </c:pt>
                <c:pt idx="39">
                  <c:v>37169</c:v>
                </c:pt>
                <c:pt idx="40">
                  <c:v>37176</c:v>
                </c:pt>
                <c:pt idx="41">
                  <c:v>37183</c:v>
                </c:pt>
                <c:pt idx="42">
                  <c:v>37190</c:v>
                </c:pt>
                <c:pt idx="43">
                  <c:v>37197</c:v>
                </c:pt>
                <c:pt idx="44">
                  <c:v>37204</c:v>
                </c:pt>
                <c:pt idx="45">
                  <c:v>37211</c:v>
                </c:pt>
                <c:pt idx="46">
                  <c:v>37218</c:v>
                </c:pt>
                <c:pt idx="47">
                  <c:v>37225</c:v>
                </c:pt>
                <c:pt idx="48">
                  <c:v>37232</c:v>
                </c:pt>
                <c:pt idx="49">
                  <c:v>37239</c:v>
                </c:pt>
                <c:pt idx="50">
                  <c:v>37246</c:v>
                </c:pt>
                <c:pt idx="51">
                  <c:v>37253</c:v>
                </c:pt>
                <c:pt idx="52">
                  <c:v>37260</c:v>
                </c:pt>
                <c:pt idx="53">
                  <c:v>37267</c:v>
                </c:pt>
                <c:pt idx="54">
                  <c:v>37274</c:v>
                </c:pt>
                <c:pt idx="55">
                  <c:v>37281</c:v>
                </c:pt>
                <c:pt idx="56">
                  <c:v>37288</c:v>
                </c:pt>
                <c:pt idx="57">
                  <c:v>37295</c:v>
                </c:pt>
                <c:pt idx="58">
                  <c:v>37302</c:v>
                </c:pt>
                <c:pt idx="59">
                  <c:v>37309</c:v>
                </c:pt>
                <c:pt idx="60">
                  <c:v>37316</c:v>
                </c:pt>
                <c:pt idx="61">
                  <c:v>37323</c:v>
                </c:pt>
                <c:pt idx="62">
                  <c:v>37330</c:v>
                </c:pt>
                <c:pt idx="63">
                  <c:v>37337</c:v>
                </c:pt>
                <c:pt idx="64">
                  <c:v>37344</c:v>
                </c:pt>
                <c:pt idx="65">
                  <c:v>37351</c:v>
                </c:pt>
                <c:pt idx="66">
                  <c:v>37358</c:v>
                </c:pt>
                <c:pt idx="67">
                  <c:v>37365</c:v>
                </c:pt>
                <c:pt idx="68">
                  <c:v>37372</c:v>
                </c:pt>
                <c:pt idx="69">
                  <c:v>37379</c:v>
                </c:pt>
                <c:pt idx="70">
                  <c:v>37386</c:v>
                </c:pt>
                <c:pt idx="71">
                  <c:v>37393</c:v>
                </c:pt>
                <c:pt idx="72">
                  <c:v>37400</c:v>
                </c:pt>
                <c:pt idx="73">
                  <c:v>37407</c:v>
                </c:pt>
                <c:pt idx="74">
                  <c:v>37414</c:v>
                </c:pt>
                <c:pt idx="75">
                  <c:v>37421</c:v>
                </c:pt>
                <c:pt idx="76">
                  <c:v>37428</c:v>
                </c:pt>
                <c:pt idx="77">
                  <c:v>37435</c:v>
                </c:pt>
                <c:pt idx="78">
                  <c:v>37442</c:v>
                </c:pt>
                <c:pt idx="79">
                  <c:v>37449</c:v>
                </c:pt>
                <c:pt idx="80">
                  <c:v>37456</c:v>
                </c:pt>
                <c:pt idx="81">
                  <c:v>37463</c:v>
                </c:pt>
                <c:pt idx="82">
                  <c:v>37470</c:v>
                </c:pt>
                <c:pt idx="83">
                  <c:v>37477</c:v>
                </c:pt>
                <c:pt idx="84">
                  <c:v>37484</c:v>
                </c:pt>
                <c:pt idx="85">
                  <c:v>37491</c:v>
                </c:pt>
                <c:pt idx="86">
                  <c:v>37498</c:v>
                </c:pt>
                <c:pt idx="87">
                  <c:v>37505</c:v>
                </c:pt>
                <c:pt idx="88">
                  <c:v>37512</c:v>
                </c:pt>
                <c:pt idx="89">
                  <c:v>37519</c:v>
                </c:pt>
                <c:pt idx="90">
                  <c:v>37526</c:v>
                </c:pt>
                <c:pt idx="91">
                  <c:v>37533</c:v>
                </c:pt>
                <c:pt idx="92">
                  <c:v>37540</c:v>
                </c:pt>
                <c:pt idx="93">
                  <c:v>37547</c:v>
                </c:pt>
                <c:pt idx="94">
                  <c:v>37554</c:v>
                </c:pt>
                <c:pt idx="95">
                  <c:v>37561</c:v>
                </c:pt>
                <c:pt idx="96">
                  <c:v>37568</c:v>
                </c:pt>
                <c:pt idx="97">
                  <c:v>37575</c:v>
                </c:pt>
                <c:pt idx="98">
                  <c:v>37582</c:v>
                </c:pt>
                <c:pt idx="99">
                  <c:v>37589</c:v>
                </c:pt>
                <c:pt idx="100">
                  <c:v>37596</c:v>
                </c:pt>
                <c:pt idx="101">
                  <c:v>37603</c:v>
                </c:pt>
                <c:pt idx="102">
                  <c:v>37610</c:v>
                </c:pt>
                <c:pt idx="103">
                  <c:v>37617</c:v>
                </c:pt>
                <c:pt idx="104">
                  <c:v>37624</c:v>
                </c:pt>
                <c:pt idx="105">
                  <c:v>37631</c:v>
                </c:pt>
                <c:pt idx="106">
                  <c:v>37638</c:v>
                </c:pt>
                <c:pt idx="107">
                  <c:v>37645</c:v>
                </c:pt>
                <c:pt idx="108">
                  <c:v>37652</c:v>
                </c:pt>
                <c:pt idx="109">
                  <c:v>37659</c:v>
                </c:pt>
                <c:pt idx="110">
                  <c:v>37666</c:v>
                </c:pt>
                <c:pt idx="111">
                  <c:v>37673</c:v>
                </c:pt>
                <c:pt idx="112">
                  <c:v>37680</c:v>
                </c:pt>
                <c:pt idx="113">
                  <c:v>37687</c:v>
                </c:pt>
                <c:pt idx="114">
                  <c:v>37694</c:v>
                </c:pt>
                <c:pt idx="115">
                  <c:v>37701</c:v>
                </c:pt>
                <c:pt idx="116">
                  <c:v>37708</c:v>
                </c:pt>
                <c:pt idx="117">
                  <c:v>37715</c:v>
                </c:pt>
                <c:pt idx="118">
                  <c:v>37722</c:v>
                </c:pt>
                <c:pt idx="119">
                  <c:v>37729</c:v>
                </c:pt>
                <c:pt idx="120">
                  <c:v>37736</c:v>
                </c:pt>
                <c:pt idx="121">
                  <c:v>37743</c:v>
                </c:pt>
                <c:pt idx="122">
                  <c:v>37750</c:v>
                </c:pt>
                <c:pt idx="123">
                  <c:v>37757</c:v>
                </c:pt>
                <c:pt idx="124">
                  <c:v>37764</c:v>
                </c:pt>
                <c:pt idx="125">
                  <c:v>37771</c:v>
                </c:pt>
                <c:pt idx="126">
                  <c:v>37778</c:v>
                </c:pt>
                <c:pt idx="127">
                  <c:v>37785</c:v>
                </c:pt>
                <c:pt idx="128">
                  <c:v>37792</c:v>
                </c:pt>
                <c:pt idx="129">
                  <c:v>37799</c:v>
                </c:pt>
                <c:pt idx="130">
                  <c:v>37806</c:v>
                </c:pt>
                <c:pt idx="131">
                  <c:v>37813</c:v>
                </c:pt>
                <c:pt idx="132">
                  <c:v>37820</c:v>
                </c:pt>
                <c:pt idx="133">
                  <c:v>37827</c:v>
                </c:pt>
                <c:pt idx="134">
                  <c:v>37834</c:v>
                </c:pt>
                <c:pt idx="135">
                  <c:v>37841</c:v>
                </c:pt>
                <c:pt idx="136">
                  <c:v>37848</c:v>
                </c:pt>
                <c:pt idx="137">
                  <c:v>37855</c:v>
                </c:pt>
                <c:pt idx="138">
                  <c:v>37862</c:v>
                </c:pt>
                <c:pt idx="139">
                  <c:v>37869</c:v>
                </c:pt>
                <c:pt idx="140">
                  <c:v>37876</c:v>
                </c:pt>
                <c:pt idx="141">
                  <c:v>37883</c:v>
                </c:pt>
                <c:pt idx="142">
                  <c:v>37890</c:v>
                </c:pt>
                <c:pt idx="143">
                  <c:v>37897</c:v>
                </c:pt>
                <c:pt idx="144">
                  <c:v>37904</c:v>
                </c:pt>
                <c:pt idx="145">
                  <c:v>37911</c:v>
                </c:pt>
                <c:pt idx="146">
                  <c:v>37918</c:v>
                </c:pt>
                <c:pt idx="147">
                  <c:v>37925</c:v>
                </c:pt>
                <c:pt idx="148">
                  <c:v>37932</c:v>
                </c:pt>
                <c:pt idx="149">
                  <c:v>37939</c:v>
                </c:pt>
                <c:pt idx="150">
                  <c:v>37946</c:v>
                </c:pt>
                <c:pt idx="151">
                  <c:v>37953</c:v>
                </c:pt>
                <c:pt idx="152">
                  <c:v>37960</c:v>
                </c:pt>
                <c:pt idx="153">
                  <c:v>37967</c:v>
                </c:pt>
                <c:pt idx="154">
                  <c:v>37974</c:v>
                </c:pt>
                <c:pt idx="155">
                  <c:v>37981</c:v>
                </c:pt>
                <c:pt idx="156">
                  <c:v>37988</c:v>
                </c:pt>
                <c:pt idx="157">
                  <c:v>37995</c:v>
                </c:pt>
                <c:pt idx="158">
                  <c:v>38002</c:v>
                </c:pt>
                <c:pt idx="159">
                  <c:v>38009</c:v>
                </c:pt>
                <c:pt idx="160">
                  <c:v>38016</c:v>
                </c:pt>
                <c:pt idx="161">
                  <c:v>38023</c:v>
                </c:pt>
                <c:pt idx="162">
                  <c:v>38030</c:v>
                </c:pt>
                <c:pt idx="163">
                  <c:v>38037</c:v>
                </c:pt>
                <c:pt idx="164">
                  <c:v>38044</c:v>
                </c:pt>
                <c:pt idx="165">
                  <c:v>38051</c:v>
                </c:pt>
                <c:pt idx="166">
                  <c:v>38058</c:v>
                </c:pt>
                <c:pt idx="167">
                  <c:v>38065</c:v>
                </c:pt>
                <c:pt idx="168">
                  <c:v>38072</c:v>
                </c:pt>
                <c:pt idx="169">
                  <c:v>38079</c:v>
                </c:pt>
                <c:pt idx="170">
                  <c:v>38086</c:v>
                </c:pt>
                <c:pt idx="171">
                  <c:v>38093</c:v>
                </c:pt>
                <c:pt idx="172">
                  <c:v>38100</c:v>
                </c:pt>
                <c:pt idx="173">
                  <c:v>38107</c:v>
                </c:pt>
                <c:pt idx="174">
                  <c:v>38114</c:v>
                </c:pt>
                <c:pt idx="175">
                  <c:v>38121</c:v>
                </c:pt>
                <c:pt idx="176">
                  <c:v>38128</c:v>
                </c:pt>
                <c:pt idx="177">
                  <c:v>38135</c:v>
                </c:pt>
                <c:pt idx="178">
                  <c:v>38142</c:v>
                </c:pt>
                <c:pt idx="179">
                  <c:v>38149</c:v>
                </c:pt>
                <c:pt idx="180">
                  <c:v>38156</c:v>
                </c:pt>
                <c:pt idx="181">
                  <c:v>38163</c:v>
                </c:pt>
                <c:pt idx="182">
                  <c:v>38170</c:v>
                </c:pt>
                <c:pt idx="183">
                  <c:v>38177</c:v>
                </c:pt>
                <c:pt idx="184">
                  <c:v>38184</c:v>
                </c:pt>
                <c:pt idx="185">
                  <c:v>38191</c:v>
                </c:pt>
                <c:pt idx="186">
                  <c:v>38198</c:v>
                </c:pt>
                <c:pt idx="187">
                  <c:v>38205</c:v>
                </c:pt>
                <c:pt idx="188">
                  <c:v>38212</c:v>
                </c:pt>
                <c:pt idx="189">
                  <c:v>38219</c:v>
                </c:pt>
                <c:pt idx="190">
                  <c:v>38226</c:v>
                </c:pt>
                <c:pt idx="191">
                  <c:v>38233</c:v>
                </c:pt>
                <c:pt idx="192">
                  <c:v>38240</c:v>
                </c:pt>
                <c:pt idx="193">
                  <c:v>38247</c:v>
                </c:pt>
                <c:pt idx="194">
                  <c:v>38254</c:v>
                </c:pt>
                <c:pt idx="195">
                  <c:v>38261</c:v>
                </c:pt>
                <c:pt idx="196">
                  <c:v>38268</c:v>
                </c:pt>
                <c:pt idx="197">
                  <c:v>38275</c:v>
                </c:pt>
                <c:pt idx="198">
                  <c:v>38282</c:v>
                </c:pt>
                <c:pt idx="199">
                  <c:v>38289</c:v>
                </c:pt>
                <c:pt idx="200">
                  <c:v>38296</c:v>
                </c:pt>
                <c:pt idx="201">
                  <c:v>38303</c:v>
                </c:pt>
                <c:pt idx="202">
                  <c:v>38310</c:v>
                </c:pt>
                <c:pt idx="203">
                  <c:v>38317</c:v>
                </c:pt>
                <c:pt idx="204">
                  <c:v>38324</c:v>
                </c:pt>
                <c:pt idx="205">
                  <c:v>38331</c:v>
                </c:pt>
                <c:pt idx="206">
                  <c:v>38338</c:v>
                </c:pt>
                <c:pt idx="207">
                  <c:v>38345</c:v>
                </c:pt>
                <c:pt idx="208">
                  <c:v>38352</c:v>
                </c:pt>
                <c:pt idx="209">
                  <c:v>38359</c:v>
                </c:pt>
                <c:pt idx="210">
                  <c:v>38366</c:v>
                </c:pt>
                <c:pt idx="211">
                  <c:v>38373</c:v>
                </c:pt>
                <c:pt idx="212">
                  <c:v>38380</c:v>
                </c:pt>
                <c:pt idx="213">
                  <c:v>38387</c:v>
                </c:pt>
                <c:pt idx="214">
                  <c:v>38394</c:v>
                </c:pt>
                <c:pt idx="215">
                  <c:v>38401</c:v>
                </c:pt>
                <c:pt idx="216">
                  <c:v>38408</c:v>
                </c:pt>
                <c:pt idx="217">
                  <c:v>38415</c:v>
                </c:pt>
                <c:pt idx="218">
                  <c:v>38422</c:v>
                </c:pt>
                <c:pt idx="219">
                  <c:v>38429</c:v>
                </c:pt>
                <c:pt idx="220">
                  <c:v>38436</c:v>
                </c:pt>
                <c:pt idx="221">
                  <c:v>38443</c:v>
                </c:pt>
                <c:pt idx="222">
                  <c:v>38450</c:v>
                </c:pt>
                <c:pt idx="223">
                  <c:v>38457</c:v>
                </c:pt>
                <c:pt idx="224">
                  <c:v>38464</c:v>
                </c:pt>
                <c:pt idx="225">
                  <c:v>38471</c:v>
                </c:pt>
                <c:pt idx="226">
                  <c:v>38478</c:v>
                </c:pt>
                <c:pt idx="227">
                  <c:v>38485</c:v>
                </c:pt>
                <c:pt idx="228">
                  <c:v>38492</c:v>
                </c:pt>
                <c:pt idx="229">
                  <c:v>38499</c:v>
                </c:pt>
                <c:pt idx="230">
                  <c:v>38506</c:v>
                </c:pt>
                <c:pt idx="231">
                  <c:v>38513</c:v>
                </c:pt>
                <c:pt idx="232">
                  <c:v>38520</c:v>
                </c:pt>
                <c:pt idx="233">
                  <c:v>38527</c:v>
                </c:pt>
                <c:pt idx="234">
                  <c:v>38534</c:v>
                </c:pt>
                <c:pt idx="235">
                  <c:v>38541</c:v>
                </c:pt>
                <c:pt idx="236">
                  <c:v>38548</c:v>
                </c:pt>
                <c:pt idx="237">
                  <c:v>38555</c:v>
                </c:pt>
                <c:pt idx="238">
                  <c:v>38562</c:v>
                </c:pt>
                <c:pt idx="239">
                  <c:v>38569</c:v>
                </c:pt>
                <c:pt idx="240">
                  <c:v>38576</c:v>
                </c:pt>
                <c:pt idx="241">
                  <c:v>38583</c:v>
                </c:pt>
                <c:pt idx="242">
                  <c:v>38590</c:v>
                </c:pt>
                <c:pt idx="243">
                  <c:v>38597</c:v>
                </c:pt>
                <c:pt idx="244">
                  <c:v>38604</c:v>
                </c:pt>
                <c:pt idx="245">
                  <c:v>38611</c:v>
                </c:pt>
                <c:pt idx="246">
                  <c:v>38618</c:v>
                </c:pt>
                <c:pt idx="247">
                  <c:v>38625</c:v>
                </c:pt>
                <c:pt idx="248">
                  <c:v>38632</c:v>
                </c:pt>
                <c:pt idx="249">
                  <c:v>38639</c:v>
                </c:pt>
                <c:pt idx="250">
                  <c:v>38646</c:v>
                </c:pt>
                <c:pt idx="251">
                  <c:v>38653</c:v>
                </c:pt>
                <c:pt idx="252">
                  <c:v>38660</c:v>
                </c:pt>
                <c:pt idx="253">
                  <c:v>38667</c:v>
                </c:pt>
                <c:pt idx="254">
                  <c:v>38674</c:v>
                </c:pt>
                <c:pt idx="255">
                  <c:v>38681</c:v>
                </c:pt>
                <c:pt idx="256">
                  <c:v>38688</c:v>
                </c:pt>
                <c:pt idx="257">
                  <c:v>38695</c:v>
                </c:pt>
                <c:pt idx="258">
                  <c:v>38702</c:v>
                </c:pt>
                <c:pt idx="259">
                  <c:v>38709</c:v>
                </c:pt>
                <c:pt idx="260">
                  <c:v>38716</c:v>
                </c:pt>
                <c:pt idx="261">
                  <c:v>38723</c:v>
                </c:pt>
                <c:pt idx="262">
                  <c:v>38730</c:v>
                </c:pt>
                <c:pt idx="263">
                  <c:v>38737</c:v>
                </c:pt>
                <c:pt idx="264">
                  <c:v>38744</c:v>
                </c:pt>
                <c:pt idx="265">
                  <c:v>38751</c:v>
                </c:pt>
                <c:pt idx="266">
                  <c:v>38758</c:v>
                </c:pt>
                <c:pt idx="267">
                  <c:v>38765</c:v>
                </c:pt>
                <c:pt idx="268">
                  <c:v>38772</c:v>
                </c:pt>
                <c:pt idx="269">
                  <c:v>38779</c:v>
                </c:pt>
                <c:pt idx="270">
                  <c:v>38786</c:v>
                </c:pt>
                <c:pt idx="271">
                  <c:v>38793</c:v>
                </c:pt>
                <c:pt idx="272">
                  <c:v>38800</c:v>
                </c:pt>
                <c:pt idx="273">
                  <c:v>38807</c:v>
                </c:pt>
                <c:pt idx="274">
                  <c:v>38814</c:v>
                </c:pt>
                <c:pt idx="275">
                  <c:v>38821</c:v>
                </c:pt>
                <c:pt idx="276">
                  <c:v>38828</c:v>
                </c:pt>
                <c:pt idx="277">
                  <c:v>38835</c:v>
                </c:pt>
                <c:pt idx="278">
                  <c:v>38842</c:v>
                </c:pt>
                <c:pt idx="279">
                  <c:v>38849</c:v>
                </c:pt>
                <c:pt idx="280">
                  <c:v>38856</c:v>
                </c:pt>
                <c:pt idx="281">
                  <c:v>38863</c:v>
                </c:pt>
                <c:pt idx="282">
                  <c:v>38870</c:v>
                </c:pt>
                <c:pt idx="283">
                  <c:v>38877</c:v>
                </c:pt>
                <c:pt idx="284">
                  <c:v>38884</c:v>
                </c:pt>
                <c:pt idx="285">
                  <c:v>38891</c:v>
                </c:pt>
                <c:pt idx="286">
                  <c:v>38898</c:v>
                </c:pt>
                <c:pt idx="287">
                  <c:v>38905</c:v>
                </c:pt>
                <c:pt idx="288">
                  <c:v>38912</c:v>
                </c:pt>
                <c:pt idx="289">
                  <c:v>38919</c:v>
                </c:pt>
                <c:pt idx="290">
                  <c:v>38926</c:v>
                </c:pt>
                <c:pt idx="291">
                  <c:v>38933</c:v>
                </c:pt>
                <c:pt idx="292">
                  <c:v>38940</c:v>
                </c:pt>
                <c:pt idx="293">
                  <c:v>38947</c:v>
                </c:pt>
                <c:pt idx="294">
                  <c:v>38954</c:v>
                </c:pt>
                <c:pt idx="295">
                  <c:v>38961</c:v>
                </c:pt>
                <c:pt idx="296">
                  <c:v>38968</c:v>
                </c:pt>
                <c:pt idx="297">
                  <c:v>38975</c:v>
                </c:pt>
                <c:pt idx="298">
                  <c:v>38982</c:v>
                </c:pt>
                <c:pt idx="299">
                  <c:v>38989</c:v>
                </c:pt>
                <c:pt idx="300">
                  <c:v>38996</c:v>
                </c:pt>
                <c:pt idx="301">
                  <c:v>39003</c:v>
                </c:pt>
                <c:pt idx="302">
                  <c:v>39010</c:v>
                </c:pt>
                <c:pt idx="303">
                  <c:v>39017</c:v>
                </c:pt>
                <c:pt idx="304">
                  <c:v>39024</c:v>
                </c:pt>
                <c:pt idx="305">
                  <c:v>39031</c:v>
                </c:pt>
                <c:pt idx="306">
                  <c:v>39038</c:v>
                </c:pt>
                <c:pt idx="307">
                  <c:v>39045</c:v>
                </c:pt>
                <c:pt idx="308">
                  <c:v>39052</c:v>
                </c:pt>
                <c:pt idx="309">
                  <c:v>39059</c:v>
                </c:pt>
                <c:pt idx="310">
                  <c:v>39066</c:v>
                </c:pt>
                <c:pt idx="311">
                  <c:v>39073</c:v>
                </c:pt>
                <c:pt idx="312">
                  <c:v>39080</c:v>
                </c:pt>
                <c:pt idx="313">
                  <c:v>39087</c:v>
                </c:pt>
                <c:pt idx="314">
                  <c:v>39094</c:v>
                </c:pt>
                <c:pt idx="315">
                  <c:v>39101</c:v>
                </c:pt>
                <c:pt idx="316">
                  <c:v>39108</c:v>
                </c:pt>
                <c:pt idx="317">
                  <c:v>39115</c:v>
                </c:pt>
                <c:pt idx="318">
                  <c:v>39122</c:v>
                </c:pt>
                <c:pt idx="319">
                  <c:v>39129</c:v>
                </c:pt>
                <c:pt idx="320">
                  <c:v>39136</c:v>
                </c:pt>
                <c:pt idx="321">
                  <c:v>39143</c:v>
                </c:pt>
                <c:pt idx="322">
                  <c:v>39150</c:v>
                </c:pt>
                <c:pt idx="323">
                  <c:v>39157</c:v>
                </c:pt>
                <c:pt idx="324">
                  <c:v>39164</c:v>
                </c:pt>
                <c:pt idx="325">
                  <c:v>39171</c:v>
                </c:pt>
                <c:pt idx="326">
                  <c:v>39178</c:v>
                </c:pt>
                <c:pt idx="327">
                  <c:v>39185</c:v>
                </c:pt>
                <c:pt idx="328">
                  <c:v>39192</c:v>
                </c:pt>
                <c:pt idx="329">
                  <c:v>39199</c:v>
                </c:pt>
                <c:pt idx="330">
                  <c:v>39206</c:v>
                </c:pt>
                <c:pt idx="331">
                  <c:v>39213</c:v>
                </c:pt>
                <c:pt idx="332">
                  <c:v>39220</c:v>
                </c:pt>
                <c:pt idx="333">
                  <c:v>39227</c:v>
                </c:pt>
                <c:pt idx="334">
                  <c:v>39234</c:v>
                </c:pt>
                <c:pt idx="335">
                  <c:v>39241</c:v>
                </c:pt>
                <c:pt idx="336">
                  <c:v>39248</c:v>
                </c:pt>
                <c:pt idx="337">
                  <c:v>39255</c:v>
                </c:pt>
                <c:pt idx="338">
                  <c:v>39262</c:v>
                </c:pt>
                <c:pt idx="339">
                  <c:v>39269</c:v>
                </c:pt>
                <c:pt idx="340">
                  <c:v>39276</c:v>
                </c:pt>
                <c:pt idx="341">
                  <c:v>39283</c:v>
                </c:pt>
                <c:pt idx="342">
                  <c:v>39290</c:v>
                </c:pt>
                <c:pt idx="343">
                  <c:v>39297</c:v>
                </c:pt>
                <c:pt idx="344">
                  <c:v>39304</c:v>
                </c:pt>
                <c:pt idx="345">
                  <c:v>39311</c:v>
                </c:pt>
                <c:pt idx="346">
                  <c:v>39318</c:v>
                </c:pt>
                <c:pt idx="347">
                  <c:v>39325</c:v>
                </c:pt>
                <c:pt idx="348">
                  <c:v>39332</c:v>
                </c:pt>
                <c:pt idx="349">
                  <c:v>39339</c:v>
                </c:pt>
                <c:pt idx="350">
                  <c:v>39346</c:v>
                </c:pt>
                <c:pt idx="351">
                  <c:v>39353</c:v>
                </c:pt>
                <c:pt idx="352">
                  <c:v>39360</c:v>
                </c:pt>
                <c:pt idx="353">
                  <c:v>39367</c:v>
                </c:pt>
                <c:pt idx="354">
                  <c:v>39374</c:v>
                </c:pt>
                <c:pt idx="355">
                  <c:v>39381</c:v>
                </c:pt>
                <c:pt idx="356">
                  <c:v>39388</c:v>
                </c:pt>
                <c:pt idx="357">
                  <c:v>39395</c:v>
                </c:pt>
                <c:pt idx="358">
                  <c:v>39402</c:v>
                </c:pt>
                <c:pt idx="359">
                  <c:v>39409</c:v>
                </c:pt>
                <c:pt idx="360">
                  <c:v>39416</c:v>
                </c:pt>
                <c:pt idx="361">
                  <c:v>39423</c:v>
                </c:pt>
                <c:pt idx="362">
                  <c:v>39430</c:v>
                </c:pt>
                <c:pt idx="363">
                  <c:v>39437</c:v>
                </c:pt>
                <c:pt idx="364">
                  <c:v>39444</c:v>
                </c:pt>
                <c:pt idx="365">
                  <c:v>39451</c:v>
                </c:pt>
                <c:pt idx="366">
                  <c:v>39458</c:v>
                </c:pt>
                <c:pt idx="367">
                  <c:v>39465</c:v>
                </c:pt>
                <c:pt idx="368">
                  <c:v>39472</c:v>
                </c:pt>
                <c:pt idx="369">
                  <c:v>39479</c:v>
                </c:pt>
                <c:pt idx="370">
                  <c:v>39486</c:v>
                </c:pt>
                <c:pt idx="371">
                  <c:v>39493</c:v>
                </c:pt>
                <c:pt idx="372">
                  <c:v>39500</c:v>
                </c:pt>
                <c:pt idx="373">
                  <c:v>39507</c:v>
                </c:pt>
                <c:pt idx="374">
                  <c:v>39514</c:v>
                </c:pt>
                <c:pt idx="375">
                  <c:v>39521</c:v>
                </c:pt>
                <c:pt idx="376">
                  <c:v>39528</c:v>
                </c:pt>
                <c:pt idx="377">
                  <c:v>39535</c:v>
                </c:pt>
                <c:pt idx="378">
                  <c:v>39542</c:v>
                </c:pt>
                <c:pt idx="379">
                  <c:v>39549</c:v>
                </c:pt>
                <c:pt idx="380">
                  <c:v>39556</c:v>
                </c:pt>
                <c:pt idx="381">
                  <c:v>39563</c:v>
                </c:pt>
                <c:pt idx="382">
                  <c:v>39570</c:v>
                </c:pt>
                <c:pt idx="383">
                  <c:v>39577</c:v>
                </c:pt>
                <c:pt idx="384">
                  <c:v>39584</c:v>
                </c:pt>
                <c:pt idx="385">
                  <c:v>39591</c:v>
                </c:pt>
                <c:pt idx="386">
                  <c:v>39598</c:v>
                </c:pt>
                <c:pt idx="387">
                  <c:v>39605</c:v>
                </c:pt>
                <c:pt idx="388">
                  <c:v>39612</c:v>
                </c:pt>
                <c:pt idx="389">
                  <c:v>39619</c:v>
                </c:pt>
                <c:pt idx="390">
                  <c:v>39626</c:v>
                </c:pt>
                <c:pt idx="391">
                  <c:v>39633</c:v>
                </c:pt>
                <c:pt idx="392">
                  <c:v>39640</c:v>
                </c:pt>
                <c:pt idx="393">
                  <c:v>39647</c:v>
                </c:pt>
                <c:pt idx="394">
                  <c:v>39654</c:v>
                </c:pt>
                <c:pt idx="395">
                  <c:v>39661</c:v>
                </c:pt>
                <c:pt idx="396">
                  <c:v>39668</c:v>
                </c:pt>
                <c:pt idx="397">
                  <c:v>39675</c:v>
                </c:pt>
                <c:pt idx="398">
                  <c:v>39682</c:v>
                </c:pt>
                <c:pt idx="399">
                  <c:v>39689</c:v>
                </c:pt>
                <c:pt idx="400">
                  <c:v>39696</c:v>
                </c:pt>
                <c:pt idx="401">
                  <c:v>39703</c:v>
                </c:pt>
                <c:pt idx="402">
                  <c:v>39710</c:v>
                </c:pt>
                <c:pt idx="403">
                  <c:v>39717</c:v>
                </c:pt>
                <c:pt idx="404">
                  <c:v>39724</c:v>
                </c:pt>
                <c:pt idx="405">
                  <c:v>39731</c:v>
                </c:pt>
                <c:pt idx="406">
                  <c:v>39738</c:v>
                </c:pt>
                <c:pt idx="407">
                  <c:v>39745</c:v>
                </c:pt>
                <c:pt idx="408">
                  <c:v>39752</c:v>
                </c:pt>
                <c:pt idx="409">
                  <c:v>39759</c:v>
                </c:pt>
                <c:pt idx="410">
                  <c:v>39766</c:v>
                </c:pt>
                <c:pt idx="411">
                  <c:v>39773</c:v>
                </c:pt>
                <c:pt idx="412">
                  <c:v>39780</c:v>
                </c:pt>
                <c:pt idx="413">
                  <c:v>39787</c:v>
                </c:pt>
                <c:pt idx="414">
                  <c:v>39794</c:v>
                </c:pt>
                <c:pt idx="415">
                  <c:v>39801</c:v>
                </c:pt>
                <c:pt idx="416">
                  <c:v>39808</c:v>
                </c:pt>
                <c:pt idx="417">
                  <c:v>39815</c:v>
                </c:pt>
                <c:pt idx="418">
                  <c:v>39822</c:v>
                </c:pt>
                <c:pt idx="419">
                  <c:v>39829</c:v>
                </c:pt>
                <c:pt idx="420">
                  <c:v>39836</c:v>
                </c:pt>
                <c:pt idx="421">
                  <c:v>39843</c:v>
                </c:pt>
                <c:pt idx="422">
                  <c:v>39850</c:v>
                </c:pt>
                <c:pt idx="423">
                  <c:v>39857</c:v>
                </c:pt>
                <c:pt idx="424">
                  <c:v>39864</c:v>
                </c:pt>
                <c:pt idx="425">
                  <c:v>39871</c:v>
                </c:pt>
                <c:pt idx="426">
                  <c:v>39878</c:v>
                </c:pt>
                <c:pt idx="427">
                  <c:v>39885</c:v>
                </c:pt>
                <c:pt idx="428">
                  <c:v>39892</c:v>
                </c:pt>
                <c:pt idx="429">
                  <c:v>39899</c:v>
                </c:pt>
                <c:pt idx="430">
                  <c:v>39906</c:v>
                </c:pt>
                <c:pt idx="431">
                  <c:v>39913</c:v>
                </c:pt>
                <c:pt idx="432">
                  <c:v>39920</c:v>
                </c:pt>
                <c:pt idx="433">
                  <c:v>39927</c:v>
                </c:pt>
                <c:pt idx="434">
                  <c:v>39934</c:v>
                </c:pt>
                <c:pt idx="435">
                  <c:v>39941</c:v>
                </c:pt>
                <c:pt idx="436">
                  <c:v>39948</c:v>
                </c:pt>
                <c:pt idx="437">
                  <c:v>39955</c:v>
                </c:pt>
                <c:pt idx="438">
                  <c:v>39962</c:v>
                </c:pt>
                <c:pt idx="439">
                  <c:v>39969</c:v>
                </c:pt>
                <c:pt idx="440">
                  <c:v>39976</c:v>
                </c:pt>
                <c:pt idx="441">
                  <c:v>39983</c:v>
                </c:pt>
                <c:pt idx="442">
                  <c:v>39990</c:v>
                </c:pt>
                <c:pt idx="443">
                  <c:v>39997</c:v>
                </c:pt>
                <c:pt idx="444">
                  <c:v>40004</c:v>
                </c:pt>
                <c:pt idx="445">
                  <c:v>40011</c:v>
                </c:pt>
                <c:pt idx="446">
                  <c:v>40018</c:v>
                </c:pt>
                <c:pt idx="447">
                  <c:v>40025</c:v>
                </c:pt>
                <c:pt idx="448">
                  <c:v>40032</c:v>
                </c:pt>
                <c:pt idx="449">
                  <c:v>40039</c:v>
                </c:pt>
                <c:pt idx="450">
                  <c:v>40046</c:v>
                </c:pt>
                <c:pt idx="451">
                  <c:v>40053</c:v>
                </c:pt>
                <c:pt idx="452">
                  <c:v>40060</c:v>
                </c:pt>
                <c:pt idx="453">
                  <c:v>40067</c:v>
                </c:pt>
                <c:pt idx="454">
                  <c:v>40074</c:v>
                </c:pt>
                <c:pt idx="455">
                  <c:v>40081</c:v>
                </c:pt>
                <c:pt idx="456">
                  <c:v>40088</c:v>
                </c:pt>
                <c:pt idx="457">
                  <c:v>40095</c:v>
                </c:pt>
                <c:pt idx="458">
                  <c:v>40102</c:v>
                </c:pt>
                <c:pt idx="459">
                  <c:v>40109</c:v>
                </c:pt>
                <c:pt idx="460">
                  <c:v>40116</c:v>
                </c:pt>
                <c:pt idx="461">
                  <c:v>40123</c:v>
                </c:pt>
                <c:pt idx="462">
                  <c:v>40130</c:v>
                </c:pt>
                <c:pt idx="463">
                  <c:v>40137</c:v>
                </c:pt>
                <c:pt idx="464">
                  <c:v>40144</c:v>
                </c:pt>
                <c:pt idx="465">
                  <c:v>40151</c:v>
                </c:pt>
                <c:pt idx="466">
                  <c:v>40158</c:v>
                </c:pt>
                <c:pt idx="467">
                  <c:v>40165</c:v>
                </c:pt>
                <c:pt idx="468">
                  <c:v>40172</c:v>
                </c:pt>
                <c:pt idx="469">
                  <c:v>40179</c:v>
                </c:pt>
                <c:pt idx="470">
                  <c:v>40186</c:v>
                </c:pt>
                <c:pt idx="471">
                  <c:v>40193</c:v>
                </c:pt>
                <c:pt idx="472">
                  <c:v>40200</c:v>
                </c:pt>
                <c:pt idx="473">
                  <c:v>40207</c:v>
                </c:pt>
                <c:pt idx="474">
                  <c:v>40214</c:v>
                </c:pt>
                <c:pt idx="475">
                  <c:v>40221</c:v>
                </c:pt>
                <c:pt idx="476">
                  <c:v>40228</c:v>
                </c:pt>
                <c:pt idx="477">
                  <c:v>40235</c:v>
                </c:pt>
                <c:pt idx="478">
                  <c:v>40242</c:v>
                </c:pt>
                <c:pt idx="479">
                  <c:v>40249</c:v>
                </c:pt>
                <c:pt idx="480">
                  <c:v>40256</c:v>
                </c:pt>
                <c:pt idx="481">
                  <c:v>40263</c:v>
                </c:pt>
                <c:pt idx="482">
                  <c:v>40270</c:v>
                </c:pt>
                <c:pt idx="483">
                  <c:v>40277</c:v>
                </c:pt>
                <c:pt idx="484">
                  <c:v>40284</c:v>
                </c:pt>
                <c:pt idx="485">
                  <c:v>40291</c:v>
                </c:pt>
                <c:pt idx="486">
                  <c:v>40298</c:v>
                </c:pt>
                <c:pt idx="487">
                  <c:v>40305</c:v>
                </c:pt>
                <c:pt idx="488">
                  <c:v>40312</c:v>
                </c:pt>
                <c:pt idx="489">
                  <c:v>40319</c:v>
                </c:pt>
                <c:pt idx="490">
                  <c:v>40326</c:v>
                </c:pt>
                <c:pt idx="491">
                  <c:v>40333</c:v>
                </c:pt>
                <c:pt idx="492">
                  <c:v>40340</c:v>
                </c:pt>
                <c:pt idx="493">
                  <c:v>40347</c:v>
                </c:pt>
                <c:pt idx="494">
                  <c:v>40354</c:v>
                </c:pt>
                <c:pt idx="495">
                  <c:v>40361</c:v>
                </c:pt>
                <c:pt idx="496">
                  <c:v>40368</c:v>
                </c:pt>
                <c:pt idx="497">
                  <c:v>40375</c:v>
                </c:pt>
                <c:pt idx="498">
                  <c:v>40382</c:v>
                </c:pt>
                <c:pt idx="499">
                  <c:v>40389</c:v>
                </c:pt>
                <c:pt idx="500">
                  <c:v>40396</c:v>
                </c:pt>
                <c:pt idx="501">
                  <c:v>40403</c:v>
                </c:pt>
                <c:pt idx="502">
                  <c:v>40410</c:v>
                </c:pt>
                <c:pt idx="503">
                  <c:v>40417</c:v>
                </c:pt>
                <c:pt idx="504">
                  <c:v>40424</c:v>
                </c:pt>
                <c:pt idx="505">
                  <c:v>40431</c:v>
                </c:pt>
                <c:pt idx="506">
                  <c:v>40438</c:v>
                </c:pt>
                <c:pt idx="507">
                  <c:v>40445</c:v>
                </c:pt>
                <c:pt idx="508">
                  <c:v>40452</c:v>
                </c:pt>
                <c:pt idx="509">
                  <c:v>40459</c:v>
                </c:pt>
                <c:pt idx="510">
                  <c:v>40466</c:v>
                </c:pt>
                <c:pt idx="511">
                  <c:v>40473</c:v>
                </c:pt>
                <c:pt idx="512">
                  <c:v>40480</c:v>
                </c:pt>
                <c:pt idx="513">
                  <c:v>40487</c:v>
                </c:pt>
                <c:pt idx="514">
                  <c:v>40494</c:v>
                </c:pt>
                <c:pt idx="515">
                  <c:v>40501</c:v>
                </c:pt>
                <c:pt idx="516">
                  <c:v>40508</c:v>
                </c:pt>
                <c:pt idx="517">
                  <c:v>40515</c:v>
                </c:pt>
                <c:pt idx="518">
                  <c:v>40522</c:v>
                </c:pt>
                <c:pt idx="519">
                  <c:v>40529</c:v>
                </c:pt>
                <c:pt idx="520">
                  <c:v>40536</c:v>
                </c:pt>
                <c:pt idx="521">
                  <c:v>40543</c:v>
                </c:pt>
                <c:pt idx="522">
                  <c:v>40550</c:v>
                </c:pt>
                <c:pt idx="523">
                  <c:v>40557</c:v>
                </c:pt>
                <c:pt idx="524">
                  <c:v>40564</c:v>
                </c:pt>
                <c:pt idx="525">
                  <c:v>40571</c:v>
                </c:pt>
                <c:pt idx="526">
                  <c:v>40578</c:v>
                </c:pt>
                <c:pt idx="527">
                  <c:v>40585</c:v>
                </c:pt>
                <c:pt idx="528">
                  <c:v>40592</c:v>
                </c:pt>
                <c:pt idx="529">
                  <c:v>40599</c:v>
                </c:pt>
                <c:pt idx="530">
                  <c:v>40606</c:v>
                </c:pt>
                <c:pt idx="531">
                  <c:v>40613</c:v>
                </c:pt>
                <c:pt idx="532">
                  <c:v>40620</c:v>
                </c:pt>
                <c:pt idx="533">
                  <c:v>40627</c:v>
                </c:pt>
                <c:pt idx="534">
                  <c:v>40634</c:v>
                </c:pt>
                <c:pt idx="535">
                  <c:v>40641</c:v>
                </c:pt>
                <c:pt idx="536">
                  <c:v>40648</c:v>
                </c:pt>
                <c:pt idx="537">
                  <c:v>40655</c:v>
                </c:pt>
                <c:pt idx="538">
                  <c:v>40662</c:v>
                </c:pt>
                <c:pt idx="539">
                  <c:v>40669</c:v>
                </c:pt>
                <c:pt idx="540">
                  <c:v>40676</c:v>
                </c:pt>
                <c:pt idx="541">
                  <c:v>40683</c:v>
                </c:pt>
                <c:pt idx="542">
                  <c:v>40690</c:v>
                </c:pt>
                <c:pt idx="543">
                  <c:v>40697</c:v>
                </c:pt>
                <c:pt idx="544">
                  <c:v>40704</c:v>
                </c:pt>
                <c:pt idx="545">
                  <c:v>40711</c:v>
                </c:pt>
                <c:pt idx="546">
                  <c:v>40718</c:v>
                </c:pt>
                <c:pt idx="547">
                  <c:v>40725</c:v>
                </c:pt>
                <c:pt idx="548">
                  <c:v>40732</c:v>
                </c:pt>
                <c:pt idx="549">
                  <c:v>40739</c:v>
                </c:pt>
                <c:pt idx="550">
                  <c:v>40746</c:v>
                </c:pt>
                <c:pt idx="551">
                  <c:v>40753</c:v>
                </c:pt>
                <c:pt idx="552">
                  <c:v>40760</c:v>
                </c:pt>
                <c:pt idx="553">
                  <c:v>40767</c:v>
                </c:pt>
                <c:pt idx="554">
                  <c:v>40774</c:v>
                </c:pt>
                <c:pt idx="555">
                  <c:v>40781</c:v>
                </c:pt>
                <c:pt idx="556">
                  <c:v>40788</c:v>
                </c:pt>
                <c:pt idx="557">
                  <c:v>40795</c:v>
                </c:pt>
                <c:pt idx="558">
                  <c:v>40802</c:v>
                </c:pt>
                <c:pt idx="559">
                  <c:v>40809</c:v>
                </c:pt>
                <c:pt idx="560">
                  <c:v>40816</c:v>
                </c:pt>
                <c:pt idx="561">
                  <c:v>40823</c:v>
                </c:pt>
                <c:pt idx="562">
                  <c:v>40830</c:v>
                </c:pt>
                <c:pt idx="563">
                  <c:v>40837</c:v>
                </c:pt>
                <c:pt idx="564">
                  <c:v>40844</c:v>
                </c:pt>
                <c:pt idx="565">
                  <c:v>40851</c:v>
                </c:pt>
                <c:pt idx="566">
                  <c:v>40858</c:v>
                </c:pt>
                <c:pt idx="567">
                  <c:v>40865</c:v>
                </c:pt>
                <c:pt idx="568">
                  <c:v>40872</c:v>
                </c:pt>
                <c:pt idx="569">
                  <c:v>40879</c:v>
                </c:pt>
                <c:pt idx="570">
                  <c:v>40886</c:v>
                </c:pt>
                <c:pt idx="571">
                  <c:v>40893</c:v>
                </c:pt>
                <c:pt idx="572">
                  <c:v>40900</c:v>
                </c:pt>
                <c:pt idx="573">
                  <c:v>40907</c:v>
                </c:pt>
                <c:pt idx="574">
                  <c:v>40914</c:v>
                </c:pt>
                <c:pt idx="575">
                  <c:v>40921</c:v>
                </c:pt>
                <c:pt idx="576">
                  <c:v>40928</c:v>
                </c:pt>
                <c:pt idx="577">
                  <c:v>40935</c:v>
                </c:pt>
                <c:pt idx="578">
                  <c:v>40942</c:v>
                </c:pt>
                <c:pt idx="579">
                  <c:v>40949</c:v>
                </c:pt>
                <c:pt idx="580">
                  <c:v>40956</c:v>
                </c:pt>
                <c:pt idx="581">
                  <c:v>40963</c:v>
                </c:pt>
                <c:pt idx="582">
                  <c:v>40970</c:v>
                </c:pt>
                <c:pt idx="583">
                  <c:v>40977</c:v>
                </c:pt>
                <c:pt idx="584">
                  <c:v>40984</c:v>
                </c:pt>
                <c:pt idx="585">
                  <c:v>40991</c:v>
                </c:pt>
                <c:pt idx="586">
                  <c:v>40998</c:v>
                </c:pt>
                <c:pt idx="587">
                  <c:v>41005</c:v>
                </c:pt>
                <c:pt idx="588">
                  <c:v>41012</c:v>
                </c:pt>
                <c:pt idx="589">
                  <c:v>41019</c:v>
                </c:pt>
                <c:pt idx="590">
                  <c:v>41026</c:v>
                </c:pt>
                <c:pt idx="591">
                  <c:v>41033</c:v>
                </c:pt>
                <c:pt idx="592">
                  <c:v>41040</c:v>
                </c:pt>
                <c:pt idx="593">
                  <c:v>41047</c:v>
                </c:pt>
                <c:pt idx="594">
                  <c:v>41054</c:v>
                </c:pt>
                <c:pt idx="595">
                  <c:v>41061</c:v>
                </c:pt>
                <c:pt idx="596">
                  <c:v>41068</c:v>
                </c:pt>
                <c:pt idx="597">
                  <c:v>41075</c:v>
                </c:pt>
                <c:pt idx="598">
                  <c:v>41082</c:v>
                </c:pt>
                <c:pt idx="599">
                  <c:v>41089</c:v>
                </c:pt>
                <c:pt idx="600">
                  <c:v>41096</c:v>
                </c:pt>
                <c:pt idx="601">
                  <c:v>41103</c:v>
                </c:pt>
                <c:pt idx="602">
                  <c:v>41110</c:v>
                </c:pt>
                <c:pt idx="603">
                  <c:v>41117</c:v>
                </c:pt>
                <c:pt idx="604">
                  <c:v>41124</c:v>
                </c:pt>
                <c:pt idx="605">
                  <c:v>41131</c:v>
                </c:pt>
                <c:pt idx="606">
                  <c:v>41138</c:v>
                </c:pt>
                <c:pt idx="607">
                  <c:v>41145</c:v>
                </c:pt>
                <c:pt idx="608">
                  <c:v>41152</c:v>
                </c:pt>
                <c:pt idx="609">
                  <c:v>41159</c:v>
                </c:pt>
                <c:pt idx="610">
                  <c:v>41166</c:v>
                </c:pt>
                <c:pt idx="611">
                  <c:v>41173</c:v>
                </c:pt>
                <c:pt idx="612">
                  <c:v>41180</c:v>
                </c:pt>
                <c:pt idx="613">
                  <c:v>41187</c:v>
                </c:pt>
                <c:pt idx="614">
                  <c:v>41194</c:v>
                </c:pt>
                <c:pt idx="615">
                  <c:v>41201</c:v>
                </c:pt>
                <c:pt idx="616">
                  <c:v>41208</c:v>
                </c:pt>
                <c:pt idx="617">
                  <c:v>41215</c:v>
                </c:pt>
                <c:pt idx="618">
                  <c:v>41222</c:v>
                </c:pt>
                <c:pt idx="619">
                  <c:v>41229</c:v>
                </c:pt>
                <c:pt idx="620">
                  <c:v>41236</c:v>
                </c:pt>
                <c:pt idx="621">
                  <c:v>41243</c:v>
                </c:pt>
                <c:pt idx="622">
                  <c:v>41250</c:v>
                </c:pt>
                <c:pt idx="623">
                  <c:v>41257</c:v>
                </c:pt>
                <c:pt idx="624">
                  <c:v>41264</c:v>
                </c:pt>
                <c:pt idx="625">
                  <c:v>41271</c:v>
                </c:pt>
                <c:pt idx="626">
                  <c:v>41278</c:v>
                </c:pt>
                <c:pt idx="627">
                  <c:v>41285</c:v>
                </c:pt>
                <c:pt idx="628">
                  <c:v>41292</c:v>
                </c:pt>
                <c:pt idx="629">
                  <c:v>41299</c:v>
                </c:pt>
                <c:pt idx="630">
                  <c:v>41306</c:v>
                </c:pt>
                <c:pt idx="631">
                  <c:v>41313</c:v>
                </c:pt>
                <c:pt idx="632">
                  <c:v>41320</c:v>
                </c:pt>
                <c:pt idx="633">
                  <c:v>41327</c:v>
                </c:pt>
                <c:pt idx="634">
                  <c:v>41334</c:v>
                </c:pt>
                <c:pt idx="635">
                  <c:v>41341</c:v>
                </c:pt>
                <c:pt idx="636">
                  <c:v>41348</c:v>
                </c:pt>
                <c:pt idx="637">
                  <c:v>41355</c:v>
                </c:pt>
                <c:pt idx="638">
                  <c:v>41362</c:v>
                </c:pt>
                <c:pt idx="639">
                  <c:v>41369</c:v>
                </c:pt>
                <c:pt idx="640">
                  <c:v>41376</c:v>
                </c:pt>
                <c:pt idx="641">
                  <c:v>41383</c:v>
                </c:pt>
                <c:pt idx="642">
                  <c:v>41390</c:v>
                </c:pt>
                <c:pt idx="643">
                  <c:v>41397</c:v>
                </c:pt>
                <c:pt idx="644">
                  <c:v>41404</c:v>
                </c:pt>
                <c:pt idx="645">
                  <c:v>41411</c:v>
                </c:pt>
                <c:pt idx="646">
                  <c:v>41418</c:v>
                </c:pt>
                <c:pt idx="647">
                  <c:v>41425</c:v>
                </c:pt>
                <c:pt idx="648">
                  <c:v>41432</c:v>
                </c:pt>
                <c:pt idx="649">
                  <c:v>41439</c:v>
                </c:pt>
                <c:pt idx="650">
                  <c:v>41446</c:v>
                </c:pt>
                <c:pt idx="651">
                  <c:v>41453</c:v>
                </c:pt>
                <c:pt idx="652">
                  <c:v>41460</c:v>
                </c:pt>
                <c:pt idx="653">
                  <c:v>41467</c:v>
                </c:pt>
                <c:pt idx="654">
                  <c:v>41474</c:v>
                </c:pt>
                <c:pt idx="655">
                  <c:v>41481</c:v>
                </c:pt>
                <c:pt idx="656">
                  <c:v>41488</c:v>
                </c:pt>
                <c:pt idx="657">
                  <c:v>41495</c:v>
                </c:pt>
                <c:pt idx="658">
                  <c:v>41502</c:v>
                </c:pt>
                <c:pt idx="659">
                  <c:v>41509</c:v>
                </c:pt>
                <c:pt idx="660">
                  <c:v>41516</c:v>
                </c:pt>
                <c:pt idx="661">
                  <c:v>41523</c:v>
                </c:pt>
                <c:pt idx="662">
                  <c:v>41530</c:v>
                </c:pt>
                <c:pt idx="663">
                  <c:v>41537</c:v>
                </c:pt>
                <c:pt idx="664">
                  <c:v>41544</c:v>
                </c:pt>
                <c:pt idx="665">
                  <c:v>41551</c:v>
                </c:pt>
                <c:pt idx="666">
                  <c:v>41558</c:v>
                </c:pt>
                <c:pt idx="667">
                  <c:v>41565</c:v>
                </c:pt>
                <c:pt idx="668">
                  <c:v>41572</c:v>
                </c:pt>
                <c:pt idx="669">
                  <c:v>41579</c:v>
                </c:pt>
                <c:pt idx="670">
                  <c:v>41586</c:v>
                </c:pt>
                <c:pt idx="671">
                  <c:v>41593</c:v>
                </c:pt>
                <c:pt idx="672">
                  <c:v>41600</c:v>
                </c:pt>
                <c:pt idx="673">
                  <c:v>41607</c:v>
                </c:pt>
                <c:pt idx="674">
                  <c:v>41614</c:v>
                </c:pt>
                <c:pt idx="675">
                  <c:v>41621</c:v>
                </c:pt>
                <c:pt idx="676">
                  <c:v>41628</c:v>
                </c:pt>
                <c:pt idx="677">
                  <c:v>41635</c:v>
                </c:pt>
                <c:pt idx="678">
                  <c:v>41642</c:v>
                </c:pt>
                <c:pt idx="679">
                  <c:v>41649</c:v>
                </c:pt>
                <c:pt idx="680">
                  <c:v>41656</c:v>
                </c:pt>
                <c:pt idx="681">
                  <c:v>41663</c:v>
                </c:pt>
                <c:pt idx="682">
                  <c:v>41670</c:v>
                </c:pt>
                <c:pt idx="683">
                  <c:v>41677</c:v>
                </c:pt>
                <c:pt idx="684">
                  <c:v>41684</c:v>
                </c:pt>
                <c:pt idx="685">
                  <c:v>41691</c:v>
                </c:pt>
                <c:pt idx="686">
                  <c:v>41698</c:v>
                </c:pt>
                <c:pt idx="687">
                  <c:v>41705</c:v>
                </c:pt>
                <c:pt idx="688">
                  <c:v>41712</c:v>
                </c:pt>
                <c:pt idx="689">
                  <c:v>41719</c:v>
                </c:pt>
                <c:pt idx="690">
                  <c:v>41726</c:v>
                </c:pt>
                <c:pt idx="691">
                  <c:v>41733</c:v>
                </c:pt>
                <c:pt idx="692">
                  <c:v>41740</c:v>
                </c:pt>
                <c:pt idx="693">
                  <c:v>41747</c:v>
                </c:pt>
                <c:pt idx="694">
                  <c:v>41754</c:v>
                </c:pt>
                <c:pt idx="695">
                  <c:v>41761</c:v>
                </c:pt>
                <c:pt idx="696">
                  <c:v>41768</c:v>
                </c:pt>
                <c:pt idx="697">
                  <c:v>41775</c:v>
                </c:pt>
                <c:pt idx="698">
                  <c:v>41782</c:v>
                </c:pt>
                <c:pt idx="699">
                  <c:v>41789</c:v>
                </c:pt>
                <c:pt idx="700">
                  <c:v>41796</c:v>
                </c:pt>
                <c:pt idx="701">
                  <c:v>41803</c:v>
                </c:pt>
                <c:pt idx="702">
                  <c:v>41810</c:v>
                </c:pt>
                <c:pt idx="703">
                  <c:v>41817</c:v>
                </c:pt>
                <c:pt idx="704">
                  <c:v>41824</c:v>
                </c:pt>
                <c:pt idx="705">
                  <c:v>41831</c:v>
                </c:pt>
                <c:pt idx="706">
                  <c:v>41838</c:v>
                </c:pt>
                <c:pt idx="707">
                  <c:v>41845</c:v>
                </c:pt>
                <c:pt idx="708">
                  <c:v>41852</c:v>
                </c:pt>
                <c:pt idx="709">
                  <c:v>41859</c:v>
                </c:pt>
                <c:pt idx="710">
                  <c:v>41866</c:v>
                </c:pt>
                <c:pt idx="711">
                  <c:v>41873</c:v>
                </c:pt>
                <c:pt idx="712">
                  <c:v>41880</c:v>
                </c:pt>
                <c:pt idx="713">
                  <c:v>41887</c:v>
                </c:pt>
                <c:pt idx="714">
                  <c:v>41894</c:v>
                </c:pt>
                <c:pt idx="715">
                  <c:v>41901</c:v>
                </c:pt>
                <c:pt idx="716">
                  <c:v>41908</c:v>
                </c:pt>
                <c:pt idx="717">
                  <c:v>41915</c:v>
                </c:pt>
                <c:pt idx="718">
                  <c:v>41922</c:v>
                </c:pt>
                <c:pt idx="719">
                  <c:v>41929</c:v>
                </c:pt>
                <c:pt idx="720">
                  <c:v>41936</c:v>
                </c:pt>
                <c:pt idx="721">
                  <c:v>41943</c:v>
                </c:pt>
                <c:pt idx="722">
                  <c:v>41950</c:v>
                </c:pt>
                <c:pt idx="723">
                  <c:v>41957</c:v>
                </c:pt>
                <c:pt idx="724">
                  <c:v>41964</c:v>
                </c:pt>
                <c:pt idx="725">
                  <c:v>41971</c:v>
                </c:pt>
                <c:pt idx="726">
                  <c:v>41978</c:v>
                </c:pt>
                <c:pt idx="727">
                  <c:v>41985</c:v>
                </c:pt>
                <c:pt idx="728">
                  <c:v>41992</c:v>
                </c:pt>
                <c:pt idx="729">
                  <c:v>41999</c:v>
                </c:pt>
                <c:pt idx="730">
                  <c:v>42006</c:v>
                </c:pt>
                <c:pt idx="731">
                  <c:v>42013</c:v>
                </c:pt>
                <c:pt idx="732">
                  <c:v>42020</c:v>
                </c:pt>
                <c:pt idx="733">
                  <c:v>42027</c:v>
                </c:pt>
                <c:pt idx="734">
                  <c:v>42034</c:v>
                </c:pt>
                <c:pt idx="735">
                  <c:v>42041</c:v>
                </c:pt>
                <c:pt idx="736">
                  <c:v>42048</c:v>
                </c:pt>
                <c:pt idx="737">
                  <c:v>42055</c:v>
                </c:pt>
                <c:pt idx="738">
                  <c:v>42062</c:v>
                </c:pt>
                <c:pt idx="739">
                  <c:v>42069</c:v>
                </c:pt>
                <c:pt idx="740">
                  <c:v>42076</c:v>
                </c:pt>
                <c:pt idx="741">
                  <c:v>42083</c:v>
                </c:pt>
                <c:pt idx="742">
                  <c:v>42090</c:v>
                </c:pt>
                <c:pt idx="743">
                  <c:v>42097</c:v>
                </c:pt>
                <c:pt idx="744">
                  <c:v>42104</c:v>
                </c:pt>
                <c:pt idx="745">
                  <c:v>42111</c:v>
                </c:pt>
                <c:pt idx="746">
                  <c:v>42118</c:v>
                </c:pt>
                <c:pt idx="747">
                  <c:v>42125</c:v>
                </c:pt>
                <c:pt idx="748">
                  <c:v>42132</c:v>
                </c:pt>
                <c:pt idx="749">
                  <c:v>42139</c:v>
                </c:pt>
                <c:pt idx="750">
                  <c:v>42146</c:v>
                </c:pt>
                <c:pt idx="751">
                  <c:v>42153</c:v>
                </c:pt>
                <c:pt idx="752">
                  <c:v>42160</c:v>
                </c:pt>
                <c:pt idx="753">
                  <c:v>42167</c:v>
                </c:pt>
                <c:pt idx="754">
                  <c:v>42174</c:v>
                </c:pt>
                <c:pt idx="755">
                  <c:v>42181</c:v>
                </c:pt>
                <c:pt idx="756">
                  <c:v>42188</c:v>
                </c:pt>
                <c:pt idx="757">
                  <c:v>42195</c:v>
                </c:pt>
                <c:pt idx="758">
                  <c:v>42202</c:v>
                </c:pt>
                <c:pt idx="759">
                  <c:v>42209</c:v>
                </c:pt>
                <c:pt idx="760">
                  <c:v>42216</c:v>
                </c:pt>
                <c:pt idx="761">
                  <c:v>42223</c:v>
                </c:pt>
                <c:pt idx="762">
                  <c:v>42230</c:v>
                </c:pt>
                <c:pt idx="763">
                  <c:v>42237</c:v>
                </c:pt>
                <c:pt idx="764">
                  <c:v>42244</c:v>
                </c:pt>
                <c:pt idx="765">
                  <c:v>42251</c:v>
                </c:pt>
                <c:pt idx="766">
                  <c:v>42258</c:v>
                </c:pt>
                <c:pt idx="767">
                  <c:v>42265</c:v>
                </c:pt>
                <c:pt idx="768">
                  <c:v>42272</c:v>
                </c:pt>
                <c:pt idx="769">
                  <c:v>42279</c:v>
                </c:pt>
                <c:pt idx="770">
                  <c:v>42286</c:v>
                </c:pt>
                <c:pt idx="771">
                  <c:v>42293</c:v>
                </c:pt>
                <c:pt idx="772">
                  <c:v>42300</c:v>
                </c:pt>
                <c:pt idx="773">
                  <c:v>42307</c:v>
                </c:pt>
                <c:pt idx="774">
                  <c:v>42314</c:v>
                </c:pt>
                <c:pt idx="775">
                  <c:v>42321</c:v>
                </c:pt>
                <c:pt idx="776">
                  <c:v>42328</c:v>
                </c:pt>
                <c:pt idx="777">
                  <c:v>42335</c:v>
                </c:pt>
                <c:pt idx="778">
                  <c:v>42342</c:v>
                </c:pt>
                <c:pt idx="779">
                  <c:v>42349</c:v>
                </c:pt>
                <c:pt idx="780">
                  <c:v>42356</c:v>
                </c:pt>
                <c:pt idx="781">
                  <c:v>42363</c:v>
                </c:pt>
                <c:pt idx="782">
                  <c:v>42370</c:v>
                </c:pt>
                <c:pt idx="783">
                  <c:v>42377</c:v>
                </c:pt>
                <c:pt idx="784">
                  <c:v>42384</c:v>
                </c:pt>
                <c:pt idx="785">
                  <c:v>42391</c:v>
                </c:pt>
                <c:pt idx="786">
                  <c:v>42398</c:v>
                </c:pt>
                <c:pt idx="787">
                  <c:v>42405</c:v>
                </c:pt>
                <c:pt idx="788">
                  <c:v>42412</c:v>
                </c:pt>
                <c:pt idx="789">
                  <c:v>42419</c:v>
                </c:pt>
                <c:pt idx="790">
                  <c:v>42426</c:v>
                </c:pt>
                <c:pt idx="791">
                  <c:v>42433</c:v>
                </c:pt>
                <c:pt idx="792">
                  <c:v>42440</c:v>
                </c:pt>
                <c:pt idx="793">
                  <c:v>42447</c:v>
                </c:pt>
                <c:pt idx="794">
                  <c:v>42454</c:v>
                </c:pt>
                <c:pt idx="795">
                  <c:v>42461</c:v>
                </c:pt>
                <c:pt idx="796">
                  <c:v>42468</c:v>
                </c:pt>
                <c:pt idx="797">
                  <c:v>42475</c:v>
                </c:pt>
                <c:pt idx="798">
                  <c:v>42482</c:v>
                </c:pt>
                <c:pt idx="799">
                  <c:v>42489</c:v>
                </c:pt>
                <c:pt idx="800">
                  <c:v>42496</c:v>
                </c:pt>
                <c:pt idx="801">
                  <c:v>42503</c:v>
                </c:pt>
                <c:pt idx="802">
                  <c:v>42510</c:v>
                </c:pt>
                <c:pt idx="803">
                  <c:v>42517</c:v>
                </c:pt>
                <c:pt idx="804">
                  <c:v>42524</c:v>
                </c:pt>
                <c:pt idx="805">
                  <c:v>42531</c:v>
                </c:pt>
                <c:pt idx="806">
                  <c:v>42538</c:v>
                </c:pt>
                <c:pt idx="807">
                  <c:v>42545</c:v>
                </c:pt>
                <c:pt idx="808">
                  <c:v>42552</c:v>
                </c:pt>
                <c:pt idx="809">
                  <c:v>42559</c:v>
                </c:pt>
                <c:pt idx="810">
                  <c:v>42566</c:v>
                </c:pt>
                <c:pt idx="811">
                  <c:v>42573</c:v>
                </c:pt>
                <c:pt idx="812">
                  <c:v>42580</c:v>
                </c:pt>
                <c:pt idx="813">
                  <c:v>42587</c:v>
                </c:pt>
                <c:pt idx="814">
                  <c:v>42594</c:v>
                </c:pt>
                <c:pt idx="815">
                  <c:v>42601</c:v>
                </c:pt>
                <c:pt idx="816">
                  <c:v>42608</c:v>
                </c:pt>
                <c:pt idx="817">
                  <c:v>42615</c:v>
                </c:pt>
                <c:pt idx="818">
                  <c:v>42622</c:v>
                </c:pt>
                <c:pt idx="819">
                  <c:v>42629</c:v>
                </c:pt>
                <c:pt idx="820">
                  <c:v>42636</c:v>
                </c:pt>
                <c:pt idx="821">
                  <c:v>42643</c:v>
                </c:pt>
                <c:pt idx="822">
                  <c:v>42650</c:v>
                </c:pt>
                <c:pt idx="823">
                  <c:v>42657</c:v>
                </c:pt>
                <c:pt idx="824">
                  <c:v>42664</c:v>
                </c:pt>
                <c:pt idx="825">
                  <c:v>42671</c:v>
                </c:pt>
                <c:pt idx="826">
                  <c:v>42678</c:v>
                </c:pt>
                <c:pt idx="827">
                  <c:v>42685</c:v>
                </c:pt>
                <c:pt idx="828">
                  <c:v>42692</c:v>
                </c:pt>
                <c:pt idx="829">
                  <c:v>42699</c:v>
                </c:pt>
                <c:pt idx="830">
                  <c:v>42706</c:v>
                </c:pt>
                <c:pt idx="831">
                  <c:v>42713</c:v>
                </c:pt>
                <c:pt idx="832">
                  <c:v>42720</c:v>
                </c:pt>
                <c:pt idx="833">
                  <c:v>42727</c:v>
                </c:pt>
                <c:pt idx="834">
                  <c:v>42734</c:v>
                </c:pt>
                <c:pt idx="835">
                  <c:v>42741</c:v>
                </c:pt>
                <c:pt idx="836">
                  <c:v>42748</c:v>
                </c:pt>
                <c:pt idx="837">
                  <c:v>42755</c:v>
                </c:pt>
                <c:pt idx="838">
                  <c:v>42762</c:v>
                </c:pt>
                <c:pt idx="839">
                  <c:v>42769</c:v>
                </c:pt>
              </c:numCache>
            </c:numRef>
          </c:cat>
          <c:val>
            <c:numRef>
              <c:f>'PE&amp;PB BAND'!$F$5:$F$844</c:f>
              <c:numCache>
                <c:formatCode>0.0</c:formatCode>
                <c:ptCount val="840"/>
                <c:pt idx="491">
                  <c:v>67.889085383783595</c:v>
                </c:pt>
                <c:pt idx="492">
                  <c:v>74.125138890584097</c:v>
                </c:pt>
                <c:pt idx="493">
                  <c:v>63.9296480264438</c:v>
                </c:pt>
                <c:pt idx="494">
                  <c:v>67.179213908590597</c:v>
                </c:pt>
                <c:pt idx="495">
                  <c:v>57.825608507535499</c:v>
                </c:pt>
                <c:pt idx="496">
                  <c:v>61.346595700588203</c:v>
                </c:pt>
                <c:pt idx="497">
                  <c:v>57.258124813352701</c:v>
                </c:pt>
                <c:pt idx="498">
                  <c:v>61.483816375597897</c:v>
                </c:pt>
                <c:pt idx="499">
                  <c:v>62.5217765638386</c:v>
                </c:pt>
                <c:pt idx="500">
                  <c:v>66.568219689142296</c:v>
                </c:pt>
                <c:pt idx="501">
                  <c:v>66.612882649733606</c:v>
                </c:pt>
                <c:pt idx="502">
                  <c:v>64.452408493797293</c:v>
                </c:pt>
                <c:pt idx="503">
                  <c:v>64.693613337585305</c:v>
                </c:pt>
                <c:pt idx="504">
                  <c:v>67.061928547971405</c:v>
                </c:pt>
                <c:pt idx="505">
                  <c:v>66.913759077906107</c:v>
                </c:pt>
                <c:pt idx="506">
                  <c:v>63.075397561207303</c:v>
                </c:pt>
                <c:pt idx="507">
                  <c:v>60.528384605997601</c:v>
                </c:pt>
                <c:pt idx="508">
                  <c:v>60.976643144388099</c:v>
                </c:pt>
                <c:pt idx="509">
                  <c:v>62.098814797335798</c:v>
                </c:pt>
                <c:pt idx="510">
                  <c:v>60.874792169680099</c:v>
                </c:pt>
                <c:pt idx="511">
                  <c:v>64.900426017656997</c:v>
                </c:pt>
                <c:pt idx="512">
                  <c:v>66.286688781762606</c:v>
                </c:pt>
                <c:pt idx="513">
                  <c:v>66.777966560200298</c:v>
                </c:pt>
                <c:pt idx="514">
                  <c:v>67.424002356647193</c:v>
                </c:pt>
                <c:pt idx="515">
                  <c:v>71.8644269429643</c:v>
                </c:pt>
                <c:pt idx="516">
                  <c:v>74.608286747230395</c:v>
                </c:pt>
                <c:pt idx="517">
                  <c:v>72.137730399048806</c:v>
                </c:pt>
                <c:pt idx="518">
                  <c:v>72.728505520980207</c:v>
                </c:pt>
                <c:pt idx="519">
                  <c:v>76.815447160453402</c:v>
                </c:pt>
                <c:pt idx="520">
                  <c:v>71.2386957482978</c:v>
                </c:pt>
                <c:pt idx="521">
                  <c:v>70.699412961691195</c:v>
                </c:pt>
                <c:pt idx="522">
                  <c:v>69.846477260701107</c:v>
                </c:pt>
                <c:pt idx="523">
                  <c:v>66.128353956314697</c:v>
                </c:pt>
                <c:pt idx="524">
                  <c:v>63.678694284401601</c:v>
                </c:pt>
                <c:pt idx="525">
                  <c:v>63.3833450795319</c:v>
                </c:pt>
                <c:pt idx="526">
                  <c:v>63.949468558281602</c:v>
                </c:pt>
                <c:pt idx="527">
                  <c:v>66.3522326726751</c:v>
                </c:pt>
                <c:pt idx="528">
                  <c:v>68.174645836963407</c:v>
                </c:pt>
                <c:pt idx="529">
                  <c:v>66.548436596290301</c:v>
                </c:pt>
                <c:pt idx="530">
                  <c:v>64.523469814927694</c:v>
                </c:pt>
                <c:pt idx="531">
                  <c:v>65.861144010073104</c:v>
                </c:pt>
                <c:pt idx="532">
                  <c:v>64.018591928628695</c:v>
                </c:pt>
                <c:pt idx="533">
                  <c:v>62.914626896302799</c:v>
                </c:pt>
                <c:pt idx="534">
                  <c:v>58.494404501670502</c:v>
                </c:pt>
                <c:pt idx="535">
                  <c:v>58.538117159797203</c:v>
                </c:pt>
                <c:pt idx="536">
                  <c:v>57.1992862259224</c:v>
                </c:pt>
                <c:pt idx="537">
                  <c:v>55.431980805532397</c:v>
                </c:pt>
                <c:pt idx="538">
                  <c:v>49.171410062138499</c:v>
                </c:pt>
                <c:pt idx="539">
                  <c:v>49.494135716152897</c:v>
                </c:pt>
                <c:pt idx="540">
                  <c:v>48.825021934839199</c:v>
                </c:pt>
                <c:pt idx="541">
                  <c:v>46.959189164358001</c:v>
                </c:pt>
                <c:pt idx="542">
                  <c:v>44.186998189999002</c:v>
                </c:pt>
                <c:pt idx="543">
                  <c:v>45.416829279332198</c:v>
                </c:pt>
                <c:pt idx="544">
                  <c:v>44.256548420992701</c:v>
                </c:pt>
                <c:pt idx="545">
                  <c:v>43.082849226564903</c:v>
                </c:pt>
                <c:pt idx="546">
                  <c:v>44.612552073070397</c:v>
                </c:pt>
                <c:pt idx="547">
                  <c:v>46.633763649921697</c:v>
                </c:pt>
                <c:pt idx="548">
                  <c:v>48.760195033982903</c:v>
                </c:pt>
                <c:pt idx="549">
                  <c:v>51.756483931517302</c:v>
                </c:pt>
                <c:pt idx="550">
                  <c:v>49.915104522969997</c:v>
                </c:pt>
                <c:pt idx="551">
                  <c:v>48.6252782907724</c:v>
                </c:pt>
                <c:pt idx="552">
                  <c:v>48.8474970760346</c:v>
                </c:pt>
                <c:pt idx="553">
                  <c:v>48.292535032901903</c:v>
                </c:pt>
                <c:pt idx="554">
                  <c:v>47.155099483165799</c:v>
                </c:pt>
                <c:pt idx="555">
                  <c:v>49.280798172658002</c:v>
                </c:pt>
                <c:pt idx="556">
                  <c:v>47.051058018563403</c:v>
                </c:pt>
                <c:pt idx="557">
                  <c:v>45.5949643906932</c:v>
                </c:pt>
                <c:pt idx="558">
                  <c:v>45.249516282216703</c:v>
                </c:pt>
                <c:pt idx="559">
                  <c:v>43.5759918479663</c:v>
                </c:pt>
                <c:pt idx="560">
                  <c:v>40.9408341083099</c:v>
                </c:pt>
                <c:pt idx="561">
                  <c:v>40.94083410831</c:v>
                </c:pt>
                <c:pt idx="562">
                  <c:v>42.581709371660601</c:v>
                </c:pt>
                <c:pt idx="563">
                  <c:v>38.749049957580297</c:v>
                </c:pt>
                <c:pt idx="564">
                  <c:v>42.2506457392941</c:v>
                </c:pt>
                <c:pt idx="565">
                  <c:v>44.676402902790898</c:v>
                </c:pt>
                <c:pt idx="566">
                  <c:v>45.113286022971401</c:v>
                </c:pt>
                <c:pt idx="567">
                  <c:v>44.041123634263002</c:v>
                </c:pt>
                <c:pt idx="568">
                  <c:v>43.693505832824698</c:v>
                </c:pt>
                <c:pt idx="569">
                  <c:v>42.036352930270297</c:v>
                </c:pt>
                <c:pt idx="570">
                  <c:v>40.338500538593898</c:v>
                </c:pt>
                <c:pt idx="571">
                  <c:v>39.231873937102399</c:v>
                </c:pt>
                <c:pt idx="572">
                  <c:v>38.319156456143197</c:v>
                </c:pt>
                <c:pt idx="573">
                  <c:v>36.893157270883798</c:v>
                </c:pt>
                <c:pt idx="574">
                  <c:v>33.880029861706497</c:v>
                </c:pt>
                <c:pt idx="575">
                  <c:v>33.650571108868903</c:v>
                </c:pt>
                <c:pt idx="576">
                  <c:v>32.6439016028243</c:v>
                </c:pt>
                <c:pt idx="577">
                  <c:v>32.6439016028243</c:v>
                </c:pt>
                <c:pt idx="578">
                  <c:v>34.205704518284797</c:v>
                </c:pt>
                <c:pt idx="579">
                  <c:v>35.1606699142122</c:v>
                </c:pt>
                <c:pt idx="580">
                  <c:v>36.053172642364999</c:v>
                </c:pt>
                <c:pt idx="581">
                  <c:v>38.281974413488598</c:v>
                </c:pt>
                <c:pt idx="582">
                  <c:v>37.732342832358398</c:v>
                </c:pt>
                <c:pt idx="583">
                  <c:v>37.967358670796798</c:v>
                </c:pt>
                <c:pt idx="584">
                  <c:v>37.222702142730597</c:v>
                </c:pt>
                <c:pt idx="585">
                  <c:v>35.615810883520602</c:v>
                </c:pt>
                <c:pt idx="586">
                  <c:v>32.680593703620303</c:v>
                </c:pt>
                <c:pt idx="587">
                  <c:v>33.589674093508997</c:v>
                </c:pt>
                <c:pt idx="588">
                  <c:v>34.297205135420903</c:v>
                </c:pt>
                <c:pt idx="589">
                  <c:v>36.354036216948998</c:v>
                </c:pt>
                <c:pt idx="590">
                  <c:v>34.5630006990379</c:v>
                </c:pt>
                <c:pt idx="591">
                  <c:v>36.038394394417402</c:v>
                </c:pt>
                <c:pt idx="592">
                  <c:v>36.434820797924097</c:v>
                </c:pt>
                <c:pt idx="593">
                  <c:v>35.7005835168696</c:v>
                </c:pt>
                <c:pt idx="594">
                  <c:v>35.492848382372799</c:v>
                </c:pt>
                <c:pt idx="595">
                  <c:v>37.063210331992899</c:v>
                </c:pt>
                <c:pt idx="596">
                  <c:v>36.047361602256899</c:v>
                </c:pt>
                <c:pt idx="597">
                  <c:v>37.428994591621603</c:v>
                </c:pt>
                <c:pt idx="598">
                  <c:v>37.159777522423802</c:v>
                </c:pt>
                <c:pt idx="599">
                  <c:v>36.585986317518</c:v>
                </c:pt>
                <c:pt idx="600">
                  <c:v>37.103597922481299</c:v>
                </c:pt>
                <c:pt idx="601">
                  <c:v>36.629096326496203</c:v>
                </c:pt>
                <c:pt idx="602">
                  <c:v>35.481444887500899</c:v>
                </c:pt>
                <c:pt idx="603">
                  <c:v>34.911157639583003</c:v>
                </c:pt>
                <c:pt idx="604">
                  <c:v>34.981417326642699</c:v>
                </c:pt>
                <c:pt idx="605">
                  <c:v>36.358834521270303</c:v>
                </c:pt>
                <c:pt idx="606">
                  <c:v>35.440004975164904</c:v>
                </c:pt>
                <c:pt idx="607">
                  <c:v>35.685482225857299</c:v>
                </c:pt>
                <c:pt idx="608">
                  <c:v>35.2499790750907</c:v>
                </c:pt>
                <c:pt idx="609">
                  <c:v>37.817952569896903</c:v>
                </c:pt>
                <c:pt idx="610">
                  <c:v>37.019146253331201</c:v>
                </c:pt>
                <c:pt idx="611">
                  <c:v>34.298922169600502</c:v>
                </c:pt>
                <c:pt idx="612">
                  <c:v>34.272393379005798</c:v>
                </c:pt>
                <c:pt idx="613">
                  <c:v>34.272393379005798</c:v>
                </c:pt>
                <c:pt idx="614">
                  <c:v>32.853946597441798</c:v>
                </c:pt>
                <c:pt idx="615">
                  <c:v>33.151460991869897</c:v>
                </c:pt>
                <c:pt idx="616">
                  <c:v>32.950154579277097</c:v>
                </c:pt>
                <c:pt idx="617">
                  <c:v>33.7056214274266</c:v>
                </c:pt>
                <c:pt idx="618">
                  <c:v>32.383605932850003</c:v>
                </c:pt>
                <c:pt idx="619">
                  <c:v>31.671491424170899</c:v>
                </c:pt>
                <c:pt idx="620">
                  <c:v>31.505164801062701</c:v>
                </c:pt>
                <c:pt idx="621">
                  <c:v>29.4367359131484</c:v>
                </c:pt>
                <c:pt idx="622">
                  <c:v>30.868571307057302</c:v>
                </c:pt>
                <c:pt idx="623">
                  <c:v>31.765018866350299</c:v>
                </c:pt>
                <c:pt idx="624">
                  <c:v>32.421544543706403</c:v>
                </c:pt>
                <c:pt idx="625">
                  <c:v>34.295291186404803</c:v>
                </c:pt>
                <c:pt idx="626">
                  <c:v>34.658114416844299</c:v>
                </c:pt>
                <c:pt idx="627">
                  <c:v>35.875620274420697</c:v>
                </c:pt>
                <c:pt idx="628">
                  <c:v>38.436069938559299</c:v>
                </c:pt>
                <c:pt idx="629">
                  <c:v>37.286860787104402</c:v>
                </c:pt>
                <c:pt idx="630">
                  <c:v>38.165089961701703</c:v>
                </c:pt>
                <c:pt idx="631">
                  <c:v>40.247900362287602</c:v>
                </c:pt>
                <c:pt idx="632">
                  <c:v>40.247900362287503</c:v>
                </c:pt>
                <c:pt idx="633">
                  <c:v>40.969795428444797</c:v>
                </c:pt>
                <c:pt idx="634">
                  <c:v>42.809014793820502</c:v>
                </c:pt>
                <c:pt idx="635">
                  <c:v>41.406866081529998</c:v>
                </c:pt>
                <c:pt idx="636">
                  <c:v>40.843948988293803</c:v>
                </c:pt>
                <c:pt idx="637">
                  <c:v>41.283423464832801</c:v>
                </c:pt>
                <c:pt idx="638">
                  <c:v>40.8147276838287</c:v>
                </c:pt>
                <c:pt idx="639">
                  <c:v>38.929264464505998</c:v>
                </c:pt>
                <c:pt idx="640">
                  <c:v>39.348532095572402</c:v>
                </c:pt>
                <c:pt idx="641">
                  <c:v>42.509512841667899</c:v>
                </c:pt>
                <c:pt idx="642">
                  <c:v>42.7558872611231</c:v>
                </c:pt>
                <c:pt idx="643">
                  <c:v>45.039903233431502</c:v>
                </c:pt>
                <c:pt idx="644">
                  <c:v>47.3384975878405</c:v>
                </c:pt>
                <c:pt idx="645">
                  <c:v>49.0804919178536</c:v>
                </c:pt>
                <c:pt idx="646">
                  <c:v>51.547524573713098</c:v>
                </c:pt>
                <c:pt idx="647">
                  <c:v>51.6272941161345</c:v>
                </c:pt>
                <c:pt idx="648">
                  <c:v>49.551745780142497</c:v>
                </c:pt>
                <c:pt idx="649">
                  <c:v>51.408229680111802</c:v>
                </c:pt>
                <c:pt idx="650">
                  <c:v>49.160414163324603</c:v>
                </c:pt>
                <c:pt idx="651">
                  <c:v>48.386753739641001</c:v>
                </c:pt>
                <c:pt idx="652">
                  <c:v>50.628938704652001</c:v>
                </c:pt>
                <c:pt idx="653">
                  <c:v>52.387087548940102</c:v>
                </c:pt>
                <c:pt idx="654">
                  <c:v>53.366883567855197</c:v>
                </c:pt>
                <c:pt idx="655">
                  <c:v>55.178313134088597</c:v>
                </c:pt>
                <c:pt idx="656">
                  <c:v>56.187405723626803</c:v>
                </c:pt>
                <c:pt idx="657">
                  <c:v>55.245783085531201</c:v>
                </c:pt>
                <c:pt idx="658">
                  <c:v>52.551506781162701</c:v>
                </c:pt>
                <c:pt idx="659">
                  <c:v>56.656906170512499</c:v>
                </c:pt>
                <c:pt idx="660">
                  <c:v>55.392467562076398</c:v>
                </c:pt>
                <c:pt idx="661">
                  <c:v>59.888223056699999</c:v>
                </c:pt>
                <c:pt idx="662">
                  <c:v>58.615047087892698</c:v>
                </c:pt>
                <c:pt idx="663">
                  <c:v>60.290265120234501</c:v>
                </c:pt>
                <c:pt idx="664">
                  <c:v>62.005308711269301</c:v>
                </c:pt>
                <c:pt idx="665">
                  <c:v>63.966835646976897</c:v>
                </c:pt>
                <c:pt idx="666">
                  <c:v>63.953168248678701</c:v>
                </c:pt>
                <c:pt idx="667">
                  <c:v>62.683211231132098</c:v>
                </c:pt>
                <c:pt idx="668">
                  <c:v>57.248656596644203</c:v>
                </c:pt>
                <c:pt idx="669">
                  <c:v>54.928943712137098</c:v>
                </c:pt>
                <c:pt idx="670">
                  <c:v>54.514444150807499</c:v>
                </c:pt>
                <c:pt idx="671">
                  <c:v>57.123987244275703</c:v>
                </c:pt>
                <c:pt idx="672">
                  <c:v>58.100376797037597</c:v>
                </c:pt>
                <c:pt idx="673">
                  <c:v>61.241688979857003</c:v>
                </c:pt>
                <c:pt idx="674">
                  <c:v>54.197165225259198</c:v>
                </c:pt>
                <c:pt idx="675">
                  <c:v>57.326496449124903</c:v>
                </c:pt>
                <c:pt idx="676">
                  <c:v>56.253689514915202</c:v>
                </c:pt>
                <c:pt idx="677">
                  <c:v>58.176015607465899</c:v>
                </c:pt>
                <c:pt idx="678">
                  <c:v>61.398951055687</c:v>
                </c:pt>
                <c:pt idx="679">
                  <c:v>61.448906684178397</c:v>
                </c:pt>
                <c:pt idx="680">
                  <c:v>63.277288669179903</c:v>
                </c:pt>
                <c:pt idx="681">
                  <c:v>67.264534100493094</c:v>
                </c:pt>
                <c:pt idx="682">
                  <c:v>67.625249680322</c:v>
                </c:pt>
                <c:pt idx="683">
                  <c:v>69.180942332299097</c:v>
                </c:pt>
                <c:pt idx="684">
                  <c:v>68.402908055633006</c:v>
                </c:pt>
                <c:pt idx="685">
                  <c:v>68.573007539604006</c:v>
                </c:pt>
                <c:pt idx="686">
                  <c:v>64.437734753180905</c:v>
                </c:pt>
                <c:pt idx="687">
                  <c:v>65.250747847918106</c:v>
                </c:pt>
                <c:pt idx="688">
                  <c:v>63.971296381230403</c:v>
                </c:pt>
                <c:pt idx="689">
                  <c:v>62.191351308973601</c:v>
                </c:pt>
                <c:pt idx="690">
                  <c:v>56.951658437410401</c:v>
                </c:pt>
                <c:pt idx="691">
                  <c:v>56.001573502427703</c:v>
                </c:pt>
                <c:pt idx="692">
                  <c:v>55.831342842531299</c:v>
                </c:pt>
                <c:pt idx="693">
                  <c:v>56.7268091192715</c:v>
                </c:pt>
                <c:pt idx="694">
                  <c:v>51.6996473486534</c:v>
                </c:pt>
                <c:pt idx="695">
                  <c:v>51.056312100576001</c:v>
                </c:pt>
                <c:pt idx="696">
                  <c:v>50.096799080269697</c:v>
                </c:pt>
                <c:pt idx="697">
                  <c:v>48.978488459914203</c:v>
                </c:pt>
                <c:pt idx="698">
                  <c:v>51.902334882722698</c:v>
                </c:pt>
                <c:pt idx="699">
                  <c:v>52.691144193743902</c:v>
                </c:pt>
                <c:pt idx="700">
                  <c:v>53.941067113897802</c:v>
                </c:pt>
                <c:pt idx="701">
                  <c:v>55.187739050798498</c:v>
                </c:pt>
                <c:pt idx="702">
                  <c:v>53.307543143219597</c:v>
                </c:pt>
                <c:pt idx="703">
                  <c:v>55.480484452658402</c:v>
                </c:pt>
                <c:pt idx="704">
                  <c:v>56.927281918181301</c:v>
                </c:pt>
                <c:pt idx="705">
                  <c:v>54.778968700667598</c:v>
                </c:pt>
                <c:pt idx="706">
                  <c:v>52.739812064008298</c:v>
                </c:pt>
                <c:pt idx="707">
                  <c:v>51.918199908432001</c:v>
                </c:pt>
                <c:pt idx="708">
                  <c:v>52.590863600613901</c:v>
                </c:pt>
                <c:pt idx="709">
                  <c:v>54.2070818155658</c:v>
                </c:pt>
                <c:pt idx="710">
                  <c:v>54.384927736193603</c:v>
                </c:pt>
                <c:pt idx="711">
                  <c:v>56.455504934041002</c:v>
                </c:pt>
                <c:pt idx="712">
                  <c:v>55.281404892672398</c:v>
                </c:pt>
                <c:pt idx="713">
                  <c:v>57.7700055500408</c:v>
                </c:pt>
                <c:pt idx="714">
                  <c:v>59.1765607043438</c:v>
                </c:pt>
                <c:pt idx="715">
                  <c:v>58.2213666454671</c:v>
                </c:pt>
                <c:pt idx="716">
                  <c:v>58.636836165042702</c:v>
                </c:pt>
                <c:pt idx="717">
                  <c:v>59.748634914817103</c:v>
                </c:pt>
                <c:pt idx="718">
                  <c:v>61.079777223993801</c:v>
                </c:pt>
                <c:pt idx="719">
                  <c:v>59.391357271776798</c:v>
                </c:pt>
                <c:pt idx="720">
                  <c:v>57.298041141460601</c:v>
                </c:pt>
                <c:pt idx="721">
                  <c:v>58.390630811077202</c:v>
                </c:pt>
                <c:pt idx="722">
                  <c:v>58.712791331520201</c:v>
                </c:pt>
                <c:pt idx="723">
                  <c:v>55.592080574896599</c:v>
                </c:pt>
                <c:pt idx="724">
                  <c:v>57.850700285052</c:v>
                </c:pt>
                <c:pt idx="725">
                  <c:v>60.038947674351903</c:v>
                </c:pt>
                <c:pt idx="726">
                  <c:v>60.2914381471223</c:v>
                </c:pt>
                <c:pt idx="727">
                  <c:v>61.952831064022902</c:v>
                </c:pt>
                <c:pt idx="728">
                  <c:v>60.720772361511997</c:v>
                </c:pt>
                <c:pt idx="729">
                  <c:v>58.499195497190001</c:v>
                </c:pt>
                <c:pt idx="730">
                  <c:v>56.1225596418547</c:v>
                </c:pt>
                <c:pt idx="731">
                  <c:v>59.125431202257303</c:v>
                </c:pt>
                <c:pt idx="732">
                  <c:v>62.225066021708301</c:v>
                </c:pt>
                <c:pt idx="733">
                  <c:v>64.437435906297594</c:v>
                </c:pt>
                <c:pt idx="734">
                  <c:v>64.017184618973502</c:v>
                </c:pt>
                <c:pt idx="735">
                  <c:v>65.389865626630197</c:v>
                </c:pt>
                <c:pt idx="736">
                  <c:v>69.153903184598093</c:v>
                </c:pt>
                <c:pt idx="737">
                  <c:v>71.436949581173707</c:v>
                </c:pt>
                <c:pt idx="738">
                  <c:v>72.733443818887096</c:v>
                </c:pt>
                <c:pt idx="739">
                  <c:v>73.526729230456894</c:v>
                </c:pt>
                <c:pt idx="740">
                  <c:v>77.6962590401249</c:v>
                </c:pt>
                <c:pt idx="741">
                  <c:v>82.099976776561803</c:v>
                </c:pt>
                <c:pt idx="742">
                  <c:v>84.369361011796101</c:v>
                </c:pt>
                <c:pt idx="743">
                  <c:v>92.019023875090994</c:v>
                </c:pt>
                <c:pt idx="744">
                  <c:v>91.207627480044906</c:v>
                </c:pt>
                <c:pt idx="745">
                  <c:v>86.505737652252506</c:v>
                </c:pt>
                <c:pt idx="746">
                  <c:v>94.813857040460206</c:v>
                </c:pt>
                <c:pt idx="747">
                  <c:v>99.415231972027598</c:v>
                </c:pt>
                <c:pt idx="748">
                  <c:v>103.348587713358</c:v>
                </c:pt>
                <c:pt idx="749">
                  <c:v>109.307563298462</c:v>
                </c:pt>
                <c:pt idx="750">
                  <c:v>121.85919507501499</c:v>
                </c:pt>
                <c:pt idx="751">
                  <c:v>123.172580029589</c:v>
                </c:pt>
                <c:pt idx="752">
                  <c:v>134.61363794550101</c:v>
                </c:pt>
                <c:pt idx="753">
                  <c:v>135.18408816491001</c:v>
                </c:pt>
                <c:pt idx="754">
                  <c:v>114.918004210349</c:v>
                </c:pt>
                <c:pt idx="755">
                  <c:v>101.045256667731</c:v>
                </c:pt>
                <c:pt idx="756">
                  <c:v>87.180500713296098</c:v>
                </c:pt>
                <c:pt idx="757">
                  <c:v>85.730119000283807</c:v>
                </c:pt>
                <c:pt idx="758">
                  <c:v>93.788853414849598</c:v>
                </c:pt>
                <c:pt idx="759">
                  <c:v>96.792531634643296</c:v>
                </c:pt>
                <c:pt idx="760">
                  <c:v>85.133980964122301</c:v>
                </c:pt>
                <c:pt idx="761">
                  <c:v>86.099570644387697</c:v>
                </c:pt>
                <c:pt idx="762">
                  <c:v>88.529605005372503</c:v>
                </c:pt>
                <c:pt idx="763">
                  <c:v>77.237848497741396</c:v>
                </c:pt>
                <c:pt idx="764">
                  <c:v>64.455521087183001</c:v>
                </c:pt>
                <c:pt idx="765">
                  <c:v>57.416406968251003</c:v>
                </c:pt>
                <c:pt idx="766">
                  <c:v>63.620075888587401</c:v>
                </c:pt>
                <c:pt idx="767">
                  <c:v>61.241847976581901</c:v>
                </c:pt>
                <c:pt idx="768">
                  <c:v>62.504748470792997</c:v>
                </c:pt>
                <c:pt idx="769">
                  <c:v>64.370634730457496</c:v>
                </c:pt>
                <c:pt idx="770">
                  <c:v>70.594419108811294</c:v>
                </c:pt>
                <c:pt idx="771">
                  <c:v>78.051777817547205</c:v>
                </c:pt>
                <c:pt idx="772">
                  <c:v>78.397310031859206</c:v>
                </c:pt>
                <c:pt idx="773">
                  <c:v>73.816299273750303</c:v>
                </c:pt>
                <c:pt idx="774">
                  <c:v>79.505669386588096</c:v>
                </c:pt>
                <c:pt idx="775">
                  <c:v>80.958990961887494</c:v>
                </c:pt>
                <c:pt idx="776">
                  <c:v>83.569158785119299</c:v>
                </c:pt>
                <c:pt idx="777">
                  <c:v>70.0810997449707</c:v>
                </c:pt>
                <c:pt idx="778">
                  <c:v>71.261507952503905</c:v>
                </c:pt>
                <c:pt idx="779">
                  <c:v>70.531161451742605</c:v>
                </c:pt>
                <c:pt idx="780">
                  <c:v>74.890421899564899</c:v>
                </c:pt>
                <c:pt idx="781">
                  <c:v>74.040753219409396</c:v>
                </c:pt>
                <c:pt idx="782">
                  <c:v>72.063147777070199</c:v>
                </c:pt>
                <c:pt idx="783">
                  <c:v>61.948931144737898</c:v>
                </c:pt>
                <c:pt idx="784">
                  <c:v>58.124532176266598</c:v>
                </c:pt>
                <c:pt idx="785">
                  <c:v>59.062666509518401</c:v>
                </c:pt>
                <c:pt idx="786">
                  <c:v>55.085651750308401</c:v>
                </c:pt>
                <c:pt idx="787">
                  <c:v>56.8580144741453</c:v>
                </c:pt>
                <c:pt idx="788">
                  <c:v>56.8580144741453</c:v>
                </c:pt>
                <c:pt idx="789">
                  <c:v>59.813308447854197</c:v>
                </c:pt>
                <c:pt idx="790">
                  <c:v>54.970505199868299</c:v>
                </c:pt>
                <c:pt idx="791">
                  <c:v>52.684606371975597</c:v>
                </c:pt>
                <c:pt idx="792">
                  <c:v>53.249912244774102</c:v>
                </c:pt>
                <c:pt idx="793">
                  <c:v>59.018532808196397</c:v>
                </c:pt>
                <c:pt idx="794">
                  <c:v>59.481322848399302</c:v>
                </c:pt>
                <c:pt idx="795">
                  <c:v>59.748290411406003</c:v>
                </c:pt>
                <c:pt idx="796">
                  <c:v>60.502859592880498</c:v>
                </c:pt>
                <c:pt idx="797">
                  <c:v>61.459224015105001</c:v>
                </c:pt>
                <c:pt idx="798">
                  <c:v>52.316483820613698</c:v>
                </c:pt>
                <c:pt idx="799">
                  <c:v>50.884760614714502</c:v>
                </c:pt>
                <c:pt idx="800">
                  <c:v>52.291260580785398</c:v>
                </c:pt>
                <c:pt idx="801">
                  <c:v>49.709081357428502</c:v>
                </c:pt>
                <c:pt idx="802">
                  <c:v>50.637938610552098</c:v>
                </c:pt>
                <c:pt idx="803">
                  <c:v>51.002502393333998</c:v>
                </c:pt>
                <c:pt idx="804">
                  <c:v>54.231704969109899</c:v>
                </c:pt>
                <c:pt idx="805">
                  <c:v>53.644319613856901</c:v>
                </c:pt>
                <c:pt idx="806">
                  <c:v>52.033729365876802</c:v>
                </c:pt>
                <c:pt idx="807">
                  <c:v>52.009219229049101</c:v>
                </c:pt>
                <c:pt idx="808">
                  <c:v>55.629436094525403</c:v>
                </c:pt>
                <c:pt idx="809">
                  <c:v>56.525753185802799</c:v>
                </c:pt>
                <c:pt idx="810">
                  <c:v>57.452057724074798</c:v>
                </c:pt>
                <c:pt idx="811">
                  <c:v>56.984367840430203</c:v>
                </c:pt>
                <c:pt idx="812">
                  <c:v>53.592594445537898</c:v>
                </c:pt>
                <c:pt idx="813">
                  <c:v>53.976030054351803</c:v>
                </c:pt>
                <c:pt idx="814">
                  <c:v>53.619383984008003</c:v>
                </c:pt>
                <c:pt idx="815">
                  <c:v>54.965306938653796</c:v>
                </c:pt>
                <c:pt idx="816">
                  <c:v>50.638472773936101</c:v>
                </c:pt>
                <c:pt idx="817">
                  <c:v>49.561918788192997</c:v>
                </c:pt>
                <c:pt idx="818">
                  <c:v>50.2418662020822</c:v>
                </c:pt>
                <c:pt idx="819">
                  <c:v>48.889550524010303</c:v>
                </c:pt>
                <c:pt idx="820">
                  <c:v>49.134912940030098</c:v>
                </c:pt>
                <c:pt idx="821">
                  <c:v>48.939519411898999</c:v>
                </c:pt>
                <c:pt idx="822">
                  <c:v>48.939519411898999</c:v>
                </c:pt>
                <c:pt idx="823">
                  <c:v>49.5035030786539</c:v>
                </c:pt>
                <c:pt idx="824">
                  <c:v>48.5741407414938</c:v>
                </c:pt>
                <c:pt idx="825">
                  <c:v>46.496176022474202</c:v>
                </c:pt>
                <c:pt idx="826">
                  <c:v>45.707342059016199</c:v>
                </c:pt>
                <c:pt idx="827">
                  <c:v>45.863959123190099</c:v>
                </c:pt>
                <c:pt idx="828">
                  <c:v>46.205133800158997</c:v>
                </c:pt>
                <c:pt idx="829">
                  <c:v>46.2095928919221</c:v>
                </c:pt>
                <c:pt idx="830">
                  <c:v>45.819099777816</c:v>
                </c:pt>
                <c:pt idx="831">
                  <c:v>45.048314896156803</c:v>
                </c:pt>
                <c:pt idx="832">
                  <c:v>43.022731576338401</c:v>
                </c:pt>
                <c:pt idx="833">
                  <c:v>42.338890657292701</c:v>
                </c:pt>
                <c:pt idx="834">
                  <c:v>42.477556780235197</c:v>
                </c:pt>
                <c:pt idx="835">
                  <c:v>42.653787488007197</c:v>
                </c:pt>
                <c:pt idx="836">
                  <c:v>41.125963709307399</c:v>
                </c:pt>
                <c:pt idx="837">
                  <c:v>40.760608964860097</c:v>
                </c:pt>
                <c:pt idx="838">
                  <c:v>40.972768705844402</c:v>
                </c:pt>
                <c:pt idx="839">
                  <c:v>40.7568812544515</c:v>
                </c:pt>
              </c:numCache>
            </c:numRef>
          </c:val>
          <c:smooth val="0"/>
          <c:extLst>
            <c:ext xmlns:c16="http://schemas.microsoft.com/office/drawing/2014/chart" uri="{C3380CC4-5D6E-409C-BE32-E72D297353CC}">
              <c16:uniqueId val="{00000003-5554-4B7A-B157-B51FFAEA940E}"/>
            </c:ext>
          </c:extLst>
        </c:ser>
        <c:dLbls>
          <c:showLegendKey val="0"/>
          <c:showVal val="0"/>
          <c:showCatName val="0"/>
          <c:showSerName val="0"/>
          <c:showPercent val="0"/>
          <c:showBubbleSize val="0"/>
        </c:dLbls>
        <c:smooth val="0"/>
        <c:axId val="1066407504"/>
        <c:axId val="1066402256"/>
      </c:lineChart>
      <c:dateAx>
        <c:axId val="10664075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6402256"/>
        <c:crosses val="autoZero"/>
        <c:auto val="1"/>
        <c:lblOffset val="100"/>
        <c:baseTimeUnit val="days"/>
      </c:dateAx>
      <c:valAx>
        <c:axId val="1066402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6407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400" b="0" i="0" baseline="0">
                <a:effectLst/>
              </a:rPr>
              <a:t>历史 </a:t>
            </a:r>
            <a:r>
              <a:rPr lang="en-US" altLang="zh-CN" sz="1400" b="0" i="0" baseline="0">
                <a:effectLst/>
              </a:rPr>
              <a:t>PB BAND</a:t>
            </a:r>
            <a:endParaRPr lang="zh-CN" altLang="zh-C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'PE&amp;PB BAND'!$I$4:$I$5</c:f>
              <c:strCache>
                <c:ptCount val="2"/>
                <c:pt idx="0">
                  <c:v>上证指数</c:v>
                </c:pt>
                <c:pt idx="1">
                  <c:v>5.4</c:v>
                </c:pt>
              </c:strCache>
            </c:strRef>
          </c:tx>
          <c:spPr>
            <a:ln w="28575" cap="rnd">
              <a:solidFill>
                <a:schemeClr val="accent2">
                  <a:lumMod val="60000"/>
                  <a:lumOff val="40000"/>
                </a:schemeClr>
              </a:solidFill>
              <a:round/>
            </a:ln>
            <a:effectLst/>
          </c:spPr>
          <c:marker>
            <c:symbol val="none"/>
          </c:marker>
          <c:cat>
            <c:numRef>
              <c:f>'PE&amp;PB BAND'!$H$6:$H$844</c:f>
              <c:numCache>
                <c:formatCode>m/d/yyyy</c:formatCode>
                <c:ptCount val="839"/>
                <c:pt idx="0">
                  <c:v>36903</c:v>
                </c:pt>
                <c:pt idx="1">
                  <c:v>36910</c:v>
                </c:pt>
                <c:pt idx="2">
                  <c:v>36917</c:v>
                </c:pt>
                <c:pt idx="3">
                  <c:v>36924</c:v>
                </c:pt>
                <c:pt idx="4">
                  <c:v>36931</c:v>
                </c:pt>
                <c:pt idx="5">
                  <c:v>36938</c:v>
                </c:pt>
                <c:pt idx="6">
                  <c:v>36945</c:v>
                </c:pt>
                <c:pt idx="7">
                  <c:v>36952</c:v>
                </c:pt>
                <c:pt idx="8">
                  <c:v>36959</c:v>
                </c:pt>
                <c:pt idx="9">
                  <c:v>36966</c:v>
                </c:pt>
                <c:pt idx="10">
                  <c:v>36973</c:v>
                </c:pt>
                <c:pt idx="11">
                  <c:v>36980</c:v>
                </c:pt>
                <c:pt idx="12">
                  <c:v>36987</c:v>
                </c:pt>
                <c:pt idx="13">
                  <c:v>36994</c:v>
                </c:pt>
                <c:pt idx="14">
                  <c:v>37001</c:v>
                </c:pt>
                <c:pt idx="15">
                  <c:v>37008</c:v>
                </c:pt>
                <c:pt idx="16">
                  <c:v>37015</c:v>
                </c:pt>
                <c:pt idx="17">
                  <c:v>37022</c:v>
                </c:pt>
                <c:pt idx="18">
                  <c:v>37029</c:v>
                </c:pt>
                <c:pt idx="19">
                  <c:v>37036</c:v>
                </c:pt>
                <c:pt idx="20">
                  <c:v>37043</c:v>
                </c:pt>
                <c:pt idx="21">
                  <c:v>37050</c:v>
                </c:pt>
                <c:pt idx="22">
                  <c:v>37057</c:v>
                </c:pt>
                <c:pt idx="23">
                  <c:v>37064</c:v>
                </c:pt>
                <c:pt idx="24">
                  <c:v>37071</c:v>
                </c:pt>
                <c:pt idx="25">
                  <c:v>37078</c:v>
                </c:pt>
                <c:pt idx="26">
                  <c:v>37085</c:v>
                </c:pt>
                <c:pt idx="27">
                  <c:v>37092</c:v>
                </c:pt>
                <c:pt idx="28">
                  <c:v>37099</c:v>
                </c:pt>
                <c:pt idx="29">
                  <c:v>37106</c:v>
                </c:pt>
                <c:pt idx="30">
                  <c:v>37113</c:v>
                </c:pt>
                <c:pt idx="31">
                  <c:v>37120</c:v>
                </c:pt>
                <c:pt idx="32">
                  <c:v>37127</c:v>
                </c:pt>
                <c:pt idx="33">
                  <c:v>37134</c:v>
                </c:pt>
                <c:pt idx="34">
                  <c:v>37141</c:v>
                </c:pt>
                <c:pt idx="35">
                  <c:v>37148</c:v>
                </c:pt>
                <c:pt idx="36">
                  <c:v>37155</c:v>
                </c:pt>
                <c:pt idx="37">
                  <c:v>37162</c:v>
                </c:pt>
                <c:pt idx="38">
                  <c:v>37169</c:v>
                </c:pt>
                <c:pt idx="39">
                  <c:v>37176</c:v>
                </c:pt>
                <c:pt idx="40">
                  <c:v>37183</c:v>
                </c:pt>
                <c:pt idx="41">
                  <c:v>37190</c:v>
                </c:pt>
                <c:pt idx="42">
                  <c:v>37197</c:v>
                </c:pt>
                <c:pt idx="43">
                  <c:v>37204</c:v>
                </c:pt>
                <c:pt idx="44">
                  <c:v>37211</c:v>
                </c:pt>
                <c:pt idx="45">
                  <c:v>37218</c:v>
                </c:pt>
                <c:pt idx="46">
                  <c:v>37225</c:v>
                </c:pt>
                <c:pt idx="47">
                  <c:v>37232</c:v>
                </c:pt>
                <c:pt idx="48">
                  <c:v>37239</c:v>
                </c:pt>
                <c:pt idx="49">
                  <c:v>37246</c:v>
                </c:pt>
                <c:pt idx="50">
                  <c:v>37253</c:v>
                </c:pt>
                <c:pt idx="51">
                  <c:v>37260</c:v>
                </c:pt>
                <c:pt idx="52">
                  <c:v>37267</c:v>
                </c:pt>
                <c:pt idx="53">
                  <c:v>37274</c:v>
                </c:pt>
                <c:pt idx="54">
                  <c:v>37281</c:v>
                </c:pt>
                <c:pt idx="55">
                  <c:v>37288</c:v>
                </c:pt>
                <c:pt idx="56">
                  <c:v>37295</c:v>
                </c:pt>
                <c:pt idx="57">
                  <c:v>37302</c:v>
                </c:pt>
                <c:pt idx="58">
                  <c:v>37309</c:v>
                </c:pt>
                <c:pt idx="59">
                  <c:v>37316</c:v>
                </c:pt>
                <c:pt idx="60">
                  <c:v>37323</c:v>
                </c:pt>
                <c:pt idx="61">
                  <c:v>37330</c:v>
                </c:pt>
                <c:pt idx="62">
                  <c:v>37337</c:v>
                </c:pt>
                <c:pt idx="63">
                  <c:v>37344</c:v>
                </c:pt>
                <c:pt idx="64">
                  <c:v>37351</c:v>
                </c:pt>
                <c:pt idx="65">
                  <c:v>37358</c:v>
                </c:pt>
                <c:pt idx="66">
                  <c:v>37365</c:v>
                </c:pt>
                <c:pt idx="67">
                  <c:v>37372</c:v>
                </c:pt>
                <c:pt idx="68">
                  <c:v>37379</c:v>
                </c:pt>
                <c:pt idx="69">
                  <c:v>37386</c:v>
                </c:pt>
                <c:pt idx="70">
                  <c:v>37393</c:v>
                </c:pt>
                <c:pt idx="71">
                  <c:v>37400</c:v>
                </c:pt>
                <c:pt idx="72">
                  <c:v>37407</c:v>
                </c:pt>
                <c:pt idx="73">
                  <c:v>37414</c:v>
                </c:pt>
                <c:pt idx="74">
                  <c:v>37421</c:v>
                </c:pt>
                <c:pt idx="75">
                  <c:v>37428</c:v>
                </c:pt>
                <c:pt idx="76">
                  <c:v>37435</c:v>
                </c:pt>
                <c:pt idx="77">
                  <c:v>37442</c:v>
                </c:pt>
                <c:pt idx="78">
                  <c:v>37449</c:v>
                </c:pt>
                <c:pt idx="79">
                  <c:v>37456</c:v>
                </c:pt>
                <c:pt idx="80">
                  <c:v>37463</c:v>
                </c:pt>
                <c:pt idx="81">
                  <c:v>37470</c:v>
                </c:pt>
                <c:pt idx="82">
                  <c:v>37477</c:v>
                </c:pt>
                <c:pt idx="83">
                  <c:v>37484</c:v>
                </c:pt>
                <c:pt idx="84">
                  <c:v>37491</c:v>
                </c:pt>
                <c:pt idx="85">
                  <c:v>37498</c:v>
                </c:pt>
                <c:pt idx="86">
                  <c:v>37505</c:v>
                </c:pt>
                <c:pt idx="87">
                  <c:v>37512</c:v>
                </c:pt>
                <c:pt idx="88">
                  <c:v>37519</c:v>
                </c:pt>
                <c:pt idx="89">
                  <c:v>37526</c:v>
                </c:pt>
                <c:pt idx="90">
                  <c:v>37533</c:v>
                </c:pt>
                <c:pt idx="91">
                  <c:v>37540</c:v>
                </c:pt>
                <c:pt idx="92">
                  <c:v>37547</c:v>
                </c:pt>
                <c:pt idx="93">
                  <c:v>37554</c:v>
                </c:pt>
                <c:pt idx="94">
                  <c:v>37561</c:v>
                </c:pt>
                <c:pt idx="95">
                  <c:v>37568</c:v>
                </c:pt>
                <c:pt idx="96">
                  <c:v>37575</c:v>
                </c:pt>
                <c:pt idx="97">
                  <c:v>37582</c:v>
                </c:pt>
                <c:pt idx="98">
                  <c:v>37589</c:v>
                </c:pt>
                <c:pt idx="99">
                  <c:v>37596</c:v>
                </c:pt>
                <c:pt idx="100">
                  <c:v>37603</c:v>
                </c:pt>
                <c:pt idx="101">
                  <c:v>37610</c:v>
                </c:pt>
                <c:pt idx="102">
                  <c:v>37617</c:v>
                </c:pt>
                <c:pt idx="103">
                  <c:v>37624</c:v>
                </c:pt>
                <c:pt idx="104">
                  <c:v>37631</c:v>
                </c:pt>
                <c:pt idx="105">
                  <c:v>37638</c:v>
                </c:pt>
                <c:pt idx="106">
                  <c:v>37645</c:v>
                </c:pt>
                <c:pt idx="107">
                  <c:v>37652</c:v>
                </c:pt>
                <c:pt idx="108">
                  <c:v>37659</c:v>
                </c:pt>
                <c:pt idx="109">
                  <c:v>37666</c:v>
                </c:pt>
                <c:pt idx="110">
                  <c:v>37673</c:v>
                </c:pt>
                <c:pt idx="111">
                  <c:v>37680</c:v>
                </c:pt>
                <c:pt idx="112">
                  <c:v>37687</c:v>
                </c:pt>
                <c:pt idx="113">
                  <c:v>37694</c:v>
                </c:pt>
                <c:pt idx="114">
                  <c:v>37701</c:v>
                </c:pt>
                <c:pt idx="115">
                  <c:v>37708</c:v>
                </c:pt>
                <c:pt idx="116">
                  <c:v>37715</c:v>
                </c:pt>
                <c:pt idx="117">
                  <c:v>37722</c:v>
                </c:pt>
                <c:pt idx="118">
                  <c:v>37729</c:v>
                </c:pt>
                <c:pt idx="119">
                  <c:v>37736</c:v>
                </c:pt>
                <c:pt idx="120">
                  <c:v>37743</c:v>
                </c:pt>
                <c:pt idx="121">
                  <c:v>37750</c:v>
                </c:pt>
                <c:pt idx="122">
                  <c:v>37757</c:v>
                </c:pt>
                <c:pt idx="123">
                  <c:v>37764</c:v>
                </c:pt>
                <c:pt idx="124">
                  <c:v>37771</c:v>
                </c:pt>
                <c:pt idx="125">
                  <c:v>37778</c:v>
                </c:pt>
                <c:pt idx="126">
                  <c:v>37785</c:v>
                </c:pt>
                <c:pt idx="127">
                  <c:v>37792</c:v>
                </c:pt>
                <c:pt idx="128">
                  <c:v>37799</c:v>
                </c:pt>
                <c:pt idx="129">
                  <c:v>37806</c:v>
                </c:pt>
                <c:pt idx="130">
                  <c:v>37813</c:v>
                </c:pt>
                <c:pt idx="131">
                  <c:v>37820</c:v>
                </c:pt>
                <c:pt idx="132">
                  <c:v>37827</c:v>
                </c:pt>
                <c:pt idx="133">
                  <c:v>37834</c:v>
                </c:pt>
                <c:pt idx="134">
                  <c:v>37841</c:v>
                </c:pt>
                <c:pt idx="135">
                  <c:v>37848</c:v>
                </c:pt>
                <c:pt idx="136">
                  <c:v>37855</c:v>
                </c:pt>
                <c:pt idx="137">
                  <c:v>37862</c:v>
                </c:pt>
                <c:pt idx="138">
                  <c:v>37869</c:v>
                </c:pt>
                <c:pt idx="139">
                  <c:v>37876</c:v>
                </c:pt>
                <c:pt idx="140">
                  <c:v>37883</c:v>
                </c:pt>
                <c:pt idx="141">
                  <c:v>37890</c:v>
                </c:pt>
                <c:pt idx="142">
                  <c:v>37897</c:v>
                </c:pt>
                <c:pt idx="143">
                  <c:v>37904</c:v>
                </c:pt>
                <c:pt idx="144">
                  <c:v>37911</c:v>
                </c:pt>
                <c:pt idx="145">
                  <c:v>37918</c:v>
                </c:pt>
                <c:pt idx="146">
                  <c:v>37925</c:v>
                </c:pt>
                <c:pt idx="147">
                  <c:v>37932</c:v>
                </c:pt>
                <c:pt idx="148">
                  <c:v>37939</c:v>
                </c:pt>
                <c:pt idx="149">
                  <c:v>37946</c:v>
                </c:pt>
                <c:pt idx="150">
                  <c:v>37953</c:v>
                </c:pt>
                <c:pt idx="151">
                  <c:v>37960</c:v>
                </c:pt>
                <c:pt idx="152">
                  <c:v>37967</c:v>
                </c:pt>
                <c:pt idx="153">
                  <c:v>37974</c:v>
                </c:pt>
                <c:pt idx="154">
                  <c:v>37981</c:v>
                </c:pt>
                <c:pt idx="155">
                  <c:v>37988</c:v>
                </c:pt>
                <c:pt idx="156">
                  <c:v>37995</c:v>
                </c:pt>
                <c:pt idx="157">
                  <c:v>38002</c:v>
                </c:pt>
                <c:pt idx="158">
                  <c:v>38009</c:v>
                </c:pt>
                <c:pt idx="159">
                  <c:v>38016</c:v>
                </c:pt>
                <c:pt idx="160">
                  <c:v>38023</c:v>
                </c:pt>
                <c:pt idx="161">
                  <c:v>38030</c:v>
                </c:pt>
                <c:pt idx="162">
                  <c:v>38037</c:v>
                </c:pt>
                <c:pt idx="163">
                  <c:v>38044</c:v>
                </c:pt>
                <c:pt idx="164">
                  <c:v>38051</c:v>
                </c:pt>
                <c:pt idx="165">
                  <c:v>38058</c:v>
                </c:pt>
                <c:pt idx="166">
                  <c:v>38065</c:v>
                </c:pt>
                <c:pt idx="167">
                  <c:v>38072</c:v>
                </c:pt>
                <c:pt idx="168">
                  <c:v>38079</c:v>
                </c:pt>
                <c:pt idx="169">
                  <c:v>38086</c:v>
                </c:pt>
                <c:pt idx="170">
                  <c:v>38093</c:v>
                </c:pt>
                <c:pt idx="171">
                  <c:v>38100</c:v>
                </c:pt>
                <c:pt idx="172">
                  <c:v>38107</c:v>
                </c:pt>
                <c:pt idx="173">
                  <c:v>38114</c:v>
                </c:pt>
                <c:pt idx="174">
                  <c:v>38121</c:v>
                </c:pt>
                <c:pt idx="175">
                  <c:v>38128</c:v>
                </c:pt>
                <c:pt idx="176">
                  <c:v>38135</c:v>
                </c:pt>
                <c:pt idx="177">
                  <c:v>38142</c:v>
                </c:pt>
                <c:pt idx="178">
                  <c:v>38149</c:v>
                </c:pt>
                <c:pt idx="179">
                  <c:v>38156</c:v>
                </c:pt>
                <c:pt idx="180">
                  <c:v>38163</c:v>
                </c:pt>
                <c:pt idx="181">
                  <c:v>38170</c:v>
                </c:pt>
                <c:pt idx="182">
                  <c:v>38177</c:v>
                </c:pt>
                <c:pt idx="183">
                  <c:v>38184</c:v>
                </c:pt>
                <c:pt idx="184">
                  <c:v>38191</c:v>
                </c:pt>
                <c:pt idx="185">
                  <c:v>38198</c:v>
                </c:pt>
                <c:pt idx="186">
                  <c:v>38205</c:v>
                </c:pt>
                <c:pt idx="187">
                  <c:v>38212</c:v>
                </c:pt>
                <c:pt idx="188">
                  <c:v>38219</c:v>
                </c:pt>
                <c:pt idx="189">
                  <c:v>38226</c:v>
                </c:pt>
                <c:pt idx="190">
                  <c:v>38233</c:v>
                </c:pt>
                <c:pt idx="191">
                  <c:v>38240</c:v>
                </c:pt>
                <c:pt idx="192">
                  <c:v>38247</c:v>
                </c:pt>
                <c:pt idx="193">
                  <c:v>38254</c:v>
                </c:pt>
                <c:pt idx="194">
                  <c:v>38261</c:v>
                </c:pt>
                <c:pt idx="195">
                  <c:v>38268</c:v>
                </c:pt>
                <c:pt idx="196">
                  <c:v>38275</c:v>
                </c:pt>
                <c:pt idx="197">
                  <c:v>38282</c:v>
                </c:pt>
                <c:pt idx="198">
                  <c:v>38289</c:v>
                </c:pt>
                <c:pt idx="199">
                  <c:v>38296</c:v>
                </c:pt>
                <c:pt idx="200">
                  <c:v>38303</c:v>
                </c:pt>
                <c:pt idx="201">
                  <c:v>38310</c:v>
                </c:pt>
                <c:pt idx="202">
                  <c:v>38317</c:v>
                </c:pt>
                <c:pt idx="203">
                  <c:v>38324</c:v>
                </c:pt>
                <c:pt idx="204">
                  <c:v>38331</c:v>
                </c:pt>
                <c:pt idx="205">
                  <c:v>38338</c:v>
                </c:pt>
                <c:pt idx="206">
                  <c:v>38345</c:v>
                </c:pt>
                <c:pt idx="207">
                  <c:v>38352</c:v>
                </c:pt>
                <c:pt idx="208">
                  <c:v>38359</c:v>
                </c:pt>
                <c:pt idx="209">
                  <c:v>38366</c:v>
                </c:pt>
                <c:pt idx="210">
                  <c:v>38373</c:v>
                </c:pt>
                <c:pt idx="211">
                  <c:v>38380</c:v>
                </c:pt>
                <c:pt idx="212">
                  <c:v>38387</c:v>
                </c:pt>
                <c:pt idx="213">
                  <c:v>38394</c:v>
                </c:pt>
                <c:pt idx="214">
                  <c:v>38401</c:v>
                </c:pt>
                <c:pt idx="215">
                  <c:v>38408</c:v>
                </c:pt>
                <c:pt idx="216">
                  <c:v>38415</c:v>
                </c:pt>
                <c:pt idx="217">
                  <c:v>38422</c:v>
                </c:pt>
                <c:pt idx="218">
                  <c:v>38429</c:v>
                </c:pt>
                <c:pt idx="219">
                  <c:v>38436</c:v>
                </c:pt>
                <c:pt idx="220">
                  <c:v>38443</c:v>
                </c:pt>
                <c:pt idx="221">
                  <c:v>38450</c:v>
                </c:pt>
                <c:pt idx="222">
                  <c:v>38457</c:v>
                </c:pt>
                <c:pt idx="223">
                  <c:v>38464</c:v>
                </c:pt>
                <c:pt idx="224">
                  <c:v>38471</c:v>
                </c:pt>
                <c:pt idx="225">
                  <c:v>38478</c:v>
                </c:pt>
                <c:pt idx="226">
                  <c:v>38485</c:v>
                </c:pt>
                <c:pt idx="227">
                  <c:v>38492</c:v>
                </c:pt>
                <c:pt idx="228">
                  <c:v>38499</c:v>
                </c:pt>
                <c:pt idx="229">
                  <c:v>38506</c:v>
                </c:pt>
                <c:pt idx="230">
                  <c:v>38513</c:v>
                </c:pt>
                <c:pt idx="231">
                  <c:v>38520</c:v>
                </c:pt>
                <c:pt idx="232">
                  <c:v>38527</c:v>
                </c:pt>
                <c:pt idx="233">
                  <c:v>38534</c:v>
                </c:pt>
                <c:pt idx="234">
                  <c:v>38541</c:v>
                </c:pt>
                <c:pt idx="235">
                  <c:v>38548</c:v>
                </c:pt>
                <c:pt idx="236">
                  <c:v>38555</c:v>
                </c:pt>
                <c:pt idx="237">
                  <c:v>38562</c:v>
                </c:pt>
                <c:pt idx="238">
                  <c:v>38569</c:v>
                </c:pt>
                <c:pt idx="239">
                  <c:v>38576</c:v>
                </c:pt>
                <c:pt idx="240">
                  <c:v>38583</c:v>
                </c:pt>
                <c:pt idx="241">
                  <c:v>38590</c:v>
                </c:pt>
                <c:pt idx="242">
                  <c:v>38597</c:v>
                </c:pt>
                <c:pt idx="243">
                  <c:v>38604</c:v>
                </c:pt>
                <c:pt idx="244">
                  <c:v>38611</c:v>
                </c:pt>
                <c:pt idx="245">
                  <c:v>38618</c:v>
                </c:pt>
                <c:pt idx="246">
                  <c:v>38625</c:v>
                </c:pt>
                <c:pt idx="247">
                  <c:v>38632</c:v>
                </c:pt>
                <c:pt idx="248">
                  <c:v>38639</c:v>
                </c:pt>
                <c:pt idx="249">
                  <c:v>38646</c:v>
                </c:pt>
                <c:pt idx="250">
                  <c:v>38653</c:v>
                </c:pt>
                <c:pt idx="251">
                  <c:v>38660</c:v>
                </c:pt>
                <c:pt idx="252">
                  <c:v>38667</c:v>
                </c:pt>
                <c:pt idx="253">
                  <c:v>38674</c:v>
                </c:pt>
                <c:pt idx="254">
                  <c:v>38681</c:v>
                </c:pt>
                <c:pt idx="255">
                  <c:v>38688</c:v>
                </c:pt>
                <c:pt idx="256">
                  <c:v>38695</c:v>
                </c:pt>
                <c:pt idx="257">
                  <c:v>38702</c:v>
                </c:pt>
                <c:pt idx="258">
                  <c:v>38709</c:v>
                </c:pt>
                <c:pt idx="259">
                  <c:v>38716</c:v>
                </c:pt>
                <c:pt idx="260">
                  <c:v>38723</c:v>
                </c:pt>
                <c:pt idx="261">
                  <c:v>38730</c:v>
                </c:pt>
                <c:pt idx="262">
                  <c:v>38737</c:v>
                </c:pt>
                <c:pt idx="263">
                  <c:v>38744</c:v>
                </c:pt>
                <c:pt idx="264">
                  <c:v>38751</c:v>
                </c:pt>
                <c:pt idx="265">
                  <c:v>38758</c:v>
                </c:pt>
                <c:pt idx="266">
                  <c:v>38765</c:v>
                </c:pt>
                <c:pt idx="267">
                  <c:v>38772</c:v>
                </c:pt>
                <c:pt idx="268">
                  <c:v>38779</c:v>
                </c:pt>
                <c:pt idx="269">
                  <c:v>38786</c:v>
                </c:pt>
                <c:pt idx="270">
                  <c:v>38793</c:v>
                </c:pt>
                <c:pt idx="271">
                  <c:v>38800</c:v>
                </c:pt>
                <c:pt idx="272">
                  <c:v>38807</c:v>
                </c:pt>
                <c:pt idx="273">
                  <c:v>38814</c:v>
                </c:pt>
                <c:pt idx="274">
                  <c:v>38821</c:v>
                </c:pt>
                <c:pt idx="275">
                  <c:v>38828</c:v>
                </c:pt>
                <c:pt idx="276">
                  <c:v>38835</c:v>
                </c:pt>
                <c:pt idx="277">
                  <c:v>38842</c:v>
                </c:pt>
                <c:pt idx="278">
                  <c:v>38849</c:v>
                </c:pt>
                <c:pt idx="279">
                  <c:v>38856</c:v>
                </c:pt>
                <c:pt idx="280">
                  <c:v>38863</c:v>
                </c:pt>
                <c:pt idx="281">
                  <c:v>38870</c:v>
                </c:pt>
                <c:pt idx="282">
                  <c:v>38877</c:v>
                </c:pt>
                <c:pt idx="283">
                  <c:v>38884</c:v>
                </c:pt>
                <c:pt idx="284">
                  <c:v>38891</c:v>
                </c:pt>
                <c:pt idx="285">
                  <c:v>38898</c:v>
                </c:pt>
                <c:pt idx="286">
                  <c:v>38905</c:v>
                </c:pt>
                <c:pt idx="287">
                  <c:v>38912</c:v>
                </c:pt>
                <c:pt idx="288">
                  <c:v>38919</c:v>
                </c:pt>
                <c:pt idx="289">
                  <c:v>38926</c:v>
                </c:pt>
                <c:pt idx="290">
                  <c:v>38933</c:v>
                </c:pt>
                <c:pt idx="291">
                  <c:v>38940</c:v>
                </c:pt>
                <c:pt idx="292">
                  <c:v>38947</c:v>
                </c:pt>
                <c:pt idx="293">
                  <c:v>38954</c:v>
                </c:pt>
                <c:pt idx="294">
                  <c:v>38961</c:v>
                </c:pt>
                <c:pt idx="295">
                  <c:v>38968</c:v>
                </c:pt>
                <c:pt idx="296">
                  <c:v>38975</c:v>
                </c:pt>
                <c:pt idx="297">
                  <c:v>38982</c:v>
                </c:pt>
                <c:pt idx="298">
                  <c:v>38989</c:v>
                </c:pt>
                <c:pt idx="299">
                  <c:v>38996</c:v>
                </c:pt>
                <c:pt idx="300">
                  <c:v>39003</c:v>
                </c:pt>
                <c:pt idx="301">
                  <c:v>39010</c:v>
                </c:pt>
                <c:pt idx="302">
                  <c:v>39017</c:v>
                </c:pt>
                <c:pt idx="303">
                  <c:v>39024</c:v>
                </c:pt>
                <c:pt idx="304">
                  <c:v>39031</c:v>
                </c:pt>
                <c:pt idx="305">
                  <c:v>39038</c:v>
                </c:pt>
                <c:pt idx="306">
                  <c:v>39045</c:v>
                </c:pt>
                <c:pt idx="307">
                  <c:v>39052</c:v>
                </c:pt>
                <c:pt idx="308">
                  <c:v>39059</c:v>
                </c:pt>
                <c:pt idx="309">
                  <c:v>39066</c:v>
                </c:pt>
                <c:pt idx="310">
                  <c:v>39073</c:v>
                </c:pt>
                <c:pt idx="311">
                  <c:v>39080</c:v>
                </c:pt>
                <c:pt idx="312">
                  <c:v>39087</c:v>
                </c:pt>
                <c:pt idx="313">
                  <c:v>39094</c:v>
                </c:pt>
                <c:pt idx="314">
                  <c:v>39101</c:v>
                </c:pt>
                <c:pt idx="315">
                  <c:v>39108</c:v>
                </c:pt>
                <c:pt idx="316">
                  <c:v>39115</c:v>
                </c:pt>
                <c:pt idx="317">
                  <c:v>39122</c:v>
                </c:pt>
                <c:pt idx="318">
                  <c:v>39129</c:v>
                </c:pt>
                <c:pt idx="319">
                  <c:v>39136</c:v>
                </c:pt>
                <c:pt idx="320">
                  <c:v>39143</c:v>
                </c:pt>
                <c:pt idx="321">
                  <c:v>39150</c:v>
                </c:pt>
                <c:pt idx="322">
                  <c:v>39157</c:v>
                </c:pt>
                <c:pt idx="323">
                  <c:v>39164</c:v>
                </c:pt>
                <c:pt idx="324">
                  <c:v>39171</c:v>
                </c:pt>
                <c:pt idx="325">
                  <c:v>39178</c:v>
                </c:pt>
                <c:pt idx="326">
                  <c:v>39185</c:v>
                </c:pt>
                <c:pt idx="327">
                  <c:v>39192</c:v>
                </c:pt>
                <c:pt idx="328">
                  <c:v>39199</c:v>
                </c:pt>
                <c:pt idx="329">
                  <c:v>39206</c:v>
                </c:pt>
                <c:pt idx="330">
                  <c:v>39213</c:v>
                </c:pt>
                <c:pt idx="331">
                  <c:v>39220</c:v>
                </c:pt>
                <c:pt idx="332">
                  <c:v>39227</c:v>
                </c:pt>
                <c:pt idx="333">
                  <c:v>39234</c:v>
                </c:pt>
                <c:pt idx="334">
                  <c:v>39241</c:v>
                </c:pt>
                <c:pt idx="335">
                  <c:v>39248</c:v>
                </c:pt>
                <c:pt idx="336">
                  <c:v>39255</c:v>
                </c:pt>
                <c:pt idx="337">
                  <c:v>39262</c:v>
                </c:pt>
                <c:pt idx="338">
                  <c:v>39269</c:v>
                </c:pt>
                <c:pt idx="339">
                  <c:v>39276</c:v>
                </c:pt>
                <c:pt idx="340">
                  <c:v>39283</c:v>
                </c:pt>
                <c:pt idx="341">
                  <c:v>39290</c:v>
                </c:pt>
                <c:pt idx="342">
                  <c:v>39297</c:v>
                </c:pt>
                <c:pt idx="343">
                  <c:v>39304</c:v>
                </c:pt>
                <c:pt idx="344">
                  <c:v>39311</c:v>
                </c:pt>
                <c:pt idx="345">
                  <c:v>39318</c:v>
                </c:pt>
                <c:pt idx="346">
                  <c:v>39325</c:v>
                </c:pt>
                <c:pt idx="347">
                  <c:v>39332</c:v>
                </c:pt>
                <c:pt idx="348">
                  <c:v>39339</c:v>
                </c:pt>
                <c:pt idx="349">
                  <c:v>39346</c:v>
                </c:pt>
                <c:pt idx="350">
                  <c:v>39353</c:v>
                </c:pt>
                <c:pt idx="351">
                  <c:v>39360</c:v>
                </c:pt>
                <c:pt idx="352">
                  <c:v>39367</c:v>
                </c:pt>
                <c:pt idx="353">
                  <c:v>39374</c:v>
                </c:pt>
                <c:pt idx="354">
                  <c:v>39381</c:v>
                </c:pt>
                <c:pt idx="355">
                  <c:v>39388</c:v>
                </c:pt>
                <c:pt idx="356">
                  <c:v>39395</c:v>
                </c:pt>
                <c:pt idx="357">
                  <c:v>39402</c:v>
                </c:pt>
                <c:pt idx="358">
                  <c:v>39409</c:v>
                </c:pt>
                <c:pt idx="359">
                  <c:v>39416</c:v>
                </c:pt>
                <c:pt idx="360">
                  <c:v>39423</c:v>
                </c:pt>
                <c:pt idx="361">
                  <c:v>39430</c:v>
                </c:pt>
                <c:pt idx="362">
                  <c:v>39437</c:v>
                </c:pt>
                <c:pt idx="363">
                  <c:v>39444</c:v>
                </c:pt>
                <c:pt idx="364">
                  <c:v>39451</c:v>
                </c:pt>
                <c:pt idx="365">
                  <c:v>39458</c:v>
                </c:pt>
                <c:pt idx="366">
                  <c:v>39465</c:v>
                </c:pt>
                <c:pt idx="367">
                  <c:v>39472</c:v>
                </c:pt>
                <c:pt idx="368">
                  <c:v>39479</c:v>
                </c:pt>
                <c:pt idx="369">
                  <c:v>39486</c:v>
                </c:pt>
                <c:pt idx="370">
                  <c:v>39493</c:v>
                </c:pt>
                <c:pt idx="371">
                  <c:v>39500</c:v>
                </c:pt>
                <c:pt idx="372">
                  <c:v>39507</c:v>
                </c:pt>
                <c:pt idx="373">
                  <c:v>39514</c:v>
                </c:pt>
                <c:pt idx="374">
                  <c:v>39521</c:v>
                </c:pt>
                <c:pt idx="375">
                  <c:v>39528</c:v>
                </c:pt>
                <c:pt idx="376">
                  <c:v>39535</c:v>
                </c:pt>
                <c:pt idx="377">
                  <c:v>39542</c:v>
                </c:pt>
                <c:pt idx="378">
                  <c:v>39549</c:v>
                </c:pt>
                <c:pt idx="379">
                  <c:v>39556</c:v>
                </c:pt>
                <c:pt idx="380">
                  <c:v>39563</c:v>
                </c:pt>
                <c:pt idx="381">
                  <c:v>39570</c:v>
                </c:pt>
                <c:pt idx="382">
                  <c:v>39577</c:v>
                </c:pt>
                <c:pt idx="383">
                  <c:v>39584</c:v>
                </c:pt>
                <c:pt idx="384">
                  <c:v>39591</c:v>
                </c:pt>
                <c:pt idx="385">
                  <c:v>39598</c:v>
                </c:pt>
                <c:pt idx="386">
                  <c:v>39605</c:v>
                </c:pt>
                <c:pt idx="387">
                  <c:v>39612</c:v>
                </c:pt>
                <c:pt idx="388">
                  <c:v>39619</c:v>
                </c:pt>
                <c:pt idx="389">
                  <c:v>39626</c:v>
                </c:pt>
                <c:pt idx="390">
                  <c:v>39633</c:v>
                </c:pt>
                <c:pt idx="391">
                  <c:v>39640</c:v>
                </c:pt>
                <c:pt idx="392">
                  <c:v>39647</c:v>
                </c:pt>
                <c:pt idx="393">
                  <c:v>39654</c:v>
                </c:pt>
                <c:pt idx="394">
                  <c:v>39661</c:v>
                </c:pt>
                <c:pt idx="395">
                  <c:v>39668</c:v>
                </c:pt>
                <c:pt idx="396">
                  <c:v>39675</c:v>
                </c:pt>
                <c:pt idx="397">
                  <c:v>39682</c:v>
                </c:pt>
                <c:pt idx="398">
                  <c:v>39689</c:v>
                </c:pt>
                <c:pt idx="399">
                  <c:v>39696</c:v>
                </c:pt>
                <c:pt idx="400">
                  <c:v>39703</c:v>
                </c:pt>
                <c:pt idx="401">
                  <c:v>39710</c:v>
                </c:pt>
                <c:pt idx="402">
                  <c:v>39717</c:v>
                </c:pt>
                <c:pt idx="403">
                  <c:v>39724</c:v>
                </c:pt>
                <c:pt idx="404">
                  <c:v>39731</c:v>
                </c:pt>
                <c:pt idx="405">
                  <c:v>39738</c:v>
                </c:pt>
                <c:pt idx="406">
                  <c:v>39745</c:v>
                </c:pt>
                <c:pt idx="407">
                  <c:v>39752</c:v>
                </c:pt>
                <c:pt idx="408">
                  <c:v>39759</c:v>
                </c:pt>
                <c:pt idx="409">
                  <c:v>39766</c:v>
                </c:pt>
                <c:pt idx="410">
                  <c:v>39773</c:v>
                </c:pt>
                <c:pt idx="411">
                  <c:v>39780</c:v>
                </c:pt>
                <c:pt idx="412">
                  <c:v>39787</c:v>
                </c:pt>
                <c:pt idx="413">
                  <c:v>39794</c:v>
                </c:pt>
                <c:pt idx="414">
                  <c:v>39801</c:v>
                </c:pt>
                <c:pt idx="415">
                  <c:v>39808</c:v>
                </c:pt>
                <c:pt idx="416">
                  <c:v>39815</c:v>
                </c:pt>
                <c:pt idx="417">
                  <c:v>39822</c:v>
                </c:pt>
                <c:pt idx="418">
                  <c:v>39829</c:v>
                </c:pt>
                <c:pt idx="419">
                  <c:v>39836</c:v>
                </c:pt>
                <c:pt idx="420">
                  <c:v>39843</c:v>
                </c:pt>
                <c:pt idx="421">
                  <c:v>39850</c:v>
                </c:pt>
                <c:pt idx="422">
                  <c:v>39857</c:v>
                </c:pt>
                <c:pt idx="423">
                  <c:v>39864</c:v>
                </c:pt>
                <c:pt idx="424">
                  <c:v>39871</c:v>
                </c:pt>
                <c:pt idx="425">
                  <c:v>39878</c:v>
                </c:pt>
                <c:pt idx="426">
                  <c:v>39885</c:v>
                </c:pt>
                <c:pt idx="427">
                  <c:v>39892</c:v>
                </c:pt>
                <c:pt idx="428">
                  <c:v>39899</c:v>
                </c:pt>
                <c:pt idx="429">
                  <c:v>39906</c:v>
                </c:pt>
                <c:pt idx="430">
                  <c:v>39913</c:v>
                </c:pt>
                <c:pt idx="431">
                  <c:v>39920</c:v>
                </c:pt>
                <c:pt idx="432">
                  <c:v>39927</c:v>
                </c:pt>
                <c:pt idx="433">
                  <c:v>39934</c:v>
                </c:pt>
                <c:pt idx="434">
                  <c:v>39941</c:v>
                </c:pt>
                <c:pt idx="435">
                  <c:v>39948</c:v>
                </c:pt>
                <c:pt idx="436">
                  <c:v>39955</c:v>
                </c:pt>
                <c:pt idx="437">
                  <c:v>39962</c:v>
                </c:pt>
                <c:pt idx="438">
                  <c:v>39969</c:v>
                </c:pt>
                <c:pt idx="439">
                  <c:v>39976</c:v>
                </c:pt>
                <c:pt idx="440">
                  <c:v>39983</c:v>
                </c:pt>
                <c:pt idx="441">
                  <c:v>39990</c:v>
                </c:pt>
                <c:pt idx="442">
                  <c:v>39997</c:v>
                </c:pt>
                <c:pt idx="443">
                  <c:v>40004</c:v>
                </c:pt>
                <c:pt idx="444">
                  <c:v>40011</c:v>
                </c:pt>
                <c:pt idx="445">
                  <c:v>40018</c:v>
                </c:pt>
                <c:pt idx="446">
                  <c:v>40025</c:v>
                </c:pt>
                <c:pt idx="447">
                  <c:v>40032</c:v>
                </c:pt>
                <c:pt idx="448">
                  <c:v>40039</c:v>
                </c:pt>
                <c:pt idx="449">
                  <c:v>40046</c:v>
                </c:pt>
                <c:pt idx="450">
                  <c:v>40053</c:v>
                </c:pt>
                <c:pt idx="451">
                  <c:v>40060</c:v>
                </c:pt>
                <c:pt idx="452">
                  <c:v>40067</c:v>
                </c:pt>
                <c:pt idx="453">
                  <c:v>40074</c:v>
                </c:pt>
                <c:pt idx="454">
                  <c:v>40081</c:v>
                </c:pt>
                <c:pt idx="455">
                  <c:v>40088</c:v>
                </c:pt>
                <c:pt idx="456">
                  <c:v>40095</c:v>
                </c:pt>
                <c:pt idx="457">
                  <c:v>40102</c:v>
                </c:pt>
                <c:pt idx="458">
                  <c:v>40109</c:v>
                </c:pt>
                <c:pt idx="459">
                  <c:v>40116</c:v>
                </c:pt>
                <c:pt idx="460">
                  <c:v>40123</c:v>
                </c:pt>
                <c:pt idx="461">
                  <c:v>40130</c:v>
                </c:pt>
                <c:pt idx="462">
                  <c:v>40137</c:v>
                </c:pt>
                <c:pt idx="463">
                  <c:v>40144</c:v>
                </c:pt>
                <c:pt idx="464">
                  <c:v>40151</c:v>
                </c:pt>
                <c:pt idx="465">
                  <c:v>40158</c:v>
                </c:pt>
                <c:pt idx="466">
                  <c:v>40165</c:v>
                </c:pt>
                <c:pt idx="467">
                  <c:v>40172</c:v>
                </c:pt>
                <c:pt idx="468">
                  <c:v>40179</c:v>
                </c:pt>
                <c:pt idx="469">
                  <c:v>40186</c:v>
                </c:pt>
                <c:pt idx="470">
                  <c:v>40193</c:v>
                </c:pt>
                <c:pt idx="471">
                  <c:v>40200</c:v>
                </c:pt>
                <c:pt idx="472">
                  <c:v>40207</c:v>
                </c:pt>
                <c:pt idx="473">
                  <c:v>40214</c:v>
                </c:pt>
                <c:pt idx="474">
                  <c:v>40221</c:v>
                </c:pt>
                <c:pt idx="475">
                  <c:v>40228</c:v>
                </c:pt>
                <c:pt idx="476">
                  <c:v>40235</c:v>
                </c:pt>
                <c:pt idx="477">
                  <c:v>40242</c:v>
                </c:pt>
                <c:pt idx="478">
                  <c:v>40249</c:v>
                </c:pt>
                <c:pt idx="479">
                  <c:v>40256</c:v>
                </c:pt>
                <c:pt idx="480">
                  <c:v>40263</c:v>
                </c:pt>
                <c:pt idx="481">
                  <c:v>40270</c:v>
                </c:pt>
                <c:pt idx="482">
                  <c:v>40277</c:v>
                </c:pt>
                <c:pt idx="483">
                  <c:v>40284</c:v>
                </c:pt>
                <c:pt idx="484">
                  <c:v>40291</c:v>
                </c:pt>
                <c:pt idx="485">
                  <c:v>40298</c:v>
                </c:pt>
                <c:pt idx="486">
                  <c:v>40305</c:v>
                </c:pt>
                <c:pt idx="487">
                  <c:v>40312</c:v>
                </c:pt>
                <c:pt idx="488">
                  <c:v>40319</c:v>
                </c:pt>
                <c:pt idx="489">
                  <c:v>40326</c:v>
                </c:pt>
                <c:pt idx="490">
                  <c:v>40333</c:v>
                </c:pt>
                <c:pt idx="491">
                  <c:v>40340</c:v>
                </c:pt>
                <c:pt idx="492">
                  <c:v>40347</c:v>
                </c:pt>
                <c:pt idx="493">
                  <c:v>40354</c:v>
                </c:pt>
                <c:pt idx="494">
                  <c:v>40361</c:v>
                </c:pt>
                <c:pt idx="495">
                  <c:v>40368</c:v>
                </c:pt>
                <c:pt idx="496">
                  <c:v>40375</c:v>
                </c:pt>
                <c:pt idx="497">
                  <c:v>40382</c:v>
                </c:pt>
                <c:pt idx="498">
                  <c:v>40389</c:v>
                </c:pt>
                <c:pt idx="499">
                  <c:v>40396</c:v>
                </c:pt>
                <c:pt idx="500">
                  <c:v>40403</c:v>
                </c:pt>
                <c:pt idx="501">
                  <c:v>40410</c:v>
                </c:pt>
                <c:pt idx="502">
                  <c:v>40417</c:v>
                </c:pt>
                <c:pt idx="503">
                  <c:v>40424</c:v>
                </c:pt>
                <c:pt idx="504">
                  <c:v>40431</c:v>
                </c:pt>
                <c:pt idx="505">
                  <c:v>40438</c:v>
                </c:pt>
                <c:pt idx="506">
                  <c:v>40445</c:v>
                </c:pt>
                <c:pt idx="507">
                  <c:v>40452</c:v>
                </c:pt>
                <c:pt idx="508">
                  <c:v>40459</c:v>
                </c:pt>
                <c:pt idx="509">
                  <c:v>40466</c:v>
                </c:pt>
                <c:pt idx="510">
                  <c:v>40473</c:v>
                </c:pt>
                <c:pt idx="511">
                  <c:v>40480</c:v>
                </c:pt>
                <c:pt idx="512">
                  <c:v>40487</c:v>
                </c:pt>
                <c:pt idx="513">
                  <c:v>40494</c:v>
                </c:pt>
                <c:pt idx="514">
                  <c:v>40501</c:v>
                </c:pt>
                <c:pt idx="515">
                  <c:v>40508</c:v>
                </c:pt>
                <c:pt idx="516">
                  <c:v>40515</c:v>
                </c:pt>
                <c:pt idx="517">
                  <c:v>40522</c:v>
                </c:pt>
                <c:pt idx="518">
                  <c:v>40529</c:v>
                </c:pt>
                <c:pt idx="519">
                  <c:v>40536</c:v>
                </c:pt>
                <c:pt idx="520">
                  <c:v>40543</c:v>
                </c:pt>
                <c:pt idx="521">
                  <c:v>40550</c:v>
                </c:pt>
                <c:pt idx="522">
                  <c:v>40557</c:v>
                </c:pt>
                <c:pt idx="523">
                  <c:v>40564</c:v>
                </c:pt>
                <c:pt idx="524">
                  <c:v>40571</c:v>
                </c:pt>
                <c:pt idx="525">
                  <c:v>40578</c:v>
                </c:pt>
                <c:pt idx="526">
                  <c:v>40585</c:v>
                </c:pt>
                <c:pt idx="527">
                  <c:v>40592</c:v>
                </c:pt>
                <c:pt idx="528">
                  <c:v>40599</c:v>
                </c:pt>
                <c:pt idx="529">
                  <c:v>40606</c:v>
                </c:pt>
                <c:pt idx="530">
                  <c:v>40613</c:v>
                </c:pt>
                <c:pt idx="531">
                  <c:v>40620</c:v>
                </c:pt>
                <c:pt idx="532">
                  <c:v>40627</c:v>
                </c:pt>
                <c:pt idx="533">
                  <c:v>40634</c:v>
                </c:pt>
                <c:pt idx="534">
                  <c:v>40641</c:v>
                </c:pt>
                <c:pt idx="535">
                  <c:v>40648</c:v>
                </c:pt>
                <c:pt idx="536">
                  <c:v>40655</c:v>
                </c:pt>
                <c:pt idx="537">
                  <c:v>40662</c:v>
                </c:pt>
                <c:pt idx="538">
                  <c:v>40669</c:v>
                </c:pt>
                <c:pt idx="539">
                  <c:v>40676</c:v>
                </c:pt>
                <c:pt idx="540">
                  <c:v>40683</c:v>
                </c:pt>
                <c:pt idx="541">
                  <c:v>40690</c:v>
                </c:pt>
                <c:pt idx="542">
                  <c:v>40697</c:v>
                </c:pt>
                <c:pt idx="543">
                  <c:v>40704</c:v>
                </c:pt>
                <c:pt idx="544">
                  <c:v>40711</c:v>
                </c:pt>
                <c:pt idx="545">
                  <c:v>40718</c:v>
                </c:pt>
                <c:pt idx="546">
                  <c:v>40725</c:v>
                </c:pt>
                <c:pt idx="547">
                  <c:v>40732</c:v>
                </c:pt>
                <c:pt idx="548">
                  <c:v>40739</c:v>
                </c:pt>
                <c:pt idx="549">
                  <c:v>40746</c:v>
                </c:pt>
                <c:pt idx="550">
                  <c:v>40753</c:v>
                </c:pt>
                <c:pt idx="551">
                  <c:v>40760</c:v>
                </c:pt>
                <c:pt idx="552">
                  <c:v>40767</c:v>
                </c:pt>
                <c:pt idx="553">
                  <c:v>40774</c:v>
                </c:pt>
                <c:pt idx="554">
                  <c:v>40781</c:v>
                </c:pt>
                <c:pt idx="555">
                  <c:v>40788</c:v>
                </c:pt>
                <c:pt idx="556">
                  <c:v>40795</c:v>
                </c:pt>
                <c:pt idx="557">
                  <c:v>40802</c:v>
                </c:pt>
                <c:pt idx="558">
                  <c:v>40809</c:v>
                </c:pt>
                <c:pt idx="559">
                  <c:v>40816</c:v>
                </c:pt>
                <c:pt idx="560">
                  <c:v>40823</c:v>
                </c:pt>
                <c:pt idx="561">
                  <c:v>40830</c:v>
                </c:pt>
                <c:pt idx="562">
                  <c:v>40837</c:v>
                </c:pt>
                <c:pt idx="563">
                  <c:v>40844</c:v>
                </c:pt>
                <c:pt idx="564">
                  <c:v>40851</c:v>
                </c:pt>
                <c:pt idx="565">
                  <c:v>40858</c:v>
                </c:pt>
                <c:pt idx="566">
                  <c:v>40865</c:v>
                </c:pt>
                <c:pt idx="567">
                  <c:v>40872</c:v>
                </c:pt>
                <c:pt idx="568">
                  <c:v>40879</c:v>
                </c:pt>
                <c:pt idx="569">
                  <c:v>40886</c:v>
                </c:pt>
                <c:pt idx="570">
                  <c:v>40893</c:v>
                </c:pt>
                <c:pt idx="571">
                  <c:v>40900</c:v>
                </c:pt>
                <c:pt idx="572">
                  <c:v>40907</c:v>
                </c:pt>
                <c:pt idx="573">
                  <c:v>40914</c:v>
                </c:pt>
                <c:pt idx="574">
                  <c:v>40921</c:v>
                </c:pt>
                <c:pt idx="575">
                  <c:v>40928</c:v>
                </c:pt>
                <c:pt idx="576">
                  <c:v>40935</c:v>
                </c:pt>
                <c:pt idx="577">
                  <c:v>40942</c:v>
                </c:pt>
                <c:pt idx="578">
                  <c:v>40949</c:v>
                </c:pt>
                <c:pt idx="579">
                  <c:v>40956</c:v>
                </c:pt>
                <c:pt idx="580">
                  <c:v>40963</c:v>
                </c:pt>
                <c:pt idx="581">
                  <c:v>40970</c:v>
                </c:pt>
                <c:pt idx="582">
                  <c:v>40977</c:v>
                </c:pt>
                <c:pt idx="583">
                  <c:v>40984</c:v>
                </c:pt>
                <c:pt idx="584">
                  <c:v>40991</c:v>
                </c:pt>
                <c:pt idx="585">
                  <c:v>40998</c:v>
                </c:pt>
                <c:pt idx="586">
                  <c:v>41005</c:v>
                </c:pt>
                <c:pt idx="587">
                  <c:v>41012</c:v>
                </c:pt>
                <c:pt idx="588">
                  <c:v>41019</c:v>
                </c:pt>
                <c:pt idx="589">
                  <c:v>41026</c:v>
                </c:pt>
                <c:pt idx="590">
                  <c:v>41033</c:v>
                </c:pt>
                <c:pt idx="591">
                  <c:v>41040</c:v>
                </c:pt>
                <c:pt idx="592">
                  <c:v>41047</c:v>
                </c:pt>
                <c:pt idx="593">
                  <c:v>41054</c:v>
                </c:pt>
                <c:pt idx="594">
                  <c:v>41061</c:v>
                </c:pt>
                <c:pt idx="595">
                  <c:v>41068</c:v>
                </c:pt>
                <c:pt idx="596">
                  <c:v>41075</c:v>
                </c:pt>
                <c:pt idx="597">
                  <c:v>41082</c:v>
                </c:pt>
                <c:pt idx="598">
                  <c:v>41089</c:v>
                </c:pt>
                <c:pt idx="599">
                  <c:v>41096</c:v>
                </c:pt>
                <c:pt idx="600">
                  <c:v>41103</c:v>
                </c:pt>
                <c:pt idx="601">
                  <c:v>41110</c:v>
                </c:pt>
                <c:pt idx="602">
                  <c:v>41117</c:v>
                </c:pt>
                <c:pt idx="603">
                  <c:v>41124</c:v>
                </c:pt>
                <c:pt idx="604">
                  <c:v>41131</c:v>
                </c:pt>
                <c:pt idx="605">
                  <c:v>41138</c:v>
                </c:pt>
                <c:pt idx="606">
                  <c:v>41145</c:v>
                </c:pt>
                <c:pt idx="607">
                  <c:v>41152</c:v>
                </c:pt>
                <c:pt idx="608">
                  <c:v>41159</c:v>
                </c:pt>
                <c:pt idx="609">
                  <c:v>41166</c:v>
                </c:pt>
                <c:pt idx="610">
                  <c:v>41173</c:v>
                </c:pt>
                <c:pt idx="611">
                  <c:v>41180</c:v>
                </c:pt>
                <c:pt idx="612">
                  <c:v>41187</c:v>
                </c:pt>
                <c:pt idx="613">
                  <c:v>41194</c:v>
                </c:pt>
                <c:pt idx="614">
                  <c:v>41201</c:v>
                </c:pt>
                <c:pt idx="615">
                  <c:v>41208</c:v>
                </c:pt>
                <c:pt idx="616">
                  <c:v>41215</c:v>
                </c:pt>
                <c:pt idx="617">
                  <c:v>41222</c:v>
                </c:pt>
                <c:pt idx="618">
                  <c:v>41229</c:v>
                </c:pt>
                <c:pt idx="619">
                  <c:v>41236</c:v>
                </c:pt>
                <c:pt idx="620">
                  <c:v>41243</c:v>
                </c:pt>
                <c:pt idx="621">
                  <c:v>41250</c:v>
                </c:pt>
                <c:pt idx="622">
                  <c:v>41257</c:v>
                </c:pt>
                <c:pt idx="623">
                  <c:v>41264</c:v>
                </c:pt>
                <c:pt idx="624">
                  <c:v>41271</c:v>
                </c:pt>
                <c:pt idx="625">
                  <c:v>41278</c:v>
                </c:pt>
                <c:pt idx="626">
                  <c:v>41285</c:v>
                </c:pt>
                <c:pt idx="627">
                  <c:v>41292</c:v>
                </c:pt>
                <c:pt idx="628">
                  <c:v>41299</c:v>
                </c:pt>
                <c:pt idx="629">
                  <c:v>41306</c:v>
                </c:pt>
                <c:pt idx="630">
                  <c:v>41313</c:v>
                </c:pt>
                <c:pt idx="631">
                  <c:v>41320</c:v>
                </c:pt>
                <c:pt idx="632">
                  <c:v>41327</c:v>
                </c:pt>
                <c:pt idx="633">
                  <c:v>41334</c:v>
                </c:pt>
                <c:pt idx="634">
                  <c:v>41341</c:v>
                </c:pt>
                <c:pt idx="635">
                  <c:v>41348</c:v>
                </c:pt>
                <c:pt idx="636">
                  <c:v>41355</c:v>
                </c:pt>
                <c:pt idx="637">
                  <c:v>41362</c:v>
                </c:pt>
                <c:pt idx="638">
                  <c:v>41369</c:v>
                </c:pt>
                <c:pt idx="639">
                  <c:v>41376</c:v>
                </c:pt>
                <c:pt idx="640">
                  <c:v>41383</c:v>
                </c:pt>
                <c:pt idx="641">
                  <c:v>41390</c:v>
                </c:pt>
                <c:pt idx="642">
                  <c:v>41397</c:v>
                </c:pt>
                <c:pt idx="643">
                  <c:v>41404</c:v>
                </c:pt>
                <c:pt idx="644">
                  <c:v>41411</c:v>
                </c:pt>
                <c:pt idx="645">
                  <c:v>41418</c:v>
                </c:pt>
                <c:pt idx="646">
                  <c:v>41425</c:v>
                </c:pt>
                <c:pt idx="647">
                  <c:v>41432</c:v>
                </c:pt>
                <c:pt idx="648">
                  <c:v>41439</c:v>
                </c:pt>
                <c:pt idx="649">
                  <c:v>41446</c:v>
                </c:pt>
                <c:pt idx="650">
                  <c:v>41453</c:v>
                </c:pt>
                <c:pt idx="651">
                  <c:v>41460</c:v>
                </c:pt>
                <c:pt idx="652">
                  <c:v>41467</c:v>
                </c:pt>
                <c:pt idx="653">
                  <c:v>41474</c:v>
                </c:pt>
                <c:pt idx="654">
                  <c:v>41481</c:v>
                </c:pt>
                <c:pt idx="655">
                  <c:v>41488</c:v>
                </c:pt>
                <c:pt idx="656">
                  <c:v>41495</c:v>
                </c:pt>
                <c:pt idx="657">
                  <c:v>41502</c:v>
                </c:pt>
                <c:pt idx="658">
                  <c:v>41509</c:v>
                </c:pt>
                <c:pt idx="659">
                  <c:v>41516</c:v>
                </c:pt>
                <c:pt idx="660">
                  <c:v>41523</c:v>
                </c:pt>
                <c:pt idx="661">
                  <c:v>41530</c:v>
                </c:pt>
                <c:pt idx="662">
                  <c:v>41537</c:v>
                </c:pt>
                <c:pt idx="663">
                  <c:v>41544</c:v>
                </c:pt>
                <c:pt idx="664">
                  <c:v>41551</c:v>
                </c:pt>
                <c:pt idx="665">
                  <c:v>41558</c:v>
                </c:pt>
                <c:pt idx="666">
                  <c:v>41565</c:v>
                </c:pt>
                <c:pt idx="667">
                  <c:v>41572</c:v>
                </c:pt>
                <c:pt idx="668">
                  <c:v>41579</c:v>
                </c:pt>
                <c:pt idx="669">
                  <c:v>41586</c:v>
                </c:pt>
                <c:pt idx="670">
                  <c:v>41593</c:v>
                </c:pt>
                <c:pt idx="671">
                  <c:v>41600</c:v>
                </c:pt>
                <c:pt idx="672">
                  <c:v>41607</c:v>
                </c:pt>
                <c:pt idx="673">
                  <c:v>41614</c:v>
                </c:pt>
                <c:pt idx="674">
                  <c:v>41621</c:v>
                </c:pt>
                <c:pt idx="675">
                  <c:v>41628</c:v>
                </c:pt>
                <c:pt idx="676">
                  <c:v>41635</c:v>
                </c:pt>
                <c:pt idx="677">
                  <c:v>41642</c:v>
                </c:pt>
                <c:pt idx="678">
                  <c:v>41649</c:v>
                </c:pt>
                <c:pt idx="679">
                  <c:v>41656</c:v>
                </c:pt>
                <c:pt idx="680">
                  <c:v>41663</c:v>
                </c:pt>
                <c:pt idx="681">
                  <c:v>41670</c:v>
                </c:pt>
                <c:pt idx="682">
                  <c:v>41677</c:v>
                </c:pt>
                <c:pt idx="683">
                  <c:v>41684</c:v>
                </c:pt>
                <c:pt idx="684">
                  <c:v>41691</c:v>
                </c:pt>
                <c:pt idx="685">
                  <c:v>41698</c:v>
                </c:pt>
                <c:pt idx="686">
                  <c:v>41705</c:v>
                </c:pt>
                <c:pt idx="687">
                  <c:v>41712</c:v>
                </c:pt>
                <c:pt idx="688">
                  <c:v>41719</c:v>
                </c:pt>
                <c:pt idx="689">
                  <c:v>41726</c:v>
                </c:pt>
                <c:pt idx="690">
                  <c:v>41733</c:v>
                </c:pt>
                <c:pt idx="691">
                  <c:v>41740</c:v>
                </c:pt>
                <c:pt idx="692">
                  <c:v>41747</c:v>
                </c:pt>
                <c:pt idx="693">
                  <c:v>41754</c:v>
                </c:pt>
                <c:pt idx="694">
                  <c:v>41761</c:v>
                </c:pt>
                <c:pt idx="695">
                  <c:v>41768</c:v>
                </c:pt>
                <c:pt idx="696">
                  <c:v>41775</c:v>
                </c:pt>
                <c:pt idx="697">
                  <c:v>41782</c:v>
                </c:pt>
                <c:pt idx="698">
                  <c:v>41789</c:v>
                </c:pt>
                <c:pt idx="699">
                  <c:v>41796</c:v>
                </c:pt>
                <c:pt idx="700">
                  <c:v>41803</c:v>
                </c:pt>
                <c:pt idx="701">
                  <c:v>41810</c:v>
                </c:pt>
                <c:pt idx="702">
                  <c:v>41817</c:v>
                </c:pt>
                <c:pt idx="703">
                  <c:v>41824</c:v>
                </c:pt>
                <c:pt idx="704">
                  <c:v>41831</c:v>
                </c:pt>
                <c:pt idx="705">
                  <c:v>41838</c:v>
                </c:pt>
                <c:pt idx="706">
                  <c:v>41845</c:v>
                </c:pt>
                <c:pt idx="707">
                  <c:v>41852</c:v>
                </c:pt>
                <c:pt idx="708">
                  <c:v>41859</c:v>
                </c:pt>
                <c:pt idx="709">
                  <c:v>41866</c:v>
                </c:pt>
                <c:pt idx="710">
                  <c:v>41873</c:v>
                </c:pt>
                <c:pt idx="711">
                  <c:v>41880</c:v>
                </c:pt>
                <c:pt idx="712">
                  <c:v>41887</c:v>
                </c:pt>
                <c:pt idx="713">
                  <c:v>41894</c:v>
                </c:pt>
                <c:pt idx="714">
                  <c:v>41901</c:v>
                </c:pt>
                <c:pt idx="715">
                  <c:v>41908</c:v>
                </c:pt>
                <c:pt idx="716">
                  <c:v>41915</c:v>
                </c:pt>
                <c:pt idx="717">
                  <c:v>41922</c:v>
                </c:pt>
                <c:pt idx="718">
                  <c:v>41929</c:v>
                </c:pt>
                <c:pt idx="719">
                  <c:v>41936</c:v>
                </c:pt>
                <c:pt idx="720">
                  <c:v>41943</c:v>
                </c:pt>
                <c:pt idx="721">
                  <c:v>41950</c:v>
                </c:pt>
                <c:pt idx="722">
                  <c:v>41957</c:v>
                </c:pt>
                <c:pt idx="723">
                  <c:v>41964</c:v>
                </c:pt>
                <c:pt idx="724">
                  <c:v>41971</c:v>
                </c:pt>
                <c:pt idx="725">
                  <c:v>41978</c:v>
                </c:pt>
                <c:pt idx="726">
                  <c:v>41985</c:v>
                </c:pt>
                <c:pt idx="727">
                  <c:v>41992</c:v>
                </c:pt>
                <c:pt idx="728">
                  <c:v>41999</c:v>
                </c:pt>
                <c:pt idx="729">
                  <c:v>42006</c:v>
                </c:pt>
                <c:pt idx="730">
                  <c:v>42013</c:v>
                </c:pt>
                <c:pt idx="731">
                  <c:v>42020</c:v>
                </c:pt>
                <c:pt idx="732">
                  <c:v>42027</c:v>
                </c:pt>
                <c:pt idx="733">
                  <c:v>42034</c:v>
                </c:pt>
                <c:pt idx="734">
                  <c:v>42041</c:v>
                </c:pt>
                <c:pt idx="735">
                  <c:v>42048</c:v>
                </c:pt>
                <c:pt idx="736">
                  <c:v>42055</c:v>
                </c:pt>
                <c:pt idx="737">
                  <c:v>42062</c:v>
                </c:pt>
                <c:pt idx="738">
                  <c:v>42069</c:v>
                </c:pt>
                <c:pt idx="739">
                  <c:v>42076</c:v>
                </c:pt>
                <c:pt idx="740">
                  <c:v>42083</c:v>
                </c:pt>
                <c:pt idx="741">
                  <c:v>42090</c:v>
                </c:pt>
                <c:pt idx="742">
                  <c:v>42097</c:v>
                </c:pt>
                <c:pt idx="743">
                  <c:v>42104</c:v>
                </c:pt>
                <c:pt idx="744">
                  <c:v>42111</c:v>
                </c:pt>
                <c:pt idx="745">
                  <c:v>42118</c:v>
                </c:pt>
                <c:pt idx="746">
                  <c:v>42125</c:v>
                </c:pt>
                <c:pt idx="747">
                  <c:v>42132</c:v>
                </c:pt>
                <c:pt idx="748">
                  <c:v>42139</c:v>
                </c:pt>
                <c:pt idx="749">
                  <c:v>42146</c:v>
                </c:pt>
                <c:pt idx="750">
                  <c:v>42153</c:v>
                </c:pt>
                <c:pt idx="751">
                  <c:v>42160</c:v>
                </c:pt>
                <c:pt idx="752">
                  <c:v>42167</c:v>
                </c:pt>
                <c:pt idx="753">
                  <c:v>42174</c:v>
                </c:pt>
                <c:pt idx="754">
                  <c:v>42181</c:v>
                </c:pt>
                <c:pt idx="755">
                  <c:v>42188</c:v>
                </c:pt>
                <c:pt idx="756">
                  <c:v>42195</c:v>
                </c:pt>
                <c:pt idx="757">
                  <c:v>42202</c:v>
                </c:pt>
                <c:pt idx="758">
                  <c:v>42209</c:v>
                </c:pt>
                <c:pt idx="759">
                  <c:v>42216</c:v>
                </c:pt>
                <c:pt idx="760">
                  <c:v>42223</c:v>
                </c:pt>
                <c:pt idx="761">
                  <c:v>42230</c:v>
                </c:pt>
                <c:pt idx="762">
                  <c:v>42237</c:v>
                </c:pt>
                <c:pt idx="763">
                  <c:v>42244</c:v>
                </c:pt>
                <c:pt idx="764">
                  <c:v>42251</c:v>
                </c:pt>
                <c:pt idx="765">
                  <c:v>42258</c:v>
                </c:pt>
                <c:pt idx="766">
                  <c:v>42265</c:v>
                </c:pt>
                <c:pt idx="767">
                  <c:v>42272</c:v>
                </c:pt>
                <c:pt idx="768">
                  <c:v>42279</c:v>
                </c:pt>
                <c:pt idx="769">
                  <c:v>42286</c:v>
                </c:pt>
                <c:pt idx="770">
                  <c:v>42293</c:v>
                </c:pt>
                <c:pt idx="771">
                  <c:v>42300</c:v>
                </c:pt>
                <c:pt idx="772">
                  <c:v>42307</c:v>
                </c:pt>
                <c:pt idx="773">
                  <c:v>42314</c:v>
                </c:pt>
                <c:pt idx="774">
                  <c:v>42321</c:v>
                </c:pt>
                <c:pt idx="775">
                  <c:v>42328</c:v>
                </c:pt>
                <c:pt idx="776">
                  <c:v>42335</c:v>
                </c:pt>
                <c:pt idx="777">
                  <c:v>42342</c:v>
                </c:pt>
                <c:pt idx="778">
                  <c:v>42349</c:v>
                </c:pt>
                <c:pt idx="779">
                  <c:v>42356</c:v>
                </c:pt>
                <c:pt idx="780">
                  <c:v>42363</c:v>
                </c:pt>
                <c:pt idx="781">
                  <c:v>42370</c:v>
                </c:pt>
                <c:pt idx="782">
                  <c:v>42377</c:v>
                </c:pt>
                <c:pt idx="783">
                  <c:v>42384</c:v>
                </c:pt>
                <c:pt idx="784">
                  <c:v>42391</c:v>
                </c:pt>
                <c:pt idx="785">
                  <c:v>42398</c:v>
                </c:pt>
                <c:pt idx="786">
                  <c:v>42405</c:v>
                </c:pt>
                <c:pt idx="787">
                  <c:v>42412</c:v>
                </c:pt>
                <c:pt idx="788">
                  <c:v>42419</c:v>
                </c:pt>
                <c:pt idx="789">
                  <c:v>42426</c:v>
                </c:pt>
                <c:pt idx="790">
                  <c:v>42433</c:v>
                </c:pt>
                <c:pt idx="791">
                  <c:v>42440</c:v>
                </c:pt>
                <c:pt idx="792">
                  <c:v>42447</c:v>
                </c:pt>
                <c:pt idx="793">
                  <c:v>42454</c:v>
                </c:pt>
                <c:pt idx="794">
                  <c:v>42461</c:v>
                </c:pt>
                <c:pt idx="795">
                  <c:v>42468</c:v>
                </c:pt>
                <c:pt idx="796">
                  <c:v>42475</c:v>
                </c:pt>
                <c:pt idx="797">
                  <c:v>42482</c:v>
                </c:pt>
                <c:pt idx="798">
                  <c:v>42489</c:v>
                </c:pt>
                <c:pt idx="799">
                  <c:v>42496</c:v>
                </c:pt>
                <c:pt idx="800">
                  <c:v>42503</c:v>
                </c:pt>
                <c:pt idx="801">
                  <c:v>42510</c:v>
                </c:pt>
                <c:pt idx="802">
                  <c:v>42517</c:v>
                </c:pt>
                <c:pt idx="803">
                  <c:v>42524</c:v>
                </c:pt>
                <c:pt idx="804">
                  <c:v>42531</c:v>
                </c:pt>
                <c:pt idx="805">
                  <c:v>42538</c:v>
                </c:pt>
                <c:pt idx="806">
                  <c:v>42545</c:v>
                </c:pt>
                <c:pt idx="807">
                  <c:v>42552</c:v>
                </c:pt>
                <c:pt idx="808">
                  <c:v>42559</c:v>
                </c:pt>
                <c:pt idx="809">
                  <c:v>42566</c:v>
                </c:pt>
                <c:pt idx="810">
                  <c:v>42573</c:v>
                </c:pt>
                <c:pt idx="811">
                  <c:v>42580</c:v>
                </c:pt>
                <c:pt idx="812">
                  <c:v>42587</c:v>
                </c:pt>
                <c:pt idx="813">
                  <c:v>42594</c:v>
                </c:pt>
                <c:pt idx="814">
                  <c:v>42601</c:v>
                </c:pt>
                <c:pt idx="815">
                  <c:v>42608</c:v>
                </c:pt>
                <c:pt idx="816">
                  <c:v>42615</c:v>
                </c:pt>
                <c:pt idx="817">
                  <c:v>42622</c:v>
                </c:pt>
                <c:pt idx="818">
                  <c:v>42629</c:v>
                </c:pt>
                <c:pt idx="819">
                  <c:v>42636</c:v>
                </c:pt>
                <c:pt idx="820">
                  <c:v>42643</c:v>
                </c:pt>
                <c:pt idx="821">
                  <c:v>42650</c:v>
                </c:pt>
                <c:pt idx="822">
                  <c:v>42657</c:v>
                </c:pt>
                <c:pt idx="823">
                  <c:v>42664</c:v>
                </c:pt>
                <c:pt idx="824">
                  <c:v>42671</c:v>
                </c:pt>
                <c:pt idx="825">
                  <c:v>42678</c:v>
                </c:pt>
                <c:pt idx="826">
                  <c:v>42685</c:v>
                </c:pt>
                <c:pt idx="827">
                  <c:v>42692</c:v>
                </c:pt>
                <c:pt idx="828">
                  <c:v>42699</c:v>
                </c:pt>
                <c:pt idx="829">
                  <c:v>42706</c:v>
                </c:pt>
                <c:pt idx="830">
                  <c:v>42713</c:v>
                </c:pt>
                <c:pt idx="831">
                  <c:v>42720</c:v>
                </c:pt>
                <c:pt idx="832">
                  <c:v>42727</c:v>
                </c:pt>
                <c:pt idx="833">
                  <c:v>42734</c:v>
                </c:pt>
                <c:pt idx="834">
                  <c:v>42741</c:v>
                </c:pt>
                <c:pt idx="835">
                  <c:v>42748</c:v>
                </c:pt>
                <c:pt idx="836">
                  <c:v>42755</c:v>
                </c:pt>
                <c:pt idx="837">
                  <c:v>42762</c:v>
                </c:pt>
                <c:pt idx="838">
                  <c:v>42769</c:v>
                </c:pt>
              </c:numCache>
            </c:numRef>
          </c:cat>
          <c:val>
            <c:numRef>
              <c:f>'PE&amp;PB BAND'!$I$6:$I$844</c:f>
              <c:numCache>
                <c:formatCode>#,##0.0</c:formatCode>
                <c:ptCount val="839"/>
                <c:pt idx="0">
                  <c:v>5.3146121136898099</c:v>
                </c:pt>
                <c:pt idx="1">
                  <c:v>5.1433328479475504</c:v>
                </c:pt>
                <c:pt idx="2">
                  <c:v>5.1409469831677903</c:v>
                </c:pt>
                <c:pt idx="3">
                  <c:v>5.1409469831677903</c:v>
                </c:pt>
                <c:pt idx="4">
                  <c:v>4.8444493388279799</c:v>
                </c:pt>
                <c:pt idx="5">
                  <c:v>4.7556117383574001</c:v>
                </c:pt>
                <c:pt idx="6">
                  <c:v>4.6848279501891996</c:v>
                </c:pt>
                <c:pt idx="7">
                  <c:v>4.7658654492207804</c:v>
                </c:pt>
                <c:pt idx="8">
                  <c:v>4.7865272942831298</c:v>
                </c:pt>
                <c:pt idx="9">
                  <c:v>4.6950449067943296</c:v>
                </c:pt>
                <c:pt idx="10">
                  <c:v>4.7318499119034998</c:v>
                </c:pt>
                <c:pt idx="11">
                  <c:v>4.7955436845756996</c:v>
                </c:pt>
                <c:pt idx="12">
                  <c:v>4.69849827675763</c:v>
                </c:pt>
                <c:pt idx="13">
                  <c:v>4.7504724234962099</c:v>
                </c:pt>
                <c:pt idx="14">
                  <c:v>4.7479336371306804</c:v>
                </c:pt>
                <c:pt idx="15">
                  <c:v>4.6525945238909703</c:v>
                </c:pt>
                <c:pt idx="16">
                  <c:v>4.6917357772286996</c:v>
                </c:pt>
                <c:pt idx="17">
                  <c:v>4.7769117989546004</c:v>
                </c:pt>
                <c:pt idx="18">
                  <c:v>4.9093386276774504</c:v>
                </c:pt>
                <c:pt idx="19">
                  <c:v>4.9212774020415999</c:v>
                </c:pt>
                <c:pt idx="20">
                  <c:v>4.9981498024876503</c:v>
                </c:pt>
                <c:pt idx="21">
                  <c:v>5.0153739153754398</c:v>
                </c:pt>
                <c:pt idx="22">
                  <c:v>4.9861050801075999</c:v>
                </c:pt>
                <c:pt idx="23">
                  <c:v>5.00208295928286</c:v>
                </c:pt>
                <c:pt idx="24">
                  <c:v>5.0649014655912703</c:v>
                </c:pt>
                <c:pt idx="25">
                  <c:v>5.3595796691582596</c:v>
                </c:pt>
                <c:pt idx="26">
                  <c:v>5.3450691466223104</c:v>
                </c:pt>
                <c:pt idx="27">
                  <c:v>5.3739231355687602</c:v>
                </c:pt>
                <c:pt idx="28">
                  <c:v>5.0450013694997704</c:v>
                </c:pt>
                <c:pt idx="29">
                  <c:v>4.7255942506854502</c:v>
                </c:pt>
                <c:pt idx="30">
                  <c:v>4.2977776382797002</c:v>
                </c:pt>
                <c:pt idx="31">
                  <c:v>4.10348848188932</c:v>
                </c:pt>
                <c:pt idx="32">
                  <c:v>3.9557973646716902</c:v>
                </c:pt>
                <c:pt idx="33">
                  <c:v>3.76726934519241</c:v>
                </c:pt>
                <c:pt idx="34">
                  <c:v>3.71898119847152</c:v>
                </c:pt>
                <c:pt idx="35">
                  <c:v>3.7263822522589898</c:v>
                </c:pt>
                <c:pt idx="36">
                  <c:v>3.6965215422536399</c:v>
                </c:pt>
                <c:pt idx="37">
                  <c:v>3.6207214365354301</c:v>
                </c:pt>
                <c:pt idx="38">
                  <c:v>3.64919771742847</c:v>
                </c:pt>
                <c:pt idx="39">
                  <c:v>3.4970870902696398</c:v>
                </c:pt>
                <c:pt idx="40">
                  <c:v>3.25833438780192</c:v>
                </c:pt>
                <c:pt idx="41">
                  <c:v>3.46295623625663</c:v>
                </c:pt>
                <c:pt idx="42">
                  <c:v>3.4807517893249602</c:v>
                </c:pt>
                <c:pt idx="43">
                  <c:v>3.3565476047100899</c:v>
                </c:pt>
                <c:pt idx="44">
                  <c:v>3.3897127077134899</c:v>
                </c:pt>
                <c:pt idx="45">
                  <c:v>3.52008935666107</c:v>
                </c:pt>
                <c:pt idx="46">
                  <c:v>3.5925942176846499</c:v>
                </c:pt>
                <c:pt idx="47">
                  <c:v>3.5725877678118199</c:v>
                </c:pt>
                <c:pt idx="48">
                  <c:v>3.4333165337951601</c:v>
                </c:pt>
                <c:pt idx="49">
                  <c:v>3.3645128688856798</c:v>
                </c:pt>
                <c:pt idx="50">
                  <c:v>3.3633569113391801</c:v>
                </c:pt>
                <c:pt idx="51">
                  <c:v>3.4327269137158201</c:v>
                </c:pt>
                <c:pt idx="52">
                  <c:v>3.2698845623833499</c:v>
                </c:pt>
                <c:pt idx="53">
                  <c:v>3.0214954806743499</c:v>
                </c:pt>
                <c:pt idx="54">
                  <c:v>3.0831314528645501</c:v>
                </c:pt>
                <c:pt idx="55">
                  <c:v>3.1565455093219801</c:v>
                </c:pt>
                <c:pt idx="56">
                  <c:v>3.1929115503727599</c:v>
                </c:pt>
                <c:pt idx="57">
                  <c:v>3.2126075838339898</c:v>
                </c:pt>
                <c:pt idx="58">
                  <c:v>3.2126075838339898</c:v>
                </c:pt>
                <c:pt idx="59">
                  <c:v>3.1808300974053498</c:v>
                </c:pt>
                <c:pt idx="60">
                  <c:v>3.47136155361187</c:v>
                </c:pt>
                <c:pt idx="61">
                  <c:v>3.4075423480189801</c:v>
                </c:pt>
                <c:pt idx="62">
                  <c:v>3.5052973296810199</c:v>
                </c:pt>
                <c:pt idx="63">
                  <c:v>3.3545063362874501</c:v>
                </c:pt>
                <c:pt idx="64">
                  <c:v>3.3957566116040701</c:v>
                </c:pt>
                <c:pt idx="65">
                  <c:v>3.4344578430433401</c:v>
                </c:pt>
                <c:pt idx="66">
                  <c:v>3.35927300994397</c:v>
                </c:pt>
                <c:pt idx="67">
                  <c:v>3.3510261509525998</c:v>
                </c:pt>
                <c:pt idx="68">
                  <c:v>3.3621786141722199</c:v>
                </c:pt>
                <c:pt idx="69">
                  <c:v>3.3097126763456801</c:v>
                </c:pt>
                <c:pt idx="70">
                  <c:v>3.17722068453187</c:v>
                </c:pt>
                <c:pt idx="71">
                  <c:v>3.1441920042158702</c:v>
                </c:pt>
                <c:pt idx="72">
                  <c:v>3.0824128422556001</c:v>
                </c:pt>
                <c:pt idx="73">
                  <c:v>3.1140997798071099</c:v>
                </c:pt>
                <c:pt idx="74">
                  <c:v>3.0513612750813799</c:v>
                </c:pt>
                <c:pt idx="75">
                  <c:v>3.2069947721511598</c:v>
                </c:pt>
                <c:pt idx="76">
                  <c:v>3.5657868644209301</c:v>
                </c:pt>
                <c:pt idx="77">
                  <c:v>3.6347357231491002</c:v>
                </c:pt>
                <c:pt idx="78">
                  <c:v>3.58980473077394</c:v>
                </c:pt>
                <c:pt idx="79">
                  <c:v>3.6297099404136799</c:v>
                </c:pt>
                <c:pt idx="80">
                  <c:v>3.52800985566956</c:v>
                </c:pt>
                <c:pt idx="81">
                  <c:v>3.5238830145184199</c:v>
                </c:pt>
                <c:pt idx="82">
                  <c:v>3.45393057209303</c:v>
                </c:pt>
                <c:pt idx="83">
                  <c:v>3.42214940228263</c:v>
                </c:pt>
                <c:pt idx="84">
                  <c:v>3.43550932580977</c:v>
                </c:pt>
                <c:pt idx="85">
                  <c:v>3.3995532313924701</c:v>
                </c:pt>
                <c:pt idx="86">
                  <c:v>3.3287572703858199</c:v>
                </c:pt>
                <c:pt idx="87">
                  <c:v>3.3182447434109501</c:v>
                </c:pt>
                <c:pt idx="88">
                  <c:v>3.27365694394011</c:v>
                </c:pt>
                <c:pt idx="89">
                  <c:v>3.2103943076640302</c:v>
                </c:pt>
                <c:pt idx="90">
                  <c:v>3.2497713286930399</c:v>
                </c:pt>
                <c:pt idx="91">
                  <c:v>3.0525241346691701</c:v>
                </c:pt>
                <c:pt idx="92">
                  <c:v>3.0465239819420602</c:v>
                </c:pt>
                <c:pt idx="93">
                  <c:v>3.0053965239945701</c:v>
                </c:pt>
                <c:pt idx="94">
                  <c:v>2.9084313822316301</c:v>
                </c:pt>
                <c:pt idx="95">
                  <c:v>2.9310239780023002</c:v>
                </c:pt>
                <c:pt idx="96">
                  <c:v>2.81871131948418</c:v>
                </c:pt>
                <c:pt idx="97">
                  <c:v>2.6834210332836999</c:v>
                </c:pt>
                <c:pt idx="98">
                  <c:v>2.7561018417824998</c:v>
                </c:pt>
                <c:pt idx="99">
                  <c:v>2.70269909054179</c:v>
                </c:pt>
                <c:pt idx="100">
                  <c:v>2.68580374370246</c:v>
                </c:pt>
                <c:pt idx="101">
                  <c:v>2.7459770515743598</c:v>
                </c:pt>
                <c:pt idx="102">
                  <c:v>2.6602368386400901</c:v>
                </c:pt>
                <c:pt idx="103">
                  <c:v>2.5757939679545498</c:v>
                </c:pt>
                <c:pt idx="104">
                  <c:v>2.7023569945595698</c:v>
                </c:pt>
                <c:pt idx="105">
                  <c:v>2.88794070600277</c:v>
                </c:pt>
                <c:pt idx="106">
                  <c:v>2.8911021130433499</c:v>
                </c:pt>
                <c:pt idx="107">
                  <c:v>2.94176304968616</c:v>
                </c:pt>
                <c:pt idx="108">
                  <c:v>2.94176304968616</c:v>
                </c:pt>
                <c:pt idx="109">
                  <c:v>2.95077121985475</c:v>
                </c:pt>
                <c:pt idx="110">
                  <c:v>2.88770635456634</c:v>
                </c:pt>
                <c:pt idx="111">
                  <c:v>2.9516653933607899</c:v>
                </c:pt>
                <c:pt idx="112">
                  <c:v>2.9144307566336498</c:v>
                </c:pt>
                <c:pt idx="113">
                  <c:v>2.8637682649286398</c:v>
                </c:pt>
                <c:pt idx="114">
                  <c:v>2.8844447250867198</c:v>
                </c:pt>
                <c:pt idx="115">
                  <c:v>2.91989857928679</c:v>
                </c:pt>
                <c:pt idx="116">
                  <c:v>2.9616417658455001</c:v>
                </c:pt>
                <c:pt idx="117">
                  <c:v>3.0695195692694499</c:v>
                </c:pt>
                <c:pt idx="118">
                  <c:v>3.1091257854611198</c:v>
                </c:pt>
                <c:pt idx="119">
                  <c:v>2.890803809731</c:v>
                </c:pt>
                <c:pt idx="120">
                  <c:v>2.9232555902212298</c:v>
                </c:pt>
                <c:pt idx="121">
                  <c:v>2.9232555902212298</c:v>
                </c:pt>
                <c:pt idx="122">
                  <c:v>2.9844748852647398</c:v>
                </c:pt>
                <c:pt idx="123">
                  <c:v>2.9960364517046401</c:v>
                </c:pt>
                <c:pt idx="124">
                  <c:v>3.0247425441461999</c:v>
                </c:pt>
                <c:pt idx="125">
                  <c:v>2.9593239471114501</c:v>
                </c:pt>
                <c:pt idx="126">
                  <c:v>3.0213567340253502</c:v>
                </c:pt>
                <c:pt idx="127">
                  <c:v>2.97104821564966</c:v>
                </c:pt>
                <c:pt idx="128">
                  <c:v>2.92580910873476</c:v>
                </c:pt>
                <c:pt idx="129">
                  <c:v>2.9650450389944001</c:v>
                </c:pt>
                <c:pt idx="130">
                  <c:v>3.0140026405077101</c:v>
                </c:pt>
                <c:pt idx="131">
                  <c:v>2.9767858753481899</c:v>
                </c:pt>
                <c:pt idx="132">
                  <c:v>2.8800257813364301</c:v>
                </c:pt>
                <c:pt idx="133">
                  <c:v>2.8598730145659101</c:v>
                </c:pt>
                <c:pt idx="134">
                  <c:v>2.8248061529517798</c:v>
                </c:pt>
                <c:pt idx="135">
                  <c:v>2.7673090737596899</c:v>
                </c:pt>
                <c:pt idx="136">
                  <c:v>2.7207027607065499</c:v>
                </c:pt>
                <c:pt idx="137">
                  <c:v>2.6517042126465098</c:v>
                </c:pt>
                <c:pt idx="138">
                  <c:v>2.6696499429626801</c:v>
                </c:pt>
                <c:pt idx="139">
                  <c:v>2.6227217703805001</c:v>
                </c:pt>
                <c:pt idx="140">
                  <c:v>2.59011176096302</c:v>
                </c:pt>
                <c:pt idx="141">
                  <c:v>2.5577755400895699</c:v>
                </c:pt>
                <c:pt idx="142">
                  <c:v>2.6016377473763801</c:v>
                </c:pt>
                <c:pt idx="143">
                  <c:v>2.6733563981792399</c:v>
                </c:pt>
                <c:pt idx="144">
                  <c:v>2.6069800090617798</c:v>
                </c:pt>
                <c:pt idx="145">
                  <c:v>2.59552720777591</c:v>
                </c:pt>
                <c:pt idx="146">
                  <c:v>2.43942601229111</c:v>
                </c:pt>
                <c:pt idx="147">
                  <c:v>2.42508871927346</c:v>
                </c:pt>
                <c:pt idx="148">
                  <c:v>2.4164652195183098</c:v>
                </c:pt>
                <c:pt idx="149">
                  <c:v>2.4599339072550799</c:v>
                </c:pt>
                <c:pt idx="150">
                  <c:v>2.5220614109913901</c:v>
                </c:pt>
                <c:pt idx="151">
                  <c:v>2.6178812517069598</c:v>
                </c:pt>
                <c:pt idx="152">
                  <c:v>2.6567815039678302</c:v>
                </c:pt>
                <c:pt idx="153">
                  <c:v>2.6176888945042802</c:v>
                </c:pt>
                <c:pt idx="154">
                  <c:v>2.7426764379411299</c:v>
                </c:pt>
                <c:pt idx="155">
                  <c:v>2.7852472977635898</c:v>
                </c:pt>
                <c:pt idx="156">
                  <c:v>2.9049317681023301</c:v>
                </c:pt>
                <c:pt idx="157">
                  <c:v>2.9323562525726001</c:v>
                </c:pt>
                <c:pt idx="158">
                  <c:v>2.93342207077372</c:v>
                </c:pt>
                <c:pt idx="159">
                  <c:v>2.91001971667795</c:v>
                </c:pt>
                <c:pt idx="160">
                  <c:v>3.0718224014219802</c:v>
                </c:pt>
                <c:pt idx="161">
                  <c:v>3.0253148123048201</c:v>
                </c:pt>
                <c:pt idx="162">
                  <c:v>3.1281082673148002</c:v>
                </c:pt>
                <c:pt idx="163">
                  <c:v>3.0383282590772702</c:v>
                </c:pt>
                <c:pt idx="164">
                  <c:v>3.0021972227128999</c:v>
                </c:pt>
                <c:pt idx="165">
                  <c:v>3.06180291922086</c:v>
                </c:pt>
                <c:pt idx="166">
                  <c:v>3.14920420822201</c:v>
                </c:pt>
                <c:pt idx="167">
                  <c:v>3.11399928428601</c:v>
                </c:pt>
                <c:pt idx="168">
                  <c:v>3.14717164512202</c:v>
                </c:pt>
                <c:pt idx="169">
                  <c:v>3.0665666731280399</c:v>
                </c:pt>
                <c:pt idx="170">
                  <c:v>2.9910516797703401</c:v>
                </c:pt>
                <c:pt idx="171">
                  <c:v>2.8691640600671899</c:v>
                </c:pt>
                <c:pt idx="172">
                  <c:v>2.73773767315893</c:v>
                </c:pt>
                <c:pt idx="173">
                  <c:v>2.73217249470926</c:v>
                </c:pt>
                <c:pt idx="174">
                  <c:v>2.6786676387733199</c:v>
                </c:pt>
                <c:pt idx="175">
                  <c:v>2.6722403038217002</c:v>
                </c:pt>
                <c:pt idx="176">
                  <c:v>2.6666213184838199</c:v>
                </c:pt>
                <c:pt idx="177">
                  <c:v>2.6548073545044999</c:v>
                </c:pt>
                <c:pt idx="178">
                  <c:v>2.5488359378691401</c:v>
                </c:pt>
                <c:pt idx="179">
                  <c:v>2.4775353924074102</c:v>
                </c:pt>
                <c:pt idx="180">
                  <c:v>2.44477900680773</c:v>
                </c:pt>
                <c:pt idx="181">
                  <c:v>2.5497084406436601</c:v>
                </c:pt>
                <c:pt idx="182">
                  <c:v>2.5305275063924602</c:v>
                </c:pt>
                <c:pt idx="183">
                  <c:v>2.5788132565493398</c:v>
                </c:pt>
                <c:pt idx="184">
                  <c:v>2.4908518233750301</c:v>
                </c:pt>
                <c:pt idx="185">
                  <c:v>2.44640021624731</c:v>
                </c:pt>
                <c:pt idx="186">
                  <c:v>2.4398319766814098</c:v>
                </c:pt>
                <c:pt idx="187">
                  <c:v>2.37983733687765</c:v>
                </c:pt>
                <c:pt idx="188">
                  <c:v>2.3213434543884102</c:v>
                </c:pt>
                <c:pt idx="189">
                  <c:v>2.2573439193078801</c:v>
                </c:pt>
                <c:pt idx="190">
                  <c:v>2.2509218378420401</c:v>
                </c:pt>
                <c:pt idx="191">
                  <c:v>2.1823574798148302</c:v>
                </c:pt>
                <c:pt idx="192">
                  <c:v>2.3953231787726401</c:v>
                </c:pt>
                <c:pt idx="193">
                  <c:v>2.43493072341683</c:v>
                </c:pt>
                <c:pt idx="194">
                  <c:v>2.3870436824326702</c:v>
                </c:pt>
                <c:pt idx="195">
                  <c:v>2.43302188506145</c:v>
                </c:pt>
                <c:pt idx="196">
                  <c:v>2.2705032546975601</c:v>
                </c:pt>
                <c:pt idx="197">
                  <c:v>2.2570170633307098</c:v>
                </c:pt>
                <c:pt idx="198">
                  <c:v>2.1705567018728602</c:v>
                </c:pt>
                <c:pt idx="199">
                  <c:v>2.1323264051413102</c:v>
                </c:pt>
                <c:pt idx="200">
                  <c:v>2.2079310681642998</c:v>
                </c:pt>
                <c:pt idx="201">
                  <c:v>2.2541030003503701</c:v>
                </c:pt>
                <c:pt idx="202">
                  <c:v>2.2173847345762798</c:v>
                </c:pt>
                <c:pt idx="203">
                  <c:v>2.1828976536591802</c:v>
                </c:pt>
                <c:pt idx="204">
                  <c:v>2.15469349287955</c:v>
                </c:pt>
                <c:pt idx="205">
                  <c:v>2.1113582667484398</c:v>
                </c:pt>
                <c:pt idx="206">
                  <c:v>2.10068184811611</c:v>
                </c:pt>
                <c:pt idx="207">
                  <c:v>2.0707071235188201</c:v>
                </c:pt>
                <c:pt idx="208">
                  <c:v>2.0328211139249999</c:v>
                </c:pt>
                <c:pt idx="209">
                  <c:v>2.03212791031762</c:v>
                </c:pt>
                <c:pt idx="210">
                  <c:v>2.01227706170567</c:v>
                </c:pt>
                <c:pt idx="211">
                  <c:v>1.98024739587252</c:v>
                </c:pt>
                <c:pt idx="212">
                  <c:v>2.0653190609638901</c:v>
                </c:pt>
                <c:pt idx="213">
                  <c:v>2.0653820172091302</c:v>
                </c:pt>
                <c:pt idx="214">
                  <c:v>2.0491513246318398</c:v>
                </c:pt>
                <c:pt idx="215">
                  <c:v>2.1343389315822501</c:v>
                </c:pt>
                <c:pt idx="216">
                  <c:v>2.09051315811339</c:v>
                </c:pt>
                <c:pt idx="217">
                  <c:v>2.0900637654464198</c:v>
                </c:pt>
                <c:pt idx="218">
                  <c:v>1.9799635552646899</c:v>
                </c:pt>
                <c:pt idx="219">
                  <c:v>1.9383275020919499</c:v>
                </c:pt>
                <c:pt idx="220">
                  <c:v>1.9526611048893601</c:v>
                </c:pt>
                <c:pt idx="221">
                  <c:v>1.99301018089617</c:v>
                </c:pt>
                <c:pt idx="222">
                  <c:v>1.9388303311258801</c:v>
                </c:pt>
                <c:pt idx="223">
                  <c:v>1.88309524031065</c:v>
                </c:pt>
                <c:pt idx="224">
                  <c:v>1.8355036216799101</c:v>
                </c:pt>
                <c:pt idx="225">
                  <c:v>1.8325227505442601</c:v>
                </c:pt>
                <c:pt idx="226">
                  <c:v>1.72139891506114</c:v>
                </c:pt>
                <c:pt idx="227">
                  <c:v>1.70677432240203</c:v>
                </c:pt>
                <c:pt idx="228">
                  <c:v>1.6398289614397099</c:v>
                </c:pt>
                <c:pt idx="229">
                  <c:v>1.5807515006782</c:v>
                </c:pt>
                <c:pt idx="230">
                  <c:v>1.7369891754145199</c:v>
                </c:pt>
                <c:pt idx="231">
                  <c:v>1.70585699852845</c:v>
                </c:pt>
                <c:pt idx="232">
                  <c:v>1.73988149687671</c:v>
                </c:pt>
                <c:pt idx="233">
                  <c:v>1.6992491172481099</c:v>
                </c:pt>
                <c:pt idx="234">
                  <c:v>1.6431734752302101</c:v>
                </c:pt>
                <c:pt idx="235">
                  <c:v>1.6542119889028899</c:v>
                </c:pt>
                <c:pt idx="236">
                  <c:v>1.68893120397969</c:v>
                </c:pt>
                <c:pt idx="237">
                  <c:v>1.75098002159356</c:v>
                </c:pt>
                <c:pt idx="238">
                  <c:v>1.8249953884947401</c:v>
                </c:pt>
                <c:pt idx="239">
                  <c:v>1.89377994045325</c:v>
                </c:pt>
                <c:pt idx="240">
                  <c:v>1.8352029711118201</c:v>
                </c:pt>
                <c:pt idx="241">
                  <c:v>1.8626520738255601</c:v>
                </c:pt>
                <c:pt idx="242">
                  <c:v>1.8336846453070701</c:v>
                </c:pt>
                <c:pt idx="243">
                  <c:v>1.8344365137876999</c:v>
                </c:pt>
                <c:pt idx="244">
                  <c:v>1.86795699325075</c:v>
                </c:pt>
                <c:pt idx="245">
                  <c:v>1.7759509448542501</c:v>
                </c:pt>
                <c:pt idx="246">
                  <c:v>1.7845678734707699</c:v>
                </c:pt>
                <c:pt idx="247">
                  <c:v>1.7879220408326</c:v>
                </c:pt>
                <c:pt idx="248">
                  <c:v>1.7594987571432801</c:v>
                </c:pt>
                <c:pt idx="249">
                  <c:v>1.7504422245881699</c:v>
                </c:pt>
                <c:pt idx="250">
                  <c:v>1.6034097571772801</c:v>
                </c:pt>
                <c:pt idx="251">
                  <c:v>1.62128859085454</c:v>
                </c:pt>
                <c:pt idx="252">
                  <c:v>1.60701408906333</c:v>
                </c:pt>
                <c:pt idx="253">
                  <c:v>1.6470066202326299</c:v>
                </c:pt>
                <c:pt idx="254">
                  <c:v>1.63474224957071</c:v>
                </c:pt>
                <c:pt idx="255">
                  <c:v>1.6021096490222899</c:v>
                </c:pt>
                <c:pt idx="256">
                  <c:v>1.6274003137578701</c:v>
                </c:pt>
                <c:pt idx="257">
                  <c:v>1.6454820719439101</c:v>
                </c:pt>
                <c:pt idx="258">
                  <c:v>1.66671651096581</c:v>
                </c:pt>
                <c:pt idx="259">
                  <c:v>1.6871953518452101</c:v>
                </c:pt>
                <c:pt idx="260">
                  <c:v>1.75447481106273</c:v>
                </c:pt>
                <c:pt idx="261">
                  <c:v>1.77151230883993</c:v>
                </c:pt>
                <c:pt idx="262">
                  <c:v>1.8316707480354</c:v>
                </c:pt>
                <c:pt idx="263">
                  <c:v>1.83486870236099</c:v>
                </c:pt>
                <c:pt idx="264">
                  <c:v>1.83486870236099</c:v>
                </c:pt>
                <c:pt idx="265">
                  <c:v>1.8682614170143701</c:v>
                </c:pt>
                <c:pt idx="266">
                  <c:v>1.84242065355091</c:v>
                </c:pt>
                <c:pt idx="267">
                  <c:v>1.8838147955336799</c:v>
                </c:pt>
                <c:pt idx="268">
                  <c:v>1.8608086472037699</c:v>
                </c:pt>
                <c:pt idx="269">
                  <c:v>1.7819028973634199</c:v>
                </c:pt>
                <c:pt idx="270">
                  <c:v>1.8161444980419601</c:v>
                </c:pt>
                <c:pt idx="271">
                  <c:v>1.85031847541077</c:v>
                </c:pt>
                <c:pt idx="272">
                  <c:v>1.83623219023089</c:v>
                </c:pt>
                <c:pt idx="273">
                  <c:v>1.87316880266964</c:v>
                </c:pt>
                <c:pt idx="274">
                  <c:v>1.88867833196423</c:v>
                </c:pt>
                <c:pt idx="275">
                  <c:v>1.95915857004252</c:v>
                </c:pt>
                <c:pt idx="276">
                  <c:v>1.9407023455463399</c:v>
                </c:pt>
                <c:pt idx="277">
                  <c:v>1.93675499844097</c:v>
                </c:pt>
                <c:pt idx="278">
                  <c:v>2.15683264988454</c:v>
                </c:pt>
                <c:pt idx="279">
                  <c:v>2.2517399659274302</c:v>
                </c:pt>
                <c:pt idx="280">
                  <c:v>2.1612528707748502</c:v>
                </c:pt>
                <c:pt idx="281">
                  <c:v>2.22770655801328</c:v>
                </c:pt>
                <c:pt idx="282">
                  <c:v>2.0643375772018002</c:v>
                </c:pt>
                <c:pt idx="283">
                  <c:v>2.0937806632493801</c:v>
                </c:pt>
                <c:pt idx="284">
                  <c:v>2.1475868247020302</c:v>
                </c:pt>
                <c:pt idx="285">
                  <c:v>2.2669757692300898</c:v>
                </c:pt>
                <c:pt idx="286">
                  <c:v>2.4834125595755001</c:v>
                </c:pt>
                <c:pt idx="287">
                  <c:v>2.3961352240352798</c:v>
                </c:pt>
                <c:pt idx="288">
                  <c:v>2.3942806010164399</c:v>
                </c:pt>
                <c:pt idx="289">
                  <c:v>2.3828650240705498</c:v>
                </c:pt>
                <c:pt idx="290">
                  <c:v>2.2458547459072</c:v>
                </c:pt>
                <c:pt idx="291">
                  <c:v>2.2855013629865</c:v>
                </c:pt>
                <c:pt idx="292">
                  <c:v>2.25295075696858</c:v>
                </c:pt>
                <c:pt idx="293">
                  <c:v>2.2725051917007</c:v>
                </c:pt>
                <c:pt idx="294">
                  <c:v>2.1371723158097402</c:v>
                </c:pt>
                <c:pt idx="295">
                  <c:v>2.1775122807643998</c:v>
                </c:pt>
                <c:pt idx="296">
                  <c:v>2.2417124472391601</c:v>
                </c:pt>
                <c:pt idx="297">
                  <c:v>2.3942586074700198</c:v>
                </c:pt>
                <c:pt idx="298">
                  <c:v>2.4273326406165698</c:v>
                </c:pt>
                <c:pt idx="299">
                  <c:v>2.4954657423939999</c:v>
                </c:pt>
                <c:pt idx="300">
                  <c:v>2.4643021925478701</c:v>
                </c:pt>
                <c:pt idx="301">
                  <c:v>2.3231124350785599</c:v>
                </c:pt>
                <c:pt idx="302">
                  <c:v>2.3864770398589799</c:v>
                </c:pt>
                <c:pt idx="303">
                  <c:v>2.3723445348033199</c:v>
                </c:pt>
                <c:pt idx="304">
                  <c:v>2.4002939066230198</c:v>
                </c:pt>
                <c:pt idx="305">
                  <c:v>2.5264618203193101</c:v>
                </c:pt>
                <c:pt idx="306">
                  <c:v>2.6217332688196202</c:v>
                </c:pt>
                <c:pt idx="307">
                  <c:v>2.6625834827075598</c:v>
                </c:pt>
                <c:pt idx="308">
                  <c:v>2.6419730911364701</c:v>
                </c:pt>
                <c:pt idx="309">
                  <c:v>2.8703122666325198</c:v>
                </c:pt>
                <c:pt idx="310">
                  <c:v>2.94525494260485</c:v>
                </c:pt>
                <c:pt idx="311">
                  <c:v>3.4015216641338402</c:v>
                </c:pt>
                <c:pt idx="312">
                  <c:v>3.48229599709145</c:v>
                </c:pt>
                <c:pt idx="313">
                  <c:v>3.5080785434806998</c:v>
                </c:pt>
                <c:pt idx="314">
                  <c:v>3.7030836431305998</c:v>
                </c:pt>
                <c:pt idx="315">
                  <c:v>4.1211585115152696</c:v>
                </c:pt>
                <c:pt idx="316">
                  <c:v>3.81567022869962</c:v>
                </c:pt>
                <c:pt idx="317">
                  <c:v>3.88280303343676</c:v>
                </c:pt>
                <c:pt idx="318">
                  <c:v>4.2532825724214396</c:v>
                </c:pt>
                <c:pt idx="319">
                  <c:v>4.2724123330777504</c:v>
                </c:pt>
                <c:pt idx="320">
                  <c:v>4.0116592367091997</c:v>
                </c:pt>
                <c:pt idx="321">
                  <c:v>4.1555336701009198</c:v>
                </c:pt>
                <c:pt idx="322">
                  <c:v>4.1492825750112603</c:v>
                </c:pt>
                <c:pt idx="323">
                  <c:v>4.3309082505209302</c:v>
                </c:pt>
                <c:pt idx="324">
                  <c:v>4.4761928577057404</c:v>
                </c:pt>
                <c:pt idx="325">
                  <c:v>4.5702276355406397</c:v>
                </c:pt>
                <c:pt idx="326">
                  <c:v>4.8318057061547597</c:v>
                </c:pt>
                <c:pt idx="327">
                  <c:v>4.7849395898749396</c:v>
                </c:pt>
                <c:pt idx="328">
                  <c:v>4.5711941376822303</c:v>
                </c:pt>
                <c:pt idx="329">
                  <c:v>4.5799878024886604</c:v>
                </c:pt>
                <c:pt idx="330">
                  <c:v>4.8014185994990397</c:v>
                </c:pt>
                <c:pt idx="331">
                  <c:v>4.88236191127538</c:v>
                </c:pt>
                <c:pt idx="332">
                  <c:v>5.0297246330364596</c:v>
                </c:pt>
                <c:pt idx="333">
                  <c:v>4.8704152396114297</c:v>
                </c:pt>
                <c:pt idx="334">
                  <c:v>4.7544770249230996</c:v>
                </c:pt>
                <c:pt idx="335">
                  <c:v>5.0131379194996804</c:v>
                </c:pt>
                <c:pt idx="336">
                  <c:v>4.9905988423410603</c:v>
                </c:pt>
                <c:pt idx="337">
                  <c:v>4.7318107523896096</c:v>
                </c:pt>
                <c:pt idx="338">
                  <c:v>4.8217015293568597</c:v>
                </c:pt>
                <c:pt idx="339">
                  <c:v>5.00859631733685</c:v>
                </c:pt>
                <c:pt idx="340">
                  <c:v>5.1947037364808404</c:v>
                </c:pt>
                <c:pt idx="341">
                  <c:v>5.5337033615505904</c:v>
                </c:pt>
                <c:pt idx="342">
                  <c:v>5.7809145954464896</c:v>
                </c:pt>
                <c:pt idx="343">
                  <c:v>6.0135287965536204</c:v>
                </c:pt>
                <c:pt idx="344">
                  <c:v>5.7847651000917697</c:v>
                </c:pt>
                <c:pt idx="345">
                  <c:v>6.1255653205010203</c:v>
                </c:pt>
                <c:pt idx="346">
                  <c:v>6.1517034552637</c:v>
                </c:pt>
                <c:pt idx="347">
                  <c:v>6.1483593793338596</c:v>
                </c:pt>
                <c:pt idx="348">
                  <c:v>6.1709669439338404</c:v>
                </c:pt>
                <c:pt idx="349">
                  <c:v>6.3293853539902303</c:v>
                </c:pt>
                <c:pt idx="350">
                  <c:v>6.4635072348390699</c:v>
                </c:pt>
                <c:pt idx="351">
                  <c:v>6.65344791024404</c:v>
                </c:pt>
                <c:pt idx="352">
                  <c:v>7.1255750641445301</c:v>
                </c:pt>
                <c:pt idx="353">
                  <c:v>6.9994046031361803</c:v>
                </c:pt>
                <c:pt idx="354">
                  <c:v>6.7082180028097103</c:v>
                </c:pt>
                <c:pt idx="355">
                  <c:v>6.5968348931401897</c:v>
                </c:pt>
                <c:pt idx="356">
                  <c:v>6.0775715160473398</c:v>
                </c:pt>
                <c:pt idx="357">
                  <c:v>6.0761267068669804</c:v>
                </c:pt>
                <c:pt idx="358">
                  <c:v>6.3060514993864096</c:v>
                </c:pt>
                <c:pt idx="359">
                  <c:v>6.1311452496102303</c:v>
                </c:pt>
                <c:pt idx="360">
                  <c:v>6.3960682767985997</c:v>
                </c:pt>
                <c:pt idx="361">
                  <c:v>6.2596946281343699</c:v>
                </c:pt>
                <c:pt idx="362">
                  <c:v>6.35677612896394</c:v>
                </c:pt>
                <c:pt idx="363">
                  <c:v>6.5156293162973</c:v>
                </c:pt>
                <c:pt idx="364">
                  <c:v>6.9438294013975499</c:v>
                </c:pt>
                <c:pt idx="365">
                  <c:v>7.1440464808655797</c:v>
                </c:pt>
                <c:pt idx="366">
                  <c:v>6.7482774377663102</c:v>
                </c:pt>
                <c:pt idx="367">
                  <c:v>6.1733303602645799</c:v>
                </c:pt>
                <c:pt idx="368">
                  <c:v>5.6059520261216802</c:v>
                </c:pt>
                <c:pt idx="369">
                  <c:v>5.96470689636039</c:v>
                </c:pt>
                <c:pt idx="370">
                  <c:v>5.8063833256161796</c:v>
                </c:pt>
                <c:pt idx="371">
                  <c:v>5.6178009628750196</c:v>
                </c:pt>
                <c:pt idx="372">
                  <c:v>5.5803884405141497</c:v>
                </c:pt>
                <c:pt idx="373">
                  <c:v>5.4916055232493797</c:v>
                </c:pt>
                <c:pt idx="374">
                  <c:v>5.0611651321650202</c:v>
                </c:pt>
                <c:pt idx="375">
                  <c:v>4.6843279868420202</c:v>
                </c:pt>
                <c:pt idx="376">
                  <c:v>4.3856017601970301</c:v>
                </c:pt>
                <c:pt idx="377">
                  <c:v>4.3418520976813797</c:v>
                </c:pt>
                <c:pt idx="378">
                  <c:v>4.3158078578375596</c:v>
                </c:pt>
                <c:pt idx="379">
                  <c:v>3.7780706042222101</c:v>
                </c:pt>
                <c:pt idx="380">
                  <c:v>4.2819450008212803</c:v>
                </c:pt>
                <c:pt idx="381">
                  <c:v>4.3253789323888503</c:v>
                </c:pt>
                <c:pt idx="382">
                  <c:v>4.1827301120592502</c:v>
                </c:pt>
                <c:pt idx="383">
                  <c:v>4.2075452238734696</c:v>
                </c:pt>
                <c:pt idx="384">
                  <c:v>4.0437444585505302</c:v>
                </c:pt>
                <c:pt idx="385">
                  <c:v>4.0131558048092497</c:v>
                </c:pt>
                <c:pt idx="386">
                  <c:v>3.9036280098162401</c:v>
                </c:pt>
                <c:pt idx="387">
                  <c:v>3.3917874537736701</c:v>
                </c:pt>
                <c:pt idx="388">
                  <c:v>3.3958965832583998</c:v>
                </c:pt>
                <c:pt idx="389">
                  <c:v>3.3266805185042401</c:v>
                </c:pt>
                <c:pt idx="390">
                  <c:v>3.24994105453418</c:v>
                </c:pt>
                <c:pt idx="391">
                  <c:v>3.4775086393805501</c:v>
                </c:pt>
                <c:pt idx="392">
                  <c:v>3.3839048686691799</c:v>
                </c:pt>
                <c:pt idx="393">
                  <c:v>3.48898287118607</c:v>
                </c:pt>
                <c:pt idx="394">
                  <c:v>3.4135813585575301</c:v>
                </c:pt>
                <c:pt idx="395">
                  <c:v>3.1838217539514599</c:v>
                </c:pt>
                <c:pt idx="396">
                  <c:v>2.9800703671863</c:v>
                </c:pt>
                <c:pt idx="397">
                  <c:v>2.9010819737828499</c:v>
                </c:pt>
                <c:pt idx="398">
                  <c:v>2.8577725786556698</c:v>
                </c:pt>
                <c:pt idx="399">
                  <c:v>2.61845283350207</c:v>
                </c:pt>
                <c:pt idx="400">
                  <c:v>2.4750728533097099</c:v>
                </c:pt>
                <c:pt idx="401">
                  <c:v>2.4436375389584</c:v>
                </c:pt>
                <c:pt idx="402">
                  <c:v>2.7119156745136501</c:v>
                </c:pt>
                <c:pt idx="403">
                  <c:v>2.7347175813351599</c:v>
                </c:pt>
                <c:pt idx="404">
                  <c:v>2.37424841270599</c:v>
                </c:pt>
                <c:pt idx="405">
                  <c:v>2.3038626148414401</c:v>
                </c:pt>
                <c:pt idx="406">
                  <c:v>2.1802458983372</c:v>
                </c:pt>
                <c:pt idx="407">
                  <c:v>1.9701726387982601</c:v>
                </c:pt>
                <c:pt idx="408">
                  <c:v>2.006232292979</c:v>
                </c:pt>
                <c:pt idx="409">
                  <c:v>2.2701286537066201</c:v>
                </c:pt>
                <c:pt idx="410">
                  <c:v>2.2574333045355899</c:v>
                </c:pt>
                <c:pt idx="411">
                  <c:v>2.1416554031942501</c:v>
                </c:pt>
                <c:pt idx="412">
                  <c:v>2.3011502904651899</c:v>
                </c:pt>
                <c:pt idx="413">
                  <c:v>2.2258673390246999</c:v>
                </c:pt>
                <c:pt idx="414">
                  <c:v>2.2951278483928998</c:v>
                </c:pt>
                <c:pt idx="415">
                  <c:v>2.1130448229538201</c:v>
                </c:pt>
                <c:pt idx="416">
                  <c:v>2.0943385927209301</c:v>
                </c:pt>
                <c:pt idx="417">
                  <c:v>2.1704629649471698</c:v>
                </c:pt>
                <c:pt idx="418">
                  <c:v>2.2197945101166199</c:v>
                </c:pt>
                <c:pt idx="419">
                  <c:v>2.2639729532614399</c:v>
                </c:pt>
                <c:pt idx="420">
                  <c:v>2.27078939171325</c:v>
                </c:pt>
                <c:pt idx="421">
                  <c:v>2.4781258553135999</c:v>
                </c:pt>
                <c:pt idx="422">
                  <c:v>2.62113480130103</c:v>
                </c:pt>
                <c:pt idx="423">
                  <c:v>2.5506283868069399</c:v>
                </c:pt>
                <c:pt idx="424">
                  <c:v>2.36240744292264</c:v>
                </c:pt>
                <c:pt idx="425">
                  <c:v>2.4811448298071102</c:v>
                </c:pt>
                <c:pt idx="426">
                  <c:v>2.4092468832103799</c:v>
                </c:pt>
                <c:pt idx="427">
                  <c:v>2.5653431618059499</c:v>
                </c:pt>
                <c:pt idx="428">
                  <c:v>2.6270494492446499</c:v>
                </c:pt>
                <c:pt idx="429">
                  <c:v>2.6649193181927302</c:v>
                </c:pt>
                <c:pt idx="430">
                  <c:v>2.6859888356992498</c:v>
                </c:pt>
                <c:pt idx="431">
                  <c:v>2.7472317367669401</c:v>
                </c:pt>
                <c:pt idx="432">
                  <c:v>2.6687389373288299</c:v>
                </c:pt>
                <c:pt idx="433">
                  <c:v>2.6300687950151098</c:v>
                </c:pt>
                <c:pt idx="434">
                  <c:v>2.7813719080028698</c:v>
                </c:pt>
                <c:pt idx="435">
                  <c:v>2.7941801113943501</c:v>
                </c:pt>
                <c:pt idx="436">
                  <c:v>2.7447820652571</c:v>
                </c:pt>
                <c:pt idx="437">
                  <c:v>2.7900455323060198</c:v>
                </c:pt>
                <c:pt idx="438">
                  <c:v>2.95508603556133</c:v>
                </c:pt>
                <c:pt idx="439">
                  <c:v>2.9752618958261898</c:v>
                </c:pt>
                <c:pt idx="440">
                  <c:v>3.1520810031850699</c:v>
                </c:pt>
                <c:pt idx="441">
                  <c:v>3.2531508833390799</c:v>
                </c:pt>
                <c:pt idx="442">
                  <c:v>3.4422951298871101</c:v>
                </c:pt>
                <c:pt idx="443">
                  <c:v>3.4537543329455902</c:v>
                </c:pt>
                <c:pt idx="444">
                  <c:v>3.5277299988191699</c:v>
                </c:pt>
                <c:pt idx="445">
                  <c:v>3.7263523338398601</c:v>
                </c:pt>
                <c:pt idx="446">
                  <c:v>3.7858096538331001</c:v>
                </c:pt>
                <c:pt idx="447">
                  <c:v>3.60191558690265</c:v>
                </c:pt>
                <c:pt idx="448">
                  <c:v>3.3624107422102698</c:v>
                </c:pt>
                <c:pt idx="449">
                  <c:v>3.2350964912466398</c:v>
                </c:pt>
                <c:pt idx="450">
                  <c:v>3.0570993420053698</c:v>
                </c:pt>
                <c:pt idx="451">
                  <c:v>3.0428707940136799</c:v>
                </c:pt>
                <c:pt idx="452">
                  <c:v>3.1818949729878501</c:v>
                </c:pt>
                <c:pt idx="453">
                  <c:v>3.1536894743390902</c:v>
                </c:pt>
                <c:pt idx="454">
                  <c:v>3.0399813845662802</c:v>
                </c:pt>
                <c:pt idx="455">
                  <c:v>3.0332476559564698</c:v>
                </c:pt>
                <c:pt idx="456">
                  <c:v>3.1631139136311601</c:v>
                </c:pt>
                <c:pt idx="457">
                  <c:v>3.2400403704831602</c:v>
                </c:pt>
                <c:pt idx="458">
                  <c:v>3.37373544601859</c:v>
                </c:pt>
                <c:pt idx="459">
                  <c:v>3.0658752298477201</c:v>
                </c:pt>
                <c:pt idx="460">
                  <c:v>3.2218902124877098</c:v>
                </c:pt>
                <c:pt idx="461">
                  <c:v>3.2423631557502199</c:v>
                </c:pt>
                <c:pt idx="462">
                  <c:v>3.3640192557559701</c:v>
                </c:pt>
                <c:pt idx="463">
                  <c:v>3.1506677991107002</c:v>
                </c:pt>
                <c:pt idx="464">
                  <c:v>3.3733406823839398</c:v>
                </c:pt>
                <c:pt idx="465">
                  <c:v>3.2977021279918701</c:v>
                </c:pt>
                <c:pt idx="466">
                  <c:v>3.1705587935093198</c:v>
                </c:pt>
                <c:pt idx="467">
                  <c:v>3.1928219176858899</c:v>
                </c:pt>
                <c:pt idx="468">
                  <c:v>3.3842491505572498</c:v>
                </c:pt>
                <c:pt idx="469">
                  <c:v>3.2927684307921901</c:v>
                </c:pt>
                <c:pt idx="470">
                  <c:v>3.3113287924561701</c:v>
                </c:pt>
                <c:pt idx="471">
                  <c:v>3.2294887304544702</c:v>
                </c:pt>
                <c:pt idx="472">
                  <c:v>3.0790925556487299</c:v>
                </c:pt>
                <c:pt idx="473">
                  <c:v>3.0322802483911699</c:v>
                </c:pt>
                <c:pt idx="474">
                  <c:v>3.10568107063555</c:v>
                </c:pt>
                <c:pt idx="475">
                  <c:v>3.1041891125732501</c:v>
                </c:pt>
                <c:pt idx="476">
                  <c:v>3.1253486711018001</c:v>
                </c:pt>
                <c:pt idx="477">
                  <c:v>3.1015951233830599</c:v>
                </c:pt>
                <c:pt idx="478">
                  <c:v>3.09178686741244</c:v>
                </c:pt>
                <c:pt idx="479">
                  <c:v>3.1304553393378902</c:v>
                </c:pt>
                <c:pt idx="480">
                  <c:v>3.0791082256473699</c:v>
                </c:pt>
                <c:pt idx="481">
                  <c:v>3.1870841402698402</c:v>
                </c:pt>
                <c:pt idx="482">
                  <c:v>3.1428917149086399</c:v>
                </c:pt>
                <c:pt idx="483">
                  <c:v>3.1244960713090499</c:v>
                </c:pt>
                <c:pt idx="484">
                  <c:v>2.90185089898254</c:v>
                </c:pt>
                <c:pt idx="485">
                  <c:v>2.6768058356014</c:v>
                </c:pt>
                <c:pt idx="486">
                  <c:v>2.51241244734919</c:v>
                </c:pt>
                <c:pt idx="487">
                  <c:v>2.5279155617557598</c:v>
                </c:pt>
                <c:pt idx="488">
                  <c:v>2.4277666940874498</c:v>
                </c:pt>
                <c:pt idx="489">
                  <c:v>2.5060738521206898</c:v>
                </c:pt>
                <c:pt idx="490">
                  <c:v>2.4262005874777199</c:v>
                </c:pt>
                <c:pt idx="491">
                  <c:v>2.4390689790440701</c:v>
                </c:pt>
                <c:pt idx="492">
                  <c:v>2.3960505216230699</c:v>
                </c:pt>
                <c:pt idx="493">
                  <c:v>2.4451095382271202</c:v>
                </c:pt>
                <c:pt idx="494">
                  <c:v>2.3147945553768401</c:v>
                </c:pt>
                <c:pt idx="495">
                  <c:v>2.4146504698386</c:v>
                </c:pt>
                <c:pt idx="496">
                  <c:v>2.3709042108382201</c:v>
                </c:pt>
                <c:pt idx="497">
                  <c:v>2.51611902781119</c:v>
                </c:pt>
                <c:pt idx="498">
                  <c:v>2.5518678293514001</c:v>
                </c:pt>
                <c:pt idx="499">
                  <c:v>2.5646353412748</c:v>
                </c:pt>
                <c:pt idx="500">
                  <c:v>2.50749325098479</c:v>
                </c:pt>
                <c:pt idx="501">
                  <c:v>2.5252165562146698</c:v>
                </c:pt>
                <c:pt idx="502">
                  <c:v>2.4396848104863702</c:v>
                </c:pt>
                <c:pt idx="503">
                  <c:v>2.4567006893183101</c:v>
                </c:pt>
                <c:pt idx="504">
                  <c:v>2.4595094983105801</c:v>
                </c:pt>
                <c:pt idx="505">
                  <c:v>2.4118870599582598</c:v>
                </c:pt>
                <c:pt idx="506">
                  <c:v>2.4102967281787899</c:v>
                </c:pt>
                <c:pt idx="507">
                  <c:v>2.5031189490438202</c:v>
                </c:pt>
                <c:pt idx="508">
                  <c:v>2.5802934628619401</c:v>
                </c:pt>
                <c:pt idx="509">
                  <c:v>2.8043238634743402</c:v>
                </c:pt>
                <c:pt idx="510">
                  <c:v>2.80378378301095</c:v>
                </c:pt>
                <c:pt idx="511">
                  <c:v>2.6277617107222402</c:v>
                </c:pt>
                <c:pt idx="512">
                  <c:v>2.69712548312586</c:v>
                </c:pt>
                <c:pt idx="513">
                  <c:v>2.5810623167075399</c:v>
                </c:pt>
                <c:pt idx="514">
                  <c:v>2.48996442724405</c:v>
                </c:pt>
                <c:pt idx="515">
                  <c:v>2.4601469918761198</c:v>
                </c:pt>
                <c:pt idx="516">
                  <c:v>2.4436133408012202</c:v>
                </c:pt>
                <c:pt idx="517">
                  <c:v>2.45277187324819</c:v>
                </c:pt>
                <c:pt idx="518">
                  <c:v>2.4958646419741299</c:v>
                </c:pt>
                <c:pt idx="519">
                  <c:v>2.4479613338570601</c:v>
                </c:pt>
                <c:pt idx="520">
                  <c:v>2.4938793713502898</c:v>
                </c:pt>
                <c:pt idx="521">
                  <c:v>2.5215386591815698</c:v>
                </c:pt>
                <c:pt idx="522">
                  <c:v>2.4889100409653802</c:v>
                </c:pt>
                <c:pt idx="523">
                  <c:v>2.4230172067295701</c:v>
                </c:pt>
                <c:pt idx="524">
                  <c:v>2.4564528372522001</c:v>
                </c:pt>
                <c:pt idx="525">
                  <c:v>2.4938059836091799</c:v>
                </c:pt>
                <c:pt idx="526">
                  <c:v>2.5203600417943002</c:v>
                </c:pt>
                <c:pt idx="527">
                  <c:v>2.5813847747755401</c:v>
                </c:pt>
                <c:pt idx="528">
                  <c:v>2.5592848122410499</c:v>
                </c:pt>
                <c:pt idx="529">
                  <c:v>2.6138136681931901</c:v>
                </c:pt>
                <c:pt idx="530">
                  <c:v>2.60160668463595</c:v>
                </c:pt>
                <c:pt idx="531">
                  <c:v>2.5592539628948701</c:v>
                </c:pt>
                <c:pt idx="532">
                  <c:v>2.59717987151283</c:v>
                </c:pt>
                <c:pt idx="533">
                  <c:v>2.5103218890244001</c:v>
                </c:pt>
                <c:pt idx="534">
                  <c:v>2.5583445198485202</c:v>
                </c:pt>
                <c:pt idx="535">
                  <c:v>2.57488205882543</c:v>
                </c:pt>
                <c:pt idx="536">
                  <c:v>2.52391085217783</c:v>
                </c:pt>
                <c:pt idx="537">
                  <c:v>2.3407422491638701</c:v>
                </c:pt>
                <c:pt idx="538">
                  <c:v>2.2880037973900502</c:v>
                </c:pt>
                <c:pt idx="539">
                  <c:v>2.2939495862522299</c:v>
                </c:pt>
                <c:pt idx="540">
                  <c:v>2.2866912135314301</c:v>
                </c:pt>
                <c:pt idx="541">
                  <c:v>2.1735502806722802</c:v>
                </c:pt>
                <c:pt idx="542">
                  <c:v>2.1968378950040699</c:v>
                </c:pt>
                <c:pt idx="543">
                  <c:v>2.1893781839291999</c:v>
                </c:pt>
                <c:pt idx="544">
                  <c:v>2.1704061733338</c:v>
                </c:pt>
                <c:pt idx="545">
                  <c:v>2.2749362638924402</c:v>
                </c:pt>
                <c:pt idx="546">
                  <c:v>2.3057654747948</c:v>
                </c:pt>
                <c:pt idx="547">
                  <c:v>2.3299759290761801</c:v>
                </c:pt>
                <c:pt idx="548">
                  <c:v>2.3496116861976102</c:v>
                </c:pt>
                <c:pt idx="549">
                  <c:v>2.3101205599755299</c:v>
                </c:pt>
                <c:pt idx="550">
                  <c:v>2.25369243004431</c:v>
                </c:pt>
                <c:pt idx="551">
                  <c:v>2.1857746839705499</c:v>
                </c:pt>
                <c:pt idx="552">
                  <c:v>2.1478327029094499</c:v>
                </c:pt>
                <c:pt idx="553">
                  <c:v>2.0841588928759398</c:v>
                </c:pt>
                <c:pt idx="554">
                  <c:v>2.0970980850907601</c:v>
                </c:pt>
                <c:pt idx="555">
                  <c:v>2.0131856622403101</c:v>
                </c:pt>
                <c:pt idx="556">
                  <c:v>1.9921359373562</c:v>
                </c:pt>
                <c:pt idx="557">
                  <c:v>1.9850740171242001</c:v>
                </c:pt>
                <c:pt idx="558">
                  <c:v>1.9479995807335</c:v>
                </c:pt>
                <c:pt idx="559">
                  <c:v>1.91027201926312</c:v>
                </c:pt>
                <c:pt idx="560">
                  <c:v>1.9112769742381901</c:v>
                </c:pt>
                <c:pt idx="561">
                  <c:v>1.9756302331223099</c:v>
                </c:pt>
                <c:pt idx="562">
                  <c:v>1.8905430213963399</c:v>
                </c:pt>
                <c:pt idx="563">
                  <c:v>1.96051592459377</c:v>
                </c:pt>
                <c:pt idx="564">
                  <c:v>1.9697834644477901</c:v>
                </c:pt>
                <c:pt idx="565">
                  <c:v>1.9340787474224299</c:v>
                </c:pt>
                <c:pt idx="566">
                  <c:v>1.8857114381404201</c:v>
                </c:pt>
                <c:pt idx="567">
                  <c:v>1.8583290686276599</c:v>
                </c:pt>
                <c:pt idx="568">
                  <c:v>1.8450985064040499</c:v>
                </c:pt>
                <c:pt idx="569">
                  <c:v>1.8143585053654501</c:v>
                </c:pt>
                <c:pt idx="570">
                  <c:v>1.7487968001516001</c:v>
                </c:pt>
                <c:pt idx="571">
                  <c:v>1.73285114805577</c:v>
                </c:pt>
                <c:pt idx="572">
                  <c:v>1.73210036186607</c:v>
                </c:pt>
                <c:pt idx="573">
                  <c:v>1.7251479534146801</c:v>
                </c:pt>
                <c:pt idx="574">
                  <c:v>1.78724163599256</c:v>
                </c:pt>
                <c:pt idx="575">
                  <c:v>1.84593213475468</c:v>
                </c:pt>
                <c:pt idx="576">
                  <c:v>1.84707493517115</c:v>
                </c:pt>
                <c:pt idx="577">
                  <c:v>1.8540721375957501</c:v>
                </c:pt>
                <c:pt idx="578">
                  <c:v>1.8677377388047001</c:v>
                </c:pt>
                <c:pt idx="579">
                  <c:v>1.8702236767507601</c:v>
                </c:pt>
                <c:pt idx="580">
                  <c:v>1.9307011994229599</c:v>
                </c:pt>
                <c:pt idx="581">
                  <c:v>1.9444557190156699</c:v>
                </c:pt>
                <c:pt idx="582">
                  <c:v>1.92292590358543</c:v>
                </c:pt>
                <c:pt idx="583">
                  <c:v>1.89172703527941</c:v>
                </c:pt>
                <c:pt idx="584">
                  <c:v>1.8362509875967701</c:v>
                </c:pt>
                <c:pt idx="585">
                  <c:v>1.72939467908875</c:v>
                </c:pt>
                <c:pt idx="586">
                  <c:v>1.76750180007666</c:v>
                </c:pt>
                <c:pt idx="587">
                  <c:v>1.80272894716481</c:v>
                </c:pt>
                <c:pt idx="588">
                  <c:v>1.83101102449576</c:v>
                </c:pt>
                <c:pt idx="589">
                  <c:v>1.78348333911749</c:v>
                </c:pt>
                <c:pt idx="590">
                  <c:v>1.77525348523902</c:v>
                </c:pt>
                <c:pt idx="591">
                  <c:v>1.73562580340291</c:v>
                </c:pt>
                <c:pt idx="592">
                  <c:v>1.69910727282008</c:v>
                </c:pt>
                <c:pt idx="593">
                  <c:v>1.69145583564443</c:v>
                </c:pt>
                <c:pt idx="594">
                  <c:v>1.72251626389365</c:v>
                </c:pt>
                <c:pt idx="595">
                  <c:v>1.6675900612574901</c:v>
                </c:pt>
                <c:pt idx="596">
                  <c:v>1.70790494418866</c:v>
                </c:pt>
                <c:pt idx="597">
                  <c:v>1.68583596964138</c:v>
                </c:pt>
                <c:pt idx="598">
                  <c:v>1.66660394400589</c:v>
                </c:pt>
                <c:pt idx="599">
                  <c:v>1.6732692818809101</c:v>
                </c:pt>
                <c:pt idx="600">
                  <c:v>1.64713656746277</c:v>
                </c:pt>
                <c:pt idx="601">
                  <c:v>1.6392565840048801</c:v>
                </c:pt>
                <c:pt idx="602">
                  <c:v>1.60893682509503</c:v>
                </c:pt>
                <c:pt idx="603">
                  <c:v>1.6144513721125899</c:v>
                </c:pt>
                <c:pt idx="604">
                  <c:v>1.63616312086836</c:v>
                </c:pt>
                <c:pt idx="605">
                  <c:v>1.59448361506384</c:v>
                </c:pt>
                <c:pt idx="606">
                  <c:v>1.56008895041073</c:v>
                </c:pt>
                <c:pt idx="607">
                  <c:v>1.4964671153811899</c:v>
                </c:pt>
                <c:pt idx="608">
                  <c:v>1.5503774015062699</c:v>
                </c:pt>
                <c:pt idx="609">
                  <c:v>1.54612047253415</c:v>
                </c:pt>
                <c:pt idx="610">
                  <c:v>1.48273475104852</c:v>
                </c:pt>
                <c:pt idx="611">
                  <c:v>1.52621069318546</c:v>
                </c:pt>
                <c:pt idx="612">
                  <c:v>1.5358061850960301</c:v>
                </c:pt>
                <c:pt idx="613">
                  <c:v>1.5503583129259499</c:v>
                </c:pt>
                <c:pt idx="614">
                  <c:v>1.56528884137854</c:v>
                </c:pt>
                <c:pt idx="615">
                  <c:v>1.5138335804704699</c:v>
                </c:pt>
                <c:pt idx="616">
                  <c:v>1.4913301775280401</c:v>
                </c:pt>
                <c:pt idx="617">
                  <c:v>1.46110454934731</c:v>
                </c:pt>
                <c:pt idx="618">
                  <c:v>1.4239379172790401</c:v>
                </c:pt>
                <c:pt idx="619">
                  <c:v>1.43155958313592</c:v>
                </c:pt>
                <c:pt idx="620">
                  <c:v>1.40304953365962</c:v>
                </c:pt>
                <c:pt idx="621">
                  <c:v>1.4605011600258999</c:v>
                </c:pt>
                <c:pt idx="622">
                  <c:v>1.52359530147484</c:v>
                </c:pt>
                <c:pt idx="623">
                  <c:v>1.52238350563206</c:v>
                </c:pt>
                <c:pt idx="624">
                  <c:v>1.57698668366387</c:v>
                </c:pt>
                <c:pt idx="625">
                  <c:v>1.61879709328439</c:v>
                </c:pt>
                <c:pt idx="626">
                  <c:v>1.5925049853570901</c:v>
                </c:pt>
                <c:pt idx="627">
                  <c:v>1.6406207804609201</c:v>
                </c:pt>
                <c:pt idx="628">
                  <c:v>1.6317536724049699</c:v>
                </c:pt>
                <c:pt idx="629">
                  <c:v>1.7252946700010201</c:v>
                </c:pt>
                <c:pt idx="630">
                  <c:v>1.7287115942184601</c:v>
                </c:pt>
                <c:pt idx="631">
                  <c:v>1.72230797858938</c:v>
                </c:pt>
                <c:pt idx="632">
                  <c:v>1.6441701333824501</c:v>
                </c:pt>
                <c:pt idx="633">
                  <c:v>1.6731489512353399</c:v>
                </c:pt>
                <c:pt idx="634">
                  <c:v>1.6441928189612101</c:v>
                </c:pt>
                <c:pt idx="635">
                  <c:v>1.6182994357023699</c:v>
                </c:pt>
                <c:pt idx="636">
                  <c:v>1.64562639272511</c:v>
                </c:pt>
                <c:pt idx="637">
                  <c:v>1.54627529575483</c:v>
                </c:pt>
                <c:pt idx="638">
                  <c:v>1.5415665138834</c:v>
                </c:pt>
                <c:pt idx="639">
                  <c:v>1.5321267872607001</c:v>
                </c:pt>
                <c:pt idx="640">
                  <c:v>1.5539589247269501</c:v>
                </c:pt>
                <c:pt idx="641">
                  <c:v>1.4737651530071401</c:v>
                </c:pt>
                <c:pt idx="642">
                  <c:v>1.4609053731178701</c:v>
                </c:pt>
                <c:pt idx="643">
                  <c:v>1.4863324789566099</c:v>
                </c:pt>
                <c:pt idx="644">
                  <c:v>1.50757424304484</c:v>
                </c:pt>
                <c:pt idx="645">
                  <c:v>1.5088649546923301</c:v>
                </c:pt>
                <c:pt idx="646">
                  <c:v>1.51646803327362</c:v>
                </c:pt>
                <c:pt idx="647">
                  <c:v>1.4620120878416401</c:v>
                </c:pt>
                <c:pt idx="648">
                  <c:v>1.4324870337092099</c:v>
                </c:pt>
                <c:pt idx="649">
                  <c:v>1.38180549319567</c:v>
                </c:pt>
                <c:pt idx="650">
                  <c:v>1.3414726651457001</c:v>
                </c:pt>
                <c:pt idx="651">
                  <c:v>1.3715689718045201</c:v>
                </c:pt>
                <c:pt idx="652">
                  <c:v>1.3980451648912</c:v>
                </c:pt>
                <c:pt idx="653">
                  <c:v>1.36690721472756</c:v>
                </c:pt>
                <c:pt idx="654">
                  <c:v>1.37899609013693</c:v>
                </c:pt>
                <c:pt idx="655">
                  <c:v>1.39138221354314</c:v>
                </c:pt>
                <c:pt idx="656">
                  <c:v>1.40423048446136</c:v>
                </c:pt>
                <c:pt idx="657">
                  <c:v>1.41434364115734</c:v>
                </c:pt>
                <c:pt idx="658">
                  <c:v>1.39645894460527</c:v>
                </c:pt>
                <c:pt idx="659">
                  <c:v>1.3944462608678201</c:v>
                </c:pt>
                <c:pt idx="660">
                  <c:v>1.41773953090341</c:v>
                </c:pt>
                <c:pt idx="661">
                  <c:v>1.48752584925878</c:v>
                </c:pt>
                <c:pt idx="662">
                  <c:v>1.4574832957567401</c:v>
                </c:pt>
                <c:pt idx="663">
                  <c:v>1.43578506096561</c:v>
                </c:pt>
                <c:pt idx="664">
                  <c:v>1.4502172219131699</c:v>
                </c:pt>
                <c:pt idx="665">
                  <c:v>1.4856237232679299</c:v>
                </c:pt>
                <c:pt idx="666">
                  <c:v>1.4615104930167999</c:v>
                </c:pt>
                <c:pt idx="667">
                  <c:v>1.41869365542835</c:v>
                </c:pt>
                <c:pt idx="668">
                  <c:v>1.3675337706763599</c:v>
                </c:pt>
                <c:pt idx="669">
                  <c:v>1.3420056057607599</c:v>
                </c:pt>
                <c:pt idx="670">
                  <c:v>1.3587028725174599</c:v>
                </c:pt>
                <c:pt idx="671">
                  <c:v>1.3982180635078401</c:v>
                </c:pt>
                <c:pt idx="672">
                  <c:v>1.40956973587178</c:v>
                </c:pt>
                <c:pt idx="673">
                  <c:v>1.4218215629292601</c:v>
                </c:pt>
                <c:pt idx="674">
                  <c:v>1.39380952481437</c:v>
                </c:pt>
                <c:pt idx="675">
                  <c:v>1.32129276254384</c:v>
                </c:pt>
                <c:pt idx="676">
                  <c:v>1.3359477216246101</c:v>
                </c:pt>
                <c:pt idx="677">
                  <c:v>1.3296005093336001</c:v>
                </c:pt>
                <c:pt idx="678">
                  <c:v>1.2869229246096101</c:v>
                </c:pt>
                <c:pt idx="679">
                  <c:v>1.2819608877593001</c:v>
                </c:pt>
                <c:pt idx="680">
                  <c:v>1.3090638636834899</c:v>
                </c:pt>
                <c:pt idx="681">
                  <c:v>1.2942561756587401</c:v>
                </c:pt>
                <c:pt idx="682">
                  <c:v>1.30228292203392</c:v>
                </c:pt>
                <c:pt idx="683">
                  <c:v>1.3470571379961001</c:v>
                </c:pt>
                <c:pt idx="684">
                  <c:v>1.34567581303385</c:v>
                </c:pt>
                <c:pt idx="685">
                  <c:v>1.31381924602275</c:v>
                </c:pt>
                <c:pt idx="686">
                  <c:v>1.3130828771277001</c:v>
                </c:pt>
                <c:pt idx="687">
                  <c:v>1.2812063821917601</c:v>
                </c:pt>
                <c:pt idx="688">
                  <c:v>1.3030427838734999</c:v>
                </c:pt>
                <c:pt idx="689">
                  <c:v>1.2902525346971001</c:v>
                </c:pt>
                <c:pt idx="690">
                  <c:v>1.29610644266273</c:v>
                </c:pt>
                <c:pt idx="691">
                  <c:v>1.34012573071708</c:v>
                </c:pt>
                <c:pt idx="692">
                  <c:v>1.31593271270081</c:v>
                </c:pt>
                <c:pt idx="693">
                  <c:v>1.26743638832571</c:v>
                </c:pt>
                <c:pt idx="694">
                  <c:v>1.2164661031103201</c:v>
                </c:pt>
                <c:pt idx="695">
                  <c:v>1.21009448339171</c:v>
                </c:pt>
                <c:pt idx="696">
                  <c:v>1.2197499104675</c:v>
                </c:pt>
                <c:pt idx="697">
                  <c:v>1.22694287477025</c:v>
                </c:pt>
                <c:pt idx="698">
                  <c:v>1.2295726849308799</c:v>
                </c:pt>
                <c:pt idx="699">
                  <c:v>1.2289101132246301</c:v>
                </c:pt>
                <c:pt idx="700">
                  <c:v>1.25456723341806</c:v>
                </c:pt>
                <c:pt idx="701">
                  <c:v>1.2392147959827999</c:v>
                </c:pt>
                <c:pt idx="702">
                  <c:v>1.25088994909033</c:v>
                </c:pt>
                <c:pt idx="703">
                  <c:v>1.27676463873191</c:v>
                </c:pt>
                <c:pt idx="704">
                  <c:v>1.2752973322430601</c:v>
                </c:pt>
                <c:pt idx="705">
                  <c:v>1.2899981553256701</c:v>
                </c:pt>
                <c:pt idx="706">
                  <c:v>1.3333878453347501</c:v>
                </c:pt>
                <c:pt idx="707">
                  <c:v>1.37358317480702</c:v>
                </c:pt>
                <c:pt idx="708">
                  <c:v>1.3759823712702799</c:v>
                </c:pt>
                <c:pt idx="709">
                  <c:v>1.39359245195417</c:v>
                </c:pt>
                <c:pt idx="710">
                  <c:v>1.39143257491195</c:v>
                </c:pt>
                <c:pt idx="711">
                  <c:v>1.35219311443093</c:v>
                </c:pt>
                <c:pt idx="712">
                  <c:v>1.4137650972884801</c:v>
                </c:pt>
                <c:pt idx="713">
                  <c:v>1.4191221872078601</c:v>
                </c:pt>
                <c:pt idx="714">
                  <c:v>1.4211182636763799</c:v>
                </c:pt>
                <c:pt idx="715">
                  <c:v>1.43287129855287</c:v>
                </c:pt>
                <c:pt idx="716">
                  <c:v>1.45061460261</c:v>
                </c:pt>
                <c:pt idx="717">
                  <c:v>1.45713727539312</c:v>
                </c:pt>
                <c:pt idx="718">
                  <c:v>1.4380704636724899</c:v>
                </c:pt>
                <c:pt idx="719">
                  <c:v>1.4006939337550199</c:v>
                </c:pt>
                <c:pt idx="720">
                  <c:v>1.3965048471384101</c:v>
                </c:pt>
                <c:pt idx="721">
                  <c:v>1.3948055922537099</c:v>
                </c:pt>
                <c:pt idx="722">
                  <c:v>1.43507016415571</c:v>
                </c:pt>
                <c:pt idx="723">
                  <c:v>1.43586766304642</c:v>
                </c:pt>
                <c:pt idx="724">
                  <c:v>1.5573362872477901</c:v>
                </c:pt>
                <c:pt idx="725">
                  <c:v>1.71904612852456</c:v>
                </c:pt>
                <c:pt idx="726">
                  <c:v>1.71099157608784</c:v>
                </c:pt>
                <c:pt idx="727">
                  <c:v>1.82168106346726</c:v>
                </c:pt>
                <c:pt idx="728">
                  <c:v>1.86177270530748</c:v>
                </c:pt>
                <c:pt idx="729">
                  <c:v>1.9324662318261501</c:v>
                </c:pt>
                <c:pt idx="730">
                  <c:v>1.95807892080639</c:v>
                </c:pt>
                <c:pt idx="731">
                  <c:v>2.0179669826559601</c:v>
                </c:pt>
                <c:pt idx="732">
                  <c:v>1.99577724533417</c:v>
                </c:pt>
                <c:pt idx="733">
                  <c:v>1.90403534017204</c:v>
                </c:pt>
                <c:pt idx="734">
                  <c:v>1.8221510996963699</c:v>
                </c:pt>
                <c:pt idx="735">
                  <c:v>1.89940969303047</c:v>
                </c:pt>
                <c:pt idx="736">
                  <c:v>1.9183173940628999</c:v>
                </c:pt>
                <c:pt idx="737">
                  <c:v>1.96027855793082</c:v>
                </c:pt>
                <c:pt idx="738">
                  <c:v>1.91206164756509</c:v>
                </c:pt>
                <c:pt idx="739">
                  <c:v>1.9976878919812699</c:v>
                </c:pt>
                <c:pt idx="740">
                  <c:v>2.1221400773064798</c:v>
                </c:pt>
                <c:pt idx="741">
                  <c:v>2.1202201612059501</c:v>
                </c:pt>
                <c:pt idx="742">
                  <c:v>2.2103787578980501</c:v>
                </c:pt>
                <c:pt idx="743">
                  <c:v>2.3184492178784901</c:v>
                </c:pt>
                <c:pt idx="744">
                  <c:v>2.4720689286470701</c:v>
                </c:pt>
                <c:pt idx="745">
                  <c:v>2.50147252981313</c:v>
                </c:pt>
                <c:pt idx="746">
                  <c:v>2.3956933449902</c:v>
                </c:pt>
                <c:pt idx="747">
                  <c:v>2.2882242419296301</c:v>
                </c:pt>
                <c:pt idx="748">
                  <c:v>2.3420816891746701</c:v>
                </c:pt>
                <c:pt idx="749">
                  <c:v>2.50573937584053</c:v>
                </c:pt>
                <c:pt idx="750">
                  <c:v>2.4907737117013302</c:v>
                </c:pt>
                <c:pt idx="751">
                  <c:v>2.7201742735160401</c:v>
                </c:pt>
                <c:pt idx="752">
                  <c:v>2.8046292318850701</c:v>
                </c:pt>
                <c:pt idx="753">
                  <c:v>2.4461968058755099</c:v>
                </c:pt>
                <c:pt idx="754">
                  <c:v>2.3158045451657601</c:v>
                </c:pt>
                <c:pt idx="755">
                  <c:v>2.1297618979103201</c:v>
                </c:pt>
                <c:pt idx="756">
                  <c:v>2.29249922713633</c:v>
                </c:pt>
                <c:pt idx="757">
                  <c:v>2.3238278132720298</c:v>
                </c:pt>
                <c:pt idx="758">
                  <c:v>2.3807824799512001</c:v>
                </c:pt>
                <c:pt idx="759">
                  <c:v>2.14230481851247</c:v>
                </c:pt>
                <c:pt idx="760">
                  <c:v>2.1842322315069</c:v>
                </c:pt>
                <c:pt idx="761">
                  <c:v>2.2999127089759099</c:v>
                </c:pt>
                <c:pt idx="762">
                  <c:v>2.0243177238462602</c:v>
                </c:pt>
                <c:pt idx="763">
                  <c:v>1.8274695856043299</c:v>
                </c:pt>
                <c:pt idx="764">
                  <c:v>1.79397631194819</c:v>
                </c:pt>
                <c:pt idx="765">
                  <c:v>1.8025331940062299</c:v>
                </c:pt>
                <c:pt idx="766">
                  <c:v>1.7504702757610699</c:v>
                </c:pt>
                <c:pt idx="767">
                  <c:v>1.7470440161351899</c:v>
                </c:pt>
                <c:pt idx="768">
                  <c:v>1.73265318380018</c:v>
                </c:pt>
                <c:pt idx="769">
                  <c:v>1.8050652226994299</c:v>
                </c:pt>
                <c:pt idx="770">
                  <c:v>1.91732901608065</c:v>
                </c:pt>
                <c:pt idx="771">
                  <c:v>1.9284271512298701</c:v>
                </c:pt>
                <c:pt idx="772">
                  <c:v>1.8531427028157399</c:v>
                </c:pt>
                <c:pt idx="773">
                  <c:v>1.9321677670831501</c:v>
                </c:pt>
                <c:pt idx="774">
                  <c:v>1.9260634691460401</c:v>
                </c:pt>
                <c:pt idx="775">
                  <c:v>1.95197536644855</c:v>
                </c:pt>
                <c:pt idx="776">
                  <c:v>1.85008981434244</c:v>
                </c:pt>
                <c:pt idx="777">
                  <c:v>1.8997219619010799</c:v>
                </c:pt>
                <c:pt idx="778">
                  <c:v>1.85022786396201</c:v>
                </c:pt>
                <c:pt idx="779">
                  <c:v>1.9269706404161999</c:v>
                </c:pt>
                <c:pt idx="780">
                  <c:v>1.9556465667631799</c:v>
                </c:pt>
                <c:pt idx="781">
                  <c:v>1.9242325811802901</c:v>
                </c:pt>
                <c:pt idx="782">
                  <c:v>1.74394030000558</c:v>
                </c:pt>
                <c:pt idx="783">
                  <c:v>1.58981339078977</c:v>
                </c:pt>
                <c:pt idx="784">
                  <c:v>1.59583810923445</c:v>
                </c:pt>
                <c:pt idx="785">
                  <c:v>1.5016881361871099</c:v>
                </c:pt>
                <c:pt idx="786">
                  <c:v>1.51030558145079</c:v>
                </c:pt>
                <c:pt idx="787">
                  <c:v>1.5099390888570201</c:v>
                </c:pt>
                <c:pt idx="788">
                  <c:v>1.5588202168348899</c:v>
                </c:pt>
                <c:pt idx="789">
                  <c:v>1.51228594201459</c:v>
                </c:pt>
                <c:pt idx="790">
                  <c:v>1.57461637906208</c:v>
                </c:pt>
                <c:pt idx="791">
                  <c:v>1.53977769211239</c:v>
                </c:pt>
                <c:pt idx="792">
                  <c:v>1.6114682319693601</c:v>
                </c:pt>
                <c:pt idx="793">
                  <c:v>1.6132234337614699</c:v>
                </c:pt>
                <c:pt idx="794">
                  <c:v>1.616328496947</c:v>
                </c:pt>
                <c:pt idx="795">
                  <c:v>1.59878866721747</c:v>
                </c:pt>
                <c:pt idx="796">
                  <c:v>1.64260239181567</c:v>
                </c:pt>
                <c:pt idx="797">
                  <c:v>1.57788889400446</c:v>
                </c:pt>
                <c:pt idx="798">
                  <c:v>1.5311976026201799</c:v>
                </c:pt>
                <c:pt idx="799">
                  <c:v>1.50568757503038</c:v>
                </c:pt>
                <c:pt idx="800">
                  <c:v>1.46466849221134</c:v>
                </c:pt>
                <c:pt idx="801">
                  <c:v>1.4652012056220101</c:v>
                </c:pt>
                <c:pt idx="802">
                  <c:v>1.46479574719182</c:v>
                </c:pt>
                <c:pt idx="803">
                  <c:v>1.5250490786120601</c:v>
                </c:pt>
                <c:pt idx="804">
                  <c:v>1.52175085532315</c:v>
                </c:pt>
                <c:pt idx="805">
                  <c:v>1.50257504238432</c:v>
                </c:pt>
                <c:pt idx="806">
                  <c:v>1.4975896437906</c:v>
                </c:pt>
                <c:pt idx="807">
                  <c:v>1.5561652312040199</c:v>
                </c:pt>
                <c:pt idx="808">
                  <c:v>1.59859204664006</c:v>
                </c:pt>
                <c:pt idx="809">
                  <c:v>1.6429296179597599</c:v>
                </c:pt>
                <c:pt idx="810">
                  <c:v>1.62376000534703</c:v>
                </c:pt>
                <c:pt idx="811">
                  <c:v>1.6090517645848299</c:v>
                </c:pt>
                <c:pt idx="812">
                  <c:v>1.60764682483134</c:v>
                </c:pt>
                <c:pt idx="813">
                  <c:v>1.6501078743842199</c:v>
                </c:pt>
                <c:pt idx="814">
                  <c:v>1.67512509883549</c:v>
                </c:pt>
                <c:pt idx="815">
                  <c:v>1.6494848899594901</c:v>
                </c:pt>
                <c:pt idx="816">
                  <c:v>1.6350224414683501</c:v>
                </c:pt>
                <c:pt idx="817">
                  <c:v>1.63966198069267</c:v>
                </c:pt>
                <c:pt idx="818">
                  <c:v>1.5996627644036201</c:v>
                </c:pt>
                <c:pt idx="819">
                  <c:v>1.6184199279207001</c:v>
                </c:pt>
                <c:pt idx="820">
                  <c:v>1.6229473763856901</c:v>
                </c:pt>
                <c:pt idx="821">
                  <c:v>1.6228784351385801</c:v>
                </c:pt>
                <c:pt idx="822">
                  <c:v>1.6578281049765999</c:v>
                </c:pt>
                <c:pt idx="823">
                  <c:v>1.67253706793304</c:v>
                </c:pt>
                <c:pt idx="824">
                  <c:v>1.6473991547111599</c:v>
                </c:pt>
                <c:pt idx="825">
                  <c:v>1.59819505515875</c:v>
                </c:pt>
                <c:pt idx="826">
                  <c:v>1.6354939353504501</c:v>
                </c:pt>
                <c:pt idx="827">
                  <c:v>1.6342794574925801</c:v>
                </c:pt>
                <c:pt idx="828">
                  <c:v>1.67473768883178</c:v>
                </c:pt>
                <c:pt idx="829">
                  <c:v>1.6689928065719899</c:v>
                </c:pt>
                <c:pt idx="830">
                  <c:v>1.6670930388696801</c:v>
                </c:pt>
                <c:pt idx="831">
                  <c:v>1.60800831707769</c:v>
                </c:pt>
                <c:pt idx="832">
                  <c:v>1.6038597838045501</c:v>
                </c:pt>
                <c:pt idx="833">
                  <c:v>1.6010513858617199</c:v>
                </c:pt>
                <c:pt idx="834">
                  <c:v>1.62866840007394</c:v>
                </c:pt>
                <c:pt idx="835">
                  <c:v>1.61456344809417</c:v>
                </c:pt>
                <c:pt idx="836">
                  <c:v>1.6226457943925601</c:v>
                </c:pt>
                <c:pt idx="837">
                  <c:v>1.6461977982398699</c:v>
                </c:pt>
                <c:pt idx="838">
                  <c:v>1.6354457306502199</c:v>
                </c:pt>
              </c:numCache>
            </c:numRef>
          </c:val>
          <c:smooth val="0"/>
          <c:extLst>
            <c:ext xmlns:c16="http://schemas.microsoft.com/office/drawing/2014/chart" uri="{C3380CC4-5D6E-409C-BE32-E72D297353CC}">
              <c16:uniqueId val="{00000000-C9CC-4497-AAE1-63C7A6713BD6}"/>
            </c:ext>
          </c:extLst>
        </c:ser>
        <c:ser>
          <c:idx val="1"/>
          <c:order val="1"/>
          <c:tx>
            <c:strRef>
              <c:f>'PE&amp;PB BAND'!$J$4:$J$5</c:f>
              <c:strCache>
                <c:ptCount val="2"/>
                <c:pt idx="0">
                  <c:v>深证成指</c:v>
                </c:pt>
                <c:pt idx="1">
                  <c:v>4.5</c:v>
                </c:pt>
              </c:strCache>
            </c:strRef>
          </c:tx>
          <c:spPr>
            <a:ln w="28575" cap="rnd">
              <a:solidFill>
                <a:schemeClr val="bg2">
                  <a:lumMod val="50000"/>
                </a:schemeClr>
              </a:solidFill>
              <a:round/>
            </a:ln>
            <a:effectLst/>
          </c:spPr>
          <c:marker>
            <c:symbol val="none"/>
          </c:marker>
          <c:cat>
            <c:numRef>
              <c:f>'PE&amp;PB BAND'!$H$6:$H$844</c:f>
              <c:numCache>
                <c:formatCode>m/d/yyyy</c:formatCode>
                <c:ptCount val="839"/>
                <c:pt idx="0">
                  <c:v>36903</c:v>
                </c:pt>
                <c:pt idx="1">
                  <c:v>36910</c:v>
                </c:pt>
                <c:pt idx="2">
                  <c:v>36917</c:v>
                </c:pt>
                <c:pt idx="3">
                  <c:v>36924</c:v>
                </c:pt>
                <c:pt idx="4">
                  <c:v>36931</c:v>
                </c:pt>
                <c:pt idx="5">
                  <c:v>36938</c:v>
                </c:pt>
                <c:pt idx="6">
                  <c:v>36945</c:v>
                </c:pt>
                <c:pt idx="7">
                  <c:v>36952</c:v>
                </c:pt>
                <c:pt idx="8">
                  <c:v>36959</c:v>
                </c:pt>
                <c:pt idx="9">
                  <c:v>36966</c:v>
                </c:pt>
                <c:pt idx="10">
                  <c:v>36973</c:v>
                </c:pt>
                <c:pt idx="11">
                  <c:v>36980</c:v>
                </c:pt>
                <c:pt idx="12">
                  <c:v>36987</c:v>
                </c:pt>
                <c:pt idx="13">
                  <c:v>36994</c:v>
                </c:pt>
                <c:pt idx="14">
                  <c:v>37001</c:v>
                </c:pt>
                <c:pt idx="15">
                  <c:v>37008</c:v>
                </c:pt>
                <c:pt idx="16">
                  <c:v>37015</c:v>
                </c:pt>
                <c:pt idx="17">
                  <c:v>37022</c:v>
                </c:pt>
                <c:pt idx="18">
                  <c:v>37029</c:v>
                </c:pt>
                <c:pt idx="19">
                  <c:v>37036</c:v>
                </c:pt>
                <c:pt idx="20">
                  <c:v>37043</c:v>
                </c:pt>
                <c:pt idx="21">
                  <c:v>37050</c:v>
                </c:pt>
                <c:pt idx="22">
                  <c:v>37057</c:v>
                </c:pt>
                <c:pt idx="23">
                  <c:v>37064</c:v>
                </c:pt>
                <c:pt idx="24">
                  <c:v>37071</c:v>
                </c:pt>
                <c:pt idx="25">
                  <c:v>37078</c:v>
                </c:pt>
                <c:pt idx="26">
                  <c:v>37085</c:v>
                </c:pt>
                <c:pt idx="27">
                  <c:v>37092</c:v>
                </c:pt>
                <c:pt idx="28">
                  <c:v>37099</c:v>
                </c:pt>
                <c:pt idx="29">
                  <c:v>37106</c:v>
                </c:pt>
                <c:pt idx="30">
                  <c:v>37113</c:v>
                </c:pt>
                <c:pt idx="31">
                  <c:v>37120</c:v>
                </c:pt>
                <c:pt idx="32">
                  <c:v>37127</c:v>
                </c:pt>
                <c:pt idx="33">
                  <c:v>37134</c:v>
                </c:pt>
                <c:pt idx="34">
                  <c:v>37141</c:v>
                </c:pt>
                <c:pt idx="35">
                  <c:v>37148</c:v>
                </c:pt>
                <c:pt idx="36">
                  <c:v>37155</c:v>
                </c:pt>
                <c:pt idx="37">
                  <c:v>37162</c:v>
                </c:pt>
                <c:pt idx="38">
                  <c:v>37169</c:v>
                </c:pt>
                <c:pt idx="39">
                  <c:v>37176</c:v>
                </c:pt>
                <c:pt idx="40">
                  <c:v>37183</c:v>
                </c:pt>
                <c:pt idx="41">
                  <c:v>37190</c:v>
                </c:pt>
                <c:pt idx="42">
                  <c:v>37197</c:v>
                </c:pt>
                <c:pt idx="43">
                  <c:v>37204</c:v>
                </c:pt>
                <c:pt idx="44">
                  <c:v>37211</c:v>
                </c:pt>
                <c:pt idx="45">
                  <c:v>37218</c:v>
                </c:pt>
                <c:pt idx="46">
                  <c:v>37225</c:v>
                </c:pt>
                <c:pt idx="47">
                  <c:v>37232</c:v>
                </c:pt>
                <c:pt idx="48">
                  <c:v>37239</c:v>
                </c:pt>
                <c:pt idx="49">
                  <c:v>37246</c:v>
                </c:pt>
                <c:pt idx="50">
                  <c:v>37253</c:v>
                </c:pt>
                <c:pt idx="51">
                  <c:v>37260</c:v>
                </c:pt>
                <c:pt idx="52">
                  <c:v>37267</c:v>
                </c:pt>
                <c:pt idx="53">
                  <c:v>37274</c:v>
                </c:pt>
                <c:pt idx="54">
                  <c:v>37281</c:v>
                </c:pt>
                <c:pt idx="55">
                  <c:v>37288</c:v>
                </c:pt>
                <c:pt idx="56">
                  <c:v>37295</c:v>
                </c:pt>
                <c:pt idx="57">
                  <c:v>37302</c:v>
                </c:pt>
                <c:pt idx="58">
                  <c:v>37309</c:v>
                </c:pt>
                <c:pt idx="59">
                  <c:v>37316</c:v>
                </c:pt>
                <c:pt idx="60">
                  <c:v>37323</c:v>
                </c:pt>
                <c:pt idx="61">
                  <c:v>37330</c:v>
                </c:pt>
                <c:pt idx="62">
                  <c:v>37337</c:v>
                </c:pt>
                <c:pt idx="63">
                  <c:v>37344</c:v>
                </c:pt>
                <c:pt idx="64">
                  <c:v>37351</c:v>
                </c:pt>
                <c:pt idx="65">
                  <c:v>37358</c:v>
                </c:pt>
                <c:pt idx="66">
                  <c:v>37365</c:v>
                </c:pt>
                <c:pt idx="67">
                  <c:v>37372</c:v>
                </c:pt>
                <c:pt idx="68">
                  <c:v>37379</c:v>
                </c:pt>
                <c:pt idx="69">
                  <c:v>37386</c:v>
                </c:pt>
                <c:pt idx="70">
                  <c:v>37393</c:v>
                </c:pt>
                <c:pt idx="71">
                  <c:v>37400</c:v>
                </c:pt>
                <c:pt idx="72">
                  <c:v>37407</c:v>
                </c:pt>
                <c:pt idx="73">
                  <c:v>37414</c:v>
                </c:pt>
                <c:pt idx="74">
                  <c:v>37421</c:v>
                </c:pt>
                <c:pt idx="75">
                  <c:v>37428</c:v>
                </c:pt>
                <c:pt idx="76">
                  <c:v>37435</c:v>
                </c:pt>
                <c:pt idx="77">
                  <c:v>37442</c:v>
                </c:pt>
                <c:pt idx="78">
                  <c:v>37449</c:v>
                </c:pt>
                <c:pt idx="79">
                  <c:v>37456</c:v>
                </c:pt>
                <c:pt idx="80">
                  <c:v>37463</c:v>
                </c:pt>
                <c:pt idx="81">
                  <c:v>37470</c:v>
                </c:pt>
                <c:pt idx="82">
                  <c:v>37477</c:v>
                </c:pt>
                <c:pt idx="83">
                  <c:v>37484</c:v>
                </c:pt>
                <c:pt idx="84">
                  <c:v>37491</c:v>
                </c:pt>
                <c:pt idx="85">
                  <c:v>37498</c:v>
                </c:pt>
                <c:pt idx="86">
                  <c:v>37505</c:v>
                </c:pt>
                <c:pt idx="87">
                  <c:v>37512</c:v>
                </c:pt>
                <c:pt idx="88">
                  <c:v>37519</c:v>
                </c:pt>
                <c:pt idx="89">
                  <c:v>37526</c:v>
                </c:pt>
                <c:pt idx="90">
                  <c:v>37533</c:v>
                </c:pt>
                <c:pt idx="91">
                  <c:v>37540</c:v>
                </c:pt>
                <c:pt idx="92">
                  <c:v>37547</c:v>
                </c:pt>
                <c:pt idx="93">
                  <c:v>37554</c:v>
                </c:pt>
                <c:pt idx="94">
                  <c:v>37561</c:v>
                </c:pt>
                <c:pt idx="95">
                  <c:v>37568</c:v>
                </c:pt>
                <c:pt idx="96">
                  <c:v>37575</c:v>
                </c:pt>
                <c:pt idx="97">
                  <c:v>37582</c:v>
                </c:pt>
                <c:pt idx="98">
                  <c:v>37589</c:v>
                </c:pt>
                <c:pt idx="99">
                  <c:v>37596</c:v>
                </c:pt>
                <c:pt idx="100">
                  <c:v>37603</c:v>
                </c:pt>
                <c:pt idx="101">
                  <c:v>37610</c:v>
                </c:pt>
                <c:pt idx="102">
                  <c:v>37617</c:v>
                </c:pt>
                <c:pt idx="103">
                  <c:v>37624</c:v>
                </c:pt>
                <c:pt idx="104">
                  <c:v>37631</c:v>
                </c:pt>
                <c:pt idx="105">
                  <c:v>37638</c:v>
                </c:pt>
                <c:pt idx="106">
                  <c:v>37645</c:v>
                </c:pt>
                <c:pt idx="107">
                  <c:v>37652</c:v>
                </c:pt>
                <c:pt idx="108">
                  <c:v>37659</c:v>
                </c:pt>
                <c:pt idx="109">
                  <c:v>37666</c:v>
                </c:pt>
                <c:pt idx="110">
                  <c:v>37673</c:v>
                </c:pt>
                <c:pt idx="111">
                  <c:v>37680</c:v>
                </c:pt>
                <c:pt idx="112">
                  <c:v>37687</c:v>
                </c:pt>
                <c:pt idx="113">
                  <c:v>37694</c:v>
                </c:pt>
                <c:pt idx="114">
                  <c:v>37701</c:v>
                </c:pt>
                <c:pt idx="115">
                  <c:v>37708</c:v>
                </c:pt>
                <c:pt idx="116">
                  <c:v>37715</c:v>
                </c:pt>
                <c:pt idx="117">
                  <c:v>37722</c:v>
                </c:pt>
                <c:pt idx="118">
                  <c:v>37729</c:v>
                </c:pt>
                <c:pt idx="119">
                  <c:v>37736</c:v>
                </c:pt>
                <c:pt idx="120">
                  <c:v>37743</c:v>
                </c:pt>
                <c:pt idx="121">
                  <c:v>37750</c:v>
                </c:pt>
                <c:pt idx="122">
                  <c:v>37757</c:v>
                </c:pt>
                <c:pt idx="123">
                  <c:v>37764</c:v>
                </c:pt>
                <c:pt idx="124">
                  <c:v>37771</c:v>
                </c:pt>
                <c:pt idx="125">
                  <c:v>37778</c:v>
                </c:pt>
                <c:pt idx="126">
                  <c:v>37785</c:v>
                </c:pt>
                <c:pt idx="127">
                  <c:v>37792</c:v>
                </c:pt>
                <c:pt idx="128">
                  <c:v>37799</c:v>
                </c:pt>
                <c:pt idx="129">
                  <c:v>37806</c:v>
                </c:pt>
                <c:pt idx="130">
                  <c:v>37813</c:v>
                </c:pt>
                <c:pt idx="131">
                  <c:v>37820</c:v>
                </c:pt>
                <c:pt idx="132">
                  <c:v>37827</c:v>
                </c:pt>
                <c:pt idx="133">
                  <c:v>37834</c:v>
                </c:pt>
                <c:pt idx="134">
                  <c:v>37841</c:v>
                </c:pt>
                <c:pt idx="135">
                  <c:v>37848</c:v>
                </c:pt>
                <c:pt idx="136">
                  <c:v>37855</c:v>
                </c:pt>
                <c:pt idx="137">
                  <c:v>37862</c:v>
                </c:pt>
                <c:pt idx="138">
                  <c:v>37869</c:v>
                </c:pt>
                <c:pt idx="139">
                  <c:v>37876</c:v>
                </c:pt>
                <c:pt idx="140">
                  <c:v>37883</c:v>
                </c:pt>
                <c:pt idx="141">
                  <c:v>37890</c:v>
                </c:pt>
                <c:pt idx="142">
                  <c:v>37897</c:v>
                </c:pt>
                <c:pt idx="143">
                  <c:v>37904</c:v>
                </c:pt>
                <c:pt idx="144">
                  <c:v>37911</c:v>
                </c:pt>
                <c:pt idx="145">
                  <c:v>37918</c:v>
                </c:pt>
                <c:pt idx="146">
                  <c:v>37925</c:v>
                </c:pt>
                <c:pt idx="147">
                  <c:v>37932</c:v>
                </c:pt>
                <c:pt idx="148">
                  <c:v>37939</c:v>
                </c:pt>
                <c:pt idx="149">
                  <c:v>37946</c:v>
                </c:pt>
                <c:pt idx="150">
                  <c:v>37953</c:v>
                </c:pt>
                <c:pt idx="151">
                  <c:v>37960</c:v>
                </c:pt>
                <c:pt idx="152">
                  <c:v>37967</c:v>
                </c:pt>
                <c:pt idx="153">
                  <c:v>37974</c:v>
                </c:pt>
                <c:pt idx="154">
                  <c:v>37981</c:v>
                </c:pt>
                <c:pt idx="155">
                  <c:v>37988</c:v>
                </c:pt>
                <c:pt idx="156">
                  <c:v>37995</c:v>
                </c:pt>
                <c:pt idx="157">
                  <c:v>38002</c:v>
                </c:pt>
                <c:pt idx="158">
                  <c:v>38009</c:v>
                </c:pt>
                <c:pt idx="159">
                  <c:v>38016</c:v>
                </c:pt>
                <c:pt idx="160">
                  <c:v>38023</c:v>
                </c:pt>
                <c:pt idx="161">
                  <c:v>38030</c:v>
                </c:pt>
                <c:pt idx="162">
                  <c:v>38037</c:v>
                </c:pt>
                <c:pt idx="163">
                  <c:v>38044</c:v>
                </c:pt>
                <c:pt idx="164">
                  <c:v>38051</c:v>
                </c:pt>
                <c:pt idx="165">
                  <c:v>38058</c:v>
                </c:pt>
                <c:pt idx="166">
                  <c:v>38065</c:v>
                </c:pt>
                <c:pt idx="167">
                  <c:v>38072</c:v>
                </c:pt>
                <c:pt idx="168">
                  <c:v>38079</c:v>
                </c:pt>
                <c:pt idx="169">
                  <c:v>38086</c:v>
                </c:pt>
                <c:pt idx="170">
                  <c:v>38093</c:v>
                </c:pt>
                <c:pt idx="171">
                  <c:v>38100</c:v>
                </c:pt>
                <c:pt idx="172">
                  <c:v>38107</c:v>
                </c:pt>
                <c:pt idx="173">
                  <c:v>38114</c:v>
                </c:pt>
                <c:pt idx="174">
                  <c:v>38121</c:v>
                </c:pt>
                <c:pt idx="175">
                  <c:v>38128</c:v>
                </c:pt>
                <c:pt idx="176">
                  <c:v>38135</c:v>
                </c:pt>
                <c:pt idx="177">
                  <c:v>38142</c:v>
                </c:pt>
                <c:pt idx="178">
                  <c:v>38149</c:v>
                </c:pt>
                <c:pt idx="179">
                  <c:v>38156</c:v>
                </c:pt>
                <c:pt idx="180">
                  <c:v>38163</c:v>
                </c:pt>
                <c:pt idx="181">
                  <c:v>38170</c:v>
                </c:pt>
                <c:pt idx="182">
                  <c:v>38177</c:v>
                </c:pt>
                <c:pt idx="183">
                  <c:v>38184</c:v>
                </c:pt>
                <c:pt idx="184">
                  <c:v>38191</c:v>
                </c:pt>
                <c:pt idx="185">
                  <c:v>38198</c:v>
                </c:pt>
                <c:pt idx="186">
                  <c:v>38205</c:v>
                </c:pt>
                <c:pt idx="187">
                  <c:v>38212</c:v>
                </c:pt>
                <c:pt idx="188">
                  <c:v>38219</c:v>
                </c:pt>
                <c:pt idx="189">
                  <c:v>38226</c:v>
                </c:pt>
                <c:pt idx="190">
                  <c:v>38233</c:v>
                </c:pt>
                <c:pt idx="191">
                  <c:v>38240</c:v>
                </c:pt>
                <c:pt idx="192">
                  <c:v>38247</c:v>
                </c:pt>
                <c:pt idx="193">
                  <c:v>38254</c:v>
                </c:pt>
                <c:pt idx="194">
                  <c:v>38261</c:v>
                </c:pt>
                <c:pt idx="195">
                  <c:v>38268</c:v>
                </c:pt>
                <c:pt idx="196">
                  <c:v>38275</c:v>
                </c:pt>
                <c:pt idx="197">
                  <c:v>38282</c:v>
                </c:pt>
                <c:pt idx="198">
                  <c:v>38289</c:v>
                </c:pt>
                <c:pt idx="199">
                  <c:v>38296</c:v>
                </c:pt>
                <c:pt idx="200">
                  <c:v>38303</c:v>
                </c:pt>
                <c:pt idx="201">
                  <c:v>38310</c:v>
                </c:pt>
                <c:pt idx="202">
                  <c:v>38317</c:v>
                </c:pt>
                <c:pt idx="203">
                  <c:v>38324</c:v>
                </c:pt>
                <c:pt idx="204">
                  <c:v>38331</c:v>
                </c:pt>
                <c:pt idx="205">
                  <c:v>38338</c:v>
                </c:pt>
                <c:pt idx="206">
                  <c:v>38345</c:v>
                </c:pt>
                <c:pt idx="207">
                  <c:v>38352</c:v>
                </c:pt>
                <c:pt idx="208">
                  <c:v>38359</c:v>
                </c:pt>
                <c:pt idx="209">
                  <c:v>38366</c:v>
                </c:pt>
                <c:pt idx="210">
                  <c:v>38373</c:v>
                </c:pt>
                <c:pt idx="211">
                  <c:v>38380</c:v>
                </c:pt>
                <c:pt idx="212">
                  <c:v>38387</c:v>
                </c:pt>
                <c:pt idx="213">
                  <c:v>38394</c:v>
                </c:pt>
                <c:pt idx="214">
                  <c:v>38401</c:v>
                </c:pt>
                <c:pt idx="215">
                  <c:v>38408</c:v>
                </c:pt>
                <c:pt idx="216">
                  <c:v>38415</c:v>
                </c:pt>
                <c:pt idx="217">
                  <c:v>38422</c:v>
                </c:pt>
                <c:pt idx="218">
                  <c:v>38429</c:v>
                </c:pt>
                <c:pt idx="219">
                  <c:v>38436</c:v>
                </c:pt>
                <c:pt idx="220">
                  <c:v>38443</c:v>
                </c:pt>
                <c:pt idx="221">
                  <c:v>38450</c:v>
                </c:pt>
                <c:pt idx="222">
                  <c:v>38457</c:v>
                </c:pt>
                <c:pt idx="223">
                  <c:v>38464</c:v>
                </c:pt>
                <c:pt idx="224">
                  <c:v>38471</c:v>
                </c:pt>
                <c:pt idx="225">
                  <c:v>38478</c:v>
                </c:pt>
                <c:pt idx="226">
                  <c:v>38485</c:v>
                </c:pt>
                <c:pt idx="227">
                  <c:v>38492</c:v>
                </c:pt>
                <c:pt idx="228">
                  <c:v>38499</c:v>
                </c:pt>
                <c:pt idx="229">
                  <c:v>38506</c:v>
                </c:pt>
                <c:pt idx="230">
                  <c:v>38513</c:v>
                </c:pt>
                <c:pt idx="231">
                  <c:v>38520</c:v>
                </c:pt>
                <c:pt idx="232">
                  <c:v>38527</c:v>
                </c:pt>
                <c:pt idx="233">
                  <c:v>38534</c:v>
                </c:pt>
                <c:pt idx="234">
                  <c:v>38541</c:v>
                </c:pt>
                <c:pt idx="235">
                  <c:v>38548</c:v>
                </c:pt>
                <c:pt idx="236">
                  <c:v>38555</c:v>
                </c:pt>
                <c:pt idx="237">
                  <c:v>38562</c:v>
                </c:pt>
                <c:pt idx="238">
                  <c:v>38569</c:v>
                </c:pt>
                <c:pt idx="239">
                  <c:v>38576</c:v>
                </c:pt>
                <c:pt idx="240">
                  <c:v>38583</c:v>
                </c:pt>
                <c:pt idx="241">
                  <c:v>38590</c:v>
                </c:pt>
                <c:pt idx="242">
                  <c:v>38597</c:v>
                </c:pt>
                <c:pt idx="243">
                  <c:v>38604</c:v>
                </c:pt>
                <c:pt idx="244">
                  <c:v>38611</c:v>
                </c:pt>
                <c:pt idx="245">
                  <c:v>38618</c:v>
                </c:pt>
                <c:pt idx="246">
                  <c:v>38625</c:v>
                </c:pt>
                <c:pt idx="247">
                  <c:v>38632</c:v>
                </c:pt>
                <c:pt idx="248">
                  <c:v>38639</c:v>
                </c:pt>
                <c:pt idx="249">
                  <c:v>38646</c:v>
                </c:pt>
                <c:pt idx="250">
                  <c:v>38653</c:v>
                </c:pt>
                <c:pt idx="251">
                  <c:v>38660</c:v>
                </c:pt>
                <c:pt idx="252">
                  <c:v>38667</c:v>
                </c:pt>
                <c:pt idx="253">
                  <c:v>38674</c:v>
                </c:pt>
                <c:pt idx="254">
                  <c:v>38681</c:v>
                </c:pt>
                <c:pt idx="255">
                  <c:v>38688</c:v>
                </c:pt>
                <c:pt idx="256">
                  <c:v>38695</c:v>
                </c:pt>
                <c:pt idx="257">
                  <c:v>38702</c:v>
                </c:pt>
                <c:pt idx="258">
                  <c:v>38709</c:v>
                </c:pt>
                <c:pt idx="259">
                  <c:v>38716</c:v>
                </c:pt>
                <c:pt idx="260">
                  <c:v>38723</c:v>
                </c:pt>
                <c:pt idx="261">
                  <c:v>38730</c:v>
                </c:pt>
                <c:pt idx="262">
                  <c:v>38737</c:v>
                </c:pt>
                <c:pt idx="263">
                  <c:v>38744</c:v>
                </c:pt>
                <c:pt idx="264">
                  <c:v>38751</c:v>
                </c:pt>
                <c:pt idx="265">
                  <c:v>38758</c:v>
                </c:pt>
                <c:pt idx="266">
                  <c:v>38765</c:v>
                </c:pt>
                <c:pt idx="267">
                  <c:v>38772</c:v>
                </c:pt>
                <c:pt idx="268">
                  <c:v>38779</c:v>
                </c:pt>
                <c:pt idx="269">
                  <c:v>38786</c:v>
                </c:pt>
                <c:pt idx="270">
                  <c:v>38793</c:v>
                </c:pt>
                <c:pt idx="271">
                  <c:v>38800</c:v>
                </c:pt>
                <c:pt idx="272">
                  <c:v>38807</c:v>
                </c:pt>
                <c:pt idx="273">
                  <c:v>38814</c:v>
                </c:pt>
                <c:pt idx="274">
                  <c:v>38821</c:v>
                </c:pt>
                <c:pt idx="275">
                  <c:v>38828</c:v>
                </c:pt>
                <c:pt idx="276">
                  <c:v>38835</c:v>
                </c:pt>
                <c:pt idx="277">
                  <c:v>38842</c:v>
                </c:pt>
                <c:pt idx="278">
                  <c:v>38849</c:v>
                </c:pt>
                <c:pt idx="279">
                  <c:v>38856</c:v>
                </c:pt>
                <c:pt idx="280">
                  <c:v>38863</c:v>
                </c:pt>
                <c:pt idx="281">
                  <c:v>38870</c:v>
                </c:pt>
                <c:pt idx="282">
                  <c:v>38877</c:v>
                </c:pt>
                <c:pt idx="283">
                  <c:v>38884</c:v>
                </c:pt>
                <c:pt idx="284">
                  <c:v>38891</c:v>
                </c:pt>
                <c:pt idx="285">
                  <c:v>38898</c:v>
                </c:pt>
                <c:pt idx="286">
                  <c:v>38905</c:v>
                </c:pt>
                <c:pt idx="287">
                  <c:v>38912</c:v>
                </c:pt>
                <c:pt idx="288">
                  <c:v>38919</c:v>
                </c:pt>
                <c:pt idx="289">
                  <c:v>38926</c:v>
                </c:pt>
                <c:pt idx="290">
                  <c:v>38933</c:v>
                </c:pt>
                <c:pt idx="291">
                  <c:v>38940</c:v>
                </c:pt>
                <c:pt idx="292">
                  <c:v>38947</c:v>
                </c:pt>
                <c:pt idx="293">
                  <c:v>38954</c:v>
                </c:pt>
                <c:pt idx="294">
                  <c:v>38961</c:v>
                </c:pt>
                <c:pt idx="295">
                  <c:v>38968</c:v>
                </c:pt>
                <c:pt idx="296">
                  <c:v>38975</c:v>
                </c:pt>
                <c:pt idx="297">
                  <c:v>38982</c:v>
                </c:pt>
                <c:pt idx="298">
                  <c:v>38989</c:v>
                </c:pt>
                <c:pt idx="299">
                  <c:v>38996</c:v>
                </c:pt>
                <c:pt idx="300">
                  <c:v>39003</c:v>
                </c:pt>
                <c:pt idx="301">
                  <c:v>39010</c:v>
                </c:pt>
                <c:pt idx="302">
                  <c:v>39017</c:v>
                </c:pt>
                <c:pt idx="303">
                  <c:v>39024</c:v>
                </c:pt>
                <c:pt idx="304">
                  <c:v>39031</c:v>
                </c:pt>
                <c:pt idx="305">
                  <c:v>39038</c:v>
                </c:pt>
                <c:pt idx="306">
                  <c:v>39045</c:v>
                </c:pt>
                <c:pt idx="307">
                  <c:v>39052</c:v>
                </c:pt>
                <c:pt idx="308">
                  <c:v>39059</c:v>
                </c:pt>
                <c:pt idx="309">
                  <c:v>39066</c:v>
                </c:pt>
                <c:pt idx="310">
                  <c:v>39073</c:v>
                </c:pt>
                <c:pt idx="311">
                  <c:v>39080</c:v>
                </c:pt>
                <c:pt idx="312">
                  <c:v>39087</c:v>
                </c:pt>
                <c:pt idx="313">
                  <c:v>39094</c:v>
                </c:pt>
                <c:pt idx="314">
                  <c:v>39101</c:v>
                </c:pt>
                <c:pt idx="315">
                  <c:v>39108</c:v>
                </c:pt>
                <c:pt idx="316">
                  <c:v>39115</c:v>
                </c:pt>
                <c:pt idx="317">
                  <c:v>39122</c:v>
                </c:pt>
                <c:pt idx="318">
                  <c:v>39129</c:v>
                </c:pt>
                <c:pt idx="319">
                  <c:v>39136</c:v>
                </c:pt>
                <c:pt idx="320">
                  <c:v>39143</c:v>
                </c:pt>
                <c:pt idx="321">
                  <c:v>39150</c:v>
                </c:pt>
                <c:pt idx="322">
                  <c:v>39157</c:v>
                </c:pt>
                <c:pt idx="323">
                  <c:v>39164</c:v>
                </c:pt>
                <c:pt idx="324">
                  <c:v>39171</c:v>
                </c:pt>
                <c:pt idx="325">
                  <c:v>39178</c:v>
                </c:pt>
                <c:pt idx="326">
                  <c:v>39185</c:v>
                </c:pt>
                <c:pt idx="327">
                  <c:v>39192</c:v>
                </c:pt>
                <c:pt idx="328">
                  <c:v>39199</c:v>
                </c:pt>
                <c:pt idx="329">
                  <c:v>39206</c:v>
                </c:pt>
                <c:pt idx="330">
                  <c:v>39213</c:v>
                </c:pt>
                <c:pt idx="331">
                  <c:v>39220</c:v>
                </c:pt>
                <c:pt idx="332">
                  <c:v>39227</c:v>
                </c:pt>
                <c:pt idx="333">
                  <c:v>39234</c:v>
                </c:pt>
                <c:pt idx="334">
                  <c:v>39241</c:v>
                </c:pt>
                <c:pt idx="335">
                  <c:v>39248</c:v>
                </c:pt>
                <c:pt idx="336">
                  <c:v>39255</c:v>
                </c:pt>
                <c:pt idx="337">
                  <c:v>39262</c:v>
                </c:pt>
                <c:pt idx="338">
                  <c:v>39269</c:v>
                </c:pt>
                <c:pt idx="339">
                  <c:v>39276</c:v>
                </c:pt>
                <c:pt idx="340">
                  <c:v>39283</c:v>
                </c:pt>
                <c:pt idx="341">
                  <c:v>39290</c:v>
                </c:pt>
                <c:pt idx="342">
                  <c:v>39297</c:v>
                </c:pt>
                <c:pt idx="343">
                  <c:v>39304</c:v>
                </c:pt>
                <c:pt idx="344">
                  <c:v>39311</c:v>
                </c:pt>
                <c:pt idx="345">
                  <c:v>39318</c:v>
                </c:pt>
                <c:pt idx="346">
                  <c:v>39325</c:v>
                </c:pt>
                <c:pt idx="347">
                  <c:v>39332</c:v>
                </c:pt>
                <c:pt idx="348">
                  <c:v>39339</c:v>
                </c:pt>
                <c:pt idx="349">
                  <c:v>39346</c:v>
                </c:pt>
                <c:pt idx="350">
                  <c:v>39353</c:v>
                </c:pt>
                <c:pt idx="351">
                  <c:v>39360</c:v>
                </c:pt>
                <c:pt idx="352">
                  <c:v>39367</c:v>
                </c:pt>
                <c:pt idx="353">
                  <c:v>39374</c:v>
                </c:pt>
                <c:pt idx="354">
                  <c:v>39381</c:v>
                </c:pt>
                <c:pt idx="355">
                  <c:v>39388</c:v>
                </c:pt>
                <c:pt idx="356">
                  <c:v>39395</c:v>
                </c:pt>
                <c:pt idx="357">
                  <c:v>39402</c:v>
                </c:pt>
                <c:pt idx="358">
                  <c:v>39409</c:v>
                </c:pt>
                <c:pt idx="359">
                  <c:v>39416</c:v>
                </c:pt>
                <c:pt idx="360">
                  <c:v>39423</c:v>
                </c:pt>
                <c:pt idx="361">
                  <c:v>39430</c:v>
                </c:pt>
                <c:pt idx="362">
                  <c:v>39437</c:v>
                </c:pt>
                <c:pt idx="363">
                  <c:v>39444</c:v>
                </c:pt>
                <c:pt idx="364">
                  <c:v>39451</c:v>
                </c:pt>
                <c:pt idx="365">
                  <c:v>39458</c:v>
                </c:pt>
                <c:pt idx="366">
                  <c:v>39465</c:v>
                </c:pt>
                <c:pt idx="367">
                  <c:v>39472</c:v>
                </c:pt>
                <c:pt idx="368">
                  <c:v>39479</c:v>
                </c:pt>
                <c:pt idx="369">
                  <c:v>39486</c:v>
                </c:pt>
                <c:pt idx="370">
                  <c:v>39493</c:v>
                </c:pt>
                <c:pt idx="371">
                  <c:v>39500</c:v>
                </c:pt>
                <c:pt idx="372">
                  <c:v>39507</c:v>
                </c:pt>
                <c:pt idx="373">
                  <c:v>39514</c:v>
                </c:pt>
                <c:pt idx="374">
                  <c:v>39521</c:v>
                </c:pt>
                <c:pt idx="375">
                  <c:v>39528</c:v>
                </c:pt>
                <c:pt idx="376">
                  <c:v>39535</c:v>
                </c:pt>
                <c:pt idx="377">
                  <c:v>39542</c:v>
                </c:pt>
                <c:pt idx="378">
                  <c:v>39549</c:v>
                </c:pt>
                <c:pt idx="379">
                  <c:v>39556</c:v>
                </c:pt>
                <c:pt idx="380">
                  <c:v>39563</c:v>
                </c:pt>
                <c:pt idx="381">
                  <c:v>39570</c:v>
                </c:pt>
                <c:pt idx="382">
                  <c:v>39577</c:v>
                </c:pt>
                <c:pt idx="383">
                  <c:v>39584</c:v>
                </c:pt>
                <c:pt idx="384">
                  <c:v>39591</c:v>
                </c:pt>
                <c:pt idx="385">
                  <c:v>39598</c:v>
                </c:pt>
                <c:pt idx="386">
                  <c:v>39605</c:v>
                </c:pt>
                <c:pt idx="387">
                  <c:v>39612</c:v>
                </c:pt>
                <c:pt idx="388">
                  <c:v>39619</c:v>
                </c:pt>
                <c:pt idx="389">
                  <c:v>39626</c:v>
                </c:pt>
                <c:pt idx="390">
                  <c:v>39633</c:v>
                </c:pt>
                <c:pt idx="391">
                  <c:v>39640</c:v>
                </c:pt>
                <c:pt idx="392">
                  <c:v>39647</c:v>
                </c:pt>
                <c:pt idx="393">
                  <c:v>39654</c:v>
                </c:pt>
                <c:pt idx="394">
                  <c:v>39661</c:v>
                </c:pt>
                <c:pt idx="395">
                  <c:v>39668</c:v>
                </c:pt>
                <c:pt idx="396">
                  <c:v>39675</c:v>
                </c:pt>
                <c:pt idx="397">
                  <c:v>39682</c:v>
                </c:pt>
                <c:pt idx="398">
                  <c:v>39689</c:v>
                </c:pt>
                <c:pt idx="399">
                  <c:v>39696</c:v>
                </c:pt>
                <c:pt idx="400">
                  <c:v>39703</c:v>
                </c:pt>
                <c:pt idx="401">
                  <c:v>39710</c:v>
                </c:pt>
                <c:pt idx="402">
                  <c:v>39717</c:v>
                </c:pt>
                <c:pt idx="403">
                  <c:v>39724</c:v>
                </c:pt>
                <c:pt idx="404">
                  <c:v>39731</c:v>
                </c:pt>
                <c:pt idx="405">
                  <c:v>39738</c:v>
                </c:pt>
                <c:pt idx="406">
                  <c:v>39745</c:v>
                </c:pt>
                <c:pt idx="407">
                  <c:v>39752</c:v>
                </c:pt>
                <c:pt idx="408">
                  <c:v>39759</c:v>
                </c:pt>
                <c:pt idx="409">
                  <c:v>39766</c:v>
                </c:pt>
                <c:pt idx="410">
                  <c:v>39773</c:v>
                </c:pt>
                <c:pt idx="411">
                  <c:v>39780</c:v>
                </c:pt>
                <c:pt idx="412">
                  <c:v>39787</c:v>
                </c:pt>
                <c:pt idx="413">
                  <c:v>39794</c:v>
                </c:pt>
                <c:pt idx="414">
                  <c:v>39801</c:v>
                </c:pt>
                <c:pt idx="415">
                  <c:v>39808</c:v>
                </c:pt>
                <c:pt idx="416">
                  <c:v>39815</c:v>
                </c:pt>
                <c:pt idx="417">
                  <c:v>39822</c:v>
                </c:pt>
                <c:pt idx="418">
                  <c:v>39829</c:v>
                </c:pt>
                <c:pt idx="419">
                  <c:v>39836</c:v>
                </c:pt>
                <c:pt idx="420">
                  <c:v>39843</c:v>
                </c:pt>
                <c:pt idx="421">
                  <c:v>39850</c:v>
                </c:pt>
                <c:pt idx="422">
                  <c:v>39857</c:v>
                </c:pt>
                <c:pt idx="423">
                  <c:v>39864</c:v>
                </c:pt>
                <c:pt idx="424">
                  <c:v>39871</c:v>
                </c:pt>
                <c:pt idx="425">
                  <c:v>39878</c:v>
                </c:pt>
                <c:pt idx="426">
                  <c:v>39885</c:v>
                </c:pt>
                <c:pt idx="427">
                  <c:v>39892</c:v>
                </c:pt>
                <c:pt idx="428">
                  <c:v>39899</c:v>
                </c:pt>
                <c:pt idx="429">
                  <c:v>39906</c:v>
                </c:pt>
                <c:pt idx="430">
                  <c:v>39913</c:v>
                </c:pt>
                <c:pt idx="431">
                  <c:v>39920</c:v>
                </c:pt>
                <c:pt idx="432">
                  <c:v>39927</c:v>
                </c:pt>
                <c:pt idx="433">
                  <c:v>39934</c:v>
                </c:pt>
                <c:pt idx="434">
                  <c:v>39941</c:v>
                </c:pt>
                <c:pt idx="435">
                  <c:v>39948</c:v>
                </c:pt>
                <c:pt idx="436">
                  <c:v>39955</c:v>
                </c:pt>
                <c:pt idx="437">
                  <c:v>39962</c:v>
                </c:pt>
                <c:pt idx="438">
                  <c:v>39969</c:v>
                </c:pt>
                <c:pt idx="439">
                  <c:v>39976</c:v>
                </c:pt>
                <c:pt idx="440">
                  <c:v>39983</c:v>
                </c:pt>
                <c:pt idx="441">
                  <c:v>39990</c:v>
                </c:pt>
                <c:pt idx="442">
                  <c:v>39997</c:v>
                </c:pt>
                <c:pt idx="443">
                  <c:v>40004</c:v>
                </c:pt>
                <c:pt idx="444">
                  <c:v>40011</c:v>
                </c:pt>
                <c:pt idx="445">
                  <c:v>40018</c:v>
                </c:pt>
                <c:pt idx="446">
                  <c:v>40025</c:v>
                </c:pt>
                <c:pt idx="447">
                  <c:v>40032</c:v>
                </c:pt>
                <c:pt idx="448">
                  <c:v>40039</c:v>
                </c:pt>
                <c:pt idx="449">
                  <c:v>40046</c:v>
                </c:pt>
                <c:pt idx="450">
                  <c:v>40053</c:v>
                </c:pt>
                <c:pt idx="451">
                  <c:v>40060</c:v>
                </c:pt>
                <c:pt idx="452">
                  <c:v>40067</c:v>
                </c:pt>
                <c:pt idx="453">
                  <c:v>40074</c:v>
                </c:pt>
                <c:pt idx="454">
                  <c:v>40081</c:v>
                </c:pt>
                <c:pt idx="455">
                  <c:v>40088</c:v>
                </c:pt>
                <c:pt idx="456">
                  <c:v>40095</c:v>
                </c:pt>
                <c:pt idx="457">
                  <c:v>40102</c:v>
                </c:pt>
                <c:pt idx="458">
                  <c:v>40109</c:v>
                </c:pt>
                <c:pt idx="459">
                  <c:v>40116</c:v>
                </c:pt>
                <c:pt idx="460">
                  <c:v>40123</c:v>
                </c:pt>
                <c:pt idx="461">
                  <c:v>40130</c:v>
                </c:pt>
                <c:pt idx="462">
                  <c:v>40137</c:v>
                </c:pt>
                <c:pt idx="463">
                  <c:v>40144</c:v>
                </c:pt>
                <c:pt idx="464">
                  <c:v>40151</c:v>
                </c:pt>
                <c:pt idx="465">
                  <c:v>40158</c:v>
                </c:pt>
                <c:pt idx="466">
                  <c:v>40165</c:v>
                </c:pt>
                <c:pt idx="467">
                  <c:v>40172</c:v>
                </c:pt>
                <c:pt idx="468">
                  <c:v>40179</c:v>
                </c:pt>
                <c:pt idx="469">
                  <c:v>40186</c:v>
                </c:pt>
                <c:pt idx="470">
                  <c:v>40193</c:v>
                </c:pt>
                <c:pt idx="471">
                  <c:v>40200</c:v>
                </c:pt>
                <c:pt idx="472">
                  <c:v>40207</c:v>
                </c:pt>
                <c:pt idx="473">
                  <c:v>40214</c:v>
                </c:pt>
                <c:pt idx="474">
                  <c:v>40221</c:v>
                </c:pt>
                <c:pt idx="475">
                  <c:v>40228</c:v>
                </c:pt>
                <c:pt idx="476">
                  <c:v>40235</c:v>
                </c:pt>
                <c:pt idx="477">
                  <c:v>40242</c:v>
                </c:pt>
                <c:pt idx="478">
                  <c:v>40249</c:v>
                </c:pt>
                <c:pt idx="479">
                  <c:v>40256</c:v>
                </c:pt>
                <c:pt idx="480">
                  <c:v>40263</c:v>
                </c:pt>
                <c:pt idx="481">
                  <c:v>40270</c:v>
                </c:pt>
                <c:pt idx="482">
                  <c:v>40277</c:v>
                </c:pt>
                <c:pt idx="483">
                  <c:v>40284</c:v>
                </c:pt>
                <c:pt idx="484">
                  <c:v>40291</c:v>
                </c:pt>
                <c:pt idx="485">
                  <c:v>40298</c:v>
                </c:pt>
                <c:pt idx="486">
                  <c:v>40305</c:v>
                </c:pt>
                <c:pt idx="487">
                  <c:v>40312</c:v>
                </c:pt>
                <c:pt idx="488">
                  <c:v>40319</c:v>
                </c:pt>
                <c:pt idx="489">
                  <c:v>40326</c:v>
                </c:pt>
                <c:pt idx="490">
                  <c:v>40333</c:v>
                </c:pt>
                <c:pt idx="491">
                  <c:v>40340</c:v>
                </c:pt>
                <c:pt idx="492">
                  <c:v>40347</c:v>
                </c:pt>
                <c:pt idx="493">
                  <c:v>40354</c:v>
                </c:pt>
                <c:pt idx="494">
                  <c:v>40361</c:v>
                </c:pt>
                <c:pt idx="495">
                  <c:v>40368</c:v>
                </c:pt>
                <c:pt idx="496">
                  <c:v>40375</c:v>
                </c:pt>
                <c:pt idx="497">
                  <c:v>40382</c:v>
                </c:pt>
                <c:pt idx="498">
                  <c:v>40389</c:v>
                </c:pt>
                <c:pt idx="499">
                  <c:v>40396</c:v>
                </c:pt>
                <c:pt idx="500">
                  <c:v>40403</c:v>
                </c:pt>
                <c:pt idx="501">
                  <c:v>40410</c:v>
                </c:pt>
                <c:pt idx="502">
                  <c:v>40417</c:v>
                </c:pt>
                <c:pt idx="503">
                  <c:v>40424</c:v>
                </c:pt>
                <c:pt idx="504">
                  <c:v>40431</c:v>
                </c:pt>
                <c:pt idx="505">
                  <c:v>40438</c:v>
                </c:pt>
                <c:pt idx="506">
                  <c:v>40445</c:v>
                </c:pt>
                <c:pt idx="507">
                  <c:v>40452</c:v>
                </c:pt>
                <c:pt idx="508">
                  <c:v>40459</c:v>
                </c:pt>
                <c:pt idx="509">
                  <c:v>40466</c:v>
                </c:pt>
                <c:pt idx="510">
                  <c:v>40473</c:v>
                </c:pt>
                <c:pt idx="511">
                  <c:v>40480</c:v>
                </c:pt>
                <c:pt idx="512">
                  <c:v>40487</c:v>
                </c:pt>
                <c:pt idx="513">
                  <c:v>40494</c:v>
                </c:pt>
                <c:pt idx="514">
                  <c:v>40501</c:v>
                </c:pt>
                <c:pt idx="515">
                  <c:v>40508</c:v>
                </c:pt>
                <c:pt idx="516">
                  <c:v>40515</c:v>
                </c:pt>
                <c:pt idx="517">
                  <c:v>40522</c:v>
                </c:pt>
                <c:pt idx="518">
                  <c:v>40529</c:v>
                </c:pt>
                <c:pt idx="519">
                  <c:v>40536</c:v>
                </c:pt>
                <c:pt idx="520">
                  <c:v>40543</c:v>
                </c:pt>
                <c:pt idx="521">
                  <c:v>40550</c:v>
                </c:pt>
                <c:pt idx="522">
                  <c:v>40557</c:v>
                </c:pt>
                <c:pt idx="523">
                  <c:v>40564</c:v>
                </c:pt>
                <c:pt idx="524">
                  <c:v>40571</c:v>
                </c:pt>
                <c:pt idx="525">
                  <c:v>40578</c:v>
                </c:pt>
                <c:pt idx="526">
                  <c:v>40585</c:v>
                </c:pt>
                <c:pt idx="527">
                  <c:v>40592</c:v>
                </c:pt>
                <c:pt idx="528">
                  <c:v>40599</c:v>
                </c:pt>
                <c:pt idx="529">
                  <c:v>40606</c:v>
                </c:pt>
                <c:pt idx="530">
                  <c:v>40613</c:v>
                </c:pt>
                <c:pt idx="531">
                  <c:v>40620</c:v>
                </c:pt>
                <c:pt idx="532">
                  <c:v>40627</c:v>
                </c:pt>
                <c:pt idx="533">
                  <c:v>40634</c:v>
                </c:pt>
                <c:pt idx="534">
                  <c:v>40641</c:v>
                </c:pt>
                <c:pt idx="535">
                  <c:v>40648</c:v>
                </c:pt>
                <c:pt idx="536">
                  <c:v>40655</c:v>
                </c:pt>
                <c:pt idx="537">
                  <c:v>40662</c:v>
                </c:pt>
                <c:pt idx="538">
                  <c:v>40669</c:v>
                </c:pt>
                <c:pt idx="539">
                  <c:v>40676</c:v>
                </c:pt>
                <c:pt idx="540">
                  <c:v>40683</c:v>
                </c:pt>
                <c:pt idx="541">
                  <c:v>40690</c:v>
                </c:pt>
                <c:pt idx="542">
                  <c:v>40697</c:v>
                </c:pt>
                <c:pt idx="543">
                  <c:v>40704</c:v>
                </c:pt>
                <c:pt idx="544">
                  <c:v>40711</c:v>
                </c:pt>
                <c:pt idx="545">
                  <c:v>40718</c:v>
                </c:pt>
                <c:pt idx="546">
                  <c:v>40725</c:v>
                </c:pt>
                <c:pt idx="547">
                  <c:v>40732</c:v>
                </c:pt>
                <c:pt idx="548">
                  <c:v>40739</c:v>
                </c:pt>
                <c:pt idx="549">
                  <c:v>40746</c:v>
                </c:pt>
                <c:pt idx="550">
                  <c:v>40753</c:v>
                </c:pt>
                <c:pt idx="551">
                  <c:v>40760</c:v>
                </c:pt>
                <c:pt idx="552">
                  <c:v>40767</c:v>
                </c:pt>
                <c:pt idx="553">
                  <c:v>40774</c:v>
                </c:pt>
                <c:pt idx="554">
                  <c:v>40781</c:v>
                </c:pt>
                <c:pt idx="555">
                  <c:v>40788</c:v>
                </c:pt>
                <c:pt idx="556">
                  <c:v>40795</c:v>
                </c:pt>
                <c:pt idx="557">
                  <c:v>40802</c:v>
                </c:pt>
                <c:pt idx="558">
                  <c:v>40809</c:v>
                </c:pt>
                <c:pt idx="559">
                  <c:v>40816</c:v>
                </c:pt>
                <c:pt idx="560">
                  <c:v>40823</c:v>
                </c:pt>
                <c:pt idx="561">
                  <c:v>40830</c:v>
                </c:pt>
                <c:pt idx="562">
                  <c:v>40837</c:v>
                </c:pt>
                <c:pt idx="563">
                  <c:v>40844</c:v>
                </c:pt>
                <c:pt idx="564">
                  <c:v>40851</c:v>
                </c:pt>
                <c:pt idx="565">
                  <c:v>40858</c:v>
                </c:pt>
                <c:pt idx="566">
                  <c:v>40865</c:v>
                </c:pt>
                <c:pt idx="567">
                  <c:v>40872</c:v>
                </c:pt>
                <c:pt idx="568">
                  <c:v>40879</c:v>
                </c:pt>
                <c:pt idx="569">
                  <c:v>40886</c:v>
                </c:pt>
                <c:pt idx="570">
                  <c:v>40893</c:v>
                </c:pt>
                <c:pt idx="571">
                  <c:v>40900</c:v>
                </c:pt>
                <c:pt idx="572">
                  <c:v>40907</c:v>
                </c:pt>
                <c:pt idx="573">
                  <c:v>40914</c:v>
                </c:pt>
                <c:pt idx="574">
                  <c:v>40921</c:v>
                </c:pt>
                <c:pt idx="575">
                  <c:v>40928</c:v>
                </c:pt>
                <c:pt idx="576">
                  <c:v>40935</c:v>
                </c:pt>
                <c:pt idx="577">
                  <c:v>40942</c:v>
                </c:pt>
                <c:pt idx="578">
                  <c:v>40949</c:v>
                </c:pt>
                <c:pt idx="579">
                  <c:v>40956</c:v>
                </c:pt>
                <c:pt idx="580">
                  <c:v>40963</c:v>
                </c:pt>
                <c:pt idx="581">
                  <c:v>40970</c:v>
                </c:pt>
                <c:pt idx="582">
                  <c:v>40977</c:v>
                </c:pt>
                <c:pt idx="583">
                  <c:v>40984</c:v>
                </c:pt>
                <c:pt idx="584">
                  <c:v>40991</c:v>
                </c:pt>
                <c:pt idx="585">
                  <c:v>40998</c:v>
                </c:pt>
                <c:pt idx="586">
                  <c:v>41005</c:v>
                </c:pt>
                <c:pt idx="587">
                  <c:v>41012</c:v>
                </c:pt>
                <c:pt idx="588">
                  <c:v>41019</c:v>
                </c:pt>
                <c:pt idx="589">
                  <c:v>41026</c:v>
                </c:pt>
                <c:pt idx="590">
                  <c:v>41033</c:v>
                </c:pt>
                <c:pt idx="591">
                  <c:v>41040</c:v>
                </c:pt>
                <c:pt idx="592">
                  <c:v>41047</c:v>
                </c:pt>
                <c:pt idx="593">
                  <c:v>41054</c:v>
                </c:pt>
                <c:pt idx="594">
                  <c:v>41061</c:v>
                </c:pt>
                <c:pt idx="595">
                  <c:v>41068</c:v>
                </c:pt>
                <c:pt idx="596">
                  <c:v>41075</c:v>
                </c:pt>
                <c:pt idx="597">
                  <c:v>41082</c:v>
                </c:pt>
                <c:pt idx="598">
                  <c:v>41089</c:v>
                </c:pt>
                <c:pt idx="599">
                  <c:v>41096</c:v>
                </c:pt>
                <c:pt idx="600">
                  <c:v>41103</c:v>
                </c:pt>
                <c:pt idx="601">
                  <c:v>41110</c:v>
                </c:pt>
                <c:pt idx="602">
                  <c:v>41117</c:v>
                </c:pt>
                <c:pt idx="603">
                  <c:v>41124</c:v>
                </c:pt>
                <c:pt idx="604">
                  <c:v>41131</c:v>
                </c:pt>
                <c:pt idx="605">
                  <c:v>41138</c:v>
                </c:pt>
                <c:pt idx="606">
                  <c:v>41145</c:v>
                </c:pt>
                <c:pt idx="607">
                  <c:v>41152</c:v>
                </c:pt>
                <c:pt idx="608">
                  <c:v>41159</c:v>
                </c:pt>
                <c:pt idx="609">
                  <c:v>41166</c:v>
                </c:pt>
                <c:pt idx="610">
                  <c:v>41173</c:v>
                </c:pt>
                <c:pt idx="611">
                  <c:v>41180</c:v>
                </c:pt>
                <c:pt idx="612">
                  <c:v>41187</c:v>
                </c:pt>
                <c:pt idx="613">
                  <c:v>41194</c:v>
                </c:pt>
                <c:pt idx="614">
                  <c:v>41201</c:v>
                </c:pt>
                <c:pt idx="615">
                  <c:v>41208</c:v>
                </c:pt>
                <c:pt idx="616">
                  <c:v>41215</c:v>
                </c:pt>
                <c:pt idx="617">
                  <c:v>41222</c:v>
                </c:pt>
                <c:pt idx="618">
                  <c:v>41229</c:v>
                </c:pt>
                <c:pt idx="619">
                  <c:v>41236</c:v>
                </c:pt>
                <c:pt idx="620">
                  <c:v>41243</c:v>
                </c:pt>
                <c:pt idx="621">
                  <c:v>41250</c:v>
                </c:pt>
                <c:pt idx="622">
                  <c:v>41257</c:v>
                </c:pt>
                <c:pt idx="623">
                  <c:v>41264</c:v>
                </c:pt>
                <c:pt idx="624">
                  <c:v>41271</c:v>
                </c:pt>
                <c:pt idx="625">
                  <c:v>41278</c:v>
                </c:pt>
                <c:pt idx="626">
                  <c:v>41285</c:v>
                </c:pt>
                <c:pt idx="627">
                  <c:v>41292</c:v>
                </c:pt>
                <c:pt idx="628">
                  <c:v>41299</c:v>
                </c:pt>
                <c:pt idx="629">
                  <c:v>41306</c:v>
                </c:pt>
                <c:pt idx="630">
                  <c:v>41313</c:v>
                </c:pt>
                <c:pt idx="631">
                  <c:v>41320</c:v>
                </c:pt>
                <c:pt idx="632">
                  <c:v>41327</c:v>
                </c:pt>
                <c:pt idx="633">
                  <c:v>41334</c:v>
                </c:pt>
                <c:pt idx="634">
                  <c:v>41341</c:v>
                </c:pt>
                <c:pt idx="635">
                  <c:v>41348</c:v>
                </c:pt>
                <c:pt idx="636">
                  <c:v>41355</c:v>
                </c:pt>
                <c:pt idx="637">
                  <c:v>41362</c:v>
                </c:pt>
                <c:pt idx="638">
                  <c:v>41369</c:v>
                </c:pt>
                <c:pt idx="639">
                  <c:v>41376</c:v>
                </c:pt>
                <c:pt idx="640">
                  <c:v>41383</c:v>
                </c:pt>
                <c:pt idx="641">
                  <c:v>41390</c:v>
                </c:pt>
                <c:pt idx="642">
                  <c:v>41397</c:v>
                </c:pt>
                <c:pt idx="643">
                  <c:v>41404</c:v>
                </c:pt>
                <c:pt idx="644">
                  <c:v>41411</c:v>
                </c:pt>
                <c:pt idx="645">
                  <c:v>41418</c:v>
                </c:pt>
                <c:pt idx="646">
                  <c:v>41425</c:v>
                </c:pt>
                <c:pt idx="647">
                  <c:v>41432</c:v>
                </c:pt>
                <c:pt idx="648">
                  <c:v>41439</c:v>
                </c:pt>
                <c:pt idx="649">
                  <c:v>41446</c:v>
                </c:pt>
                <c:pt idx="650">
                  <c:v>41453</c:v>
                </c:pt>
                <c:pt idx="651">
                  <c:v>41460</c:v>
                </c:pt>
                <c:pt idx="652">
                  <c:v>41467</c:v>
                </c:pt>
                <c:pt idx="653">
                  <c:v>41474</c:v>
                </c:pt>
                <c:pt idx="654">
                  <c:v>41481</c:v>
                </c:pt>
                <c:pt idx="655">
                  <c:v>41488</c:v>
                </c:pt>
                <c:pt idx="656">
                  <c:v>41495</c:v>
                </c:pt>
                <c:pt idx="657">
                  <c:v>41502</c:v>
                </c:pt>
                <c:pt idx="658">
                  <c:v>41509</c:v>
                </c:pt>
                <c:pt idx="659">
                  <c:v>41516</c:v>
                </c:pt>
                <c:pt idx="660">
                  <c:v>41523</c:v>
                </c:pt>
                <c:pt idx="661">
                  <c:v>41530</c:v>
                </c:pt>
                <c:pt idx="662">
                  <c:v>41537</c:v>
                </c:pt>
                <c:pt idx="663">
                  <c:v>41544</c:v>
                </c:pt>
                <c:pt idx="664">
                  <c:v>41551</c:v>
                </c:pt>
                <c:pt idx="665">
                  <c:v>41558</c:v>
                </c:pt>
                <c:pt idx="666">
                  <c:v>41565</c:v>
                </c:pt>
                <c:pt idx="667">
                  <c:v>41572</c:v>
                </c:pt>
                <c:pt idx="668">
                  <c:v>41579</c:v>
                </c:pt>
                <c:pt idx="669">
                  <c:v>41586</c:v>
                </c:pt>
                <c:pt idx="670">
                  <c:v>41593</c:v>
                </c:pt>
                <c:pt idx="671">
                  <c:v>41600</c:v>
                </c:pt>
                <c:pt idx="672">
                  <c:v>41607</c:v>
                </c:pt>
                <c:pt idx="673">
                  <c:v>41614</c:v>
                </c:pt>
                <c:pt idx="674">
                  <c:v>41621</c:v>
                </c:pt>
                <c:pt idx="675">
                  <c:v>41628</c:v>
                </c:pt>
                <c:pt idx="676">
                  <c:v>41635</c:v>
                </c:pt>
                <c:pt idx="677">
                  <c:v>41642</c:v>
                </c:pt>
                <c:pt idx="678">
                  <c:v>41649</c:v>
                </c:pt>
                <c:pt idx="679">
                  <c:v>41656</c:v>
                </c:pt>
                <c:pt idx="680">
                  <c:v>41663</c:v>
                </c:pt>
                <c:pt idx="681">
                  <c:v>41670</c:v>
                </c:pt>
                <c:pt idx="682">
                  <c:v>41677</c:v>
                </c:pt>
                <c:pt idx="683">
                  <c:v>41684</c:v>
                </c:pt>
                <c:pt idx="684">
                  <c:v>41691</c:v>
                </c:pt>
                <c:pt idx="685">
                  <c:v>41698</c:v>
                </c:pt>
                <c:pt idx="686">
                  <c:v>41705</c:v>
                </c:pt>
                <c:pt idx="687">
                  <c:v>41712</c:v>
                </c:pt>
                <c:pt idx="688">
                  <c:v>41719</c:v>
                </c:pt>
                <c:pt idx="689">
                  <c:v>41726</c:v>
                </c:pt>
                <c:pt idx="690">
                  <c:v>41733</c:v>
                </c:pt>
                <c:pt idx="691">
                  <c:v>41740</c:v>
                </c:pt>
                <c:pt idx="692">
                  <c:v>41747</c:v>
                </c:pt>
                <c:pt idx="693">
                  <c:v>41754</c:v>
                </c:pt>
                <c:pt idx="694">
                  <c:v>41761</c:v>
                </c:pt>
                <c:pt idx="695">
                  <c:v>41768</c:v>
                </c:pt>
                <c:pt idx="696">
                  <c:v>41775</c:v>
                </c:pt>
                <c:pt idx="697">
                  <c:v>41782</c:v>
                </c:pt>
                <c:pt idx="698">
                  <c:v>41789</c:v>
                </c:pt>
                <c:pt idx="699">
                  <c:v>41796</c:v>
                </c:pt>
                <c:pt idx="700">
                  <c:v>41803</c:v>
                </c:pt>
                <c:pt idx="701">
                  <c:v>41810</c:v>
                </c:pt>
                <c:pt idx="702">
                  <c:v>41817</c:v>
                </c:pt>
                <c:pt idx="703">
                  <c:v>41824</c:v>
                </c:pt>
                <c:pt idx="704">
                  <c:v>41831</c:v>
                </c:pt>
                <c:pt idx="705">
                  <c:v>41838</c:v>
                </c:pt>
                <c:pt idx="706">
                  <c:v>41845</c:v>
                </c:pt>
                <c:pt idx="707">
                  <c:v>41852</c:v>
                </c:pt>
                <c:pt idx="708">
                  <c:v>41859</c:v>
                </c:pt>
                <c:pt idx="709">
                  <c:v>41866</c:v>
                </c:pt>
                <c:pt idx="710">
                  <c:v>41873</c:v>
                </c:pt>
                <c:pt idx="711">
                  <c:v>41880</c:v>
                </c:pt>
                <c:pt idx="712">
                  <c:v>41887</c:v>
                </c:pt>
                <c:pt idx="713">
                  <c:v>41894</c:v>
                </c:pt>
                <c:pt idx="714">
                  <c:v>41901</c:v>
                </c:pt>
                <c:pt idx="715">
                  <c:v>41908</c:v>
                </c:pt>
                <c:pt idx="716">
                  <c:v>41915</c:v>
                </c:pt>
                <c:pt idx="717">
                  <c:v>41922</c:v>
                </c:pt>
                <c:pt idx="718">
                  <c:v>41929</c:v>
                </c:pt>
                <c:pt idx="719">
                  <c:v>41936</c:v>
                </c:pt>
                <c:pt idx="720">
                  <c:v>41943</c:v>
                </c:pt>
                <c:pt idx="721">
                  <c:v>41950</c:v>
                </c:pt>
                <c:pt idx="722">
                  <c:v>41957</c:v>
                </c:pt>
                <c:pt idx="723">
                  <c:v>41964</c:v>
                </c:pt>
                <c:pt idx="724">
                  <c:v>41971</c:v>
                </c:pt>
                <c:pt idx="725">
                  <c:v>41978</c:v>
                </c:pt>
                <c:pt idx="726">
                  <c:v>41985</c:v>
                </c:pt>
                <c:pt idx="727">
                  <c:v>41992</c:v>
                </c:pt>
                <c:pt idx="728">
                  <c:v>41999</c:v>
                </c:pt>
                <c:pt idx="729">
                  <c:v>42006</c:v>
                </c:pt>
                <c:pt idx="730">
                  <c:v>42013</c:v>
                </c:pt>
                <c:pt idx="731">
                  <c:v>42020</c:v>
                </c:pt>
                <c:pt idx="732">
                  <c:v>42027</c:v>
                </c:pt>
                <c:pt idx="733">
                  <c:v>42034</c:v>
                </c:pt>
                <c:pt idx="734">
                  <c:v>42041</c:v>
                </c:pt>
                <c:pt idx="735">
                  <c:v>42048</c:v>
                </c:pt>
                <c:pt idx="736">
                  <c:v>42055</c:v>
                </c:pt>
                <c:pt idx="737">
                  <c:v>42062</c:v>
                </c:pt>
                <c:pt idx="738">
                  <c:v>42069</c:v>
                </c:pt>
                <c:pt idx="739">
                  <c:v>42076</c:v>
                </c:pt>
                <c:pt idx="740">
                  <c:v>42083</c:v>
                </c:pt>
                <c:pt idx="741">
                  <c:v>42090</c:v>
                </c:pt>
                <c:pt idx="742">
                  <c:v>42097</c:v>
                </c:pt>
                <c:pt idx="743">
                  <c:v>42104</c:v>
                </c:pt>
                <c:pt idx="744">
                  <c:v>42111</c:v>
                </c:pt>
                <c:pt idx="745">
                  <c:v>42118</c:v>
                </c:pt>
                <c:pt idx="746">
                  <c:v>42125</c:v>
                </c:pt>
                <c:pt idx="747">
                  <c:v>42132</c:v>
                </c:pt>
                <c:pt idx="748">
                  <c:v>42139</c:v>
                </c:pt>
                <c:pt idx="749">
                  <c:v>42146</c:v>
                </c:pt>
                <c:pt idx="750">
                  <c:v>42153</c:v>
                </c:pt>
                <c:pt idx="751">
                  <c:v>42160</c:v>
                </c:pt>
                <c:pt idx="752">
                  <c:v>42167</c:v>
                </c:pt>
                <c:pt idx="753">
                  <c:v>42174</c:v>
                </c:pt>
                <c:pt idx="754">
                  <c:v>42181</c:v>
                </c:pt>
                <c:pt idx="755">
                  <c:v>42188</c:v>
                </c:pt>
                <c:pt idx="756">
                  <c:v>42195</c:v>
                </c:pt>
                <c:pt idx="757">
                  <c:v>42202</c:v>
                </c:pt>
                <c:pt idx="758">
                  <c:v>42209</c:v>
                </c:pt>
                <c:pt idx="759">
                  <c:v>42216</c:v>
                </c:pt>
                <c:pt idx="760">
                  <c:v>42223</c:v>
                </c:pt>
                <c:pt idx="761">
                  <c:v>42230</c:v>
                </c:pt>
                <c:pt idx="762">
                  <c:v>42237</c:v>
                </c:pt>
                <c:pt idx="763">
                  <c:v>42244</c:v>
                </c:pt>
                <c:pt idx="764">
                  <c:v>42251</c:v>
                </c:pt>
                <c:pt idx="765">
                  <c:v>42258</c:v>
                </c:pt>
                <c:pt idx="766">
                  <c:v>42265</c:v>
                </c:pt>
                <c:pt idx="767">
                  <c:v>42272</c:v>
                </c:pt>
                <c:pt idx="768">
                  <c:v>42279</c:v>
                </c:pt>
                <c:pt idx="769">
                  <c:v>42286</c:v>
                </c:pt>
                <c:pt idx="770">
                  <c:v>42293</c:v>
                </c:pt>
                <c:pt idx="771">
                  <c:v>42300</c:v>
                </c:pt>
                <c:pt idx="772">
                  <c:v>42307</c:v>
                </c:pt>
                <c:pt idx="773">
                  <c:v>42314</c:v>
                </c:pt>
                <c:pt idx="774">
                  <c:v>42321</c:v>
                </c:pt>
                <c:pt idx="775">
                  <c:v>42328</c:v>
                </c:pt>
                <c:pt idx="776">
                  <c:v>42335</c:v>
                </c:pt>
                <c:pt idx="777">
                  <c:v>42342</c:v>
                </c:pt>
                <c:pt idx="778">
                  <c:v>42349</c:v>
                </c:pt>
                <c:pt idx="779">
                  <c:v>42356</c:v>
                </c:pt>
                <c:pt idx="780">
                  <c:v>42363</c:v>
                </c:pt>
                <c:pt idx="781">
                  <c:v>42370</c:v>
                </c:pt>
                <c:pt idx="782">
                  <c:v>42377</c:v>
                </c:pt>
                <c:pt idx="783">
                  <c:v>42384</c:v>
                </c:pt>
                <c:pt idx="784">
                  <c:v>42391</c:v>
                </c:pt>
                <c:pt idx="785">
                  <c:v>42398</c:v>
                </c:pt>
                <c:pt idx="786">
                  <c:v>42405</c:v>
                </c:pt>
                <c:pt idx="787">
                  <c:v>42412</c:v>
                </c:pt>
                <c:pt idx="788">
                  <c:v>42419</c:v>
                </c:pt>
                <c:pt idx="789">
                  <c:v>42426</c:v>
                </c:pt>
                <c:pt idx="790">
                  <c:v>42433</c:v>
                </c:pt>
                <c:pt idx="791">
                  <c:v>42440</c:v>
                </c:pt>
                <c:pt idx="792">
                  <c:v>42447</c:v>
                </c:pt>
                <c:pt idx="793">
                  <c:v>42454</c:v>
                </c:pt>
                <c:pt idx="794">
                  <c:v>42461</c:v>
                </c:pt>
                <c:pt idx="795">
                  <c:v>42468</c:v>
                </c:pt>
                <c:pt idx="796">
                  <c:v>42475</c:v>
                </c:pt>
                <c:pt idx="797">
                  <c:v>42482</c:v>
                </c:pt>
                <c:pt idx="798">
                  <c:v>42489</c:v>
                </c:pt>
                <c:pt idx="799">
                  <c:v>42496</c:v>
                </c:pt>
                <c:pt idx="800">
                  <c:v>42503</c:v>
                </c:pt>
                <c:pt idx="801">
                  <c:v>42510</c:v>
                </c:pt>
                <c:pt idx="802">
                  <c:v>42517</c:v>
                </c:pt>
                <c:pt idx="803">
                  <c:v>42524</c:v>
                </c:pt>
                <c:pt idx="804">
                  <c:v>42531</c:v>
                </c:pt>
                <c:pt idx="805">
                  <c:v>42538</c:v>
                </c:pt>
                <c:pt idx="806">
                  <c:v>42545</c:v>
                </c:pt>
                <c:pt idx="807">
                  <c:v>42552</c:v>
                </c:pt>
                <c:pt idx="808">
                  <c:v>42559</c:v>
                </c:pt>
                <c:pt idx="809">
                  <c:v>42566</c:v>
                </c:pt>
                <c:pt idx="810">
                  <c:v>42573</c:v>
                </c:pt>
                <c:pt idx="811">
                  <c:v>42580</c:v>
                </c:pt>
                <c:pt idx="812">
                  <c:v>42587</c:v>
                </c:pt>
                <c:pt idx="813">
                  <c:v>42594</c:v>
                </c:pt>
                <c:pt idx="814">
                  <c:v>42601</c:v>
                </c:pt>
                <c:pt idx="815">
                  <c:v>42608</c:v>
                </c:pt>
                <c:pt idx="816">
                  <c:v>42615</c:v>
                </c:pt>
                <c:pt idx="817">
                  <c:v>42622</c:v>
                </c:pt>
                <c:pt idx="818">
                  <c:v>42629</c:v>
                </c:pt>
                <c:pt idx="819">
                  <c:v>42636</c:v>
                </c:pt>
                <c:pt idx="820">
                  <c:v>42643</c:v>
                </c:pt>
                <c:pt idx="821">
                  <c:v>42650</c:v>
                </c:pt>
                <c:pt idx="822">
                  <c:v>42657</c:v>
                </c:pt>
                <c:pt idx="823">
                  <c:v>42664</c:v>
                </c:pt>
                <c:pt idx="824">
                  <c:v>42671</c:v>
                </c:pt>
                <c:pt idx="825">
                  <c:v>42678</c:v>
                </c:pt>
                <c:pt idx="826">
                  <c:v>42685</c:v>
                </c:pt>
                <c:pt idx="827">
                  <c:v>42692</c:v>
                </c:pt>
                <c:pt idx="828">
                  <c:v>42699</c:v>
                </c:pt>
                <c:pt idx="829">
                  <c:v>42706</c:v>
                </c:pt>
                <c:pt idx="830">
                  <c:v>42713</c:v>
                </c:pt>
                <c:pt idx="831">
                  <c:v>42720</c:v>
                </c:pt>
                <c:pt idx="832">
                  <c:v>42727</c:v>
                </c:pt>
                <c:pt idx="833">
                  <c:v>42734</c:v>
                </c:pt>
                <c:pt idx="834">
                  <c:v>42741</c:v>
                </c:pt>
                <c:pt idx="835">
                  <c:v>42748</c:v>
                </c:pt>
                <c:pt idx="836">
                  <c:v>42755</c:v>
                </c:pt>
                <c:pt idx="837">
                  <c:v>42762</c:v>
                </c:pt>
                <c:pt idx="838">
                  <c:v>42769</c:v>
                </c:pt>
              </c:numCache>
            </c:numRef>
          </c:cat>
          <c:val>
            <c:numRef>
              <c:f>'PE&amp;PB BAND'!$J$6:$J$844</c:f>
              <c:numCache>
                <c:formatCode>#,##0.0</c:formatCode>
                <c:ptCount val="839"/>
                <c:pt idx="0">
                  <c:v>4.4400966188123201</c:v>
                </c:pt>
                <c:pt idx="1">
                  <c:v>4.3699978165391604</c:v>
                </c:pt>
                <c:pt idx="2">
                  <c:v>4.4201218790836396</c:v>
                </c:pt>
                <c:pt idx="3">
                  <c:v>4.4201218790836396</c:v>
                </c:pt>
                <c:pt idx="4">
                  <c:v>4.1348286822319604</c:v>
                </c:pt>
                <c:pt idx="5">
                  <c:v>4.1192795360942798</c:v>
                </c:pt>
                <c:pt idx="6">
                  <c:v>4.0383637167696298</c:v>
                </c:pt>
                <c:pt idx="7">
                  <c:v>4.20385700221519</c:v>
                </c:pt>
                <c:pt idx="8">
                  <c:v>4.3548620369376803</c:v>
                </c:pt>
                <c:pt idx="9">
                  <c:v>4.3663257746388702</c:v>
                </c:pt>
                <c:pt idx="10">
                  <c:v>4.4343353319011998</c:v>
                </c:pt>
                <c:pt idx="11">
                  <c:v>4.4723442361771104</c:v>
                </c:pt>
                <c:pt idx="12">
                  <c:v>4.4170753223553003</c:v>
                </c:pt>
                <c:pt idx="13">
                  <c:v>4.4570787976859796</c:v>
                </c:pt>
                <c:pt idx="14">
                  <c:v>4.3329097453595304</c:v>
                </c:pt>
                <c:pt idx="15">
                  <c:v>4.1700328355743803</c:v>
                </c:pt>
                <c:pt idx="16">
                  <c:v>4.1875546441444396</c:v>
                </c:pt>
                <c:pt idx="17">
                  <c:v>4.2182414977861802</c:v>
                </c:pt>
                <c:pt idx="18">
                  <c:v>4.2560028406215</c:v>
                </c:pt>
                <c:pt idx="19">
                  <c:v>4.2407975184709503</c:v>
                </c:pt>
                <c:pt idx="20">
                  <c:v>4.2522992534924198</c:v>
                </c:pt>
                <c:pt idx="21">
                  <c:v>4.2046777980353998</c:v>
                </c:pt>
                <c:pt idx="22">
                  <c:v>4.1665685602118696</c:v>
                </c:pt>
                <c:pt idx="23">
                  <c:v>4.1520504871278998</c:v>
                </c:pt>
                <c:pt idx="24">
                  <c:v>4.1673902057483803</c:v>
                </c:pt>
                <c:pt idx="25">
                  <c:v>4.22885409019419</c:v>
                </c:pt>
                <c:pt idx="26">
                  <c:v>4.2261654773998796</c:v>
                </c:pt>
                <c:pt idx="27">
                  <c:v>4.2220769507169003</c:v>
                </c:pt>
                <c:pt idx="28">
                  <c:v>3.9338065244893601</c:v>
                </c:pt>
                <c:pt idx="29">
                  <c:v>3.6481132872161099</c:v>
                </c:pt>
                <c:pt idx="30">
                  <c:v>3.61331739210438</c:v>
                </c:pt>
                <c:pt idx="31">
                  <c:v>3.3309895390775801</c:v>
                </c:pt>
                <c:pt idx="32">
                  <c:v>3.31785896395002</c:v>
                </c:pt>
                <c:pt idx="33">
                  <c:v>3.2289986726846198</c:v>
                </c:pt>
                <c:pt idx="34">
                  <c:v>3.1783274510550901</c:v>
                </c:pt>
                <c:pt idx="35">
                  <c:v>3.0771945170325301</c:v>
                </c:pt>
                <c:pt idx="36">
                  <c:v>3.0124791423094401</c:v>
                </c:pt>
                <c:pt idx="37">
                  <c:v>2.9564339908945301</c:v>
                </c:pt>
                <c:pt idx="38">
                  <c:v>2.9619205409875802</c:v>
                </c:pt>
                <c:pt idx="39">
                  <c:v>2.8686683354890898</c:v>
                </c:pt>
                <c:pt idx="40">
                  <c:v>2.7025425712933</c:v>
                </c:pt>
                <c:pt idx="41">
                  <c:v>2.89826396815277</c:v>
                </c:pt>
                <c:pt idx="42">
                  <c:v>2.8963385378614901</c:v>
                </c:pt>
                <c:pt idx="43">
                  <c:v>2.7990425668329801</c:v>
                </c:pt>
                <c:pt idx="44">
                  <c:v>2.7965195406225498</c:v>
                </c:pt>
                <c:pt idx="45">
                  <c:v>2.91192972467862</c:v>
                </c:pt>
                <c:pt idx="46">
                  <c:v>2.97734866829131</c:v>
                </c:pt>
                <c:pt idx="47">
                  <c:v>3.0282201230836501</c:v>
                </c:pt>
                <c:pt idx="48">
                  <c:v>2.8899878922679099</c:v>
                </c:pt>
                <c:pt idx="49">
                  <c:v>2.83543752159227</c:v>
                </c:pt>
                <c:pt idx="50">
                  <c:v>2.8270005425904898</c:v>
                </c:pt>
                <c:pt idx="51">
                  <c:v>2.7981885526128898</c:v>
                </c:pt>
                <c:pt idx="52">
                  <c:v>2.6216726390483802</c:v>
                </c:pt>
                <c:pt idx="53">
                  <c:v>2.4099775535407799</c:v>
                </c:pt>
                <c:pt idx="54">
                  <c:v>2.5532380676317401</c:v>
                </c:pt>
                <c:pt idx="55">
                  <c:v>2.6077866014388298</c:v>
                </c:pt>
                <c:pt idx="56">
                  <c:v>2.6534253880324798</c:v>
                </c:pt>
                <c:pt idx="57">
                  <c:v>2.67923334024962</c:v>
                </c:pt>
                <c:pt idx="58">
                  <c:v>2.67923334024962</c:v>
                </c:pt>
                <c:pt idx="59">
                  <c:v>2.6283338143419899</c:v>
                </c:pt>
                <c:pt idx="60">
                  <c:v>2.88067868406704</c:v>
                </c:pt>
                <c:pt idx="61">
                  <c:v>2.8201948394571801</c:v>
                </c:pt>
                <c:pt idx="62">
                  <c:v>2.8650173579085001</c:v>
                </c:pt>
                <c:pt idx="63">
                  <c:v>2.7587742804332498</c:v>
                </c:pt>
                <c:pt idx="64">
                  <c:v>2.79899542631955</c:v>
                </c:pt>
                <c:pt idx="65">
                  <c:v>2.85406489600655</c:v>
                </c:pt>
                <c:pt idx="66">
                  <c:v>2.81511149584545</c:v>
                </c:pt>
                <c:pt idx="67">
                  <c:v>2.8123607609487702</c:v>
                </c:pt>
                <c:pt idx="68">
                  <c:v>2.9226295908236302</c:v>
                </c:pt>
                <c:pt idx="69">
                  <c:v>2.8370353465825899</c:v>
                </c:pt>
                <c:pt idx="70">
                  <c:v>2.7525586981791998</c:v>
                </c:pt>
                <c:pt idx="71">
                  <c:v>2.7469312611721302</c:v>
                </c:pt>
                <c:pt idx="72">
                  <c:v>2.72878237774305</c:v>
                </c:pt>
                <c:pt idx="73">
                  <c:v>2.7737983067307299</c:v>
                </c:pt>
                <c:pt idx="74">
                  <c:v>2.74608469129757</c:v>
                </c:pt>
                <c:pt idx="75">
                  <c:v>2.8809597805602301</c:v>
                </c:pt>
                <c:pt idx="76">
                  <c:v>3.1692739283890199</c:v>
                </c:pt>
                <c:pt idx="77">
                  <c:v>3.1659738936947401</c:v>
                </c:pt>
                <c:pt idx="78">
                  <c:v>3.1058528392412801</c:v>
                </c:pt>
                <c:pt idx="79">
                  <c:v>3.1360953615985698</c:v>
                </c:pt>
                <c:pt idx="80">
                  <c:v>3.03992501144426</c:v>
                </c:pt>
                <c:pt idx="81">
                  <c:v>3.0663286389459001</c:v>
                </c:pt>
                <c:pt idx="82">
                  <c:v>3.0293474923515098</c:v>
                </c:pt>
                <c:pt idx="83">
                  <c:v>2.9980284012569398</c:v>
                </c:pt>
                <c:pt idx="84">
                  <c:v>2.9467512432697398</c:v>
                </c:pt>
                <c:pt idx="85">
                  <c:v>2.8845921887746702</c:v>
                </c:pt>
                <c:pt idx="86">
                  <c:v>2.8288775321291699</c:v>
                </c:pt>
                <c:pt idx="87">
                  <c:v>2.7980732594182598</c:v>
                </c:pt>
                <c:pt idx="88">
                  <c:v>2.7696463725258198</c:v>
                </c:pt>
                <c:pt idx="89">
                  <c:v>2.6467879842248601</c:v>
                </c:pt>
                <c:pt idx="90">
                  <c:v>2.69971148570141</c:v>
                </c:pt>
                <c:pt idx="91">
                  <c:v>2.5392706357692298</c:v>
                </c:pt>
                <c:pt idx="92">
                  <c:v>2.5183890675788798</c:v>
                </c:pt>
                <c:pt idx="93">
                  <c:v>2.4651718751385299</c:v>
                </c:pt>
                <c:pt idx="94">
                  <c:v>2.3812072816218102</c:v>
                </c:pt>
                <c:pt idx="95">
                  <c:v>2.3967363613339998</c:v>
                </c:pt>
                <c:pt idx="96">
                  <c:v>2.33896733469583</c:v>
                </c:pt>
                <c:pt idx="97">
                  <c:v>2.2379626012410698</c:v>
                </c:pt>
                <c:pt idx="98">
                  <c:v>2.3006660318213101</c:v>
                </c:pt>
                <c:pt idx="99">
                  <c:v>2.2577267352557602</c:v>
                </c:pt>
                <c:pt idx="100">
                  <c:v>2.2482203015288702</c:v>
                </c:pt>
                <c:pt idx="101">
                  <c:v>2.3036768467443598</c:v>
                </c:pt>
                <c:pt idx="102">
                  <c:v>2.2326026955573099</c:v>
                </c:pt>
                <c:pt idx="103">
                  <c:v>2.1342561964001399</c:v>
                </c:pt>
                <c:pt idx="104">
                  <c:v>2.2317085273199799</c:v>
                </c:pt>
                <c:pt idx="105">
                  <c:v>2.3707806751077598</c:v>
                </c:pt>
                <c:pt idx="106">
                  <c:v>2.3559209633173999</c:v>
                </c:pt>
                <c:pt idx="107">
                  <c:v>2.4727607616273999</c:v>
                </c:pt>
                <c:pt idx="108">
                  <c:v>2.4727607616273999</c:v>
                </c:pt>
                <c:pt idx="109">
                  <c:v>2.40612465748708</c:v>
                </c:pt>
                <c:pt idx="110">
                  <c:v>2.36707277499334</c:v>
                </c:pt>
                <c:pt idx="111">
                  <c:v>2.4171546449701</c:v>
                </c:pt>
                <c:pt idx="112">
                  <c:v>2.3983433116928601</c:v>
                </c:pt>
                <c:pt idx="113">
                  <c:v>2.3790084015560602</c:v>
                </c:pt>
                <c:pt idx="114">
                  <c:v>2.3742313824596999</c:v>
                </c:pt>
                <c:pt idx="115">
                  <c:v>2.4010075535980602</c:v>
                </c:pt>
                <c:pt idx="116">
                  <c:v>2.4926676526699101</c:v>
                </c:pt>
                <c:pt idx="117">
                  <c:v>2.6488288626183198</c:v>
                </c:pt>
                <c:pt idx="118">
                  <c:v>2.70379694890589</c:v>
                </c:pt>
                <c:pt idx="119">
                  <c:v>2.4825902016688302</c:v>
                </c:pt>
                <c:pt idx="120">
                  <c:v>2.6644210210717598</c:v>
                </c:pt>
                <c:pt idx="121">
                  <c:v>2.6644210210717598</c:v>
                </c:pt>
                <c:pt idx="122">
                  <c:v>2.6935454449316998</c:v>
                </c:pt>
                <c:pt idx="123">
                  <c:v>2.6904410798294598</c:v>
                </c:pt>
                <c:pt idx="124">
                  <c:v>2.7290896051303499</c:v>
                </c:pt>
                <c:pt idx="125">
                  <c:v>2.6202887587568502</c:v>
                </c:pt>
                <c:pt idx="126">
                  <c:v>2.65604432310375</c:v>
                </c:pt>
                <c:pt idx="127">
                  <c:v>2.5969263594080401</c:v>
                </c:pt>
                <c:pt idx="128">
                  <c:v>2.5383748641200898</c:v>
                </c:pt>
                <c:pt idx="129">
                  <c:v>2.5850820555366298</c:v>
                </c:pt>
                <c:pt idx="130">
                  <c:v>2.66242158364417</c:v>
                </c:pt>
                <c:pt idx="131">
                  <c:v>2.6169625187994501</c:v>
                </c:pt>
                <c:pt idx="132">
                  <c:v>2.5543215502319501</c:v>
                </c:pt>
                <c:pt idx="133">
                  <c:v>2.5258911856183399</c:v>
                </c:pt>
                <c:pt idx="134">
                  <c:v>2.4939545648645902</c:v>
                </c:pt>
                <c:pt idx="135">
                  <c:v>2.44084113854213</c:v>
                </c:pt>
                <c:pt idx="136">
                  <c:v>2.32982627169145</c:v>
                </c:pt>
                <c:pt idx="137">
                  <c:v>2.3230214884264901</c:v>
                </c:pt>
                <c:pt idx="138">
                  <c:v>2.3183892500818901</c:v>
                </c:pt>
                <c:pt idx="139">
                  <c:v>2.2886269131116799</c:v>
                </c:pt>
                <c:pt idx="140">
                  <c:v>2.3094208328388999</c:v>
                </c:pt>
                <c:pt idx="141">
                  <c:v>2.2833008241947801</c:v>
                </c:pt>
                <c:pt idx="142">
                  <c:v>2.33042254529001</c:v>
                </c:pt>
                <c:pt idx="143">
                  <c:v>2.4056738633105299</c:v>
                </c:pt>
                <c:pt idx="144">
                  <c:v>2.3436105922446702</c:v>
                </c:pt>
                <c:pt idx="145">
                  <c:v>2.3421122910504</c:v>
                </c:pt>
                <c:pt idx="146">
                  <c:v>2.2879171429398202</c:v>
                </c:pt>
                <c:pt idx="147">
                  <c:v>2.3395663267070099</c:v>
                </c:pt>
                <c:pt idx="148">
                  <c:v>2.3227716306060402</c:v>
                </c:pt>
                <c:pt idx="149">
                  <c:v>2.3134939155154202</c:v>
                </c:pt>
                <c:pt idx="150">
                  <c:v>2.3704645676157701</c:v>
                </c:pt>
                <c:pt idx="151">
                  <c:v>2.4376189188314998</c:v>
                </c:pt>
                <c:pt idx="152">
                  <c:v>2.43072714025433</c:v>
                </c:pt>
                <c:pt idx="153">
                  <c:v>2.4457817969694702</c:v>
                </c:pt>
                <c:pt idx="154">
                  <c:v>2.5534323052799399</c:v>
                </c:pt>
                <c:pt idx="155">
                  <c:v>2.5790992838404598</c:v>
                </c:pt>
                <c:pt idx="156">
                  <c:v>2.7151148961331502</c:v>
                </c:pt>
                <c:pt idx="157">
                  <c:v>2.7185941954480302</c:v>
                </c:pt>
                <c:pt idx="158">
                  <c:v>2.71021280684052</c:v>
                </c:pt>
                <c:pt idx="159">
                  <c:v>2.6900445759653402</c:v>
                </c:pt>
                <c:pt idx="160">
                  <c:v>2.76370130767596</c:v>
                </c:pt>
                <c:pt idx="161">
                  <c:v>2.7713330106392902</c:v>
                </c:pt>
                <c:pt idx="162">
                  <c:v>2.8669689930320001</c:v>
                </c:pt>
                <c:pt idx="163">
                  <c:v>2.8149739671732998</c:v>
                </c:pt>
                <c:pt idx="164">
                  <c:v>2.7994469258099</c:v>
                </c:pt>
                <c:pt idx="165">
                  <c:v>2.8165303128264898</c:v>
                </c:pt>
                <c:pt idx="166">
                  <c:v>2.8131570015218599</c:v>
                </c:pt>
                <c:pt idx="167">
                  <c:v>2.8074949668030098</c:v>
                </c:pt>
                <c:pt idx="168">
                  <c:v>2.8606500282299101</c:v>
                </c:pt>
                <c:pt idx="169">
                  <c:v>2.81248540108029</c:v>
                </c:pt>
                <c:pt idx="170">
                  <c:v>2.7400542012635398</c:v>
                </c:pt>
                <c:pt idx="171">
                  <c:v>2.5597101732832299</c:v>
                </c:pt>
                <c:pt idx="172">
                  <c:v>2.3462984670218798</c:v>
                </c:pt>
                <c:pt idx="173">
                  <c:v>2.3430383187277499</c:v>
                </c:pt>
                <c:pt idx="174">
                  <c:v>2.2580965111158902</c:v>
                </c:pt>
                <c:pt idx="175">
                  <c:v>2.2691585574340398</c:v>
                </c:pt>
                <c:pt idx="176">
                  <c:v>2.3322830735012698</c:v>
                </c:pt>
                <c:pt idx="177">
                  <c:v>2.3181844280963899</c:v>
                </c:pt>
                <c:pt idx="178">
                  <c:v>2.2297293512818599</c:v>
                </c:pt>
                <c:pt idx="179">
                  <c:v>2.15248846894929</c:v>
                </c:pt>
                <c:pt idx="180">
                  <c:v>2.16501971380666</c:v>
                </c:pt>
                <c:pt idx="181">
                  <c:v>2.2698217776976399</c:v>
                </c:pt>
                <c:pt idx="182">
                  <c:v>2.2388110399904102</c:v>
                </c:pt>
                <c:pt idx="183">
                  <c:v>2.29881311175911</c:v>
                </c:pt>
                <c:pt idx="184">
                  <c:v>2.2214596387000798</c:v>
                </c:pt>
                <c:pt idx="185">
                  <c:v>2.1710843529870099</c:v>
                </c:pt>
                <c:pt idx="186">
                  <c:v>2.14405344772408</c:v>
                </c:pt>
                <c:pt idx="187">
                  <c:v>2.1029301738834199</c:v>
                </c:pt>
                <c:pt idx="188">
                  <c:v>2.0434872018543402</c:v>
                </c:pt>
                <c:pt idx="189">
                  <c:v>2.0000312521279402</c:v>
                </c:pt>
                <c:pt idx="190">
                  <c:v>2.0047178814906101</c:v>
                </c:pt>
                <c:pt idx="191">
                  <c:v>1.9646739963917299</c:v>
                </c:pt>
                <c:pt idx="192">
                  <c:v>2.1545380501456299</c:v>
                </c:pt>
                <c:pt idx="193">
                  <c:v>2.3705377643208299</c:v>
                </c:pt>
                <c:pt idx="194">
                  <c:v>2.3401528772109401</c:v>
                </c:pt>
                <c:pt idx="195">
                  <c:v>2.4129060799625801</c:v>
                </c:pt>
                <c:pt idx="196">
                  <c:v>2.2429734687764702</c:v>
                </c:pt>
                <c:pt idx="197">
                  <c:v>2.2340266532669499</c:v>
                </c:pt>
                <c:pt idx="198">
                  <c:v>2.08631668532602</c:v>
                </c:pt>
                <c:pt idx="199">
                  <c:v>2.0040716626426698</c:v>
                </c:pt>
                <c:pt idx="200">
                  <c:v>2.0721630846652701</c:v>
                </c:pt>
                <c:pt idx="201">
                  <c:v>2.1149596013015501</c:v>
                </c:pt>
                <c:pt idx="202">
                  <c:v>2.0877503117331599</c:v>
                </c:pt>
                <c:pt idx="203">
                  <c:v>2.04802331458658</c:v>
                </c:pt>
                <c:pt idx="204">
                  <c:v>2.0618747949405001</c:v>
                </c:pt>
                <c:pt idx="205">
                  <c:v>2.0368548202381702</c:v>
                </c:pt>
                <c:pt idx="206">
                  <c:v>2.0173526148788001</c:v>
                </c:pt>
                <c:pt idx="207">
                  <c:v>1.97722633520488</c:v>
                </c:pt>
                <c:pt idx="208">
                  <c:v>1.9427673682730999</c:v>
                </c:pt>
                <c:pt idx="209">
                  <c:v>1.9583243508772401</c:v>
                </c:pt>
                <c:pt idx="210">
                  <c:v>1.9551634535712199</c:v>
                </c:pt>
                <c:pt idx="211">
                  <c:v>1.9958756331815499</c:v>
                </c:pt>
                <c:pt idx="212">
                  <c:v>2.12036803752116</c:v>
                </c:pt>
                <c:pt idx="213">
                  <c:v>2.1050223038485001</c:v>
                </c:pt>
                <c:pt idx="214">
                  <c:v>2.10021887534378</c:v>
                </c:pt>
                <c:pt idx="215">
                  <c:v>2.2059115983613999</c:v>
                </c:pt>
                <c:pt idx="216">
                  <c:v>2.1605144263436902</c:v>
                </c:pt>
                <c:pt idx="217">
                  <c:v>2.2033685568155099</c:v>
                </c:pt>
                <c:pt idx="218">
                  <c:v>2.0991478943432802</c:v>
                </c:pt>
                <c:pt idx="219">
                  <c:v>2.0614683819905499</c:v>
                </c:pt>
                <c:pt idx="220">
                  <c:v>2.0995939229695999</c:v>
                </c:pt>
                <c:pt idx="221">
                  <c:v>2.1616495476074098</c:v>
                </c:pt>
                <c:pt idx="222">
                  <c:v>2.0354624940528501</c:v>
                </c:pt>
                <c:pt idx="223">
                  <c:v>1.93523141546592</c:v>
                </c:pt>
                <c:pt idx="224">
                  <c:v>1.8955835589721499</c:v>
                </c:pt>
                <c:pt idx="225">
                  <c:v>1.8534660922387001</c:v>
                </c:pt>
                <c:pt idx="226">
                  <c:v>1.75275652352861</c:v>
                </c:pt>
                <c:pt idx="227">
                  <c:v>1.7444881204384599</c:v>
                </c:pt>
                <c:pt idx="228">
                  <c:v>1.7221384971621501</c:v>
                </c:pt>
                <c:pt idx="229">
                  <c:v>1.6251641067409399</c:v>
                </c:pt>
                <c:pt idx="230">
                  <c:v>1.7750392440054801</c:v>
                </c:pt>
                <c:pt idx="231">
                  <c:v>1.73670193118257</c:v>
                </c:pt>
                <c:pt idx="232">
                  <c:v>1.78443318653066</c:v>
                </c:pt>
                <c:pt idx="233">
                  <c:v>1.7108590614857699</c:v>
                </c:pt>
                <c:pt idx="234">
                  <c:v>1.6683773880833199</c:v>
                </c:pt>
                <c:pt idx="235">
                  <c:v>1.70539926539457</c:v>
                </c:pt>
                <c:pt idx="236">
                  <c:v>1.4056317422090401</c:v>
                </c:pt>
                <c:pt idx="237">
                  <c:v>1.80089213361741</c:v>
                </c:pt>
                <c:pt idx="238">
                  <c:v>1.8894998359020201</c:v>
                </c:pt>
                <c:pt idx="239">
                  <c:v>1.8958315380291899</c:v>
                </c:pt>
                <c:pt idx="240">
                  <c:v>1.8264222317112599</c:v>
                </c:pt>
                <c:pt idx="241">
                  <c:v>1.79556770256924</c:v>
                </c:pt>
                <c:pt idx="242">
                  <c:v>1.83190702158326</c:v>
                </c:pt>
                <c:pt idx="243">
                  <c:v>1.82775500310867</c:v>
                </c:pt>
                <c:pt idx="244">
                  <c:v>1.859219161328</c:v>
                </c:pt>
                <c:pt idx="245">
                  <c:v>1.8129422087553699</c:v>
                </c:pt>
                <c:pt idx="246">
                  <c:v>1.8227646740222601</c:v>
                </c:pt>
                <c:pt idx="247">
                  <c:v>1.84371584797249</c:v>
                </c:pt>
                <c:pt idx="248">
                  <c:v>1.77938408646043</c:v>
                </c:pt>
                <c:pt idx="249">
                  <c:v>1.7505674361038599</c:v>
                </c:pt>
                <c:pt idx="250">
                  <c:v>1.6278084549646299</c:v>
                </c:pt>
                <c:pt idx="251">
                  <c:v>1.6547257873568699</c:v>
                </c:pt>
                <c:pt idx="252">
                  <c:v>1.6303620296725201</c:v>
                </c:pt>
                <c:pt idx="253">
                  <c:v>1.6578153746654301</c:v>
                </c:pt>
                <c:pt idx="254">
                  <c:v>1.6580871052322399</c:v>
                </c:pt>
                <c:pt idx="255">
                  <c:v>1.6307115184674099</c:v>
                </c:pt>
                <c:pt idx="256">
                  <c:v>1.65659943897336</c:v>
                </c:pt>
                <c:pt idx="257">
                  <c:v>1.69064619829841</c:v>
                </c:pt>
                <c:pt idx="258">
                  <c:v>1.69850294233363</c:v>
                </c:pt>
                <c:pt idx="259">
                  <c:v>1.72729227345304</c:v>
                </c:pt>
                <c:pt idx="260">
                  <c:v>1.8074564195316101</c:v>
                </c:pt>
                <c:pt idx="261">
                  <c:v>1.8147662987552999</c:v>
                </c:pt>
                <c:pt idx="262">
                  <c:v>1.8690887704753301</c:v>
                </c:pt>
                <c:pt idx="263">
                  <c:v>1.84930533135397</c:v>
                </c:pt>
                <c:pt idx="264">
                  <c:v>1.84930533135397</c:v>
                </c:pt>
                <c:pt idx="265">
                  <c:v>1.9277343500485999</c:v>
                </c:pt>
                <c:pt idx="266">
                  <c:v>1.92727903584255</c:v>
                </c:pt>
                <c:pt idx="267">
                  <c:v>1.8908072511122</c:v>
                </c:pt>
                <c:pt idx="268">
                  <c:v>1.86574933081993</c:v>
                </c:pt>
                <c:pt idx="269">
                  <c:v>1.7647785625694601</c:v>
                </c:pt>
                <c:pt idx="270">
                  <c:v>1.8559013791391299</c:v>
                </c:pt>
                <c:pt idx="271">
                  <c:v>1.8594147176874301</c:v>
                </c:pt>
                <c:pt idx="272">
                  <c:v>1.9981790322800099</c:v>
                </c:pt>
                <c:pt idx="273">
                  <c:v>2.0936696994491699</c:v>
                </c:pt>
                <c:pt idx="274">
                  <c:v>2.1332123386525002</c:v>
                </c:pt>
                <c:pt idx="275">
                  <c:v>2.16062321261479</c:v>
                </c:pt>
                <c:pt idx="276">
                  <c:v>1.9632636228613201</c:v>
                </c:pt>
                <c:pt idx="277">
                  <c:v>1.88626630767157</c:v>
                </c:pt>
                <c:pt idx="278">
                  <c:v>2.10766535394148</c:v>
                </c:pt>
                <c:pt idx="279">
                  <c:v>2.2026241697416502</c:v>
                </c:pt>
                <c:pt idx="280">
                  <c:v>2.1884303808299101</c:v>
                </c:pt>
                <c:pt idx="281">
                  <c:v>2.2230651890528401</c:v>
                </c:pt>
                <c:pt idx="282">
                  <c:v>2.08039960727492</c:v>
                </c:pt>
                <c:pt idx="283">
                  <c:v>2.131766422463</c:v>
                </c:pt>
                <c:pt idx="284">
                  <c:v>2.1471805836584199</c:v>
                </c:pt>
                <c:pt idx="285">
                  <c:v>2.3169948545032599</c:v>
                </c:pt>
                <c:pt idx="286">
                  <c:v>2.3234344852647402</c:v>
                </c:pt>
                <c:pt idx="287">
                  <c:v>2.2495517953966599</c:v>
                </c:pt>
                <c:pt idx="288">
                  <c:v>2.2607840129046499</c:v>
                </c:pt>
                <c:pt idx="289">
                  <c:v>2.2127068508024199</c:v>
                </c:pt>
                <c:pt idx="290">
                  <c:v>2.0626654935223199</c:v>
                </c:pt>
                <c:pt idx="291">
                  <c:v>2.1045548084928298</c:v>
                </c:pt>
                <c:pt idx="292">
                  <c:v>2.11631704126206</c:v>
                </c:pt>
                <c:pt idx="293">
                  <c:v>2.0886739039162401</c:v>
                </c:pt>
                <c:pt idx="294">
                  <c:v>2.1599765237795499</c:v>
                </c:pt>
                <c:pt idx="295">
                  <c:v>2.1517418457506201</c:v>
                </c:pt>
                <c:pt idx="296">
                  <c:v>2.18763023293605</c:v>
                </c:pt>
                <c:pt idx="297">
                  <c:v>2.3420876464674398</c:v>
                </c:pt>
                <c:pt idx="298">
                  <c:v>2.3691862260929399</c:v>
                </c:pt>
                <c:pt idx="299">
                  <c:v>2.3852421217043398</c:v>
                </c:pt>
                <c:pt idx="300">
                  <c:v>2.4233930239979902</c:v>
                </c:pt>
                <c:pt idx="301">
                  <c:v>2.4326990094140299</c:v>
                </c:pt>
                <c:pt idx="302">
                  <c:v>2.4514676713235701</c:v>
                </c:pt>
                <c:pt idx="303">
                  <c:v>2.4796976774899502</c:v>
                </c:pt>
                <c:pt idx="304">
                  <c:v>2.50990742366124</c:v>
                </c:pt>
                <c:pt idx="305">
                  <c:v>2.65596147283201</c:v>
                </c:pt>
                <c:pt idx="306">
                  <c:v>2.7555400733046098</c:v>
                </c:pt>
                <c:pt idx="307">
                  <c:v>3.00143372044767</c:v>
                </c:pt>
                <c:pt idx="308">
                  <c:v>2.9418261071529601</c:v>
                </c:pt>
                <c:pt idx="309">
                  <c:v>3.2099631193675102</c:v>
                </c:pt>
                <c:pt idx="310">
                  <c:v>3.1626369056685002</c:v>
                </c:pt>
                <c:pt idx="311">
                  <c:v>3.4233584973583699</c:v>
                </c:pt>
                <c:pt idx="312">
                  <c:v>3.5778914889993398</c:v>
                </c:pt>
                <c:pt idx="313">
                  <c:v>3.8537273389445601</c:v>
                </c:pt>
                <c:pt idx="314">
                  <c:v>4.3245897585223299</c:v>
                </c:pt>
                <c:pt idx="315">
                  <c:v>4.4959999347906896</c:v>
                </c:pt>
                <c:pt idx="316">
                  <c:v>4.0339914083217501</c:v>
                </c:pt>
                <c:pt idx="317">
                  <c:v>4.1664726602377904</c:v>
                </c:pt>
                <c:pt idx="318">
                  <c:v>4.7111615681974204</c:v>
                </c:pt>
                <c:pt idx="319">
                  <c:v>4.6376818299900799</c:v>
                </c:pt>
                <c:pt idx="320">
                  <c:v>4.3223113112621396</c:v>
                </c:pt>
                <c:pt idx="321">
                  <c:v>4.3952816789758096</c:v>
                </c:pt>
                <c:pt idx="322">
                  <c:v>4.3876597017899703</c:v>
                </c:pt>
                <c:pt idx="323">
                  <c:v>4.5673920699593999</c:v>
                </c:pt>
                <c:pt idx="324">
                  <c:v>4.6334718296829198</c:v>
                </c:pt>
                <c:pt idx="325">
                  <c:v>5.1681289099138796</c:v>
                </c:pt>
                <c:pt idx="326">
                  <c:v>5.5285660752962604</c:v>
                </c:pt>
                <c:pt idx="327">
                  <c:v>5.6387396124520999</c:v>
                </c:pt>
                <c:pt idx="328">
                  <c:v>5.44913716563146</c:v>
                </c:pt>
                <c:pt idx="329">
                  <c:v>4.9066815390811298</c:v>
                </c:pt>
                <c:pt idx="330">
                  <c:v>5.3011449527248304</c:v>
                </c:pt>
                <c:pt idx="331">
                  <c:v>5.5776173723742097</c:v>
                </c:pt>
                <c:pt idx="332">
                  <c:v>5.8588904604188796</c:v>
                </c:pt>
                <c:pt idx="333">
                  <c:v>5.9917951108142598</c:v>
                </c:pt>
                <c:pt idx="334">
                  <c:v>6.1805811451154602</c:v>
                </c:pt>
                <c:pt idx="335">
                  <c:v>6.5920768379760304</c:v>
                </c:pt>
                <c:pt idx="336">
                  <c:v>6.6582575009514997</c:v>
                </c:pt>
                <c:pt idx="337">
                  <c:v>6.1772603543443498</c:v>
                </c:pt>
                <c:pt idx="338">
                  <c:v>6.0990452738994296</c:v>
                </c:pt>
                <c:pt idx="339">
                  <c:v>6.3035938011830099</c:v>
                </c:pt>
                <c:pt idx="340">
                  <c:v>6.5365744444397604</c:v>
                </c:pt>
                <c:pt idx="341">
                  <c:v>7.1680861457457699</c:v>
                </c:pt>
                <c:pt idx="342">
                  <c:v>7.8842976048635096</c:v>
                </c:pt>
                <c:pt idx="343">
                  <c:v>7.9693534899716703</c:v>
                </c:pt>
                <c:pt idx="344">
                  <c:v>7.51641783536859</c:v>
                </c:pt>
                <c:pt idx="345">
                  <c:v>8.4151854213465906</c:v>
                </c:pt>
                <c:pt idx="346">
                  <c:v>8.3031546605497208</c:v>
                </c:pt>
                <c:pt idx="347">
                  <c:v>7.9879477619347403</c:v>
                </c:pt>
                <c:pt idx="348">
                  <c:v>8.2798686437892908</c:v>
                </c:pt>
                <c:pt idx="349">
                  <c:v>8.3850145413774992</c:v>
                </c:pt>
                <c:pt idx="350">
                  <c:v>8.6429689646749193</c:v>
                </c:pt>
                <c:pt idx="351">
                  <c:v>8.9452301125743805</c:v>
                </c:pt>
                <c:pt idx="352">
                  <c:v>9.2312174348574807</c:v>
                </c:pt>
                <c:pt idx="353">
                  <c:v>8.5182946319521395</c:v>
                </c:pt>
                <c:pt idx="354">
                  <c:v>8.1098407047509102</c:v>
                </c:pt>
                <c:pt idx="355">
                  <c:v>7.40929701800885</c:v>
                </c:pt>
                <c:pt idx="356">
                  <c:v>6.8312856650893004</c:v>
                </c:pt>
                <c:pt idx="357">
                  <c:v>6.6778333267417702</c:v>
                </c:pt>
                <c:pt idx="358">
                  <c:v>6.5788009435267503</c:v>
                </c:pt>
                <c:pt idx="359">
                  <c:v>6.3075428001912499</c:v>
                </c:pt>
                <c:pt idx="360">
                  <c:v>6.8106688469580199</c:v>
                </c:pt>
                <c:pt idx="361">
                  <c:v>6.7347661145891999</c:v>
                </c:pt>
                <c:pt idx="362">
                  <c:v>6.7978567963537797</c:v>
                </c:pt>
                <c:pt idx="363">
                  <c:v>7.1720253419039901</c:v>
                </c:pt>
                <c:pt idx="364">
                  <c:v>8.0411594657907308</c:v>
                </c:pt>
                <c:pt idx="365">
                  <c:v>8.3463679843773395</c:v>
                </c:pt>
                <c:pt idx="366">
                  <c:v>7.8554526345946396</c:v>
                </c:pt>
                <c:pt idx="367">
                  <c:v>7.2436773091487501</c:v>
                </c:pt>
                <c:pt idx="368">
                  <c:v>6.5567327432565801</c:v>
                </c:pt>
                <c:pt idx="369">
                  <c:v>6.91967473134412</c:v>
                </c:pt>
                <c:pt idx="370">
                  <c:v>6.9174059479310497</c:v>
                </c:pt>
                <c:pt idx="371">
                  <c:v>6.7115785441136202</c:v>
                </c:pt>
                <c:pt idx="372">
                  <c:v>6.6144940589858603</c:v>
                </c:pt>
                <c:pt idx="373">
                  <c:v>6.47560384696685</c:v>
                </c:pt>
                <c:pt idx="374">
                  <c:v>5.72018546047775</c:v>
                </c:pt>
                <c:pt idx="375">
                  <c:v>5.4120832097032601</c:v>
                </c:pt>
                <c:pt idx="376">
                  <c:v>5.31975730745308</c:v>
                </c:pt>
                <c:pt idx="377">
                  <c:v>5.0778849275281503</c:v>
                </c:pt>
                <c:pt idx="378">
                  <c:v>5.3922709367508501</c:v>
                </c:pt>
                <c:pt idx="379">
                  <c:v>4.2144630783115797</c:v>
                </c:pt>
                <c:pt idx="380">
                  <c:v>4.7038457652794898</c:v>
                </c:pt>
                <c:pt idx="381">
                  <c:v>4.47349175789188</c:v>
                </c:pt>
                <c:pt idx="382">
                  <c:v>4.4781718357847096</c:v>
                </c:pt>
                <c:pt idx="383">
                  <c:v>4.5967877056570998</c:v>
                </c:pt>
                <c:pt idx="384">
                  <c:v>4.2714074842725802</c:v>
                </c:pt>
                <c:pt idx="385">
                  <c:v>4.2206226571990504</c:v>
                </c:pt>
                <c:pt idx="386">
                  <c:v>4.1203000674019599</c:v>
                </c:pt>
                <c:pt idx="387">
                  <c:v>3.4889604654931499</c:v>
                </c:pt>
                <c:pt idx="388">
                  <c:v>3.2996708948682798</c:v>
                </c:pt>
                <c:pt idx="389">
                  <c:v>3.3641009211833501</c:v>
                </c:pt>
                <c:pt idx="390">
                  <c:v>3.3618423311975101</c:v>
                </c:pt>
                <c:pt idx="391">
                  <c:v>3.59493725612161</c:v>
                </c:pt>
                <c:pt idx="392">
                  <c:v>3.4447956561313799</c:v>
                </c:pt>
                <c:pt idx="393">
                  <c:v>3.5710498306542302</c:v>
                </c:pt>
                <c:pt idx="394">
                  <c:v>3.44606713189803</c:v>
                </c:pt>
                <c:pt idx="395">
                  <c:v>3.1101826117063101</c:v>
                </c:pt>
                <c:pt idx="396">
                  <c:v>2.8983676760252699</c:v>
                </c:pt>
                <c:pt idx="397">
                  <c:v>2.8246679430592199</c:v>
                </c:pt>
                <c:pt idx="398">
                  <c:v>2.7293146465231302</c:v>
                </c:pt>
                <c:pt idx="399">
                  <c:v>2.4631090964411602</c:v>
                </c:pt>
                <c:pt idx="400">
                  <c:v>2.3626648521877698</c:v>
                </c:pt>
                <c:pt idx="401">
                  <c:v>2.44838568076971</c:v>
                </c:pt>
                <c:pt idx="402">
                  <c:v>2.7001120302655699</c:v>
                </c:pt>
                <c:pt idx="403">
                  <c:v>2.67915459212711</c:v>
                </c:pt>
                <c:pt idx="404">
                  <c:v>2.2859906415419999</c:v>
                </c:pt>
                <c:pt idx="405">
                  <c:v>2.2035351824391798</c:v>
                </c:pt>
                <c:pt idx="406">
                  <c:v>2.1539013965442502</c:v>
                </c:pt>
                <c:pt idx="407">
                  <c:v>1.96407038694974</c:v>
                </c:pt>
                <c:pt idx="408">
                  <c:v>1.9281206603626799</c:v>
                </c:pt>
                <c:pt idx="409">
                  <c:v>2.24382284661012</c:v>
                </c:pt>
                <c:pt idx="410">
                  <c:v>2.25562192276114</c:v>
                </c:pt>
                <c:pt idx="411">
                  <c:v>2.2464416163820999</c:v>
                </c:pt>
                <c:pt idx="412">
                  <c:v>2.4537212940879698</c:v>
                </c:pt>
                <c:pt idx="413">
                  <c:v>2.3721305306253</c:v>
                </c:pt>
                <c:pt idx="414">
                  <c:v>2.4814522426147598</c:v>
                </c:pt>
                <c:pt idx="415">
                  <c:v>2.2365463444190299</c:v>
                </c:pt>
                <c:pt idx="416">
                  <c:v>2.1572683681988201</c:v>
                </c:pt>
                <c:pt idx="417">
                  <c:v>2.2903296901753798</c:v>
                </c:pt>
                <c:pt idx="418">
                  <c:v>2.3608389420531002</c:v>
                </c:pt>
                <c:pt idx="419">
                  <c:v>2.4470138296841002</c:v>
                </c:pt>
                <c:pt idx="420">
                  <c:v>2.40201788044619</c:v>
                </c:pt>
                <c:pt idx="421">
                  <c:v>2.6989537852931398</c:v>
                </c:pt>
                <c:pt idx="422">
                  <c:v>2.9950060263180598</c:v>
                </c:pt>
                <c:pt idx="423">
                  <c:v>2.9362945308105401</c:v>
                </c:pt>
                <c:pt idx="424">
                  <c:v>2.63506380491107</c:v>
                </c:pt>
                <c:pt idx="425">
                  <c:v>2.8435411776706698</c:v>
                </c:pt>
                <c:pt idx="426">
                  <c:v>2.69956736853208</c:v>
                </c:pt>
                <c:pt idx="427">
                  <c:v>2.9785688520398201</c:v>
                </c:pt>
                <c:pt idx="428">
                  <c:v>3.0921685258951599</c:v>
                </c:pt>
                <c:pt idx="429">
                  <c:v>3.1204963613388101</c:v>
                </c:pt>
                <c:pt idx="430">
                  <c:v>3.1565235246813201</c:v>
                </c:pt>
                <c:pt idx="431">
                  <c:v>3.3266610575264002</c:v>
                </c:pt>
                <c:pt idx="432">
                  <c:v>3.18796143389019</c:v>
                </c:pt>
                <c:pt idx="433">
                  <c:v>3.1584849158672399</c:v>
                </c:pt>
                <c:pt idx="434">
                  <c:v>3.3615674740219901</c:v>
                </c:pt>
                <c:pt idx="435">
                  <c:v>3.38600979586578</c:v>
                </c:pt>
                <c:pt idx="436">
                  <c:v>3.3388747274254298</c:v>
                </c:pt>
                <c:pt idx="437">
                  <c:v>3.3194115096583401</c:v>
                </c:pt>
                <c:pt idx="438">
                  <c:v>3.5556524412138399</c:v>
                </c:pt>
                <c:pt idx="439">
                  <c:v>3.5069055147235</c:v>
                </c:pt>
                <c:pt idx="440">
                  <c:v>3.71901412199021</c:v>
                </c:pt>
                <c:pt idx="441">
                  <c:v>3.8305453931601399</c:v>
                </c:pt>
                <c:pt idx="442">
                  <c:v>4.2097018042495504</c:v>
                </c:pt>
                <c:pt idx="443">
                  <c:v>4.3834823892094299</c:v>
                </c:pt>
                <c:pt idx="444">
                  <c:v>4.5561749769112803</c:v>
                </c:pt>
                <c:pt idx="445">
                  <c:v>4.6080482891895098</c:v>
                </c:pt>
                <c:pt idx="446">
                  <c:v>4.6878223416997402</c:v>
                </c:pt>
                <c:pt idx="447">
                  <c:v>4.42043604688428</c:v>
                </c:pt>
                <c:pt idx="448">
                  <c:v>4.2243689602864496</c:v>
                </c:pt>
                <c:pt idx="449">
                  <c:v>4.0014834873774898</c:v>
                </c:pt>
                <c:pt idx="450">
                  <c:v>3.8637477241541101</c:v>
                </c:pt>
                <c:pt idx="451">
                  <c:v>3.8518099925729898</c:v>
                </c:pt>
                <c:pt idx="452">
                  <c:v>4.0543191934310698</c:v>
                </c:pt>
                <c:pt idx="453">
                  <c:v>4.0224629929380402</c:v>
                </c:pt>
                <c:pt idx="454">
                  <c:v>3.80216090886154</c:v>
                </c:pt>
                <c:pt idx="455">
                  <c:v>3.75389142997293</c:v>
                </c:pt>
                <c:pt idx="456">
                  <c:v>3.9670044902770498</c:v>
                </c:pt>
                <c:pt idx="457">
                  <c:v>4.0442389232553699</c:v>
                </c:pt>
                <c:pt idx="458">
                  <c:v>4.2929524852734797</c:v>
                </c:pt>
                <c:pt idx="459">
                  <c:v>3.93410868139597</c:v>
                </c:pt>
                <c:pt idx="460">
                  <c:v>4.1333206359701702</c:v>
                </c:pt>
                <c:pt idx="461">
                  <c:v>4.1884928272928299</c:v>
                </c:pt>
                <c:pt idx="462">
                  <c:v>4.3043574448810498</c:v>
                </c:pt>
                <c:pt idx="463">
                  <c:v>4.0633019938739299</c:v>
                </c:pt>
                <c:pt idx="464">
                  <c:v>4.3903437849040499</c:v>
                </c:pt>
                <c:pt idx="465">
                  <c:v>4.3921929092472798</c:v>
                </c:pt>
                <c:pt idx="466">
                  <c:v>4.0894927958414904</c:v>
                </c:pt>
                <c:pt idx="467">
                  <c:v>4.2213655815498399</c:v>
                </c:pt>
                <c:pt idx="468">
                  <c:v>4.4941796508260596</c:v>
                </c:pt>
                <c:pt idx="469">
                  <c:v>4.56183413635351</c:v>
                </c:pt>
                <c:pt idx="470">
                  <c:v>4.5542532941184302</c:v>
                </c:pt>
                <c:pt idx="471">
                  <c:v>4.3033412668788102</c:v>
                </c:pt>
                <c:pt idx="472">
                  <c:v>4.1996552378501502</c:v>
                </c:pt>
                <c:pt idx="473">
                  <c:v>4.1090153294592904</c:v>
                </c:pt>
                <c:pt idx="474">
                  <c:v>4.2150873030777296</c:v>
                </c:pt>
                <c:pt idx="475">
                  <c:v>4.2626218397966902</c:v>
                </c:pt>
                <c:pt idx="476">
                  <c:v>4.2599186814643</c:v>
                </c:pt>
                <c:pt idx="477">
                  <c:v>4.1851121943624401</c:v>
                </c:pt>
                <c:pt idx="478">
                  <c:v>4.1167520260219499</c:v>
                </c:pt>
                <c:pt idx="479">
                  <c:v>4.1057215644916099</c:v>
                </c:pt>
                <c:pt idx="480">
                  <c:v>4.0518066969543298</c:v>
                </c:pt>
                <c:pt idx="481">
                  <c:v>4.2921052610174604</c:v>
                </c:pt>
                <c:pt idx="482">
                  <c:v>4.1684710596481196</c:v>
                </c:pt>
                <c:pt idx="483">
                  <c:v>4.0842718052840103</c:v>
                </c:pt>
                <c:pt idx="484">
                  <c:v>3.7561085059294999</c:v>
                </c:pt>
                <c:pt idx="485">
                  <c:v>3.2472469217454201</c:v>
                </c:pt>
                <c:pt idx="486">
                  <c:v>2.95540443373006</c:v>
                </c:pt>
                <c:pt idx="487">
                  <c:v>3.0175951132141101</c:v>
                </c:pt>
                <c:pt idx="488">
                  <c:v>2.9846394756158099</c:v>
                </c:pt>
                <c:pt idx="489">
                  <c:v>3.07212005287521</c:v>
                </c:pt>
                <c:pt idx="490">
                  <c:v>2.9827599025873899</c:v>
                </c:pt>
                <c:pt idx="491">
                  <c:v>3.0252836018915499</c:v>
                </c:pt>
                <c:pt idx="492">
                  <c:v>2.9450947075526202</c:v>
                </c:pt>
                <c:pt idx="493">
                  <c:v>2.9907571680110401</c:v>
                </c:pt>
                <c:pt idx="494">
                  <c:v>2.78292733816442</c:v>
                </c:pt>
                <c:pt idx="495">
                  <c:v>2.9698262814833098</c:v>
                </c:pt>
                <c:pt idx="496">
                  <c:v>2.9810269581455899</c:v>
                </c:pt>
                <c:pt idx="497">
                  <c:v>3.2120409702655799</c:v>
                </c:pt>
                <c:pt idx="498">
                  <c:v>3.2966216717649401</c:v>
                </c:pt>
                <c:pt idx="499">
                  <c:v>3.3484827495789502</c:v>
                </c:pt>
                <c:pt idx="500">
                  <c:v>3.3035809230390099</c:v>
                </c:pt>
                <c:pt idx="501">
                  <c:v>3.3495060902939899</c:v>
                </c:pt>
                <c:pt idx="502">
                  <c:v>3.2376482230816799</c:v>
                </c:pt>
                <c:pt idx="503">
                  <c:v>3.34661757687878</c:v>
                </c:pt>
                <c:pt idx="504">
                  <c:v>3.3737238966407199</c:v>
                </c:pt>
                <c:pt idx="505">
                  <c:v>3.2814193714403399</c:v>
                </c:pt>
                <c:pt idx="506">
                  <c:v>3.3073355365313</c:v>
                </c:pt>
                <c:pt idx="507">
                  <c:v>3.3846124929074102</c:v>
                </c:pt>
                <c:pt idx="508">
                  <c:v>3.5066232143093301</c:v>
                </c:pt>
                <c:pt idx="509">
                  <c:v>3.7573484451024601</c:v>
                </c:pt>
                <c:pt idx="510">
                  <c:v>3.86650610202194</c:v>
                </c:pt>
                <c:pt idx="511">
                  <c:v>3.7401578523747601</c:v>
                </c:pt>
                <c:pt idx="512">
                  <c:v>3.8192355621446299</c:v>
                </c:pt>
                <c:pt idx="513">
                  <c:v>3.54513492716187</c:v>
                </c:pt>
                <c:pt idx="514">
                  <c:v>3.4214515760463802</c:v>
                </c:pt>
                <c:pt idx="515">
                  <c:v>3.50031064264958</c:v>
                </c:pt>
                <c:pt idx="516">
                  <c:v>3.46743751726981</c:v>
                </c:pt>
                <c:pt idx="517">
                  <c:v>3.48464966206976</c:v>
                </c:pt>
                <c:pt idx="518">
                  <c:v>3.5605967194571999</c:v>
                </c:pt>
                <c:pt idx="519">
                  <c:v>3.5217668490176099</c:v>
                </c:pt>
                <c:pt idx="520">
                  <c:v>3.53432618952252</c:v>
                </c:pt>
                <c:pt idx="521">
                  <c:v>3.6929940243839199</c:v>
                </c:pt>
                <c:pt idx="522">
                  <c:v>3.6108910281008599</c:v>
                </c:pt>
                <c:pt idx="523">
                  <c:v>3.4302883277905698</c:v>
                </c:pt>
                <c:pt idx="524">
                  <c:v>3.51337081409579</c:v>
                </c:pt>
                <c:pt idx="525">
                  <c:v>3.6000860060161801</c:v>
                </c:pt>
                <c:pt idx="526">
                  <c:v>3.6276384502119998</c:v>
                </c:pt>
                <c:pt idx="527">
                  <c:v>3.7350508465679901</c:v>
                </c:pt>
                <c:pt idx="528">
                  <c:v>3.7207839131501701</c:v>
                </c:pt>
                <c:pt idx="529">
                  <c:v>3.7595504185634399</c:v>
                </c:pt>
                <c:pt idx="530">
                  <c:v>3.7250992021253602</c:v>
                </c:pt>
                <c:pt idx="531">
                  <c:v>3.6697451409089701</c:v>
                </c:pt>
                <c:pt idx="532">
                  <c:v>3.68732112431575</c:v>
                </c:pt>
                <c:pt idx="533">
                  <c:v>3.5888400309046098</c:v>
                </c:pt>
                <c:pt idx="534">
                  <c:v>3.6790893398212101</c:v>
                </c:pt>
                <c:pt idx="535">
                  <c:v>3.6538374310300101</c:v>
                </c:pt>
                <c:pt idx="536">
                  <c:v>3.47370964009317</c:v>
                </c:pt>
                <c:pt idx="537">
                  <c:v>3.2202417138722201</c:v>
                </c:pt>
                <c:pt idx="538">
                  <c:v>3.0999720871767602</c:v>
                </c:pt>
                <c:pt idx="539">
                  <c:v>3.1361666788157301</c:v>
                </c:pt>
                <c:pt idx="540">
                  <c:v>3.1392896601437399</c:v>
                </c:pt>
                <c:pt idx="541">
                  <c:v>2.98164709346965</c:v>
                </c:pt>
                <c:pt idx="542">
                  <c:v>3.03834291558353</c:v>
                </c:pt>
                <c:pt idx="543">
                  <c:v>3.0291494448684402</c:v>
                </c:pt>
                <c:pt idx="544">
                  <c:v>2.9832339516574198</c:v>
                </c:pt>
                <c:pt idx="545">
                  <c:v>3.14083584842338</c:v>
                </c:pt>
                <c:pt idx="546">
                  <c:v>3.5900518711762102</c:v>
                </c:pt>
                <c:pt idx="547">
                  <c:v>3.6974544131067999</c:v>
                </c:pt>
                <c:pt idx="548">
                  <c:v>3.7436340497109901</c:v>
                </c:pt>
                <c:pt idx="549">
                  <c:v>3.5221385302733701</c:v>
                </c:pt>
                <c:pt idx="550">
                  <c:v>3.4128001698462498</c:v>
                </c:pt>
                <c:pt idx="551">
                  <c:v>3.3760316502065502</c:v>
                </c:pt>
                <c:pt idx="552">
                  <c:v>3.3440303184407298</c:v>
                </c:pt>
                <c:pt idx="553">
                  <c:v>3.2265032531709901</c:v>
                </c:pt>
                <c:pt idx="554">
                  <c:v>3.2357121563705</c:v>
                </c:pt>
                <c:pt idx="555">
                  <c:v>3.1089233885076002</c:v>
                </c:pt>
                <c:pt idx="556">
                  <c:v>3.0159084358983899</c:v>
                </c:pt>
                <c:pt idx="557">
                  <c:v>3.0131715180776202</c:v>
                </c:pt>
                <c:pt idx="558">
                  <c:v>2.9260559596469098</c:v>
                </c:pt>
                <c:pt idx="559">
                  <c:v>3.0537246574538202</c:v>
                </c:pt>
                <c:pt idx="560">
                  <c:v>3.0683162685702001</c:v>
                </c:pt>
                <c:pt idx="561">
                  <c:v>3.1011022640706698</c:v>
                </c:pt>
                <c:pt idx="562">
                  <c:v>2.8773445028656099</c:v>
                </c:pt>
                <c:pt idx="563">
                  <c:v>2.8473738136106501</c:v>
                </c:pt>
                <c:pt idx="564">
                  <c:v>2.8362952840012001</c:v>
                </c:pt>
                <c:pt idx="565">
                  <c:v>2.76580967665662</c:v>
                </c:pt>
                <c:pt idx="566">
                  <c:v>2.66027450018071</c:v>
                </c:pt>
                <c:pt idx="567">
                  <c:v>2.6474837250321501</c:v>
                </c:pt>
                <c:pt idx="568">
                  <c:v>2.5603971314204599</c:v>
                </c:pt>
                <c:pt idx="569">
                  <c:v>2.4733370469834002</c:v>
                </c:pt>
                <c:pt idx="570">
                  <c:v>2.3582256171029701</c:v>
                </c:pt>
                <c:pt idx="571">
                  <c:v>2.3173134830972</c:v>
                </c:pt>
                <c:pt idx="572">
                  <c:v>2.30455246256968</c:v>
                </c:pt>
                <c:pt idx="573">
                  <c:v>2.3812346947001601</c:v>
                </c:pt>
                <c:pt idx="574">
                  <c:v>2.4954737607428599</c:v>
                </c:pt>
                <c:pt idx="575">
                  <c:v>2.6104044993883102</c:v>
                </c:pt>
                <c:pt idx="576">
                  <c:v>2.6200316773002799</c:v>
                </c:pt>
                <c:pt idx="577">
                  <c:v>2.5870747952173501</c:v>
                </c:pt>
                <c:pt idx="578">
                  <c:v>2.6330077068263802</c:v>
                </c:pt>
                <c:pt idx="579">
                  <c:v>2.6422368813231198</c:v>
                </c:pt>
                <c:pt idx="580">
                  <c:v>2.77881894630355</c:v>
                </c:pt>
                <c:pt idx="581">
                  <c:v>2.82506120976766</c:v>
                </c:pt>
                <c:pt idx="582">
                  <c:v>2.8184673925775998</c:v>
                </c:pt>
                <c:pt idx="583">
                  <c:v>2.7728200316310398</c:v>
                </c:pt>
                <c:pt idx="584">
                  <c:v>2.6625487118218998</c:v>
                </c:pt>
                <c:pt idx="585">
                  <c:v>2.5190859985382801</c:v>
                </c:pt>
                <c:pt idx="586">
                  <c:v>2.6329387863553801</c:v>
                </c:pt>
                <c:pt idx="587">
                  <c:v>2.6947637406518199</c:v>
                </c:pt>
                <c:pt idx="588">
                  <c:v>2.6966327434275499</c:v>
                </c:pt>
                <c:pt idx="589">
                  <c:v>2.55386732824519</c:v>
                </c:pt>
                <c:pt idx="590">
                  <c:v>2.6578242528318499</c:v>
                </c:pt>
                <c:pt idx="591">
                  <c:v>2.5669275918632</c:v>
                </c:pt>
                <c:pt idx="592">
                  <c:v>2.49534361134734</c:v>
                </c:pt>
                <c:pt idx="593">
                  <c:v>2.4959513678690599</c:v>
                </c:pt>
                <c:pt idx="594">
                  <c:v>2.5698680971817902</c:v>
                </c:pt>
                <c:pt idx="595">
                  <c:v>2.4615420990768202</c:v>
                </c:pt>
                <c:pt idx="596">
                  <c:v>2.5076044259505399</c:v>
                </c:pt>
                <c:pt idx="597">
                  <c:v>2.4694098285988901</c:v>
                </c:pt>
                <c:pt idx="598">
                  <c:v>2.4133053278654999</c:v>
                </c:pt>
                <c:pt idx="599">
                  <c:v>2.4669976287294602</c:v>
                </c:pt>
                <c:pt idx="600">
                  <c:v>2.5105132299601101</c:v>
                </c:pt>
                <c:pt idx="601">
                  <c:v>2.3998159999869602</c:v>
                </c:pt>
                <c:pt idx="602">
                  <c:v>2.3429127758214201</c:v>
                </c:pt>
                <c:pt idx="603">
                  <c:v>2.3057689529346699</c:v>
                </c:pt>
                <c:pt idx="604">
                  <c:v>2.3381667159815098</c:v>
                </c:pt>
                <c:pt idx="605">
                  <c:v>2.2293538103917401</c:v>
                </c:pt>
                <c:pt idx="606">
                  <c:v>2.1382034068114799</c:v>
                </c:pt>
                <c:pt idx="607">
                  <c:v>1.99739423914577</c:v>
                </c:pt>
                <c:pt idx="608">
                  <c:v>2.1153488500597599</c:v>
                </c:pt>
                <c:pt idx="609">
                  <c:v>2.1282691234441198</c:v>
                </c:pt>
                <c:pt idx="610">
                  <c:v>1.99098997745748</c:v>
                </c:pt>
                <c:pt idx="611">
                  <c:v>2.1098490669741801</c:v>
                </c:pt>
                <c:pt idx="612">
                  <c:v>2.21003039867953</c:v>
                </c:pt>
                <c:pt idx="613">
                  <c:v>2.1949976860961899</c:v>
                </c:pt>
                <c:pt idx="614">
                  <c:v>2.2255582675041099</c:v>
                </c:pt>
                <c:pt idx="615">
                  <c:v>2.0870186468090002</c:v>
                </c:pt>
                <c:pt idx="616">
                  <c:v>2.07583702638096</c:v>
                </c:pt>
                <c:pt idx="617">
                  <c:v>1.99182451151964</c:v>
                </c:pt>
                <c:pt idx="618">
                  <c:v>1.92981530595281</c:v>
                </c:pt>
                <c:pt idx="619">
                  <c:v>1.9221345561719601</c:v>
                </c:pt>
                <c:pt idx="620">
                  <c:v>1.86304553298275</c:v>
                </c:pt>
                <c:pt idx="621">
                  <c:v>1.9257922460780901</c:v>
                </c:pt>
                <c:pt idx="622">
                  <c:v>2.00583564264435</c:v>
                </c:pt>
                <c:pt idx="623">
                  <c:v>2.0359434439203801</c:v>
                </c:pt>
                <c:pt idx="624">
                  <c:v>2.1249088391028699</c:v>
                </c:pt>
                <c:pt idx="625">
                  <c:v>2.4078394318854999</c:v>
                </c:pt>
                <c:pt idx="626">
                  <c:v>2.3929072544289398</c:v>
                </c:pt>
                <c:pt idx="627">
                  <c:v>2.5011695046976401</c:v>
                </c:pt>
                <c:pt idx="628">
                  <c:v>2.4516755294813599</c:v>
                </c:pt>
                <c:pt idx="629">
                  <c:v>2.5607888936976999</c:v>
                </c:pt>
                <c:pt idx="630">
                  <c:v>2.6088110422201698</c:v>
                </c:pt>
                <c:pt idx="631">
                  <c:v>2.6561713692208802</c:v>
                </c:pt>
                <c:pt idx="632">
                  <c:v>2.4618788381052399</c:v>
                </c:pt>
                <c:pt idx="633">
                  <c:v>2.4968922465448098</c:v>
                </c:pt>
                <c:pt idx="634">
                  <c:v>2.4090934432626598</c:v>
                </c:pt>
                <c:pt idx="635">
                  <c:v>2.3475310475574598</c:v>
                </c:pt>
                <c:pt idx="636">
                  <c:v>2.4002487506490602</c:v>
                </c:pt>
                <c:pt idx="637">
                  <c:v>2.2790429290365202</c:v>
                </c:pt>
                <c:pt idx="638">
                  <c:v>2.29843221108852</c:v>
                </c:pt>
                <c:pt idx="639">
                  <c:v>2.2540521849406399</c:v>
                </c:pt>
                <c:pt idx="640">
                  <c:v>2.3165730267930398</c:v>
                </c:pt>
                <c:pt idx="641">
                  <c:v>2.12998895218825</c:v>
                </c:pt>
                <c:pt idx="642">
                  <c:v>2.1476740671601999</c:v>
                </c:pt>
                <c:pt idx="643">
                  <c:v>2.1964955378870701</c:v>
                </c:pt>
                <c:pt idx="644">
                  <c:v>2.2494984634919701</c:v>
                </c:pt>
                <c:pt idx="645">
                  <c:v>2.2746662071435799</c:v>
                </c:pt>
                <c:pt idx="646">
                  <c:v>2.2612999414689501</c:v>
                </c:pt>
                <c:pt idx="647">
                  <c:v>2.1676455227775699</c:v>
                </c:pt>
                <c:pt idx="648">
                  <c:v>2.1055154879079199</c:v>
                </c:pt>
                <c:pt idx="649">
                  <c:v>2.0289242800482001</c:v>
                </c:pt>
                <c:pt idx="650">
                  <c:v>1.91294869843736</c:v>
                </c:pt>
                <c:pt idx="651">
                  <c:v>2.0399057867061301</c:v>
                </c:pt>
                <c:pt idx="652">
                  <c:v>2.1016628800214798</c:v>
                </c:pt>
                <c:pt idx="653">
                  <c:v>2.0136722588172402</c:v>
                </c:pt>
                <c:pt idx="654">
                  <c:v>2.06650137172059</c:v>
                </c:pt>
                <c:pt idx="655">
                  <c:v>2.0946012676183301</c:v>
                </c:pt>
                <c:pt idx="656">
                  <c:v>2.1310695234091002</c:v>
                </c:pt>
                <c:pt idx="657">
                  <c:v>2.1221750327657198</c:v>
                </c:pt>
                <c:pt idx="658">
                  <c:v>2.1191063320198</c:v>
                </c:pt>
                <c:pt idx="659">
                  <c:v>2.1098998729477798</c:v>
                </c:pt>
                <c:pt idx="660">
                  <c:v>2.13341973467048</c:v>
                </c:pt>
                <c:pt idx="661">
                  <c:v>2.2292475544427801</c:v>
                </c:pt>
                <c:pt idx="662">
                  <c:v>2.1479169815129202</c:v>
                </c:pt>
                <c:pt idx="663">
                  <c:v>2.15176339390446</c:v>
                </c:pt>
                <c:pt idx="664">
                  <c:v>2.2672130539197899</c:v>
                </c:pt>
                <c:pt idx="665">
                  <c:v>2.3010052481450001</c:v>
                </c:pt>
                <c:pt idx="666">
                  <c:v>2.2559474586994201</c:v>
                </c:pt>
                <c:pt idx="667">
                  <c:v>2.1648149217269501</c:v>
                </c:pt>
                <c:pt idx="668">
                  <c:v>2.0742705764771201</c:v>
                </c:pt>
                <c:pt idx="669">
                  <c:v>2.0058576033749298</c:v>
                </c:pt>
                <c:pt idx="670">
                  <c:v>2.0486513593775499</c:v>
                </c:pt>
                <c:pt idx="671">
                  <c:v>2.0682392900708702</c:v>
                </c:pt>
                <c:pt idx="672">
                  <c:v>2.1037518544956</c:v>
                </c:pt>
                <c:pt idx="673">
                  <c:v>2.09448175990733</c:v>
                </c:pt>
                <c:pt idx="674">
                  <c:v>2.0699731650043098</c:v>
                </c:pt>
                <c:pt idx="675">
                  <c:v>1.96409939368023</c:v>
                </c:pt>
                <c:pt idx="676">
                  <c:v>1.9832890012278399</c:v>
                </c:pt>
                <c:pt idx="677">
                  <c:v>2.18242186820589</c:v>
                </c:pt>
                <c:pt idx="678">
                  <c:v>2.0600045113323202</c:v>
                </c:pt>
                <c:pt idx="679">
                  <c:v>2.04383229297322</c:v>
                </c:pt>
                <c:pt idx="680">
                  <c:v>2.1180060727946302</c:v>
                </c:pt>
                <c:pt idx="681">
                  <c:v>2.0668246439248601</c:v>
                </c:pt>
                <c:pt idx="682">
                  <c:v>2.05127795745938</c:v>
                </c:pt>
                <c:pt idx="683">
                  <c:v>2.1360150809377698</c:v>
                </c:pt>
                <c:pt idx="684">
                  <c:v>2.1050224998245999</c:v>
                </c:pt>
                <c:pt idx="685">
                  <c:v>2.01822433877979</c:v>
                </c:pt>
                <c:pt idx="686">
                  <c:v>1.94189623905451</c:v>
                </c:pt>
                <c:pt idx="687">
                  <c:v>1.9087811055067601</c:v>
                </c:pt>
                <c:pt idx="688">
                  <c:v>1.8972907283696301</c:v>
                </c:pt>
                <c:pt idx="689">
                  <c:v>1.8616053377705499</c:v>
                </c:pt>
                <c:pt idx="690">
                  <c:v>1.9587717670943501</c:v>
                </c:pt>
                <c:pt idx="691">
                  <c:v>1.9656101202031899</c:v>
                </c:pt>
                <c:pt idx="692">
                  <c:v>1.9249765364653499</c:v>
                </c:pt>
                <c:pt idx="693">
                  <c:v>1.76134282388054</c:v>
                </c:pt>
                <c:pt idx="694">
                  <c:v>1.7565286279466099</c:v>
                </c:pt>
                <c:pt idx="695">
                  <c:v>1.71074713653193</c:v>
                </c:pt>
                <c:pt idx="696">
                  <c:v>1.7307036336122501</c:v>
                </c:pt>
                <c:pt idx="697">
                  <c:v>1.72474010909457</c:v>
                </c:pt>
                <c:pt idx="698">
                  <c:v>1.76323405537297</c:v>
                </c:pt>
                <c:pt idx="699">
                  <c:v>1.74616067563213</c:v>
                </c:pt>
                <c:pt idx="700">
                  <c:v>1.7910629063581001</c:v>
                </c:pt>
                <c:pt idx="701">
                  <c:v>1.7452558048209801</c:v>
                </c:pt>
                <c:pt idx="702">
                  <c:v>1.77626352547375</c:v>
                </c:pt>
                <c:pt idx="703">
                  <c:v>2.0132043209625898</c:v>
                </c:pt>
                <c:pt idx="704">
                  <c:v>1.9782714788448099</c:v>
                </c:pt>
                <c:pt idx="705">
                  <c:v>1.99492357501952</c:v>
                </c:pt>
                <c:pt idx="706">
                  <c:v>2.0799998481687298</c:v>
                </c:pt>
                <c:pt idx="707">
                  <c:v>2.17095552773731</c:v>
                </c:pt>
                <c:pt idx="708">
                  <c:v>2.1867213798518099</c:v>
                </c:pt>
                <c:pt idx="709">
                  <c:v>2.1789545821262499</c:v>
                </c:pt>
                <c:pt idx="710">
                  <c:v>2.1668397417013701</c:v>
                </c:pt>
                <c:pt idx="711">
                  <c:v>2.0888276291040899</c:v>
                </c:pt>
                <c:pt idx="712">
                  <c:v>2.1747526403295501</c:v>
                </c:pt>
                <c:pt idx="713">
                  <c:v>2.1584658288988101</c:v>
                </c:pt>
                <c:pt idx="714">
                  <c:v>2.1282014164667999</c:v>
                </c:pt>
                <c:pt idx="715">
                  <c:v>2.1270470632165601</c:v>
                </c:pt>
                <c:pt idx="716">
                  <c:v>2.1485864038496798</c:v>
                </c:pt>
                <c:pt idx="717">
                  <c:v>2.16953120224104</c:v>
                </c:pt>
                <c:pt idx="718">
                  <c:v>2.1500683207722702</c:v>
                </c:pt>
                <c:pt idx="719">
                  <c:v>2.0558333942032299</c:v>
                </c:pt>
                <c:pt idx="720">
                  <c:v>2.0644184571933399</c:v>
                </c:pt>
                <c:pt idx="721">
                  <c:v>2.05994812769478</c:v>
                </c:pt>
                <c:pt idx="722">
                  <c:v>2.07804528965955</c:v>
                </c:pt>
                <c:pt idx="723">
                  <c:v>2.0731910851375699</c:v>
                </c:pt>
                <c:pt idx="724">
                  <c:v>2.2249443893784702</c:v>
                </c:pt>
                <c:pt idx="725">
                  <c:v>2.4784028553729298</c:v>
                </c:pt>
                <c:pt idx="726">
                  <c:v>2.5663492859832302</c:v>
                </c:pt>
                <c:pt idx="727">
                  <c:v>2.5934977925159499</c:v>
                </c:pt>
                <c:pt idx="728">
                  <c:v>2.6422447404831901</c:v>
                </c:pt>
                <c:pt idx="729">
                  <c:v>2.6085047403666302</c:v>
                </c:pt>
                <c:pt idx="730">
                  <c:v>2.7947749575809002</c:v>
                </c:pt>
                <c:pt idx="731">
                  <c:v>2.8449584456249299</c:v>
                </c:pt>
                <c:pt idx="732">
                  <c:v>2.81927772527707</c:v>
                </c:pt>
                <c:pt idx="733">
                  <c:v>2.8705972783726699</c:v>
                </c:pt>
                <c:pt idx="734">
                  <c:v>2.7744143700816499</c:v>
                </c:pt>
                <c:pt idx="735">
                  <c:v>2.9428922510249702</c:v>
                </c:pt>
                <c:pt idx="736">
                  <c:v>3.03146925585922</c:v>
                </c:pt>
                <c:pt idx="737">
                  <c:v>3.0142673737087402</c:v>
                </c:pt>
                <c:pt idx="738">
                  <c:v>2.9244788841222</c:v>
                </c:pt>
                <c:pt idx="739">
                  <c:v>2.9718900881556598</c:v>
                </c:pt>
                <c:pt idx="740">
                  <c:v>3.1934187617981999</c:v>
                </c:pt>
                <c:pt idx="741">
                  <c:v>3.2535272073072301</c:v>
                </c:pt>
                <c:pt idx="742">
                  <c:v>3.37478946256183</c:v>
                </c:pt>
                <c:pt idx="743">
                  <c:v>3.54344610998906</c:v>
                </c:pt>
                <c:pt idx="744">
                  <c:v>3.5704002406743802</c:v>
                </c:pt>
                <c:pt idx="745">
                  <c:v>3.6492542876719498</c:v>
                </c:pt>
                <c:pt idx="746">
                  <c:v>3.5273602208007002</c:v>
                </c:pt>
                <c:pt idx="747">
                  <c:v>3.42586353986073</c:v>
                </c:pt>
                <c:pt idx="748">
                  <c:v>3.4485486266812</c:v>
                </c:pt>
                <c:pt idx="749">
                  <c:v>5.1754896190460498</c:v>
                </c:pt>
                <c:pt idx="750">
                  <c:v>5.1882320536390703</c:v>
                </c:pt>
                <c:pt idx="751">
                  <c:v>5.6738009053310501</c:v>
                </c:pt>
                <c:pt idx="752">
                  <c:v>5.8246667219501402</c:v>
                </c:pt>
                <c:pt idx="753">
                  <c:v>5.0847032060003103</c:v>
                </c:pt>
                <c:pt idx="754">
                  <c:v>4.6755125598651999</c:v>
                </c:pt>
                <c:pt idx="755">
                  <c:v>4.1932160703341701</c:v>
                </c:pt>
                <c:pt idx="756">
                  <c:v>4.1709507757179303</c:v>
                </c:pt>
                <c:pt idx="757">
                  <c:v>4.4695194829290399</c:v>
                </c:pt>
                <c:pt idx="758">
                  <c:v>4.6291492433649797</c:v>
                </c:pt>
                <c:pt idx="759">
                  <c:v>4.2414588654979699</c:v>
                </c:pt>
                <c:pt idx="760">
                  <c:v>4.3549792111671897</c:v>
                </c:pt>
                <c:pt idx="761">
                  <c:v>4.5345880834869003</c:v>
                </c:pt>
                <c:pt idx="762">
                  <c:v>3.9750533755242698</c:v>
                </c:pt>
                <c:pt idx="763">
                  <c:v>3.4792705300190199</c:v>
                </c:pt>
                <c:pt idx="764">
                  <c:v>3.24067290692803</c:v>
                </c:pt>
                <c:pt idx="765">
                  <c:v>3.3584295796476198</c:v>
                </c:pt>
                <c:pt idx="766">
                  <c:v>3.16338026416607</c:v>
                </c:pt>
                <c:pt idx="767">
                  <c:v>3.17844260481814</c:v>
                </c:pt>
                <c:pt idx="768">
                  <c:v>3.2756129073537599</c:v>
                </c:pt>
                <c:pt idx="769">
                  <c:v>3.4460466698380698</c:v>
                </c:pt>
                <c:pt idx="770">
                  <c:v>3.7101080768662</c:v>
                </c:pt>
                <c:pt idx="771">
                  <c:v>3.74209270500742</c:v>
                </c:pt>
                <c:pt idx="772">
                  <c:v>3.6469031274180499</c:v>
                </c:pt>
                <c:pt idx="773">
                  <c:v>3.8524934369616401</c:v>
                </c:pt>
                <c:pt idx="774">
                  <c:v>3.8921609184657902</c:v>
                </c:pt>
                <c:pt idx="775">
                  <c:v>3.9799891071445899</c:v>
                </c:pt>
                <c:pt idx="776">
                  <c:v>3.7788956103250699</c:v>
                </c:pt>
                <c:pt idx="777">
                  <c:v>3.8738458539474401</c:v>
                </c:pt>
                <c:pt idx="778">
                  <c:v>3.7986251632110202</c:v>
                </c:pt>
                <c:pt idx="779">
                  <c:v>3.9921374989896301</c:v>
                </c:pt>
                <c:pt idx="780">
                  <c:v>4.0293998664907704</c:v>
                </c:pt>
                <c:pt idx="781">
                  <c:v>4.0841975627773204</c:v>
                </c:pt>
                <c:pt idx="782">
                  <c:v>3.7024138417909298</c:v>
                </c:pt>
                <c:pt idx="783">
                  <c:v>3.3731709865641601</c:v>
                </c:pt>
                <c:pt idx="784">
                  <c:v>3.3868162493895699</c:v>
                </c:pt>
                <c:pt idx="785">
                  <c:v>3.14140250273767</c:v>
                </c:pt>
                <c:pt idx="786">
                  <c:v>3.21326065146111</c:v>
                </c:pt>
                <c:pt idx="787">
                  <c:v>3.1997076304777301</c:v>
                </c:pt>
                <c:pt idx="788">
                  <c:v>3.3564188767419898</c:v>
                </c:pt>
                <c:pt idx="789">
                  <c:v>3.1653249423726901</c:v>
                </c:pt>
                <c:pt idx="790">
                  <c:v>3.1684569443388502</c:v>
                </c:pt>
                <c:pt idx="791">
                  <c:v>3.0936793121296602</c:v>
                </c:pt>
                <c:pt idx="792">
                  <c:v>3.3149457631715098</c:v>
                </c:pt>
                <c:pt idx="793">
                  <c:v>3.3637110512700401</c:v>
                </c:pt>
                <c:pt idx="794">
                  <c:v>3.4423016604141101</c:v>
                </c:pt>
                <c:pt idx="795">
                  <c:v>3.44136577401239</c:v>
                </c:pt>
                <c:pt idx="796">
                  <c:v>3.5213654608304199</c:v>
                </c:pt>
                <c:pt idx="797">
                  <c:v>3.24558907768842</c:v>
                </c:pt>
                <c:pt idx="798">
                  <c:v>3.1037083748799001</c:v>
                </c:pt>
                <c:pt idx="799">
                  <c:v>3.06737820392609</c:v>
                </c:pt>
                <c:pt idx="800">
                  <c:v>2.96919430222166</c:v>
                </c:pt>
                <c:pt idx="801">
                  <c:v>2.98508300543301</c:v>
                </c:pt>
                <c:pt idx="802">
                  <c:v>2.9844486343131602</c:v>
                </c:pt>
                <c:pt idx="803">
                  <c:v>3.1270814142133601</c:v>
                </c:pt>
                <c:pt idx="804">
                  <c:v>3.1187392004314201</c:v>
                </c:pt>
                <c:pt idx="805">
                  <c:v>3.08006937848358</c:v>
                </c:pt>
                <c:pt idx="806">
                  <c:v>3.0708439253216202</c:v>
                </c:pt>
                <c:pt idx="807">
                  <c:v>3.4532951836060599</c:v>
                </c:pt>
                <c:pt idx="808">
                  <c:v>3.5162518397133899</c:v>
                </c:pt>
                <c:pt idx="809">
                  <c:v>3.5928193519667402</c:v>
                </c:pt>
                <c:pt idx="810">
                  <c:v>3.5410160056410001</c:v>
                </c:pt>
                <c:pt idx="811">
                  <c:v>3.4199276569742101</c:v>
                </c:pt>
                <c:pt idx="812">
                  <c:v>3.4041827870786698</c:v>
                </c:pt>
                <c:pt idx="813">
                  <c:v>3.4475177008103399</c:v>
                </c:pt>
                <c:pt idx="814">
                  <c:v>3.5430197607080798</c:v>
                </c:pt>
                <c:pt idx="815">
                  <c:v>3.45035828492904</c:v>
                </c:pt>
                <c:pt idx="816">
                  <c:v>3.3583020333195099</c:v>
                </c:pt>
                <c:pt idx="817">
                  <c:v>3.3870701105643799</c:v>
                </c:pt>
                <c:pt idx="818">
                  <c:v>3.2900844789278199</c:v>
                </c:pt>
                <c:pt idx="819">
                  <c:v>3.3295728404233</c:v>
                </c:pt>
                <c:pt idx="820">
                  <c:v>3.3927123483080899</c:v>
                </c:pt>
                <c:pt idx="821">
                  <c:v>3.3927123483080899</c:v>
                </c:pt>
                <c:pt idx="822">
                  <c:v>3.44289747560769</c:v>
                </c:pt>
                <c:pt idx="823">
                  <c:v>3.4085100830854902</c:v>
                </c:pt>
                <c:pt idx="824">
                  <c:v>3.2875592651410499</c:v>
                </c:pt>
                <c:pt idx="825">
                  <c:v>3.21373847755418</c:v>
                </c:pt>
                <c:pt idx="826">
                  <c:v>3.2637721159289801</c:v>
                </c:pt>
                <c:pt idx="827">
                  <c:v>3.2620473298441599</c:v>
                </c:pt>
                <c:pt idx="828">
                  <c:v>3.30395271564745</c:v>
                </c:pt>
                <c:pt idx="829">
                  <c:v>3.2625404274282799</c:v>
                </c:pt>
                <c:pt idx="830">
                  <c:v>3.2224410680179698</c:v>
                </c:pt>
                <c:pt idx="831">
                  <c:v>3.0919303146846402</c:v>
                </c:pt>
                <c:pt idx="832">
                  <c:v>3.0500203710456999</c:v>
                </c:pt>
                <c:pt idx="833">
                  <c:v>3.0399183787803099</c:v>
                </c:pt>
                <c:pt idx="834">
                  <c:v>3.13721297621735</c:v>
                </c:pt>
                <c:pt idx="835">
                  <c:v>3.0484653431216402</c:v>
                </c:pt>
                <c:pt idx="836">
                  <c:v>3.02360895930636</c:v>
                </c:pt>
                <c:pt idx="837">
                  <c:v>3.05166815263948</c:v>
                </c:pt>
                <c:pt idx="838">
                  <c:v>3.0575759691818298</c:v>
                </c:pt>
              </c:numCache>
            </c:numRef>
          </c:val>
          <c:smooth val="0"/>
          <c:extLst>
            <c:ext xmlns:c16="http://schemas.microsoft.com/office/drawing/2014/chart" uri="{C3380CC4-5D6E-409C-BE32-E72D297353CC}">
              <c16:uniqueId val="{00000001-C9CC-4497-AAE1-63C7A6713BD6}"/>
            </c:ext>
          </c:extLst>
        </c:ser>
        <c:ser>
          <c:idx val="2"/>
          <c:order val="2"/>
          <c:tx>
            <c:strRef>
              <c:f>'PE&amp;PB BAND'!$K$4:$K$5</c:f>
              <c:strCache>
                <c:ptCount val="2"/>
                <c:pt idx="0">
                  <c:v>中小板指</c:v>
                </c:pt>
              </c:strCache>
            </c:strRef>
          </c:tx>
          <c:spPr>
            <a:ln w="28575" cap="rnd">
              <a:solidFill>
                <a:schemeClr val="accent3"/>
              </a:solidFill>
              <a:round/>
            </a:ln>
            <a:effectLst/>
          </c:spPr>
          <c:marker>
            <c:symbol val="none"/>
          </c:marker>
          <c:cat>
            <c:numRef>
              <c:f>'PE&amp;PB BAND'!$H$6:$H$844</c:f>
              <c:numCache>
                <c:formatCode>m/d/yyyy</c:formatCode>
                <c:ptCount val="839"/>
                <c:pt idx="0">
                  <c:v>36903</c:v>
                </c:pt>
                <c:pt idx="1">
                  <c:v>36910</c:v>
                </c:pt>
                <c:pt idx="2">
                  <c:v>36917</c:v>
                </c:pt>
                <c:pt idx="3">
                  <c:v>36924</c:v>
                </c:pt>
                <c:pt idx="4">
                  <c:v>36931</c:v>
                </c:pt>
                <c:pt idx="5">
                  <c:v>36938</c:v>
                </c:pt>
                <c:pt idx="6">
                  <c:v>36945</c:v>
                </c:pt>
                <c:pt idx="7">
                  <c:v>36952</c:v>
                </c:pt>
                <c:pt idx="8">
                  <c:v>36959</c:v>
                </c:pt>
                <c:pt idx="9">
                  <c:v>36966</c:v>
                </c:pt>
                <c:pt idx="10">
                  <c:v>36973</c:v>
                </c:pt>
                <c:pt idx="11">
                  <c:v>36980</c:v>
                </c:pt>
                <c:pt idx="12">
                  <c:v>36987</c:v>
                </c:pt>
                <c:pt idx="13">
                  <c:v>36994</c:v>
                </c:pt>
                <c:pt idx="14">
                  <c:v>37001</c:v>
                </c:pt>
                <c:pt idx="15">
                  <c:v>37008</c:v>
                </c:pt>
                <c:pt idx="16">
                  <c:v>37015</c:v>
                </c:pt>
                <c:pt idx="17">
                  <c:v>37022</c:v>
                </c:pt>
                <c:pt idx="18">
                  <c:v>37029</c:v>
                </c:pt>
                <c:pt idx="19">
                  <c:v>37036</c:v>
                </c:pt>
                <c:pt idx="20">
                  <c:v>37043</c:v>
                </c:pt>
                <c:pt idx="21">
                  <c:v>37050</c:v>
                </c:pt>
                <c:pt idx="22">
                  <c:v>37057</c:v>
                </c:pt>
                <c:pt idx="23">
                  <c:v>37064</c:v>
                </c:pt>
                <c:pt idx="24">
                  <c:v>37071</c:v>
                </c:pt>
                <c:pt idx="25">
                  <c:v>37078</c:v>
                </c:pt>
                <c:pt idx="26">
                  <c:v>37085</c:v>
                </c:pt>
                <c:pt idx="27">
                  <c:v>37092</c:v>
                </c:pt>
                <c:pt idx="28">
                  <c:v>37099</c:v>
                </c:pt>
                <c:pt idx="29">
                  <c:v>37106</c:v>
                </c:pt>
                <c:pt idx="30">
                  <c:v>37113</c:v>
                </c:pt>
                <c:pt idx="31">
                  <c:v>37120</c:v>
                </c:pt>
                <c:pt idx="32">
                  <c:v>37127</c:v>
                </c:pt>
                <c:pt idx="33">
                  <c:v>37134</c:v>
                </c:pt>
                <c:pt idx="34">
                  <c:v>37141</c:v>
                </c:pt>
                <c:pt idx="35">
                  <c:v>37148</c:v>
                </c:pt>
                <c:pt idx="36">
                  <c:v>37155</c:v>
                </c:pt>
                <c:pt idx="37">
                  <c:v>37162</c:v>
                </c:pt>
                <c:pt idx="38">
                  <c:v>37169</c:v>
                </c:pt>
                <c:pt idx="39">
                  <c:v>37176</c:v>
                </c:pt>
                <c:pt idx="40">
                  <c:v>37183</c:v>
                </c:pt>
                <c:pt idx="41">
                  <c:v>37190</c:v>
                </c:pt>
                <c:pt idx="42">
                  <c:v>37197</c:v>
                </c:pt>
                <c:pt idx="43">
                  <c:v>37204</c:v>
                </c:pt>
                <c:pt idx="44">
                  <c:v>37211</c:v>
                </c:pt>
                <c:pt idx="45">
                  <c:v>37218</c:v>
                </c:pt>
                <c:pt idx="46">
                  <c:v>37225</c:v>
                </c:pt>
                <c:pt idx="47">
                  <c:v>37232</c:v>
                </c:pt>
                <c:pt idx="48">
                  <c:v>37239</c:v>
                </c:pt>
                <c:pt idx="49">
                  <c:v>37246</c:v>
                </c:pt>
                <c:pt idx="50">
                  <c:v>37253</c:v>
                </c:pt>
                <c:pt idx="51">
                  <c:v>37260</c:v>
                </c:pt>
                <c:pt idx="52">
                  <c:v>37267</c:v>
                </c:pt>
                <c:pt idx="53">
                  <c:v>37274</c:v>
                </c:pt>
                <c:pt idx="54">
                  <c:v>37281</c:v>
                </c:pt>
                <c:pt idx="55">
                  <c:v>37288</c:v>
                </c:pt>
                <c:pt idx="56">
                  <c:v>37295</c:v>
                </c:pt>
                <c:pt idx="57">
                  <c:v>37302</c:v>
                </c:pt>
                <c:pt idx="58">
                  <c:v>37309</c:v>
                </c:pt>
                <c:pt idx="59">
                  <c:v>37316</c:v>
                </c:pt>
                <c:pt idx="60">
                  <c:v>37323</c:v>
                </c:pt>
                <c:pt idx="61">
                  <c:v>37330</c:v>
                </c:pt>
                <c:pt idx="62">
                  <c:v>37337</c:v>
                </c:pt>
                <c:pt idx="63">
                  <c:v>37344</c:v>
                </c:pt>
                <c:pt idx="64">
                  <c:v>37351</c:v>
                </c:pt>
                <c:pt idx="65">
                  <c:v>37358</c:v>
                </c:pt>
                <c:pt idx="66">
                  <c:v>37365</c:v>
                </c:pt>
                <c:pt idx="67">
                  <c:v>37372</c:v>
                </c:pt>
                <c:pt idx="68">
                  <c:v>37379</c:v>
                </c:pt>
                <c:pt idx="69">
                  <c:v>37386</c:v>
                </c:pt>
                <c:pt idx="70">
                  <c:v>37393</c:v>
                </c:pt>
                <c:pt idx="71">
                  <c:v>37400</c:v>
                </c:pt>
                <c:pt idx="72">
                  <c:v>37407</c:v>
                </c:pt>
                <c:pt idx="73">
                  <c:v>37414</c:v>
                </c:pt>
                <c:pt idx="74">
                  <c:v>37421</c:v>
                </c:pt>
                <c:pt idx="75">
                  <c:v>37428</c:v>
                </c:pt>
                <c:pt idx="76">
                  <c:v>37435</c:v>
                </c:pt>
                <c:pt idx="77">
                  <c:v>37442</c:v>
                </c:pt>
                <c:pt idx="78">
                  <c:v>37449</c:v>
                </c:pt>
                <c:pt idx="79">
                  <c:v>37456</c:v>
                </c:pt>
                <c:pt idx="80">
                  <c:v>37463</c:v>
                </c:pt>
                <c:pt idx="81">
                  <c:v>37470</c:v>
                </c:pt>
                <c:pt idx="82">
                  <c:v>37477</c:v>
                </c:pt>
                <c:pt idx="83">
                  <c:v>37484</c:v>
                </c:pt>
                <c:pt idx="84">
                  <c:v>37491</c:v>
                </c:pt>
                <c:pt idx="85">
                  <c:v>37498</c:v>
                </c:pt>
                <c:pt idx="86">
                  <c:v>37505</c:v>
                </c:pt>
                <c:pt idx="87">
                  <c:v>37512</c:v>
                </c:pt>
                <c:pt idx="88">
                  <c:v>37519</c:v>
                </c:pt>
                <c:pt idx="89">
                  <c:v>37526</c:v>
                </c:pt>
                <c:pt idx="90">
                  <c:v>37533</c:v>
                </c:pt>
                <c:pt idx="91">
                  <c:v>37540</c:v>
                </c:pt>
                <c:pt idx="92">
                  <c:v>37547</c:v>
                </c:pt>
                <c:pt idx="93">
                  <c:v>37554</c:v>
                </c:pt>
                <c:pt idx="94">
                  <c:v>37561</c:v>
                </c:pt>
                <c:pt idx="95">
                  <c:v>37568</c:v>
                </c:pt>
                <c:pt idx="96">
                  <c:v>37575</c:v>
                </c:pt>
                <c:pt idx="97">
                  <c:v>37582</c:v>
                </c:pt>
                <c:pt idx="98">
                  <c:v>37589</c:v>
                </c:pt>
                <c:pt idx="99">
                  <c:v>37596</c:v>
                </c:pt>
                <c:pt idx="100">
                  <c:v>37603</c:v>
                </c:pt>
                <c:pt idx="101">
                  <c:v>37610</c:v>
                </c:pt>
                <c:pt idx="102">
                  <c:v>37617</c:v>
                </c:pt>
                <c:pt idx="103">
                  <c:v>37624</c:v>
                </c:pt>
                <c:pt idx="104">
                  <c:v>37631</c:v>
                </c:pt>
                <c:pt idx="105">
                  <c:v>37638</c:v>
                </c:pt>
                <c:pt idx="106">
                  <c:v>37645</c:v>
                </c:pt>
                <c:pt idx="107">
                  <c:v>37652</c:v>
                </c:pt>
                <c:pt idx="108">
                  <c:v>37659</c:v>
                </c:pt>
                <c:pt idx="109">
                  <c:v>37666</c:v>
                </c:pt>
                <c:pt idx="110">
                  <c:v>37673</c:v>
                </c:pt>
                <c:pt idx="111">
                  <c:v>37680</c:v>
                </c:pt>
                <c:pt idx="112">
                  <c:v>37687</c:v>
                </c:pt>
                <c:pt idx="113">
                  <c:v>37694</c:v>
                </c:pt>
                <c:pt idx="114">
                  <c:v>37701</c:v>
                </c:pt>
                <c:pt idx="115">
                  <c:v>37708</c:v>
                </c:pt>
                <c:pt idx="116">
                  <c:v>37715</c:v>
                </c:pt>
                <c:pt idx="117">
                  <c:v>37722</c:v>
                </c:pt>
                <c:pt idx="118">
                  <c:v>37729</c:v>
                </c:pt>
                <c:pt idx="119">
                  <c:v>37736</c:v>
                </c:pt>
                <c:pt idx="120">
                  <c:v>37743</c:v>
                </c:pt>
                <c:pt idx="121">
                  <c:v>37750</c:v>
                </c:pt>
                <c:pt idx="122">
                  <c:v>37757</c:v>
                </c:pt>
                <c:pt idx="123">
                  <c:v>37764</c:v>
                </c:pt>
                <c:pt idx="124">
                  <c:v>37771</c:v>
                </c:pt>
                <c:pt idx="125">
                  <c:v>37778</c:v>
                </c:pt>
                <c:pt idx="126">
                  <c:v>37785</c:v>
                </c:pt>
                <c:pt idx="127">
                  <c:v>37792</c:v>
                </c:pt>
                <c:pt idx="128">
                  <c:v>37799</c:v>
                </c:pt>
                <c:pt idx="129">
                  <c:v>37806</c:v>
                </c:pt>
                <c:pt idx="130">
                  <c:v>37813</c:v>
                </c:pt>
                <c:pt idx="131">
                  <c:v>37820</c:v>
                </c:pt>
                <c:pt idx="132">
                  <c:v>37827</c:v>
                </c:pt>
                <c:pt idx="133">
                  <c:v>37834</c:v>
                </c:pt>
                <c:pt idx="134">
                  <c:v>37841</c:v>
                </c:pt>
                <c:pt idx="135">
                  <c:v>37848</c:v>
                </c:pt>
                <c:pt idx="136">
                  <c:v>37855</c:v>
                </c:pt>
                <c:pt idx="137">
                  <c:v>37862</c:v>
                </c:pt>
                <c:pt idx="138">
                  <c:v>37869</c:v>
                </c:pt>
                <c:pt idx="139">
                  <c:v>37876</c:v>
                </c:pt>
                <c:pt idx="140">
                  <c:v>37883</c:v>
                </c:pt>
                <c:pt idx="141">
                  <c:v>37890</c:v>
                </c:pt>
                <c:pt idx="142">
                  <c:v>37897</c:v>
                </c:pt>
                <c:pt idx="143">
                  <c:v>37904</c:v>
                </c:pt>
                <c:pt idx="144">
                  <c:v>37911</c:v>
                </c:pt>
                <c:pt idx="145">
                  <c:v>37918</c:v>
                </c:pt>
                <c:pt idx="146">
                  <c:v>37925</c:v>
                </c:pt>
                <c:pt idx="147">
                  <c:v>37932</c:v>
                </c:pt>
                <c:pt idx="148">
                  <c:v>37939</c:v>
                </c:pt>
                <c:pt idx="149">
                  <c:v>37946</c:v>
                </c:pt>
                <c:pt idx="150">
                  <c:v>37953</c:v>
                </c:pt>
                <c:pt idx="151">
                  <c:v>37960</c:v>
                </c:pt>
                <c:pt idx="152">
                  <c:v>37967</c:v>
                </c:pt>
                <c:pt idx="153">
                  <c:v>37974</c:v>
                </c:pt>
                <c:pt idx="154">
                  <c:v>37981</c:v>
                </c:pt>
                <c:pt idx="155">
                  <c:v>37988</c:v>
                </c:pt>
                <c:pt idx="156">
                  <c:v>37995</c:v>
                </c:pt>
                <c:pt idx="157">
                  <c:v>38002</c:v>
                </c:pt>
                <c:pt idx="158">
                  <c:v>38009</c:v>
                </c:pt>
                <c:pt idx="159">
                  <c:v>38016</c:v>
                </c:pt>
                <c:pt idx="160">
                  <c:v>38023</c:v>
                </c:pt>
                <c:pt idx="161">
                  <c:v>38030</c:v>
                </c:pt>
                <c:pt idx="162">
                  <c:v>38037</c:v>
                </c:pt>
                <c:pt idx="163">
                  <c:v>38044</c:v>
                </c:pt>
                <c:pt idx="164">
                  <c:v>38051</c:v>
                </c:pt>
                <c:pt idx="165">
                  <c:v>38058</c:v>
                </c:pt>
                <c:pt idx="166">
                  <c:v>38065</c:v>
                </c:pt>
                <c:pt idx="167">
                  <c:v>38072</c:v>
                </c:pt>
                <c:pt idx="168">
                  <c:v>38079</c:v>
                </c:pt>
                <c:pt idx="169">
                  <c:v>38086</c:v>
                </c:pt>
                <c:pt idx="170">
                  <c:v>38093</c:v>
                </c:pt>
                <c:pt idx="171">
                  <c:v>38100</c:v>
                </c:pt>
                <c:pt idx="172">
                  <c:v>38107</c:v>
                </c:pt>
                <c:pt idx="173">
                  <c:v>38114</c:v>
                </c:pt>
                <c:pt idx="174">
                  <c:v>38121</c:v>
                </c:pt>
                <c:pt idx="175">
                  <c:v>38128</c:v>
                </c:pt>
                <c:pt idx="176">
                  <c:v>38135</c:v>
                </c:pt>
                <c:pt idx="177">
                  <c:v>38142</c:v>
                </c:pt>
                <c:pt idx="178">
                  <c:v>38149</c:v>
                </c:pt>
                <c:pt idx="179">
                  <c:v>38156</c:v>
                </c:pt>
                <c:pt idx="180">
                  <c:v>38163</c:v>
                </c:pt>
                <c:pt idx="181">
                  <c:v>38170</c:v>
                </c:pt>
                <c:pt idx="182">
                  <c:v>38177</c:v>
                </c:pt>
                <c:pt idx="183">
                  <c:v>38184</c:v>
                </c:pt>
                <c:pt idx="184">
                  <c:v>38191</c:v>
                </c:pt>
                <c:pt idx="185">
                  <c:v>38198</c:v>
                </c:pt>
                <c:pt idx="186">
                  <c:v>38205</c:v>
                </c:pt>
                <c:pt idx="187">
                  <c:v>38212</c:v>
                </c:pt>
                <c:pt idx="188">
                  <c:v>38219</c:v>
                </c:pt>
                <c:pt idx="189">
                  <c:v>38226</c:v>
                </c:pt>
                <c:pt idx="190">
                  <c:v>38233</c:v>
                </c:pt>
                <c:pt idx="191">
                  <c:v>38240</c:v>
                </c:pt>
                <c:pt idx="192">
                  <c:v>38247</c:v>
                </c:pt>
                <c:pt idx="193">
                  <c:v>38254</c:v>
                </c:pt>
                <c:pt idx="194">
                  <c:v>38261</c:v>
                </c:pt>
                <c:pt idx="195">
                  <c:v>38268</c:v>
                </c:pt>
                <c:pt idx="196">
                  <c:v>38275</c:v>
                </c:pt>
                <c:pt idx="197">
                  <c:v>38282</c:v>
                </c:pt>
                <c:pt idx="198">
                  <c:v>38289</c:v>
                </c:pt>
                <c:pt idx="199">
                  <c:v>38296</c:v>
                </c:pt>
                <c:pt idx="200">
                  <c:v>38303</c:v>
                </c:pt>
                <c:pt idx="201">
                  <c:v>38310</c:v>
                </c:pt>
                <c:pt idx="202">
                  <c:v>38317</c:v>
                </c:pt>
                <c:pt idx="203">
                  <c:v>38324</c:v>
                </c:pt>
                <c:pt idx="204">
                  <c:v>38331</c:v>
                </c:pt>
                <c:pt idx="205">
                  <c:v>38338</c:v>
                </c:pt>
                <c:pt idx="206">
                  <c:v>38345</c:v>
                </c:pt>
                <c:pt idx="207">
                  <c:v>38352</c:v>
                </c:pt>
                <c:pt idx="208">
                  <c:v>38359</c:v>
                </c:pt>
                <c:pt idx="209">
                  <c:v>38366</c:v>
                </c:pt>
                <c:pt idx="210">
                  <c:v>38373</c:v>
                </c:pt>
                <c:pt idx="211">
                  <c:v>38380</c:v>
                </c:pt>
                <c:pt idx="212">
                  <c:v>38387</c:v>
                </c:pt>
                <c:pt idx="213">
                  <c:v>38394</c:v>
                </c:pt>
                <c:pt idx="214">
                  <c:v>38401</c:v>
                </c:pt>
                <c:pt idx="215">
                  <c:v>38408</c:v>
                </c:pt>
                <c:pt idx="216">
                  <c:v>38415</c:v>
                </c:pt>
                <c:pt idx="217">
                  <c:v>38422</c:v>
                </c:pt>
                <c:pt idx="218">
                  <c:v>38429</c:v>
                </c:pt>
                <c:pt idx="219">
                  <c:v>38436</c:v>
                </c:pt>
                <c:pt idx="220">
                  <c:v>38443</c:v>
                </c:pt>
                <c:pt idx="221">
                  <c:v>38450</c:v>
                </c:pt>
                <c:pt idx="222">
                  <c:v>38457</c:v>
                </c:pt>
                <c:pt idx="223">
                  <c:v>38464</c:v>
                </c:pt>
                <c:pt idx="224">
                  <c:v>38471</c:v>
                </c:pt>
                <c:pt idx="225">
                  <c:v>38478</c:v>
                </c:pt>
                <c:pt idx="226">
                  <c:v>38485</c:v>
                </c:pt>
                <c:pt idx="227">
                  <c:v>38492</c:v>
                </c:pt>
                <c:pt idx="228">
                  <c:v>38499</c:v>
                </c:pt>
                <c:pt idx="229">
                  <c:v>38506</c:v>
                </c:pt>
                <c:pt idx="230">
                  <c:v>38513</c:v>
                </c:pt>
                <c:pt idx="231">
                  <c:v>38520</c:v>
                </c:pt>
                <c:pt idx="232">
                  <c:v>38527</c:v>
                </c:pt>
                <c:pt idx="233">
                  <c:v>38534</c:v>
                </c:pt>
                <c:pt idx="234">
                  <c:v>38541</c:v>
                </c:pt>
                <c:pt idx="235">
                  <c:v>38548</c:v>
                </c:pt>
                <c:pt idx="236">
                  <c:v>38555</c:v>
                </c:pt>
                <c:pt idx="237">
                  <c:v>38562</c:v>
                </c:pt>
                <c:pt idx="238">
                  <c:v>38569</c:v>
                </c:pt>
                <c:pt idx="239">
                  <c:v>38576</c:v>
                </c:pt>
                <c:pt idx="240">
                  <c:v>38583</c:v>
                </c:pt>
                <c:pt idx="241">
                  <c:v>38590</c:v>
                </c:pt>
                <c:pt idx="242">
                  <c:v>38597</c:v>
                </c:pt>
                <c:pt idx="243">
                  <c:v>38604</c:v>
                </c:pt>
                <c:pt idx="244">
                  <c:v>38611</c:v>
                </c:pt>
                <c:pt idx="245">
                  <c:v>38618</c:v>
                </c:pt>
                <c:pt idx="246">
                  <c:v>38625</c:v>
                </c:pt>
                <c:pt idx="247">
                  <c:v>38632</c:v>
                </c:pt>
                <c:pt idx="248">
                  <c:v>38639</c:v>
                </c:pt>
                <c:pt idx="249">
                  <c:v>38646</c:v>
                </c:pt>
                <c:pt idx="250">
                  <c:v>38653</c:v>
                </c:pt>
                <c:pt idx="251">
                  <c:v>38660</c:v>
                </c:pt>
                <c:pt idx="252">
                  <c:v>38667</c:v>
                </c:pt>
                <c:pt idx="253">
                  <c:v>38674</c:v>
                </c:pt>
                <c:pt idx="254">
                  <c:v>38681</c:v>
                </c:pt>
                <c:pt idx="255">
                  <c:v>38688</c:v>
                </c:pt>
                <c:pt idx="256">
                  <c:v>38695</c:v>
                </c:pt>
                <c:pt idx="257">
                  <c:v>38702</c:v>
                </c:pt>
                <c:pt idx="258">
                  <c:v>38709</c:v>
                </c:pt>
                <c:pt idx="259">
                  <c:v>38716</c:v>
                </c:pt>
                <c:pt idx="260">
                  <c:v>38723</c:v>
                </c:pt>
                <c:pt idx="261">
                  <c:v>38730</c:v>
                </c:pt>
                <c:pt idx="262">
                  <c:v>38737</c:v>
                </c:pt>
                <c:pt idx="263">
                  <c:v>38744</c:v>
                </c:pt>
                <c:pt idx="264">
                  <c:v>38751</c:v>
                </c:pt>
                <c:pt idx="265">
                  <c:v>38758</c:v>
                </c:pt>
                <c:pt idx="266">
                  <c:v>38765</c:v>
                </c:pt>
                <c:pt idx="267">
                  <c:v>38772</c:v>
                </c:pt>
                <c:pt idx="268">
                  <c:v>38779</c:v>
                </c:pt>
                <c:pt idx="269">
                  <c:v>38786</c:v>
                </c:pt>
                <c:pt idx="270">
                  <c:v>38793</c:v>
                </c:pt>
                <c:pt idx="271">
                  <c:v>38800</c:v>
                </c:pt>
                <c:pt idx="272">
                  <c:v>38807</c:v>
                </c:pt>
                <c:pt idx="273">
                  <c:v>38814</c:v>
                </c:pt>
                <c:pt idx="274">
                  <c:v>38821</c:v>
                </c:pt>
                <c:pt idx="275">
                  <c:v>38828</c:v>
                </c:pt>
                <c:pt idx="276">
                  <c:v>38835</c:v>
                </c:pt>
                <c:pt idx="277">
                  <c:v>38842</c:v>
                </c:pt>
                <c:pt idx="278">
                  <c:v>38849</c:v>
                </c:pt>
                <c:pt idx="279">
                  <c:v>38856</c:v>
                </c:pt>
                <c:pt idx="280">
                  <c:v>38863</c:v>
                </c:pt>
                <c:pt idx="281">
                  <c:v>38870</c:v>
                </c:pt>
                <c:pt idx="282">
                  <c:v>38877</c:v>
                </c:pt>
                <c:pt idx="283">
                  <c:v>38884</c:v>
                </c:pt>
                <c:pt idx="284">
                  <c:v>38891</c:v>
                </c:pt>
                <c:pt idx="285">
                  <c:v>38898</c:v>
                </c:pt>
                <c:pt idx="286">
                  <c:v>38905</c:v>
                </c:pt>
                <c:pt idx="287">
                  <c:v>38912</c:v>
                </c:pt>
                <c:pt idx="288">
                  <c:v>38919</c:v>
                </c:pt>
                <c:pt idx="289">
                  <c:v>38926</c:v>
                </c:pt>
                <c:pt idx="290">
                  <c:v>38933</c:v>
                </c:pt>
                <c:pt idx="291">
                  <c:v>38940</c:v>
                </c:pt>
                <c:pt idx="292">
                  <c:v>38947</c:v>
                </c:pt>
                <c:pt idx="293">
                  <c:v>38954</c:v>
                </c:pt>
                <c:pt idx="294">
                  <c:v>38961</c:v>
                </c:pt>
                <c:pt idx="295">
                  <c:v>38968</c:v>
                </c:pt>
                <c:pt idx="296">
                  <c:v>38975</c:v>
                </c:pt>
                <c:pt idx="297">
                  <c:v>38982</c:v>
                </c:pt>
                <c:pt idx="298">
                  <c:v>38989</c:v>
                </c:pt>
                <c:pt idx="299">
                  <c:v>38996</c:v>
                </c:pt>
                <c:pt idx="300">
                  <c:v>39003</c:v>
                </c:pt>
                <c:pt idx="301">
                  <c:v>39010</c:v>
                </c:pt>
                <c:pt idx="302">
                  <c:v>39017</c:v>
                </c:pt>
                <c:pt idx="303">
                  <c:v>39024</c:v>
                </c:pt>
                <c:pt idx="304">
                  <c:v>39031</c:v>
                </c:pt>
                <c:pt idx="305">
                  <c:v>39038</c:v>
                </c:pt>
                <c:pt idx="306">
                  <c:v>39045</c:v>
                </c:pt>
                <c:pt idx="307">
                  <c:v>39052</c:v>
                </c:pt>
                <c:pt idx="308">
                  <c:v>39059</c:v>
                </c:pt>
                <c:pt idx="309">
                  <c:v>39066</c:v>
                </c:pt>
                <c:pt idx="310">
                  <c:v>39073</c:v>
                </c:pt>
                <c:pt idx="311">
                  <c:v>39080</c:v>
                </c:pt>
                <c:pt idx="312">
                  <c:v>39087</c:v>
                </c:pt>
                <c:pt idx="313">
                  <c:v>39094</c:v>
                </c:pt>
                <c:pt idx="314">
                  <c:v>39101</c:v>
                </c:pt>
                <c:pt idx="315">
                  <c:v>39108</c:v>
                </c:pt>
                <c:pt idx="316">
                  <c:v>39115</c:v>
                </c:pt>
                <c:pt idx="317">
                  <c:v>39122</c:v>
                </c:pt>
                <c:pt idx="318">
                  <c:v>39129</c:v>
                </c:pt>
                <c:pt idx="319">
                  <c:v>39136</c:v>
                </c:pt>
                <c:pt idx="320">
                  <c:v>39143</c:v>
                </c:pt>
                <c:pt idx="321">
                  <c:v>39150</c:v>
                </c:pt>
                <c:pt idx="322">
                  <c:v>39157</c:v>
                </c:pt>
                <c:pt idx="323">
                  <c:v>39164</c:v>
                </c:pt>
                <c:pt idx="324">
                  <c:v>39171</c:v>
                </c:pt>
                <c:pt idx="325">
                  <c:v>39178</c:v>
                </c:pt>
                <c:pt idx="326">
                  <c:v>39185</c:v>
                </c:pt>
                <c:pt idx="327">
                  <c:v>39192</c:v>
                </c:pt>
                <c:pt idx="328">
                  <c:v>39199</c:v>
                </c:pt>
                <c:pt idx="329">
                  <c:v>39206</c:v>
                </c:pt>
                <c:pt idx="330">
                  <c:v>39213</c:v>
                </c:pt>
                <c:pt idx="331">
                  <c:v>39220</c:v>
                </c:pt>
                <c:pt idx="332">
                  <c:v>39227</c:v>
                </c:pt>
                <c:pt idx="333">
                  <c:v>39234</c:v>
                </c:pt>
                <c:pt idx="334">
                  <c:v>39241</c:v>
                </c:pt>
                <c:pt idx="335">
                  <c:v>39248</c:v>
                </c:pt>
                <c:pt idx="336">
                  <c:v>39255</c:v>
                </c:pt>
                <c:pt idx="337">
                  <c:v>39262</c:v>
                </c:pt>
                <c:pt idx="338">
                  <c:v>39269</c:v>
                </c:pt>
                <c:pt idx="339">
                  <c:v>39276</c:v>
                </c:pt>
                <c:pt idx="340">
                  <c:v>39283</c:v>
                </c:pt>
                <c:pt idx="341">
                  <c:v>39290</c:v>
                </c:pt>
                <c:pt idx="342">
                  <c:v>39297</c:v>
                </c:pt>
                <c:pt idx="343">
                  <c:v>39304</c:v>
                </c:pt>
                <c:pt idx="344">
                  <c:v>39311</c:v>
                </c:pt>
                <c:pt idx="345">
                  <c:v>39318</c:v>
                </c:pt>
                <c:pt idx="346">
                  <c:v>39325</c:v>
                </c:pt>
                <c:pt idx="347">
                  <c:v>39332</c:v>
                </c:pt>
                <c:pt idx="348">
                  <c:v>39339</c:v>
                </c:pt>
                <c:pt idx="349">
                  <c:v>39346</c:v>
                </c:pt>
                <c:pt idx="350">
                  <c:v>39353</c:v>
                </c:pt>
                <c:pt idx="351">
                  <c:v>39360</c:v>
                </c:pt>
                <c:pt idx="352">
                  <c:v>39367</c:v>
                </c:pt>
                <c:pt idx="353">
                  <c:v>39374</c:v>
                </c:pt>
                <c:pt idx="354">
                  <c:v>39381</c:v>
                </c:pt>
                <c:pt idx="355">
                  <c:v>39388</c:v>
                </c:pt>
                <c:pt idx="356">
                  <c:v>39395</c:v>
                </c:pt>
                <c:pt idx="357">
                  <c:v>39402</c:v>
                </c:pt>
                <c:pt idx="358">
                  <c:v>39409</c:v>
                </c:pt>
                <c:pt idx="359">
                  <c:v>39416</c:v>
                </c:pt>
                <c:pt idx="360">
                  <c:v>39423</c:v>
                </c:pt>
                <c:pt idx="361">
                  <c:v>39430</c:v>
                </c:pt>
                <c:pt idx="362">
                  <c:v>39437</c:v>
                </c:pt>
                <c:pt idx="363">
                  <c:v>39444</c:v>
                </c:pt>
                <c:pt idx="364">
                  <c:v>39451</c:v>
                </c:pt>
                <c:pt idx="365">
                  <c:v>39458</c:v>
                </c:pt>
                <c:pt idx="366">
                  <c:v>39465</c:v>
                </c:pt>
                <c:pt idx="367">
                  <c:v>39472</c:v>
                </c:pt>
                <c:pt idx="368">
                  <c:v>39479</c:v>
                </c:pt>
                <c:pt idx="369">
                  <c:v>39486</c:v>
                </c:pt>
                <c:pt idx="370">
                  <c:v>39493</c:v>
                </c:pt>
                <c:pt idx="371">
                  <c:v>39500</c:v>
                </c:pt>
                <c:pt idx="372">
                  <c:v>39507</c:v>
                </c:pt>
                <c:pt idx="373">
                  <c:v>39514</c:v>
                </c:pt>
                <c:pt idx="374">
                  <c:v>39521</c:v>
                </c:pt>
                <c:pt idx="375">
                  <c:v>39528</c:v>
                </c:pt>
                <c:pt idx="376">
                  <c:v>39535</c:v>
                </c:pt>
                <c:pt idx="377">
                  <c:v>39542</c:v>
                </c:pt>
                <c:pt idx="378">
                  <c:v>39549</c:v>
                </c:pt>
                <c:pt idx="379">
                  <c:v>39556</c:v>
                </c:pt>
                <c:pt idx="380">
                  <c:v>39563</c:v>
                </c:pt>
                <c:pt idx="381">
                  <c:v>39570</c:v>
                </c:pt>
                <c:pt idx="382">
                  <c:v>39577</c:v>
                </c:pt>
                <c:pt idx="383">
                  <c:v>39584</c:v>
                </c:pt>
                <c:pt idx="384">
                  <c:v>39591</c:v>
                </c:pt>
                <c:pt idx="385">
                  <c:v>39598</c:v>
                </c:pt>
                <c:pt idx="386">
                  <c:v>39605</c:v>
                </c:pt>
                <c:pt idx="387">
                  <c:v>39612</c:v>
                </c:pt>
                <c:pt idx="388">
                  <c:v>39619</c:v>
                </c:pt>
                <c:pt idx="389">
                  <c:v>39626</c:v>
                </c:pt>
                <c:pt idx="390">
                  <c:v>39633</c:v>
                </c:pt>
                <c:pt idx="391">
                  <c:v>39640</c:v>
                </c:pt>
                <c:pt idx="392">
                  <c:v>39647</c:v>
                </c:pt>
                <c:pt idx="393">
                  <c:v>39654</c:v>
                </c:pt>
                <c:pt idx="394">
                  <c:v>39661</c:v>
                </c:pt>
                <c:pt idx="395">
                  <c:v>39668</c:v>
                </c:pt>
                <c:pt idx="396">
                  <c:v>39675</c:v>
                </c:pt>
                <c:pt idx="397">
                  <c:v>39682</c:v>
                </c:pt>
                <c:pt idx="398">
                  <c:v>39689</c:v>
                </c:pt>
                <c:pt idx="399">
                  <c:v>39696</c:v>
                </c:pt>
                <c:pt idx="400">
                  <c:v>39703</c:v>
                </c:pt>
                <c:pt idx="401">
                  <c:v>39710</c:v>
                </c:pt>
                <c:pt idx="402">
                  <c:v>39717</c:v>
                </c:pt>
                <c:pt idx="403">
                  <c:v>39724</c:v>
                </c:pt>
                <c:pt idx="404">
                  <c:v>39731</c:v>
                </c:pt>
                <c:pt idx="405">
                  <c:v>39738</c:v>
                </c:pt>
                <c:pt idx="406">
                  <c:v>39745</c:v>
                </c:pt>
                <c:pt idx="407">
                  <c:v>39752</c:v>
                </c:pt>
                <c:pt idx="408">
                  <c:v>39759</c:v>
                </c:pt>
                <c:pt idx="409">
                  <c:v>39766</c:v>
                </c:pt>
                <c:pt idx="410">
                  <c:v>39773</c:v>
                </c:pt>
                <c:pt idx="411">
                  <c:v>39780</c:v>
                </c:pt>
                <c:pt idx="412">
                  <c:v>39787</c:v>
                </c:pt>
                <c:pt idx="413">
                  <c:v>39794</c:v>
                </c:pt>
                <c:pt idx="414">
                  <c:v>39801</c:v>
                </c:pt>
                <c:pt idx="415">
                  <c:v>39808</c:v>
                </c:pt>
                <c:pt idx="416">
                  <c:v>39815</c:v>
                </c:pt>
                <c:pt idx="417">
                  <c:v>39822</c:v>
                </c:pt>
                <c:pt idx="418">
                  <c:v>39829</c:v>
                </c:pt>
                <c:pt idx="419">
                  <c:v>39836</c:v>
                </c:pt>
                <c:pt idx="420">
                  <c:v>39843</c:v>
                </c:pt>
                <c:pt idx="421">
                  <c:v>39850</c:v>
                </c:pt>
                <c:pt idx="422">
                  <c:v>39857</c:v>
                </c:pt>
                <c:pt idx="423">
                  <c:v>39864</c:v>
                </c:pt>
                <c:pt idx="424">
                  <c:v>39871</c:v>
                </c:pt>
                <c:pt idx="425">
                  <c:v>39878</c:v>
                </c:pt>
                <c:pt idx="426">
                  <c:v>39885</c:v>
                </c:pt>
                <c:pt idx="427">
                  <c:v>39892</c:v>
                </c:pt>
                <c:pt idx="428">
                  <c:v>39899</c:v>
                </c:pt>
                <c:pt idx="429">
                  <c:v>39906</c:v>
                </c:pt>
                <c:pt idx="430">
                  <c:v>39913</c:v>
                </c:pt>
                <c:pt idx="431">
                  <c:v>39920</c:v>
                </c:pt>
                <c:pt idx="432">
                  <c:v>39927</c:v>
                </c:pt>
                <c:pt idx="433">
                  <c:v>39934</c:v>
                </c:pt>
                <c:pt idx="434">
                  <c:v>39941</c:v>
                </c:pt>
                <c:pt idx="435">
                  <c:v>39948</c:v>
                </c:pt>
                <c:pt idx="436">
                  <c:v>39955</c:v>
                </c:pt>
                <c:pt idx="437">
                  <c:v>39962</c:v>
                </c:pt>
                <c:pt idx="438">
                  <c:v>39969</c:v>
                </c:pt>
                <c:pt idx="439">
                  <c:v>39976</c:v>
                </c:pt>
                <c:pt idx="440">
                  <c:v>39983</c:v>
                </c:pt>
                <c:pt idx="441">
                  <c:v>39990</c:v>
                </c:pt>
                <c:pt idx="442">
                  <c:v>39997</c:v>
                </c:pt>
                <c:pt idx="443">
                  <c:v>40004</c:v>
                </c:pt>
                <c:pt idx="444">
                  <c:v>40011</c:v>
                </c:pt>
                <c:pt idx="445">
                  <c:v>40018</c:v>
                </c:pt>
                <c:pt idx="446">
                  <c:v>40025</c:v>
                </c:pt>
                <c:pt idx="447">
                  <c:v>40032</c:v>
                </c:pt>
                <c:pt idx="448">
                  <c:v>40039</c:v>
                </c:pt>
                <c:pt idx="449">
                  <c:v>40046</c:v>
                </c:pt>
                <c:pt idx="450">
                  <c:v>40053</c:v>
                </c:pt>
                <c:pt idx="451">
                  <c:v>40060</c:v>
                </c:pt>
                <c:pt idx="452">
                  <c:v>40067</c:v>
                </c:pt>
                <c:pt idx="453">
                  <c:v>40074</c:v>
                </c:pt>
                <c:pt idx="454">
                  <c:v>40081</c:v>
                </c:pt>
                <c:pt idx="455">
                  <c:v>40088</c:v>
                </c:pt>
                <c:pt idx="456">
                  <c:v>40095</c:v>
                </c:pt>
                <c:pt idx="457">
                  <c:v>40102</c:v>
                </c:pt>
                <c:pt idx="458">
                  <c:v>40109</c:v>
                </c:pt>
                <c:pt idx="459">
                  <c:v>40116</c:v>
                </c:pt>
                <c:pt idx="460">
                  <c:v>40123</c:v>
                </c:pt>
                <c:pt idx="461">
                  <c:v>40130</c:v>
                </c:pt>
                <c:pt idx="462">
                  <c:v>40137</c:v>
                </c:pt>
                <c:pt idx="463">
                  <c:v>40144</c:v>
                </c:pt>
                <c:pt idx="464">
                  <c:v>40151</c:v>
                </c:pt>
                <c:pt idx="465">
                  <c:v>40158</c:v>
                </c:pt>
                <c:pt idx="466">
                  <c:v>40165</c:v>
                </c:pt>
                <c:pt idx="467">
                  <c:v>40172</c:v>
                </c:pt>
                <c:pt idx="468">
                  <c:v>40179</c:v>
                </c:pt>
                <c:pt idx="469">
                  <c:v>40186</c:v>
                </c:pt>
                <c:pt idx="470">
                  <c:v>40193</c:v>
                </c:pt>
                <c:pt idx="471">
                  <c:v>40200</c:v>
                </c:pt>
                <c:pt idx="472">
                  <c:v>40207</c:v>
                </c:pt>
                <c:pt idx="473">
                  <c:v>40214</c:v>
                </c:pt>
                <c:pt idx="474">
                  <c:v>40221</c:v>
                </c:pt>
                <c:pt idx="475">
                  <c:v>40228</c:v>
                </c:pt>
                <c:pt idx="476">
                  <c:v>40235</c:v>
                </c:pt>
                <c:pt idx="477">
                  <c:v>40242</c:v>
                </c:pt>
                <c:pt idx="478">
                  <c:v>40249</c:v>
                </c:pt>
                <c:pt idx="479">
                  <c:v>40256</c:v>
                </c:pt>
                <c:pt idx="480">
                  <c:v>40263</c:v>
                </c:pt>
                <c:pt idx="481">
                  <c:v>40270</c:v>
                </c:pt>
                <c:pt idx="482">
                  <c:v>40277</c:v>
                </c:pt>
                <c:pt idx="483">
                  <c:v>40284</c:v>
                </c:pt>
                <c:pt idx="484">
                  <c:v>40291</c:v>
                </c:pt>
                <c:pt idx="485">
                  <c:v>40298</c:v>
                </c:pt>
                <c:pt idx="486">
                  <c:v>40305</c:v>
                </c:pt>
                <c:pt idx="487">
                  <c:v>40312</c:v>
                </c:pt>
                <c:pt idx="488">
                  <c:v>40319</c:v>
                </c:pt>
                <c:pt idx="489">
                  <c:v>40326</c:v>
                </c:pt>
                <c:pt idx="490">
                  <c:v>40333</c:v>
                </c:pt>
                <c:pt idx="491">
                  <c:v>40340</c:v>
                </c:pt>
                <c:pt idx="492">
                  <c:v>40347</c:v>
                </c:pt>
                <c:pt idx="493">
                  <c:v>40354</c:v>
                </c:pt>
                <c:pt idx="494">
                  <c:v>40361</c:v>
                </c:pt>
                <c:pt idx="495">
                  <c:v>40368</c:v>
                </c:pt>
                <c:pt idx="496">
                  <c:v>40375</c:v>
                </c:pt>
                <c:pt idx="497">
                  <c:v>40382</c:v>
                </c:pt>
                <c:pt idx="498">
                  <c:v>40389</c:v>
                </c:pt>
                <c:pt idx="499">
                  <c:v>40396</c:v>
                </c:pt>
                <c:pt idx="500">
                  <c:v>40403</c:v>
                </c:pt>
                <c:pt idx="501">
                  <c:v>40410</c:v>
                </c:pt>
                <c:pt idx="502">
                  <c:v>40417</c:v>
                </c:pt>
                <c:pt idx="503">
                  <c:v>40424</c:v>
                </c:pt>
                <c:pt idx="504">
                  <c:v>40431</c:v>
                </c:pt>
                <c:pt idx="505">
                  <c:v>40438</c:v>
                </c:pt>
                <c:pt idx="506">
                  <c:v>40445</c:v>
                </c:pt>
                <c:pt idx="507">
                  <c:v>40452</c:v>
                </c:pt>
                <c:pt idx="508">
                  <c:v>40459</c:v>
                </c:pt>
                <c:pt idx="509">
                  <c:v>40466</c:v>
                </c:pt>
                <c:pt idx="510">
                  <c:v>40473</c:v>
                </c:pt>
                <c:pt idx="511">
                  <c:v>40480</c:v>
                </c:pt>
                <c:pt idx="512">
                  <c:v>40487</c:v>
                </c:pt>
                <c:pt idx="513">
                  <c:v>40494</c:v>
                </c:pt>
                <c:pt idx="514">
                  <c:v>40501</c:v>
                </c:pt>
                <c:pt idx="515">
                  <c:v>40508</c:v>
                </c:pt>
                <c:pt idx="516">
                  <c:v>40515</c:v>
                </c:pt>
                <c:pt idx="517">
                  <c:v>40522</c:v>
                </c:pt>
                <c:pt idx="518">
                  <c:v>40529</c:v>
                </c:pt>
                <c:pt idx="519">
                  <c:v>40536</c:v>
                </c:pt>
                <c:pt idx="520">
                  <c:v>40543</c:v>
                </c:pt>
                <c:pt idx="521">
                  <c:v>40550</c:v>
                </c:pt>
                <c:pt idx="522">
                  <c:v>40557</c:v>
                </c:pt>
                <c:pt idx="523">
                  <c:v>40564</c:v>
                </c:pt>
                <c:pt idx="524">
                  <c:v>40571</c:v>
                </c:pt>
                <c:pt idx="525">
                  <c:v>40578</c:v>
                </c:pt>
                <c:pt idx="526">
                  <c:v>40585</c:v>
                </c:pt>
                <c:pt idx="527">
                  <c:v>40592</c:v>
                </c:pt>
                <c:pt idx="528">
                  <c:v>40599</c:v>
                </c:pt>
                <c:pt idx="529">
                  <c:v>40606</c:v>
                </c:pt>
                <c:pt idx="530">
                  <c:v>40613</c:v>
                </c:pt>
                <c:pt idx="531">
                  <c:v>40620</c:v>
                </c:pt>
                <c:pt idx="532">
                  <c:v>40627</c:v>
                </c:pt>
                <c:pt idx="533">
                  <c:v>40634</c:v>
                </c:pt>
                <c:pt idx="534">
                  <c:v>40641</c:v>
                </c:pt>
                <c:pt idx="535">
                  <c:v>40648</c:v>
                </c:pt>
                <c:pt idx="536">
                  <c:v>40655</c:v>
                </c:pt>
                <c:pt idx="537">
                  <c:v>40662</c:v>
                </c:pt>
                <c:pt idx="538">
                  <c:v>40669</c:v>
                </c:pt>
                <c:pt idx="539">
                  <c:v>40676</c:v>
                </c:pt>
                <c:pt idx="540">
                  <c:v>40683</c:v>
                </c:pt>
                <c:pt idx="541">
                  <c:v>40690</c:v>
                </c:pt>
                <c:pt idx="542">
                  <c:v>40697</c:v>
                </c:pt>
                <c:pt idx="543">
                  <c:v>40704</c:v>
                </c:pt>
                <c:pt idx="544">
                  <c:v>40711</c:v>
                </c:pt>
                <c:pt idx="545">
                  <c:v>40718</c:v>
                </c:pt>
                <c:pt idx="546">
                  <c:v>40725</c:v>
                </c:pt>
                <c:pt idx="547">
                  <c:v>40732</c:v>
                </c:pt>
                <c:pt idx="548">
                  <c:v>40739</c:v>
                </c:pt>
                <c:pt idx="549">
                  <c:v>40746</c:v>
                </c:pt>
                <c:pt idx="550">
                  <c:v>40753</c:v>
                </c:pt>
                <c:pt idx="551">
                  <c:v>40760</c:v>
                </c:pt>
                <c:pt idx="552">
                  <c:v>40767</c:v>
                </c:pt>
                <c:pt idx="553">
                  <c:v>40774</c:v>
                </c:pt>
                <c:pt idx="554">
                  <c:v>40781</c:v>
                </c:pt>
                <c:pt idx="555">
                  <c:v>40788</c:v>
                </c:pt>
                <c:pt idx="556">
                  <c:v>40795</c:v>
                </c:pt>
                <c:pt idx="557">
                  <c:v>40802</c:v>
                </c:pt>
                <c:pt idx="558">
                  <c:v>40809</c:v>
                </c:pt>
                <c:pt idx="559">
                  <c:v>40816</c:v>
                </c:pt>
                <c:pt idx="560">
                  <c:v>40823</c:v>
                </c:pt>
                <c:pt idx="561">
                  <c:v>40830</c:v>
                </c:pt>
                <c:pt idx="562">
                  <c:v>40837</c:v>
                </c:pt>
                <c:pt idx="563">
                  <c:v>40844</c:v>
                </c:pt>
                <c:pt idx="564">
                  <c:v>40851</c:v>
                </c:pt>
                <c:pt idx="565">
                  <c:v>40858</c:v>
                </c:pt>
                <c:pt idx="566">
                  <c:v>40865</c:v>
                </c:pt>
                <c:pt idx="567">
                  <c:v>40872</c:v>
                </c:pt>
                <c:pt idx="568">
                  <c:v>40879</c:v>
                </c:pt>
                <c:pt idx="569">
                  <c:v>40886</c:v>
                </c:pt>
                <c:pt idx="570">
                  <c:v>40893</c:v>
                </c:pt>
                <c:pt idx="571">
                  <c:v>40900</c:v>
                </c:pt>
                <c:pt idx="572">
                  <c:v>40907</c:v>
                </c:pt>
                <c:pt idx="573">
                  <c:v>40914</c:v>
                </c:pt>
                <c:pt idx="574">
                  <c:v>40921</c:v>
                </c:pt>
                <c:pt idx="575">
                  <c:v>40928</c:v>
                </c:pt>
                <c:pt idx="576">
                  <c:v>40935</c:v>
                </c:pt>
                <c:pt idx="577">
                  <c:v>40942</c:v>
                </c:pt>
                <c:pt idx="578">
                  <c:v>40949</c:v>
                </c:pt>
                <c:pt idx="579">
                  <c:v>40956</c:v>
                </c:pt>
                <c:pt idx="580">
                  <c:v>40963</c:v>
                </c:pt>
                <c:pt idx="581">
                  <c:v>40970</c:v>
                </c:pt>
                <c:pt idx="582">
                  <c:v>40977</c:v>
                </c:pt>
                <c:pt idx="583">
                  <c:v>40984</c:v>
                </c:pt>
                <c:pt idx="584">
                  <c:v>40991</c:v>
                </c:pt>
                <c:pt idx="585">
                  <c:v>40998</c:v>
                </c:pt>
                <c:pt idx="586">
                  <c:v>41005</c:v>
                </c:pt>
                <c:pt idx="587">
                  <c:v>41012</c:v>
                </c:pt>
                <c:pt idx="588">
                  <c:v>41019</c:v>
                </c:pt>
                <c:pt idx="589">
                  <c:v>41026</c:v>
                </c:pt>
                <c:pt idx="590">
                  <c:v>41033</c:v>
                </c:pt>
                <c:pt idx="591">
                  <c:v>41040</c:v>
                </c:pt>
                <c:pt idx="592">
                  <c:v>41047</c:v>
                </c:pt>
                <c:pt idx="593">
                  <c:v>41054</c:v>
                </c:pt>
                <c:pt idx="594">
                  <c:v>41061</c:v>
                </c:pt>
                <c:pt idx="595">
                  <c:v>41068</c:v>
                </c:pt>
                <c:pt idx="596">
                  <c:v>41075</c:v>
                </c:pt>
                <c:pt idx="597">
                  <c:v>41082</c:v>
                </c:pt>
                <c:pt idx="598">
                  <c:v>41089</c:v>
                </c:pt>
                <c:pt idx="599">
                  <c:v>41096</c:v>
                </c:pt>
                <c:pt idx="600">
                  <c:v>41103</c:v>
                </c:pt>
                <c:pt idx="601">
                  <c:v>41110</c:v>
                </c:pt>
                <c:pt idx="602">
                  <c:v>41117</c:v>
                </c:pt>
                <c:pt idx="603">
                  <c:v>41124</c:v>
                </c:pt>
                <c:pt idx="604">
                  <c:v>41131</c:v>
                </c:pt>
                <c:pt idx="605">
                  <c:v>41138</c:v>
                </c:pt>
                <c:pt idx="606">
                  <c:v>41145</c:v>
                </c:pt>
                <c:pt idx="607">
                  <c:v>41152</c:v>
                </c:pt>
                <c:pt idx="608">
                  <c:v>41159</c:v>
                </c:pt>
                <c:pt idx="609">
                  <c:v>41166</c:v>
                </c:pt>
                <c:pt idx="610">
                  <c:v>41173</c:v>
                </c:pt>
                <c:pt idx="611">
                  <c:v>41180</c:v>
                </c:pt>
                <c:pt idx="612">
                  <c:v>41187</c:v>
                </c:pt>
                <c:pt idx="613">
                  <c:v>41194</c:v>
                </c:pt>
                <c:pt idx="614">
                  <c:v>41201</c:v>
                </c:pt>
                <c:pt idx="615">
                  <c:v>41208</c:v>
                </c:pt>
                <c:pt idx="616">
                  <c:v>41215</c:v>
                </c:pt>
                <c:pt idx="617">
                  <c:v>41222</c:v>
                </c:pt>
                <c:pt idx="618">
                  <c:v>41229</c:v>
                </c:pt>
                <c:pt idx="619">
                  <c:v>41236</c:v>
                </c:pt>
                <c:pt idx="620">
                  <c:v>41243</c:v>
                </c:pt>
                <c:pt idx="621">
                  <c:v>41250</c:v>
                </c:pt>
                <c:pt idx="622">
                  <c:v>41257</c:v>
                </c:pt>
                <c:pt idx="623">
                  <c:v>41264</c:v>
                </c:pt>
                <c:pt idx="624">
                  <c:v>41271</c:v>
                </c:pt>
                <c:pt idx="625">
                  <c:v>41278</c:v>
                </c:pt>
                <c:pt idx="626">
                  <c:v>41285</c:v>
                </c:pt>
                <c:pt idx="627">
                  <c:v>41292</c:v>
                </c:pt>
                <c:pt idx="628">
                  <c:v>41299</c:v>
                </c:pt>
                <c:pt idx="629">
                  <c:v>41306</c:v>
                </c:pt>
                <c:pt idx="630">
                  <c:v>41313</c:v>
                </c:pt>
                <c:pt idx="631">
                  <c:v>41320</c:v>
                </c:pt>
                <c:pt idx="632">
                  <c:v>41327</c:v>
                </c:pt>
                <c:pt idx="633">
                  <c:v>41334</c:v>
                </c:pt>
                <c:pt idx="634">
                  <c:v>41341</c:v>
                </c:pt>
                <c:pt idx="635">
                  <c:v>41348</c:v>
                </c:pt>
                <c:pt idx="636">
                  <c:v>41355</c:v>
                </c:pt>
                <c:pt idx="637">
                  <c:v>41362</c:v>
                </c:pt>
                <c:pt idx="638">
                  <c:v>41369</c:v>
                </c:pt>
                <c:pt idx="639">
                  <c:v>41376</c:v>
                </c:pt>
                <c:pt idx="640">
                  <c:v>41383</c:v>
                </c:pt>
                <c:pt idx="641">
                  <c:v>41390</c:v>
                </c:pt>
                <c:pt idx="642">
                  <c:v>41397</c:v>
                </c:pt>
                <c:pt idx="643">
                  <c:v>41404</c:v>
                </c:pt>
                <c:pt idx="644">
                  <c:v>41411</c:v>
                </c:pt>
                <c:pt idx="645">
                  <c:v>41418</c:v>
                </c:pt>
                <c:pt idx="646">
                  <c:v>41425</c:v>
                </c:pt>
                <c:pt idx="647">
                  <c:v>41432</c:v>
                </c:pt>
                <c:pt idx="648">
                  <c:v>41439</c:v>
                </c:pt>
                <c:pt idx="649">
                  <c:v>41446</c:v>
                </c:pt>
                <c:pt idx="650">
                  <c:v>41453</c:v>
                </c:pt>
                <c:pt idx="651">
                  <c:v>41460</c:v>
                </c:pt>
                <c:pt idx="652">
                  <c:v>41467</c:v>
                </c:pt>
                <c:pt idx="653">
                  <c:v>41474</c:v>
                </c:pt>
                <c:pt idx="654">
                  <c:v>41481</c:v>
                </c:pt>
                <c:pt idx="655">
                  <c:v>41488</c:v>
                </c:pt>
                <c:pt idx="656">
                  <c:v>41495</c:v>
                </c:pt>
                <c:pt idx="657">
                  <c:v>41502</c:v>
                </c:pt>
                <c:pt idx="658">
                  <c:v>41509</c:v>
                </c:pt>
                <c:pt idx="659">
                  <c:v>41516</c:v>
                </c:pt>
                <c:pt idx="660">
                  <c:v>41523</c:v>
                </c:pt>
                <c:pt idx="661">
                  <c:v>41530</c:v>
                </c:pt>
                <c:pt idx="662">
                  <c:v>41537</c:v>
                </c:pt>
                <c:pt idx="663">
                  <c:v>41544</c:v>
                </c:pt>
                <c:pt idx="664">
                  <c:v>41551</c:v>
                </c:pt>
                <c:pt idx="665">
                  <c:v>41558</c:v>
                </c:pt>
                <c:pt idx="666">
                  <c:v>41565</c:v>
                </c:pt>
                <c:pt idx="667">
                  <c:v>41572</c:v>
                </c:pt>
                <c:pt idx="668">
                  <c:v>41579</c:v>
                </c:pt>
                <c:pt idx="669">
                  <c:v>41586</c:v>
                </c:pt>
                <c:pt idx="670">
                  <c:v>41593</c:v>
                </c:pt>
                <c:pt idx="671">
                  <c:v>41600</c:v>
                </c:pt>
                <c:pt idx="672">
                  <c:v>41607</c:v>
                </c:pt>
                <c:pt idx="673">
                  <c:v>41614</c:v>
                </c:pt>
                <c:pt idx="674">
                  <c:v>41621</c:v>
                </c:pt>
                <c:pt idx="675">
                  <c:v>41628</c:v>
                </c:pt>
                <c:pt idx="676">
                  <c:v>41635</c:v>
                </c:pt>
                <c:pt idx="677">
                  <c:v>41642</c:v>
                </c:pt>
                <c:pt idx="678">
                  <c:v>41649</c:v>
                </c:pt>
                <c:pt idx="679">
                  <c:v>41656</c:v>
                </c:pt>
                <c:pt idx="680">
                  <c:v>41663</c:v>
                </c:pt>
                <c:pt idx="681">
                  <c:v>41670</c:v>
                </c:pt>
                <c:pt idx="682">
                  <c:v>41677</c:v>
                </c:pt>
                <c:pt idx="683">
                  <c:v>41684</c:v>
                </c:pt>
                <c:pt idx="684">
                  <c:v>41691</c:v>
                </c:pt>
                <c:pt idx="685">
                  <c:v>41698</c:v>
                </c:pt>
                <c:pt idx="686">
                  <c:v>41705</c:v>
                </c:pt>
                <c:pt idx="687">
                  <c:v>41712</c:v>
                </c:pt>
                <c:pt idx="688">
                  <c:v>41719</c:v>
                </c:pt>
                <c:pt idx="689">
                  <c:v>41726</c:v>
                </c:pt>
                <c:pt idx="690">
                  <c:v>41733</c:v>
                </c:pt>
                <c:pt idx="691">
                  <c:v>41740</c:v>
                </c:pt>
                <c:pt idx="692">
                  <c:v>41747</c:v>
                </c:pt>
                <c:pt idx="693">
                  <c:v>41754</c:v>
                </c:pt>
                <c:pt idx="694">
                  <c:v>41761</c:v>
                </c:pt>
                <c:pt idx="695">
                  <c:v>41768</c:v>
                </c:pt>
                <c:pt idx="696">
                  <c:v>41775</c:v>
                </c:pt>
                <c:pt idx="697">
                  <c:v>41782</c:v>
                </c:pt>
                <c:pt idx="698">
                  <c:v>41789</c:v>
                </c:pt>
                <c:pt idx="699">
                  <c:v>41796</c:v>
                </c:pt>
                <c:pt idx="700">
                  <c:v>41803</c:v>
                </c:pt>
                <c:pt idx="701">
                  <c:v>41810</c:v>
                </c:pt>
                <c:pt idx="702">
                  <c:v>41817</c:v>
                </c:pt>
                <c:pt idx="703">
                  <c:v>41824</c:v>
                </c:pt>
                <c:pt idx="704">
                  <c:v>41831</c:v>
                </c:pt>
                <c:pt idx="705">
                  <c:v>41838</c:v>
                </c:pt>
                <c:pt idx="706">
                  <c:v>41845</c:v>
                </c:pt>
                <c:pt idx="707">
                  <c:v>41852</c:v>
                </c:pt>
                <c:pt idx="708">
                  <c:v>41859</c:v>
                </c:pt>
                <c:pt idx="709">
                  <c:v>41866</c:v>
                </c:pt>
                <c:pt idx="710">
                  <c:v>41873</c:v>
                </c:pt>
                <c:pt idx="711">
                  <c:v>41880</c:v>
                </c:pt>
                <c:pt idx="712">
                  <c:v>41887</c:v>
                </c:pt>
                <c:pt idx="713">
                  <c:v>41894</c:v>
                </c:pt>
                <c:pt idx="714">
                  <c:v>41901</c:v>
                </c:pt>
                <c:pt idx="715">
                  <c:v>41908</c:v>
                </c:pt>
                <c:pt idx="716">
                  <c:v>41915</c:v>
                </c:pt>
                <c:pt idx="717">
                  <c:v>41922</c:v>
                </c:pt>
                <c:pt idx="718">
                  <c:v>41929</c:v>
                </c:pt>
                <c:pt idx="719">
                  <c:v>41936</c:v>
                </c:pt>
                <c:pt idx="720">
                  <c:v>41943</c:v>
                </c:pt>
                <c:pt idx="721">
                  <c:v>41950</c:v>
                </c:pt>
                <c:pt idx="722">
                  <c:v>41957</c:v>
                </c:pt>
                <c:pt idx="723">
                  <c:v>41964</c:v>
                </c:pt>
                <c:pt idx="724">
                  <c:v>41971</c:v>
                </c:pt>
                <c:pt idx="725">
                  <c:v>41978</c:v>
                </c:pt>
                <c:pt idx="726">
                  <c:v>41985</c:v>
                </c:pt>
                <c:pt idx="727">
                  <c:v>41992</c:v>
                </c:pt>
                <c:pt idx="728">
                  <c:v>41999</c:v>
                </c:pt>
                <c:pt idx="729">
                  <c:v>42006</c:v>
                </c:pt>
                <c:pt idx="730">
                  <c:v>42013</c:v>
                </c:pt>
                <c:pt idx="731">
                  <c:v>42020</c:v>
                </c:pt>
                <c:pt idx="732">
                  <c:v>42027</c:v>
                </c:pt>
                <c:pt idx="733">
                  <c:v>42034</c:v>
                </c:pt>
                <c:pt idx="734">
                  <c:v>42041</c:v>
                </c:pt>
                <c:pt idx="735">
                  <c:v>42048</c:v>
                </c:pt>
                <c:pt idx="736">
                  <c:v>42055</c:v>
                </c:pt>
                <c:pt idx="737">
                  <c:v>42062</c:v>
                </c:pt>
                <c:pt idx="738">
                  <c:v>42069</c:v>
                </c:pt>
                <c:pt idx="739">
                  <c:v>42076</c:v>
                </c:pt>
                <c:pt idx="740">
                  <c:v>42083</c:v>
                </c:pt>
                <c:pt idx="741">
                  <c:v>42090</c:v>
                </c:pt>
                <c:pt idx="742">
                  <c:v>42097</c:v>
                </c:pt>
                <c:pt idx="743">
                  <c:v>42104</c:v>
                </c:pt>
                <c:pt idx="744">
                  <c:v>42111</c:v>
                </c:pt>
                <c:pt idx="745">
                  <c:v>42118</c:v>
                </c:pt>
                <c:pt idx="746">
                  <c:v>42125</c:v>
                </c:pt>
                <c:pt idx="747">
                  <c:v>42132</c:v>
                </c:pt>
                <c:pt idx="748">
                  <c:v>42139</c:v>
                </c:pt>
                <c:pt idx="749">
                  <c:v>42146</c:v>
                </c:pt>
                <c:pt idx="750">
                  <c:v>42153</c:v>
                </c:pt>
                <c:pt idx="751">
                  <c:v>42160</c:v>
                </c:pt>
                <c:pt idx="752">
                  <c:v>42167</c:v>
                </c:pt>
                <c:pt idx="753">
                  <c:v>42174</c:v>
                </c:pt>
                <c:pt idx="754">
                  <c:v>42181</c:v>
                </c:pt>
                <c:pt idx="755">
                  <c:v>42188</c:v>
                </c:pt>
                <c:pt idx="756">
                  <c:v>42195</c:v>
                </c:pt>
                <c:pt idx="757">
                  <c:v>42202</c:v>
                </c:pt>
                <c:pt idx="758">
                  <c:v>42209</c:v>
                </c:pt>
                <c:pt idx="759">
                  <c:v>42216</c:v>
                </c:pt>
                <c:pt idx="760">
                  <c:v>42223</c:v>
                </c:pt>
                <c:pt idx="761">
                  <c:v>42230</c:v>
                </c:pt>
                <c:pt idx="762">
                  <c:v>42237</c:v>
                </c:pt>
                <c:pt idx="763">
                  <c:v>42244</c:v>
                </c:pt>
                <c:pt idx="764">
                  <c:v>42251</c:v>
                </c:pt>
                <c:pt idx="765">
                  <c:v>42258</c:v>
                </c:pt>
                <c:pt idx="766">
                  <c:v>42265</c:v>
                </c:pt>
                <c:pt idx="767">
                  <c:v>42272</c:v>
                </c:pt>
                <c:pt idx="768">
                  <c:v>42279</c:v>
                </c:pt>
                <c:pt idx="769">
                  <c:v>42286</c:v>
                </c:pt>
                <c:pt idx="770">
                  <c:v>42293</c:v>
                </c:pt>
                <c:pt idx="771">
                  <c:v>42300</c:v>
                </c:pt>
                <c:pt idx="772">
                  <c:v>42307</c:v>
                </c:pt>
                <c:pt idx="773">
                  <c:v>42314</c:v>
                </c:pt>
                <c:pt idx="774">
                  <c:v>42321</c:v>
                </c:pt>
                <c:pt idx="775">
                  <c:v>42328</c:v>
                </c:pt>
                <c:pt idx="776">
                  <c:v>42335</c:v>
                </c:pt>
                <c:pt idx="777">
                  <c:v>42342</c:v>
                </c:pt>
                <c:pt idx="778">
                  <c:v>42349</c:v>
                </c:pt>
                <c:pt idx="779">
                  <c:v>42356</c:v>
                </c:pt>
                <c:pt idx="780">
                  <c:v>42363</c:v>
                </c:pt>
                <c:pt idx="781">
                  <c:v>42370</c:v>
                </c:pt>
                <c:pt idx="782">
                  <c:v>42377</c:v>
                </c:pt>
                <c:pt idx="783">
                  <c:v>42384</c:v>
                </c:pt>
                <c:pt idx="784">
                  <c:v>42391</c:v>
                </c:pt>
                <c:pt idx="785">
                  <c:v>42398</c:v>
                </c:pt>
                <c:pt idx="786">
                  <c:v>42405</c:v>
                </c:pt>
                <c:pt idx="787">
                  <c:v>42412</c:v>
                </c:pt>
                <c:pt idx="788">
                  <c:v>42419</c:v>
                </c:pt>
                <c:pt idx="789">
                  <c:v>42426</c:v>
                </c:pt>
                <c:pt idx="790">
                  <c:v>42433</c:v>
                </c:pt>
                <c:pt idx="791">
                  <c:v>42440</c:v>
                </c:pt>
                <c:pt idx="792">
                  <c:v>42447</c:v>
                </c:pt>
                <c:pt idx="793">
                  <c:v>42454</c:v>
                </c:pt>
                <c:pt idx="794">
                  <c:v>42461</c:v>
                </c:pt>
                <c:pt idx="795">
                  <c:v>42468</c:v>
                </c:pt>
                <c:pt idx="796">
                  <c:v>42475</c:v>
                </c:pt>
                <c:pt idx="797">
                  <c:v>42482</c:v>
                </c:pt>
                <c:pt idx="798">
                  <c:v>42489</c:v>
                </c:pt>
                <c:pt idx="799">
                  <c:v>42496</c:v>
                </c:pt>
                <c:pt idx="800">
                  <c:v>42503</c:v>
                </c:pt>
                <c:pt idx="801">
                  <c:v>42510</c:v>
                </c:pt>
                <c:pt idx="802">
                  <c:v>42517</c:v>
                </c:pt>
                <c:pt idx="803">
                  <c:v>42524</c:v>
                </c:pt>
                <c:pt idx="804">
                  <c:v>42531</c:v>
                </c:pt>
                <c:pt idx="805">
                  <c:v>42538</c:v>
                </c:pt>
                <c:pt idx="806">
                  <c:v>42545</c:v>
                </c:pt>
                <c:pt idx="807">
                  <c:v>42552</c:v>
                </c:pt>
                <c:pt idx="808">
                  <c:v>42559</c:v>
                </c:pt>
                <c:pt idx="809">
                  <c:v>42566</c:v>
                </c:pt>
                <c:pt idx="810">
                  <c:v>42573</c:v>
                </c:pt>
                <c:pt idx="811">
                  <c:v>42580</c:v>
                </c:pt>
                <c:pt idx="812">
                  <c:v>42587</c:v>
                </c:pt>
                <c:pt idx="813">
                  <c:v>42594</c:v>
                </c:pt>
                <c:pt idx="814">
                  <c:v>42601</c:v>
                </c:pt>
                <c:pt idx="815">
                  <c:v>42608</c:v>
                </c:pt>
                <c:pt idx="816">
                  <c:v>42615</c:v>
                </c:pt>
                <c:pt idx="817">
                  <c:v>42622</c:v>
                </c:pt>
                <c:pt idx="818">
                  <c:v>42629</c:v>
                </c:pt>
                <c:pt idx="819">
                  <c:v>42636</c:v>
                </c:pt>
                <c:pt idx="820">
                  <c:v>42643</c:v>
                </c:pt>
                <c:pt idx="821">
                  <c:v>42650</c:v>
                </c:pt>
                <c:pt idx="822">
                  <c:v>42657</c:v>
                </c:pt>
                <c:pt idx="823">
                  <c:v>42664</c:v>
                </c:pt>
                <c:pt idx="824">
                  <c:v>42671</c:v>
                </c:pt>
                <c:pt idx="825">
                  <c:v>42678</c:v>
                </c:pt>
                <c:pt idx="826">
                  <c:v>42685</c:v>
                </c:pt>
                <c:pt idx="827">
                  <c:v>42692</c:v>
                </c:pt>
                <c:pt idx="828">
                  <c:v>42699</c:v>
                </c:pt>
                <c:pt idx="829">
                  <c:v>42706</c:v>
                </c:pt>
                <c:pt idx="830">
                  <c:v>42713</c:v>
                </c:pt>
                <c:pt idx="831">
                  <c:v>42720</c:v>
                </c:pt>
                <c:pt idx="832">
                  <c:v>42727</c:v>
                </c:pt>
                <c:pt idx="833">
                  <c:v>42734</c:v>
                </c:pt>
                <c:pt idx="834">
                  <c:v>42741</c:v>
                </c:pt>
                <c:pt idx="835">
                  <c:v>42748</c:v>
                </c:pt>
                <c:pt idx="836">
                  <c:v>42755</c:v>
                </c:pt>
                <c:pt idx="837">
                  <c:v>42762</c:v>
                </c:pt>
                <c:pt idx="838">
                  <c:v>42769</c:v>
                </c:pt>
              </c:numCache>
            </c:numRef>
          </c:cat>
          <c:val>
            <c:numRef>
              <c:f>'PE&amp;PB BAND'!$K$6:$K$844</c:f>
              <c:numCache>
                <c:formatCode>#,##0.0</c:formatCode>
                <c:ptCount val="839"/>
                <c:pt idx="255">
                  <c:v>2.3397354884425399</c:v>
                </c:pt>
                <c:pt idx="256">
                  <c:v>2.2976435791502898</c:v>
                </c:pt>
                <c:pt idx="257">
                  <c:v>2.3475015929757501</c:v>
                </c:pt>
                <c:pt idx="258">
                  <c:v>2.3424286354835799</c:v>
                </c:pt>
                <c:pt idx="259">
                  <c:v>2.3867074147253202</c:v>
                </c:pt>
                <c:pt idx="260">
                  <c:v>2.4188241107623401</c:v>
                </c:pt>
                <c:pt idx="261">
                  <c:v>2.4928839353546102</c:v>
                </c:pt>
                <c:pt idx="262">
                  <c:v>2.5002931416012402</c:v>
                </c:pt>
                <c:pt idx="263">
                  <c:v>2.4298231059393101</c:v>
                </c:pt>
                <c:pt idx="264">
                  <c:v>2.4298231059393101</c:v>
                </c:pt>
                <c:pt idx="265">
                  <c:v>2.5284567886553599</c:v>
                </c:pt>
                <c:pt idx="266">
                  <c:v>2.4463004705604598</c:v>
                </c:pt>
                <c:pt idx="267">
                  <c:v>2.4504314080217702</c:v>
                </c:pt>
                <c:pt idx="268">
                  <c:v>2.42424737356709</c:v>
                </c:pt>
                <c:pt idx="269">
                  <c:v>2.3524439891145001</c:v>
                </c:pt>
                <c:pt idx="270">
                  <c:v>2.3983604053306098</c:v>
                </c:pt>
                <c:pt idx="271">
                  <c:v>2.47655220703039</c:v>
                </c:pt>
                <c:pt idx="272">
                  <c:v>2.5294686068440599</c:v>
                </c:pt>
                <c:pt idx="273">
                  <c:v>2.67341488366977</c:v>
                </c:pt>
                <c:pt idx="274">
                  <c:v>2.7390896245751</c:v>
                </c:pt>
                <c:pt idx="275">
                  <c:v>2.8101017689217298</c:v>
                </c:pt>
                <c:pt idx="276">
                  <c:v>2.86637128097269</c:v>
                </c:pt>
                <c:pt idx="277">
                  <c:v>2.8500532982465301</c:v>
                </c:pt>
                <c:pt idx="278">
                  <c:v>3.2236327698221099</c:v>
                </c:pt>
                <c:pt idx="279">
                  <c:v>3.52723009428433</c:v>
                </c:pt>
                <c:pt idx="280">
                  <c:v>3.3865905180343301</c:v>
                </c:pt>
                <c:pt idx="281">
                  <c:v>3.7442240693406701</c:v>
                </c:pt>
                <c:pt idx="282">
                  <c:v>3.5309908194154298</c:v>
                </c:pt>
                <c:pt idx="283">
                  <c:v>3.78559780722171</c:v>
                </c:pt>
                <c:pt idx="284">
                  <c:v>3.64430831816472</c:v>
                </c:pt>
                <c:pt idx="285">
                  <c:v>4.1396833690456303</c:v>
                </c:pt>
                <c:pt idx="286">
                  <c:v>4.1740617687240604</c:v>
                </c:pt>
                <c:pt idx="287">
                  <c:v>4.0382289773158604</c:v>
                </c:pt>
                <c:pt idx="288">
                  <c:v>4.0755546768223399</c:v>
                </c:pt>
                <c:pt idx="289">
                  <c:v>3.9190765779619401</c:v>
                </c:pt>
                <c:pt idx="290">
                  <c:v>3.4721279777547598</c:v>
                </c:pt>
                <c:pt idx="291">
                  <c:v>3.4332764789231698</c:v>
                </c:pt>
                <c:pt idx="292">
                  <c:v>3.3121608415982799</c:v>
                </c:pt>
                <c:pt idx="293">
                  <c:v>3.4836261882063799</c:v>
                </c:pt>
                <c:pt idx="294">
                  <c:v>3.3981859883545402</c:v>
                </c:pt>
                <c:pt idx="295">
                  <c:v>3.4365120607561601</c:v>
                </c:pt>
                <c:pt idx="296">
                  <c:v>3.3709047924942301</c:v>
                </c:pt>
                <c:pt idx="297">
                  <c:v>3.5055184575776401</c:v>
                </c:pt>
                <c:pt idx="298">
                  <c:v>3.6484533576934002</c:v>
                </c:pt>
                <c:pt idx="299">
                  <c:v>4.1896535101448498</c:v>
                </c:pt>
                <c:pt idx="300">
                  <c:v>4.1799350410424498</c:v>
                </c:pt>
                <c:pt idx="301">
                  <c:v>4.0333714968424896</c:v>
                </c:pt>
                <c:pt idx="302">
                  <c:v>3.44046962125597</c:v>
                </c:pt>
                <c:pt idx="303">
                  <c:v>3.3136136059755201</c:v>
                </c:pt>
                <c:pt idx="304">
                  <c:v>3.2791704324559698</c:v>
                </c:pt>
                <c:pt idx="305">
                  <c:v>3.2928404953265602</c:v>
                </c:pt>
                <c:pt idx="306">
                  <c:v>3.3971651011920199</c:v>
                </c:pt>
                <c:pt idx="307">
                  <c:v>3.5352557682780201</c:v>
                </c:pt>
                <c:pt idx="308">
                  <c:v>3.4225197856040102</c:v>
                </c:pt>
                <c:pt idx="309">
                  <c:v>3.72456116443013</c:v>
                </c:pt>
                <c:pt idx="310">
                  <c:v>3.7989222762736201</c:v>
                </c:pt>
                <c:pt idx="311">
                  <c:v>3.8229556944652598</c:v>
                </c:pt>
                <c:pt idx="312">
                  <c:v>4.8596317901053601</c:v>
                </c:pt>
                <c:pt idx="313">
                  <c:v>4.9779875203778499</c:v>
                </c:pt>
                <c:pt idx="314">
                  <c:v>5.8856954283070602</c:v>
                </c:pt>
                <c:pt idx="315">
                  <c:v>5.7127199902521903</c:v>
                </c:pt>
                <c:pt idx="316">
                  <c:v>5.6053097282496704</c:v>
                </c:pt>
                <c:pt idx="317">
                  <c:v>5.6511062966500996</c:v>
                </c:pt>
                <c:pt idx="318">
                  <c:v>6.1258787449895404</c:v>
                </c:pt>
                <c:pt idx="319">
                  <c:v>6.1258787449895404</c:v>
                </c:pt>
                <c:pt idx="320">
                  <c:v>5.7102259766123398</c:v>
                </c:pt>
                <c:pt idx="321">
                  <c:v>5.98093105804523</c:v>
                </c:pt>
                <c:pt idx="322">
                  <c:v>6.0631371895208002</c:v>
                </c:pt>
                <c:pt idx="323">
                  <c:v>6.3238857264024597</c:v>
                </c:pt>
                <c:pt idx="324">
                  <c:v>6.47497691762503</c:v>
                </c:pt>
                <c:pt idx="325">
                  <c:v>7.7320468507412796</c:v>
                </c:pt>
                <c:pt idx="326">
                  <c:v>8.0994470529567302</c:v>
                </c:pt>
                <c:pt idx="327">
                  <c:v>7.59044546802249</c:v>
                </c:pt>
                <c:pt idx="328">
                  <c:v>6.1410607197548597</c:v>
                </c:pt>
                <c:pt idx="329">
                  <c:v>6.0616612169570301</c:v>
                </c:pt>
                <c:pt idx="330">
                  <c:v>6.0720120994283704</c:v>
                </c:pt>
                <c:pt idx="331">
                  <c:v>6.3961773553203596</c:v>
                </c:pt>
                <c:pt idx="332">
                  <c:v>6.7553196080354301</c:v>
                </c:pt>
                <c:pt idx="333">
                  <c:v>6.4079780828350197</c:v>
                </c:pt>
                <c:pt idx="334">
                  <c:v>6.5399892431815996</c:v>
                </c:pt>
                <c:pt idx="335">
                  <c:v>7.18832197137601</c:v>
                </c:pt>
                <c:pt idx="336">
                  <c:v>6.8107112178281497</c:v>
                </c:pt>
                <c:pt idx="337">
                  <c:v>6.2991083589841601</c:v>
                </c:pt>
                <c:pt idx="338">
                  <c:v>6.8627853653031403</c:v>
                </c:pt>
                <c:pt idx="339">
                  <c:v>6.9133002277266602</c:v>
                </c:pt>
                <c:pt idx="340">
                  <c:v>7.3670712484071901</c:v>
                </c:pt>
                <c:pt idx="341">
                  <c:v>7.9660213077567601</c:v>
                </c:pt>
                <c:pt idx="342">
                  <c:v>8.2763824018910892</c:v>
                </c:pt>
                <c:pt idx="343">
                  <c:v>7.9426409017359898</c:v>
                </c:pt>
                <c:pt idx="344">
                  <c:v>7.9087813569292802</c:v>
                </c:pt>
                <c:pt idx="345">
                  <c:v>8.1561970533529493</c:v>
                </c:pt>
                <c:pt idx="346">
                  <c:v>8.04431909683532</c:v>
                </c:pt>
                <c:pt idx="347">
                  <c:v>7.8323500293786097</c:v>
                </c:pt>
                <c:pt idx="348">
                  <c:v>7.8345480324704999</c:v>
                </c:pt>
                <c:pt idx="349">
                  <c:v>7.6342900265006399</c:v>
                </c:pt>
                <c:pt idx="350">
                  <c:v>7.8838003155355896</c:v>
                </c:pt>
                <c:pt idx="351">
                  <c:v>9.2093313589860202</c:v>
                </c:pt>
                <c:pt idx="352">
                  <c:v>9.2194444596013199</c:v>
                </c:pt>
                <c:pt idx="353">
                  <c:v>8.5450511090413208</c:v>
                </c:pt>
                <c:pt idx="354">
                  <c:v>7.0309482599447097</c:v>
                </c:pt>
                <c:pt idx="355">
                  <c:v>6.6418354125495496</c:v>
                </c:pt>
                <c:pt idx="356">
                  <c:v>6.4225963402252999</c:v>
                </c:pt>
                <c:pt idx="357">
                  <c:v>6.30342675374302</c:v>
                </c:pt>
                <c:pt idx="358">
                  <c:v>6.3864017936882602</c:v>
                </c:pt>
                <c:pt idx="359">
                  <c:v>6.2645563239939204</c:v>
                </c:pt>
                <c:pt idx="360">
                  <c:v>6.60864138406306</c:v>
                </c:pt>
                <c:pt idx="361">
                  <c:v>6.9305255974455999</c:v>
                </c:pt>
                <c:pt idx="362">
                  <c:v>7.1508896200385701</c:v>
                </c:pt>
                <c:pt idx="363">
                  <c:v>7.6361730028649699</c:v>
                </c:pt>
                <c:pt idx="364">
                  <c:v>8.7348547715871696</c:v>
                </c:pt>
                <c:pt idx="365">
                  <c:v>9.1783423557787103</c:v>
                </c:pt>
                <c:pt idx="366">
                  <c:v>9.2344603529408307</c:v>
                </c:pt>
                <c:pt idx="367">
                  <c:v>8.6538506449766608</c:v>
                </c:pt>
                <c:pt idx="368">
                  <c:v>7.5458242779528204</c:v>
                </c:pt>
                <c:pt idx="369">
                  <c:v>8.1433468559025108</c:v>
                </c:pt>
                <c:pt idx="370">
                  <c:v>8.2080125515456501</c:v>
                </c:pt>
                <c:pt idx="371">
                  <c:v>8.3294350361134697</c:v>
                </c:pt>
                <c:pt idx="372">
                  <c:v>8.0434653243207102</c:v>
                </c:pt>
                <c:pt idx="373">
                  <c:v>7.9507465407319904</c:v>
                </c:pt>
                <c:pt idx="374">
                  <c:v>7.2453207578419203</c:v>
                </c:pt>
                <c:pt idx="375">
                  <c:v>6.6761392397579797</c:v>
                </c:pt>
                <c:pt idx="376">
                  <c:v>6.3744404708225204</c:v>
                </c:pt>
                <c:pt idx="377">
                  <c:v>5.7819655602589801</c:v>
                </c:pt>
                <c:pt idx="378">
                  <c:v>6.0354488997092703</c:v>
                </c:pt>
                <c:pt idx="379">
                  <c:v>5.1954950279042302</c:v>
                </c:pt>
                <c:pt idx="380">
                  <c:v>5.4225699089492903</c:v>
                </c:pt>
                <c:pt idx="381">
                  <c:v>5.5128903186346703</c:v>
                </c:pt>
                <c:pt idx="382">
                  <c:v>5.6721895323128697</c:v>
                </c:pt>
                <c:pt idx="383">
                  <c:v>5.7654355501746997</c:v>
                </c:pt>
                <c:pt idx="384">
                  <c:v>5.3684248600212303</c:v>
                </c:pt>
                <c:pt idx="385">
                  <c:v>5.2842132704858296</c:v>
                </c:pt>
                <c:pt idx="386">
                  <c:v>5.1673270228596397</c:v>
                </c:pt>
                <c:pt idx="387">
                  <c:v>4.3727745331037999</c:v>
                </c:pt>
                <c:pt idx="388">
                  <c:v>4.0953939505180896</c:v>
                </c:pt>
                <c:pt idx="389">
                  <c:v>4.0757670465258302</c:v>
                </c:pt>
                <c:pt idx="390">
                  <c:v>4.6620336892038701</c:v>
                </c:pt>
                <c:pt idx="391">
                  <c:v>4.9955927223449299</c:v>
                </c:pt>
                <c:pt idx="392">
                  <c:v>4.78735453494326</c:v>
                </c:pt>
                <c:pt idx="393">
                  <c:v>4.9085758505873196</c:v>
                </c:pt>
                <c:pt idx="394">
                  <c:v>4.7246523038686101</c:v>
                </c:pt>
                <c:pt idx="395">
                  <c:v>4.1899290513808003</c:v>
                </c:pt>
                <c:pt idx="396">
                  <c:v>3.80303286351017</c:v>
                </c:pt>
                <c:pt idx="397">
                  <c:v>3.4829530335181502</c:v>
                </c:pt>
                <c:pt idx="398">
                  <c:v>3.2877472900820099</c:v>
                </c:pt>
                <c:pt idx="399">
                  <c:v>2.9369012586610399</c:v>
                </c:pt>
                <c:pt idx="400">
                  <c:v>2.8378037070000599</c:v>
                </c:pt>
                <c:pt idx="401">
                  <c:v>2.94194468492829</c:v>
                </c:pt>
                <c:pt idx="402">
                  <c:v>2.91171964714469</c:v>
                </c:pt>
                <c:pt idx="403">
                  <c:v>3.0251577422629898</c:v>
                </c:pt>
                <c:pt idx="404">
                  <c:v>2.6249135832690702</c:v>
                </c:pt>
                <c:pt idx="405">
                  <c:v>2.4265476971715501</c:v>
                </c:pt>
                <c:pt idx="406">
                  <c:v>2.43051806821425</c:v>
                </c:pt>
                <c:pt idx="407">
                  <c:v>2.20499568202181</c:v>
                </c:pt>
                <c:pt idx="408">
                  <c:v>2.20747830258891</c:v>
                </c:pt>
                <c:pt idx="409">
                  <c:v>2.5873908172492102</c:v>
                </c:pt>
                <c:pt idx="410">
                  <c:v>2.5933451597354198</c:v>
                </c:pt>
                <c:pt idx="411">
                  <c:v>2.56801854216104</c:v>
                </c:pt>
                <c:pt idx="412">
                  <c:v>2.9497863046717501</c:v>
                </c:pt>
                <c:pt idx="413">
                  <c:v>2.8601257713238799</c:v>
                </c:pt>
                <c:pt idx="414">
                  <c:v>3.1341815752403299</c:v>
                </c:pt>
                <c:pt idx="415">
                  <c:v>2.9759205078987998</c:v>
                </c:pt>
                <c:pt idx="416">
                  <c:v>2.9844296238525301</c:v>
                </c:pt>
                <c:pt idx="417">
                  <c:v>3.23860265711349</c:v>
                </c:pt>
                <c:pt idx="418">
                  <c:v>3.2604877822452201</c:v>
                </c:pt>
                <c:pt idx="419">
                  <c:v>3.2700100152928</c:v>
                </c:pt>
                <c:pt idx="420">
                  <c:v>3.2700100152928</c:v>
                </c:pt>
                <c:pt idx="421">
                  <c:v>3.54154369700787</c:v>
                </c:pt>
                <c:pt idx="422">
                  <c:v>3.8882762610562001</c:v>
                </c:pt>
                <c:pt idx="423">
                  <c:v>3.8594549612376601</c:v>
                </c:pt>
                <c:pt idx="424">
                  <c:v>3.38803517436738</c:v>
                </c:pt>
                <c:pt idx="425">
                  <c:v>3.6540941841460799</c:v>
                </c:pt>
                <c:pt idx="426">
                  <c:v>3.5620449650183801</c:v>
                </c:pt>
                <c:pt idx="427">
                  <c:v>3.8205496449285401</c:v>
                </c:pt>
                <c:pt idx="428">
                  <c:v>3.90647501516897</c:v>
                </c:pt>
                <c:pt idx="429">
                  <c:v>4.1332044756171298</c:v>
                </c:pt>
                <c:pt idx="430">
                  <c:v>4.2777320729274004</c:v>
                </c:pt>
                <c:pt idx="431">
                  <c:v>4.4195146630559696</c:v>
                </c:pt>
                <c:pt idx="432">
                  <c:v>4.3055538063458396</c:v>
                </c:pt>
                <c:pt idx="433">
                  <c:v>4.2494547076541398</c:v>
                </c:pt>
                <c:pt idx="434">
                  <c:v>4.4655768952830996</c:v>
                </c:pt>
                <c:pt idx="435">
                  <c:v>4.48171012960439</c:v>
                </c:pt>
                <c:pt idx="436">
                  <c:v>4.4565225836422497</c:v>
                </c:pt>
                <c:pt idx="437">
                  <c:v>4.5003732424656304</c:v>
                </c:pt>
                <c:pt idx="438">
                  <c:v>4.5753037130762202</c:v>
                </c:pt>
                <c:pt idx="439">
                  <c:v>4.4957709252377098</c:v>
                </c:pt>
                <c:pt idx="440">
                  <c:v>4.6456200867037696</c:v>
                </c:pt>
                <c:pt idx="441">
                  <c:v>4.6913967886961503</c:v>
                </c:pt>
                <c:pt idx="442">
                  <c:v>4.8385585134674498</c:v>
                </c:pt>
                <c:pt idx="443">
                  <c:v>5.0375480175852001</c:v>
                </c:pt>
                <c:pt idx="444">
                  <c:v>5.2055743438161004</c:v>
                </c:pt>
                <c:pt idx="445">
                  <c:v>5.2066807641857498</c:v>
                </c:pt>
                <c:pt idx="446">
                  <c:v>5.2331646256000903</c:v>
                </c:pt>
                <c:pt idx="447">
                  <c:v>5.20320277040015</c:v>
                </c:pt>
                <c:pt idx="448">
                  <c:v>4.8136403250598203</c:v>
                </c:pt>
                <c:pt idx="449">
                  <c:v>4.5962918526022198</c:v>
                </c:pt>
                <c:pt idx="450">
                  <c:v>4.6498466211690399</c:v>
                </c:pt>
                <c:pt idx="451">
                  <c:v>4.5552019609450696</c:v>
                </c:pt>
                <c:pt idx="452">
                  <c:v>4.7932755524197503</c:v>
                </c:pt>
                <c:pt idx="453">
                  <c:v>4.9237701390210704</c:v>
                </c:pt>
                <c:pt idx="454">
                  <c:v>4.7108435230833496</c:v>
                </c:pt>
                <c:pt idx="455">
                  <c:v>4.8640522253015499</c:v>
                </c:pt>
                <c:pt idx="456">
                  <c:v>5.1118990808398301</c:v>
                </c:pt>
                <c:pt idx="457">
                  <c:v>5.2102143515730903</c:v>
                </c:pt>
                <c:pt idx="458">
                  <c:v>5.1238107886628104</c:v>
                </c:pt>
                <c:pt idx="459">
                  <c:v>4.8050799237851596</c:v>
                </c:pt>
                <c:pt idx="460">
                  <c:v>5.1324517556799503</c:v>
                </c:pt>
                <c:pt idx="461">
                  <c:v>5.30041253752964</c:v>
                </c:pt>
                <c:pt idx="462">
                  <c:v>5.6399756876294003</c:v>
                </c:pt>
                <c:pt idx="463">
                  <c:v>5.3223412839804496</c:v>
                </c:pt>
                <c:pt idx="464">
                  <c:v>5.66921514276358</c:v>
                </c:pt>
                <c:pt idx="465">
                  <c:v>5.67194111882917</c:v>
                </c:pt>
                <c:pt idx="466">
                  <c:v>5.2839862926956203</c:v>
                </c:pt>
                <c:pt idx="467">
                  <c:v>5.5344106710931298</c:v>
                </c:pt>
                <c:pt idx="468">
                  <c:v>6.1618372097387599</c:v>
                </c:pt>
                <c:pt idx="469">
                  <c:v>6.2058070437346302</c:v>
                </c:pt>
                <c:pt idx="470">
                  <c:v>6.6056711021899304</c:v>
                </c:pt>
                <c:pt idx="471">
                  <c:v>6.1616509370864003</c:v>
                </c:pt>
                <c:pt idx="472">
                  <c:v>5.91895649031279</c:v>
                </c:pt>
                <c:pt idx="473">
                  <c:v>5.6816486764271703</c:v>
                </c:pt>
                <c:pt idx="474">
                  <c:v>5.7833026180905698</c:v>
                </c:pt>
                <c:pt idx="475">
                  <c:v>5.7833026180905698</c:v>
                </c:pt>
                <c:pt idx="476">
                  <c:v>5.9676174452241204</c:v>
                </c:pt>
                <c:pt idx="477">
                  <c:v>5.7810202381729896</c:v>
                </c:pt>
                <c:pt idx="478">
                  <c:v>5.6545527674551499</c:v>
                </c:pt>
                <c:pt idx="479">
                  <c:v>5.6742328358517797</c:v>
                </c:pt>
                <c:pt idx="480">
                  <c:v>5.6681217279201102</c:v>
                </c:pt>
                <c:pt idx="481">
                  <c:v>6.3942438443296403</c:v>
                </c:pt>
                <c:pt idx="482">
                  <c:v>6.5568432933952696</c:v>
                </c:pt>
                <c:pt idx="483">
                  <c:v>6.3475416061662102</c:v>
                </c:pt>
                <c:pt idx="484">
                  <c:v>5.8702597028265897</c:v>
                </c:pt>
                <c:pt idx="485">
                  <c:v>5.0357954445203399</c:v>
                </c:pt>
                <c:pt idx="486">
                  <c:v>4.9714407853601896</c:v>
                </c:pt>
                <c:pt idx="487">
                  <c:v>4.7452177647260099</c:v>
                </c:pt>
                <c:pt idx="488">
                  <c:v>4.7201245004957704</c:v>
                </c:pt>
                <c:pt idx="489">
                  <c:v>4.9772958350489498</c:v>
                </c:pt>
                <c:pt idx="490">
                  <c:v>4.8497021784426302</c:v>
                </c:pt>
                <c:pt idx="491">
                  <c:v>5.1147542214553496</c:v>
                </c:pt>
                <c:pt idx="492">
                  <c:v>4.7726475129229202</c:v>
                </c:pt>
                <c:pt idx="493">
                  <c:v>4.8134905047379704</c:v>
                </c:pt>
                <c:pt idx="494">
                  <c:v>5.0749879644218501</c:v>
                </c:pt>
                <c:pt idx="495">
                  <c:v>5.4406267111144304</c:v>
                </c:pt>
                <c:pt idx="496">
                  <c:v>5.2854547531059399</c:v>
                </c:pt>
                <c:pt idx="497">
                  <c:v>5.5852919363940501</c:v>
                </c:pt>
                <c:pt idx="498">
                  <c:v>5.6264292912982601</c:v>
                </c:pt>
                <c:pt idx="499">
                  <c:v>5.6670047335068201</c:v>
                </c:pt>
                <c:pt idx="500">
                  <c:v>5.5651778067642699</c:v>
                </c:pt>
                <c:pt idx="501">
                  <c:v>5.3916686084778496</c:v>
                </c:pt>
                <c:pt idx="502">
                  <c:v>5.1621523333683399</c:v>
                </c:pt>
                <c:pt idx="503">
                  <c:v>5.3427407180914299</c:v>
                </c:pt>
                <c:pt idx="504">
                  <c:v>5.3510820574259998</c:v>
                </c:pt>
                <c:pt idx="505">
                  <c:v>5.2042195226854302</c:v>
                </c:pt>
                <c:pt idx="506">
                  <c:v>5.1565346236510399</c:v>
                </c:pt>
                <c:pt idx="507">
                  <c:v>5.56275806320747</c:v>
                </c:pt>
                <c:pt idx="508">
                  <c:v>5.7053005499726996</c:v>
                </c:pt>
                <c:pt idx="509">
                  <c:v>5.5515774061146104</c:v>
                </c:pt>
                <c:pt idx="510">
                  <c:v>5.5700951917046</c:v>
                </c:pt>
                <c:pt idx="511">
                  <c:v>5.4453134496828701</c:v>
                </c:pt>
                <c:pt idx="512">
                  <c:v>5.5861411606497304</c:v>
                </c:pt>
                <c:pt idx="513">
                  <c:v>5.4234690691517198</c:v>
                </c:pt>
                <c:pt idx="514">
                  <c:v>5.56352942992614</c:v>
                </c:pt>
                <c:pt idx="515">
                  <c:v>5.7335232888515399</c:v>
                </c:pt>
                <c:pt idx="516">
                  <c:v>5.5564365054157596</c:v>
                </c:pt>
                <c:pt idx="517">
                  <c:v>5.5166507982976603</c:v>
                </c:pt>
                <c:pt idx="518">
                  <c:v>5.7275644045321599</c:v>
                </c:pt>
                <c:pt idx="519">
                  <c:v>5.3906350302974397</c:v>
                </c:pt>
                <c:pt idx="520">
                  <c:v>5.9136278213804401</c:v>
                </c:pt>
                <c:pt idx="521">
                  <c:v>5.8591335062666303</c:v>
                </c:pt>
                <c:pt idx="522">
                  <c:v>5.5601918996949298</c:v>
                </c:pt>
                <c:pt idx="523">
                  <c:v>5.3044842709860003</c:v>
                </c:pt>
                <c:pt idx="524">
                  <c:v>5.2701239268857796</c:v>
                </c:pt>
                <c:pt idx="525">
                  <c:v>5.2912930077770097</c:v>
                </c:pt>
                <c:pt idx="526">
                  <c:v>5.4659298638905698</c:v>
                </c:pt>
                <c:pt idx="527">
                  <c:v>5.6136686827310802</c:v>
                </c:pt>
                <c:pt idx="528">
                  <c:v>5.60623736755241</c:v>
                </c:pt>
                <c:pt idx="529">
                  <c:v>5.5082215242706898</c:v>
                </c:pt>
                <c:pt idx="530">
                  <c:v>5.5631082835900898</c:v>
                </c:pt>
                <c:pt idx="531">
                  <c:v>5.4572747478113399</c:v>
                </c:pt>
                <c:pt idx="532">
                  <c:v>5.3788294031193598</c:v>
                </c:pt>
                <c:pt idx="533">
                  <c:v>5.2873052763648598</c:v>
                </c:pt>
                <c:pt idx="534">
                  <c:v>5.3020039248157298</c:v>
                </c:pt>
                <c:pt idx="535">
                  <c:v>5.1394089070077102</c:v>
                </c:pt>
                <c:pt idx="536">
                  <c:v>4.8916777261666002</c:v>
                </c:pt>
                <c:pt idx="537">
                  <c:v>4.3649502640624904</c:v>
                </c:pt>
                <c:pt idx="538">
                  <c:v>4.3710635459821798</c:v>
                </c:pt>
                <c:pt idx="539">
                  <c:v>4.3653907017282698</c:v>
                </c:pt>
                <c:pt idx="540">
                  <c:v>4.3504591649563498</c:v>
                </c:pt>
                <c:pt idx="541">
                  <c:v>3.9857481297303998</c:v>
                </c:pt>
                <c:pt idx="542">
                  <c:v>4.07671341837165</c:v>
                </c:pt>
                <c:pt idx="543">
                  <c:v>4.04061170111172</c:v>
                </c:pt>
                <c:pt idx="544">
                  <c:v>3.91921781128337</c:v>
                </c:pt>
                <c:pt idx="545">
                  <c:v>4.10120059503351</c:v>
                </c:pt>
                <c:pt idx="546">
                  <c:v>4.3649824153854704</c:v>
                </c:pt>
                <c:pt idx="547">
                  <c:v>4.5438102446092197</c:v>
                </c:pt>
                <c:pt idx="548">
                  <c:v>4.6753915426065502</c:v>
                </c:pt>
                <c:pt idx="549">
                  <c:v>4.56631917410051</c:v>
                </c:pt>
                <c:pt idx="550">
                  <c:v>4.4346519956296202</c:v>
                </c:pt>
                <c:pt idx="551">
                  <c:v>4.36693481594678</c:v>
                </c:pt>
                <c:pt idx="552">
                  <c:v>4.2981271615288099</c:v>
                </c:pt>
                <c:pt idx="553">
                  <c:v>4.1514026641484296</c:v>
                </c:pt>
                <c:pt idx="554">
                  <c:v>4.2002845463885699</c:v>
                </c:pt>
                <c:pt idx="555">
                  <c:v>3.9956336435993798</c:v>
                </c:pt>
                <c:pt idx="556">
                  <c:v>3.8966795387116901</c:v>
                </c:pt>
                <c:pt idx="557">
                  <c:v>3.8739852556384098</c:v>
                </c:pt>
                <c:pt idx="558">
                  <c:v>3.7677334577444999</c:v>
                </c:pt>
                <c:pt idx="559">
                  <c:v>3.6563511228468801</c:v>
                </c:pt>
                <c:pt idx="560">
                  <c:v>3.6563511228468801</c:v>
                </c:pt>
                <c:pt idx="561">
                  <c:v>3.7901517016900899</c:v>
                </c:pt>
                <c:pt idx="562">
                  <c:v>3.4751540636671101</c:v>
                </c:pt>
                <c:pt idx="563">
                  <c:v>3.5815077642401301</c:v>
                </c:pt>
                <c:pt idx="564">
                  <c:v>3.7109269012474502</c:v>
                </c:pt>
                <c:pt idx="565">
                  <c:v>3.66268071525417</c:v>
                </c:pt>
                <c:pt idx="566">
                  <c:v>3.5739576030005602</c:v>
                </c:pt>
                <c:pt idx="567">
                  <c:v>3.5400730595620802</c:v>
                </c:pt>
                <c:pt idx="568">
                  <c:v>3.4396994722586598</c:v>
                </c:pt>
                <c:pt idx="569">
                  <c:v>3.32039323080292</c:v>
                </c:pt>
                <c:pt idx="570">
                  <c:v>3.1460845303108398</c:v>
                </c:pt>
                <c:pt idx="571">
                  <c:v>3.03490397563082</c:v>
                </c:pt>
                <c:pt idx="572">
                  <c:v>2.9518319097351702</c:v>
                </c:pt>
                <c:pt idx="573">
                  <c:v>2.8497447509478202</c:v>
                </c:pt>
                <c:pt idx="574">
                  <c:v>2.9433163761988901</c:v>
                </c:pt>
                <c:pt idx="575">
                  <c:v>2.9544275164567502</c:v>
                </c:pt>
                <c:pt idx="576">
                  <c:v>2.9544275164567502</c:v>
                </c:pt>
                <c:pt idx="577">
                  <c:v>3.0440003118679901</c:v>
                </c:pt>
                <c:pt idx="578">
                  <c:v>3.15282279140335</c:v>
                </c:pt>
                <c:pt idx="579">
                  <c:v>3.2159006263683798</c:v>
                </c:pt>
                <c:pt idx="580">
                  <c:v>3.3862057506976702</c:v>
                </c:pt>
                <c:pt idx="581">
                  <c:v>3.39342925623211</c:v>
                </c:pt>
                <c:pt idx="582">
                  <c:v>3.46775261972329</c:v>
                </c:pt>
                <c:pt idx="583">
                  <c:v>3.43442132371541</c:v>
                </c:pt>
                <c:pt idx="584">
                  <c:v>3.3162771797127002</c:v>
                </c:pt>
                <c:pt idx="585">
                  <c:v>3.0522695687032599</c:v>
                </c:pt>
                <c:pt idx="586">
                  <c:v>3.18511843976479</c:v>
                </c:pt>
                <c:pt idx="587">
                  <c:v>3.23151228166375</c:v>
                </c:pt>
                <c:pt idx="588">
                  <c:v>3.18951384465357</c:v>
                </c:pt>
                <c:pt idx="589">
                  <c:v>2.9906002902434201</c:v>
                </c:pt>
                <c:pt idx="590">
                  <c:v>3.0893356961493801</c:v>
                </c:pt>
                <c:pt idx="591">
                  <c:v>3.0708085763382398</c:v>
                </c:pt>
                <c:pt idx="592">
                  <c:v>3.0105559738252698</c:v>
                </c:pt>
                <c:pt idx="593">
                  <c:v>2.9891251509377001</c:v>
                </c:pt>
                <c:pt idx="594">
                  <c:v>3.1100321064665399</c:v>
                </c:pt>
                <c:pt idx="595">
                  <c:v>2.9943484810325698</c:v>
                </c:pt>
                <c:pt idx="596">
                  <c:v>3.09850363671391</c:v>
                </c:pt>
                <c:pt idx="597">
                  <c:v>3.0574695017570201</c:v>
                </c:pt>
                <c:pt idx="598">
                  <c:v>2.9955778344907502</c:v>
                </c:pt>
                <c:pt idx="599">
                  <c:v>3.10504867672097</c:v>
                </c:pt>
                <c:pt idx="600">
                  <c:v>3.0565454587849898</c:v>
                </c:pt>
                <c:pt idx="601">
                  <c:v>2.9525393681745702</c:v>
                </c:pt>
                <c:pt idx="602">
                  <c:v>2.8916664800546399</c:v>
                </c:pt>
                <c:pt idx="603">
                  <c:v>2.8580109286745201</c:v>
                </c:pt>
                <c:pt idx="604">
                  <c:v>2.97294161580606</c:v>
                </c:pt>
                <c:pt idx="605">
                  <c:v>2.8455951634162302</c:v>
                </c:pt>
                <c:pt idx="606">
                  <c:v>2.8224578030750398</c:v>
                </c:pt>
                <c:pt idx="607">
                  <c:v>2.6877382813070398</c:v>
                </c:pt>
                <c:pt idx="608">
                  <c:v>2.8730629786607</c:v>
                </c:pt>
                <c:pt idx="609">
                  <c:v>2.8625297664062401</c:v>
                </c:pt>
                <c:pt idx="610">
                  <c:v>2.6809715101720202</c:v>
                </c:pt>
                <c:pt idx="611">
                  <c:v>2.7350297921918698</c:v>
                </c:pt>
                <c:pt idx="612">
                  <c:v>2.7725749798563699</c:v>
                </c:pt>
                <c:pt idx="613">
                  <c:v>2.81910945149379</c:v>
                </c:pt>
                <c:pt idx="614">
                  <c:v>2.8494980452020702</c:v>
                </c:pt>
                <c:pt idx="615">
                  <c:v>2.65713723374071</c:v>
                </c:pt>
                <c:pt idx="616">
                  <c:v>2.6689067696601998</c:v>
                </c:pt>
                <c:pt idx="617">
                  <c:v>2.5523297099724398</c:v>
                </c:pt>
                <c:pt idx="618">
                  <c:v>2.4644698927498898</c:v>
                </c:pt>
                <c:pt idx="619">
                  <c:v>2.45495937442496</c:v>
                </c:pt>
                <c:pt idx="620">
                  <c:v>2.2870463899349298</c:v>
                </c:pt>
                <c:pt idx="621">
                  <c:v>2.3756569252653201</c:v>
                </c:pt>
                <c:pt idx="622">
                  <c:v>2.46112304197848</c:v>
                </c:pt>
                <c:pt idx="623">
                  <c:v>2.4949912058712398</c:v>
                </c:pt>
                <c:pt idx="624">
                  <c:v>2.6252932024256901</c:v>
                </c:pt>
                <c:pt idx="625">
                  <c:v>2.6640783340448602</c:v>
                </c:pt>
                <c:pt idx="626">
                  <c:v>2.71547062407691</c:v>
                </c:pt>
                <c:pt idx="627">
                  <c:v>2.8807886386311599</c:v>
                </c:pt>
                <c:pt idx="628">
                  <c:v>2.7596988711765298</c:v>
                </c:pt>
                <c:pt idx="629">
                  <c:v>2.8400399882686602</c:v>
                </c:pt>
                <c:pt idx="630">
                  <c:v>2.9266677524515301</c:v>
                </c:pt>
                <c:pt idx="631">
                  <c:v>2.9266677524515301</c:v>
                </c:pt>
                <c:pt idx="632">
                  <c:v>2.9090935728514</c:v>
                </c:pt>
                <c:pt idx="633">
                  <c:v>2.9776506758996399</c:v>
                </c:pt>
                <c:pt idx="634">
                  <c:v>2.9413571886266401</c:v>
                </c:pt>
                <c:pt idx="635">
                  <c:v>2.8600373816907698</c:v>
                </c:pt>
                <c:pt idx="636">
                  <c:v>2.92504883790963</c:v>
                </c:pt>
                <c:pt idx="637">
                  <c:v>2.8308053841187202</c:v>
                </c:pt>
                <c:pt idx="638">
                  <c:v>2.7773432107287999</c:v>
                </c:pt>
                <c:pt idx="639">
                  <c:v>2.7673641280855801</c:v>
                </c:pt>
                <c:pt idx="640">
                  <c:v>2.8469300621202498</c:v>
                </c:pt>
                <c:pt idx="641">
                  <c:v>2.6504134993228798</c:v>
                </c:pt>
                <c:pt idx="642">
                  <c:v>2.73073541109081</c:v>
                </c:pt>
                <c:pt idx="643">
                  <c:v>2.8473379053299399</c:v>
                </c:pt>
                <c:pt idx="644">
                  <c:v>2.9709127643828799</c:v>
                </c:pt>
                <c:pt idx="645">
                  <c:v>3.0775422720711698</c:v>
                </c:pt>
                <c:pt idx="646">
                  <c:v>3.09738707855684</c:v>
                </c:pt>
                <c:pt idx="647">
                  <c:v>2.9391220166802601</c:v>
                </c:pt>
                <c:pt idx="648">
                  <c:v>2.9342450627389498</c:v>
                </c:pt>
                <c:pt idx="649">
                  <c:v>2.8316809415077802</c:v>
                </c:pt>
                <c:pt idx="650">
                  <c:v>2.6851612154753499</c:v>
                </c:pt>
                <c:pt idx="651">
                  <c:v>2.8590616030918499</c:v>
                </c:pt>
                <c:pt idx="652">
                  <c:v>2.8951175661694299</c:v>
                </c:pt>
                <c:pt idx="653">
                  <c:v>2.8887194853475799</c:v>
                </c:pt>
                <c:pt idx="654">
                  <c:v>2.97338549511224</c:v>
                </c:pt>
                <c:pt idx="655">
                  <c:v>3.0132873804599498</c:v>
                </c:pt>
                <c:pt idx="656">
                  <c:v>3.0874206932945798</c:v>
                </c:pt>
                <c:pt idx="657">
                  <c:v>2.9720463556856198</c:v>
                </c:pt>
                <c:pt idx="658">
                  <c:v>3.0436620661100502</c:v>
                </c:pt>
                <c:pt idx="659">
                  <c:v>2.9575212593618398</c:v>
                </c:pt>
                <c:pt idx="660">
                  <c:v>3.0688463097772498</c:v>
                </c:pt>
                <c:pt idx="661">
                  <c:v>3.0745309362255702</c:v>
                </c:pt>
                <c:pt idx="662">
                  <c:v>3.0740651279854698</c:v>
                </c:pt>
                <c:pt idx="663">
                  <c:v>3.1208041172902101</c:v>
                </c:pt>
                <c:pt idx="664">
                  <c:v>3.1835730602051902</c:v>
                </c:pt>
                <c:pt idx="665">
                  <c:v>3.2735234150074901</c:v>
                </c:pt>
                <c:pt idx="666">
                  <c:v>3.2253986496691298</c:v>
                </c:pt>
                <c:pt idx="667">
                  <c:v>3.0899801024061602</c:v>
                </c:pt>
                <c:pt idx="668">
                  <c:v>2.9359774989171701</c:v>
                </c:pt>
                <c:pt idx="669">
                  <c:v>2.8850175071392301</c:v>
                </c:pt>
                <c:pt idx="670">
                  <c:v>2.98508066838576</c:v>
                </c:pt>
                <c:pt idx="671">
                  <c:v>3.0577422358220798</c:v>
                </c:pt>
                <c:pt idx="672">
                  <c:v>3.1715000791114298</c:v>
                </c:pt>
                <c:pt idx="673">
                  <c:v>3.08734037799971</c:v>
                </c:pt>
                <c:pt idx="674">
                  <c:v>3.1271613474049502</c:v>
                </c:pt>
                <c:pt idx="675">
                  <c:v>3.0053125517892298</c:v>
                </c:pt>
                <c:pt idx="676">
                  <c:v>3.0770485745999601</c:v>
                </c:pt>
                <c:pt idx="677">
                  <c:v>3.1727189601013901</c:v>
                </c:pt>
                <c:pt idx="678">
                  <c:v>3.03330746520595</c:v>
                </c:pt>
                <c:pt idx="679">
                  <c:v>3.07929193271326</c:v>
                </c:pt>
                <c:pt idx="680">
                  <c:v>3.2463777159649001</c:v>
                </c:pt>
                <c:pt idx="681">
                  <c:v>3.2255327320434</c:v>
                </c:pt>
                <c:pt idx="682">
                  <c:v>3.2885308169874001</c:v>
                </c:pt>
                <c:pt idx="683">
                  <c:v>3.4462812971211298</c:v>
                </c:pt>
                <c:pt idx="684">
                  <c:v>3.4392816152172201</c:v>
                </c:pt>
                <c:pt idx="685">
                  <c:v>3.3209923237519399</c:v>
                </c:pt>
                <c:pt idx="686">
                  <c:v>3.3405454679992701</c:v>
                </c:pt>
                <c:pt idx="687">
                  <c:v>3.2177130146602702</c:v>
                </c:pt>
                <c:pt idx="688">
                  <c:v>3.2375745777612401</c:v>
                </c:pt>
                <c:pt idx="689">
                  <c:v>3.0729007365202299</c:v>
                </c:pt>
                <c:pt idx="690">
                  <c:v>3.2184194678911799</c:v>
                </c:pt>
                <c:pt idx="691">
                  <c:v>3.2595829264707201</c:v>
                </c:pt>
                <c:pt idx="692">
                  <c:v>3.2508280117503898</c:v>
                </c:pt>
                <c:pt idx="693">
                  <c:v>3.0105248055748302</c:v>
                </c:pt>
                <c:pt idx="694">
                  <c:v>2.9175469090000701</c:v>
                </c:pt>
                <c:pt idx="695">
                  <c:v>2.8940230751931599</c:v>
                </c:pt>
                <c:pt idx="696">
                  <c:v>2.9052740792513498</c:v>
                </c:pt>
                <c:pt idx="697">
                  <c:v>2.9640711495522098</c:v>
                </c:pt>
                <c:pt idx="698">
                  <c:v>3.0097990523797402</c:v>
                </c:pt>
                <c:pt idx="699">
                  <c:v>3.0187902992844902</c:v>
                </c:pt>
                <c:pt idx="700">
                  <c:v>3.0872854831249801</c:v>
                </c:pt>
                <c:pt idx="701">
                  <c:v>3.0083384970878999</c:v>
                </c:pt>
                <c:pt idx="702">
                  <c:v>3.1110692925888501</c:v>
                </c:pt>
                <c:pt idx="703">
                  <c:v>3.2514763779138001</c:v>
                </c:pt>
                <c:pt idx="704">
                  <c:v>3.23373723552755</c:v>
                </c:pt>
                <c:pt idx="705">
                  <c:v>3.2117054298654799</c:v>
                </c:pt>
                <c:pt idx="706">
                  <c:v>3.21923876045767</c:v>
                </c:pt>
                <c:pt idx="707">
                  <c:v>3.31116065692955</c:v>
                </c:pt>
                <c:pt idx="708">
                  <c:v>3.3897956717275699</c:v>
                </c:pt>
                <c:pt idx="709">
                  <c:v>3.4620142033286601</c:v>
                </c:pt>
                <c:pt idx="710">
                  <c:v>3.5080777097428202</c:v>
                </c:pt>
                <c:pt idx="711">
                  <c:v>3.4053494351545099</c:v>
                </c:pt>
                <c:pt idx="712">
                  <c:v>3.5729290594880498</c:v>
                </c:pt>
                <c:pt idx="713">
                  <c:v>3.6307395491243999</c:v>
                </c:pt>
                <c:pt idx="714">
                  <c:v>3.6223347982410501</c:v>
                </c:pt>
                <c:pt idx="715">
                  <c:v>3.6824677916399802</c:v>
                </c:pt>
                <c:pt idx="716">
                  <c:v>3.8561406323338598</c:v>
                </c:pt>
                <c:pt idx="717">
                  <c:v>3.8897938844178301</c:v>
                </c:pt>
                <c:pt idx="718">
                  <c:v>3.7748735775325999</c:v>
                </c:pt>
                <c:pt idx="719">
                  <c:v>3.6839278402728701</c:v>
                </c:pt>
                <c:pt idx="720">
                  <c:v>3.6650688430205198</c:v>
                </c:pt>
                <c:pt idx="721">
                  <c:v>3.6530620332130601</c:v>
                </c:pt>
                <c:pt idx="722">
                  <c:v>3.5372584273885201</c:v>
                </c:pt>
                <c:pt idx="723">
                  <c:v>3.6327346027851699</c:v>
                </c:pt>
                <c:pt idx="724">
                  <c:v>3.7259790749521402</c:v>
                </c:pt>
                <c:pt idx="725">
                  <c:v>3.7273784890731001</c:v>
                </c:pt>
                <c:pt idx="726">
                  <c:v>3.7484202940162099</c:v>
                </c:pt>
                <c:pt idx="727">
                  <c:v>3.6639933201546002</c:v>
                </c:pt>
                <c:pt idx="728">
                  <c:v>3.5662853097834901</c:v>
                </c:pt>
                <c:pt idx="729">
                  <c:v>3.60813153417415</c:v>
                </c:pt>
                <c:pt idx="730">
                  <c:v>3.7295409126625301</c:v>
                </c:pt>
                <c:pt idx="731">
                  <c:v>3.8672997969668002</c:v>
                </c:pt>
                <c:pt idx="732">
                  <c:v>3.9975448284180701</c:v>
                </c:pt>
                <c:pt idx="733">
                  <c:v>4.0056194539772401</c:v>
                </c:pt>
                <c:pt idx="734">
                  <c:v>3.9865185993549201</c:v>
                </c:pt>
                <c:pt idx="735">
                  <c:v>4.1567976593901399</c:v>
                </c:pt>
                <c:pt idx="736">
                  <c:v>4.2655705596754201</c:v>
                </c:pt>
                <c:pt idx="737">
                  <c:v>4.3185901783204796</c:v>
                </c:pt>
                <c:pt idx="738">
                  <c:v>4.4034275428152503</c:v>
                </c:pt>
                <c:pt idx="739">
                  <c:v>4.5324792885686298</c:v>
                </c:pt>
                <c:pt idx="740">
                  <c:v>4.8806750992253098</c:v>
                </c:pt>
                <c:pt idx="741">
                  <c:v>5.1110900182918897</c:v>
                </c:pt>
                <c:pt idx="742">
                  <c:v>5.5803520347209004</c:v>
                </c:pt>
                <c:pt idx="743">
                  <c:v>5.7187594770754897</c:v>
                </c:pt>
                <c:pt idx="744">
                  <c:v>5.6318336168075698</c:v>
                </c:pt>
                <c:pt idx="745">
                  <c:v>5.7908626438793602</c:v>
                </c:pt>
                <c:pt idx="746">
                  <c:v>5.5809678257967201</c:v>
                </c:pt>
                <c:pt idx="747">
                  <c:v>5.6603909166399404</c:v>
                </c:pt>
                <c:pt idx="748">
                  <c:v>6.1506012074323104</c:v>
                </c:pt>
                <c:pt idx="749">
                  <c:v>7.0245224996020204</c:v>
                </c:pt>
                <c:pt idx="750">
                  <c:v>7.1744229495354999</c:v>
                </c:pt>
                <c:pt idx="751">
                  <c:v>7.8311550077338197</c:v>
                </c:pt>
                <c:pt idx="752">
                  <c:v>8.0802116204412098</c:v>
                </c:pt>
                <c:pt idx="753">
                  <c:v>7.0288211381422103</c:v>
                </c:pt>
                <c:pt idx="754">
                  <c:v>6.3937289974413503</c:v>
                </c:pt>
                <c:pt idx="755">
                  <c:v>5.5534810613257699</c:v>
                </c:pt>
                <c:pt idx="756">
                  <c:v>5.3956603078634</c:v>
                </c:pt>
                <c:pt idx="757">
                  <c:v>5.8065296994289799</c:v>
                </c:pt>
                <c:pt idx="758">
                  <c:v>6.1693739159202803</c:v>
                </c:pt>
                <c:pt idx="759">
                  <c:v>5.6035791402248298</c:v>
                </c:pt>
                <c:pt idx="760">
                  <c:v>5.7885264276325499</c:v>
                </c:pt>
                <c:pt idx="761">
                  <c:v>6.1328437710918697</c:v>
                </c:pt>
                <c:pt idx="762">
                  <c:v>5.33216406005638</c:v>
                </c:pt>
                <c:pt idx="763">
                  <c:v>4.6932115467657498</c:v>
                </c:pt>
                <c:pt idx="764">
                  <c:v>4.1899731746169202</c:v>
                </c:pt>
                <c:pt idx="765">
                  <c:v>4.4706093800577298</c:v>
                </c:pt>
                <c:pt idx="766">
                  <c:v>4.1863248171003002</c:v>
                </c:pt>
                <c:pt idx="767">
                  <c:v>4.2512744749499198</c:v>
                </c:pt>
                <c:pt idx="768">
                  <c:v>4.4329319870947304</c:v>
                </c:pt>
                <c:pt idx="769">
                  <c:v>4.6746270239824304</c:v>
                </c:pt>
                <c:pt idx="770">
                  <c:v>5.0786972758992004</c:v>
                </c:pt>
                <c:pt idx="771">
                  <c:v>5.16009107872648</c:v>
                </c:pt>
                <c:pt idx="772">
                  <c:v>5.0208758122505897</c:v>
                </c:pt>
                <c:pt idx="773">
                  <c:v>5.2407694596096501</c:v>
                </c:pt>
                <c:pt idx="774">
                  <c:v>5.3725958551494104</c:v>
                </c:pt>
                <c:pt idx="775">
                  <c:v>5.5950305023476199</c:v>
                </c:pt>
                <c:pt idx="776">
                  <c:v>5.33570133768578</c:v>
                </c:pt>
                <c:pt idx="777">
                  <c:v>5.4185588860404899</c:v>
                </c:pt>
                <c:pt idx="778">
                  <c:v>5.2916829492155797</c:v>
                </c:pt>
                <c:pt idx="779">
                  <c:v>5.6058098963377603</c:v>
                </c:pt>
                <c:pt idx="780">
                  <c:v>5.6072852523888699</c:v>
                </c:pt>
                <c:pt idx="781">
                  <c:v>6.0320113956409802</c:v>
                </c:pt>
                <c:pt idx="782">
                  <c:v>5.1099356264732103</c:v>
                </c:pt>
                <c:pt idx="783">
                  <c:v>4.5884933186728398</c:v>
                </c:pt>
                <c:pt idx="784">
                  <c:v>4.6982348562883898</c:v>
                </c:pt>
                <c:pt idx="785">
                  <c:v>4.3028081941176097</c:v>
                </c:pt>
                <c:pt idx="786">
                  <c:v>4.4475078000249697</c:v>
                </c:pt>
                <c:pt idx="787">
                  <c:v>4.4474738912976397</c:v>
                </c:pt>
                <c:pt idx="788">
                  <c:v>4.7053593442113701</c:v>
                </c:pt>
                <c:pt idx="789">
                  <c:v>4.40778116469565</c:v>
                </c:pt>
                <c:pt idx="790">
                  <c:v>4.3179241753649604</c:v>
                </c:pt>
                <c:pt idx="791">
                  <c:v>4.2326604665541501</c:v>
                </c:pt>
                <c:pt idx="792">
                  <c:v>4.6094489468375404</c:v>
                </c:pt>
                <c:pt idx="793">
                  <c:v>4.7293170548063497</c:v>
                </c:pt>
                <c:pt idx="794">
                  <c:v>4.86228730562756</c:v>
                </c:pt>
                <c:pt idx="795">
                  <c:v>4.8502917783959703</c:v>
                </c:pt>
                <c:pt idx="796">
                  <c:v>4.9787768217244999</c:v>
                </c:pt>
                <c:pt idx="797">
                  <c:v>4.5613590905680903</c:v>
                </c:pt>
                <c:pt idx="798">
                  <c:v>4.3383503395998799</c:v>
                </c:pt>
                <c:pt idx="799">
                  <c:v>4.30443325965987</c:v>
                </c:pt>
                <c:pt idx="800">
                  <c:v>4.10433118325032</c:v>
                </c:pt>
                <c:pt idx="801">
                  <c:v>4.1047479692858202</c:v>
                </c:pt>
                <c:pt idx="802">
                  <c:v>4.1355848812716198</c:v>
                </c:pt>
                <c:pt idx="803">
                  <c:v>4.3452897814751399</c:v>
                </c:pt>
                <c:pt idx="804">
                  <c:v>4.3818848004856701</c:v>
                </c:pt>
                <c:pt idx="805">
                  <c:v>4.3394003740170701</c:v>
                </c:pt>
                <c:pt idx="806">
                  <c:v>4.3395739648104898</c:v>
                </c:pt>
                <c:pt idx="807">
                  <c:v>4.84280881761096</c:v>
                </c:pt>
                <c:pt idx="808">
                  <c:v>4.9541685235304396</c:v>
                </c:pt>
                <c:pt idx="809">
                  <c:v>5.0078115778798704</c:v>
                </c:pt>
                <c:pt idx="810">
                  <c:v>4.9188425751277096</c:v>
                </c:pt>
                <c:pt idx="811">
                  <c:v>4.6924811582918302</c:v>
                </c:pt>
                <c:pt idx="812">
                  <c:v>4.6621281120538098</c:v>
                </c:pt>
                <c:pt idx="813">
                  <c:v>4.6985986737019099</c:v>
                </c:pt>
                <c:pt idx="814">
                  <c:v>4.7681382412286402</c:v>
                </c:pt>
                <c:pt idx="815">
                  <c:v>4.5958937621521896</c:v>
                </c:pt>
                <c:pt idx="816">
                  <c:v>4.4394886251435199</c:v>
                </c:pt>
                <c:pt idx="817">
                  <c:v>4.4917145536325203</c:v>
                </c:pt>
                <c:pt idx="818">
                  <c:v>4.3637174880357197</c:v>
                </c:pt>
                <c:pt idx="819">
                  <c:v>4.4015887402399496</c:v>
                </c:pt>
                <c:pt idx="820">
                  <c:v>4.5441263321938097</c:v>
                </c:pt>
                <c:pt idx="821">
                  <c:v>4.5441263321938097</c:v>
                </c:pt>
                <c:pt idx="822">
                  <c:v>4.6484637104358102</c:v>
                </c:pt>
                <c:pt idx="823">
                  <c:v>4.60822352816768</c:v>
                </c:pt>
                <c:pt idx="824">
                  <c:v>4.3933208731459397</c:v>
                </c:pt>
                <c:pt idx="825">
                  <c:v>4.3556487467680798</c:v>
                </c:pt>
                <c:pt idx="826">
                  <c:v>4.4032605909237503</c:v>
                </c:pt>
                <c:pt idx="827">
                  <c:v>4.4093340860515902</c:v>
                </c:pt>
                <c:pt idx="828">
                  <c:v>4.4148021844887397</c:v>
                </c:pt>
                <c:pt idx="829">
                  <c:v>4.3031655993918303</c:v>
                </c:pt>
                <c:pt idx="830">
                  <c:v>4.2876142294216004</c:v>
                </c:pt>
                <c:pt idx="831">
                  <c:v>4.1247335487919203</c:v>
                </c:pt>
                <c:pt idx="832">
                  <c:v>4.0563621848378899</c:v>
                </c:pt>
                <c:pt idx="833">
                  <c:v>4.0311944646077498</c:v>
                </c:pt>
                <c:pt idx="834">
                  <c:v>4.0741594323593802</c:v>
                </c:pt>
                <c:pt idx="835">
                  <c:v>3.9217782137863799</c:v>
                </c:pt>
                <c:pt idx="836">
                  <c:v>3.91907801953682</c:v>
                </c:pt>
                <c:pt idx="837">
                  <c:v>3.9791467691809999</c:v>
                </c:pt>
                <c:pt idx="838">
                  <c:v>3.9784353550357601</c:v>
                </c:pt>
              </c:numCache>
            </c:numRef>
          </c:val>
          <c:smooth val="0"/>
          <c:extLst>
            <c:ext xmlns:c16="http://schemas.microsoft.com/office/drawing/2014/chart" uri="{C3380CC4-5D6E-409C-BE32-E72D297353CC}">
              <c16:uniqueId val="{00000002-C9CC-4497-AAE1-63C7A6713BD6}"/>
            </c:ext>
          </c:extLst>
        </c:ser>
        <c:ser>
          <c:idx val="3"/>
          <c:order val="3"/>
          <c:tx>
            <c:strRef>
              <c:f>'PE&amp;PB BAND'!$L$4:$L$5</c:f>
              <c:strCache>
                <c:ptCount val="2"/>
                <c:pt idx="0">
                  <c:v>创业板指</c:v>
                </c:pt>
              </c:strCache>
            </c:strRef>
          </c:tx>
          <c:spPr>
            <a:ln w="28575" cap="rnd">
              <a:solidFill>
                <a:schemeClr val="accent1">
                  <a:lumMod val="60000"/>
                  <a:lumOff val="40000"/>
                </a:schemeClr>
              </a:solidFill>
              <a:round/>
            </a:ln>
            <a:effectLst/>
          </c:spPr>
          <c:marker>
            <c:symbol val="none"/>
          </c:marker>
          <c:cat>
            <c:numRef>
              <c:f>'PE&amp;PB BAND'!$H$6:$H$844</c:f>
              <c:numCache>
                <c:formatCode>m/d/yyyy</c:formatCode>
                <c:ptCount val="839"/>
                <c:pt idx="0">
                  <c:v>36903</c:v>
                </c:pt>
                <c:pt idx="1">
                  <c:v>36910</c:v>
                </c:pt>
                <c:pt idx="2">
                  <c:v>36917</c:v>
                </c:pt>
                <c:pt idx="3">
                  <c:v>36924</c:v>
                </c:pt>
                <c:pt idx="4">
                  <c:v>36931</c:v>
                </c:pt>
                <c:pt idx="5">
                  <c:v>36938</c:v>
                </c:pt>
                <c:pt idx="6">
                  <c:v>36945</c:v>
                </c:pt>
                <c:pt idx="7">
                  <c:v>36952</c:v>
                </c:pt>
                <c:pt idx="8">
                  <c:v>36959</c:v>
                </c:pt>
                <c:pt idx="9">
                  <c:v>36966</c:v>
                </c:pt>
                <c:pt idx="10">
                  <c:v>36973</c:v>
                </c:pt>
                <c:pt idx="11">
                  <c:v>36980</c:v>
                </c:pt>
                <c:pt idx="12">
                  <c:v>36987</c:v>
                </c:pt>
                <c:pt idx="13">
                  <c:v>36994</c:v>
                </c:pt>
                <c:pt idx="14">
                  <c:v>37001</c:v>
                </c:pt>
                <c:pt idx="15">
                  <c:v>37008</c:v>
                </c:pt>
                <c:pt idx="16">
                  <c:v>37015</c:v>
                </c:pt>
                <c:pt idx="17">
                  <c:v>37022</c:v>
                </c:pt>
                <c:pt idx="18">
                  <c:v>37029</c:v>
                </c:pt>
                <c:pt idx="19">
                  <c:v>37036</c:v>
                </c:pt>
                <c:pt idx="20">
                  <c:v>37043</c:v>
                </c:pt>
                <c:pt idx="21">
                  <c:v>37050</c:v>
                </c:pt>
                <c:pt idx="22">
                  <c:v>37057</c:v>
                </c:pt>
                <c:pt idx="23">
                  <c:v>37064</c:v>
                </c:pt>
                <c:pt idx="24">
                  <c:v>37071</c:v>
                </c:pt>
                <c:pt idx="25">
                  <c:v>37078</c:v>
                </c:pt>
                <c:pt idx="26">
                  <c:v>37085</c:v>
                </c:pt>
                <c:pt idx="27">
                  <c:v>37092</c:v>
                </c:pt>
                <c:pt idx="28">
                  <c:v>37099</c:v>
                </c:pt>
                <c:pt idx="29">
                  <c:v>37106</c:v>
                </c:pt>
                <c:pt idx="30">
                  <c:v>37113</c:v>
                </c:pt>
                <c:pt idx="31">
                  <c:v>37120</c:v>
                </c:pt>
                <c:pt idx="32">
                  <c:v>37127</c:v>
                </c:pt>
                <c:pt idx="33">
                  <c:v>37134</c:v>
                </c:pt>
                <c:pt idx="34">
                  <c:v>37141</c:v>
                </c:pt>
                <c:pt idx="35">
                  <c:v>37148</c:v>
                </c:pt>
                <c:pt idx="36">
                  <c:v>37155</c:v>
                </c:pt>
                <c:pt idx="37">
                  <c:v>37162</c:v>
                </c:pt>
                <c:pt idx="38">
                  <c:v>37169</c:v>
                </c:pt>
                <c:pt idx="39">
                  <c:v>37176</c:v>
                </c:pt>
                <c:pt idx="40">
                  <c:v>37183</c:v>
                </c:pt>
                <c:pt idx="41">
                  <c:v>37190</c:v>
                </c:pt>
                <c:pt idx="42">
                  <c:v>37197</c:v>
                </c:pt>
                <c:pt idx="43">
                  <c:v>37204</c:v>
                </c:pt>
                <c:pt idx="44">
                  <c:v>37211</c:v>
                </c:pt>
                <c:pt idx="45">
                  <c:v>37218</c:v>
                </c:pt>
                <c:pt idx="46">
                  <c:v>37225</c:v>
                </c:pt>
                <c:pt idx="47">
                  <c:v>37232</c:v>
                </c:pt>
                <c:pt idx="48">
                  <c:v>37239</c:v>
                </c:pt>
                <c:pt idx="49">
                  <c:v>37246</c:v>
                </c:pt>
                <c:pt idx="50">
                  <c:v>37253</c:v>
                </c:pt>
                <c:pt idx="51">
                  <c:v>37260</c:v>
                </c:pt>
                <c:pt idx="52">
                  <c:v>37267</c:v>
                </c:pt>
                <c:pt idx="53">
                  <c:v>37274</c:v>
                </c:pt>
                <c:pt idx="54">
                  <c:v>37281</c:v>
                </c:pt>
                <c:pt idx="55">
                  <c:v>37288</c:v>
                </c:pt>
                <c:pt idx="56">
                  <c:v>37295</c:v>
                </c:pt>
                <c:pt idx="57">
                  <c:v>37302</c:v>
                </c:pt>
                <c:pt idx="58">
                  <c:v>37309</c:v>
                </c:pt>
                <c:pt idx="59">
                  <c:v>37316</c:v>
                </c:pt>
                <c:pt idx="60">
                  <c:v>37323</c:v>
                </c:pt>
                <c:pt idx="61">
                  <c:v>37330</c:v>
                </c:pt>
                <c:pt idx="62">
                  <c:v>37337</c:v>
                </c:pt>
                <c:pt idx="63">
                  <c:v>37344</c:v>
                </c:pt>
                <c:pt idx="64">
                  <c:v>37351</c:v>
                </c:pt>
                <c:pt idx="65">
                  <c:v>37358</c:v>
                </c:pt>
                <c:pt idx="66">
                  <c:v>37365</c:v>
                </c:pt>
                <c:pt idx="67">
                  <c:v>37372</c:v>
                </c:pt>
                <c:pt idx="68">
                  <c:v>37379</c:v>
                </c:pt>
                <c:pt idx="69">
                  <c:v>37386</c:v>
                </c:pt>
                <c:pt idx="70">
                  <c:v>37393</c:v>
                </c:pt>
                <c:pt idx="71">
                  <c:v>37400</c:v>
                </c:pt>
                <c:pt idx="72">
                  <c:v>37407</c:v>
                </c:pt>
                <c:pt idx="73">
                  <c:v>37414</c:v>
                </c:pt>
                <c:pt idx="74">
                  <c:v>37421</c:v>
                </c:pt>
                <c:pt idx="75">
                  <c:v>37428</c:v>
                </c:pt>
                <c:pt idx="76">
                  <c:v>37435</c:v>
                </c:pt>
                <c:pt idx="77">
                  <c:v>37442</c:v>
                </c:pt>
                <c:pt idx="78">
                  <c:v>37449</c:v>
                </c:pt>
                <c:pt idx="79">
                  <c:v>37456</c:v>
                </c:pt>
                <c:pt idx="80">
                  <c:v>37463</c:v>
                </c:pt>
                <c:pt idx="81">
                  <c:v>37470</c:v>
                </c:pt>
                <c:pt idx="82">
                  <c:v>37477</c:v>
                </c:pt>
                <c:pt idx="83">
                  <c:v>37484</c:v>
                </c:pt>
                <c:pt idx="84">
                  <c:v>37491</c:v>
                </c:pt>
                <c:pt idx="85">
                  <c:v>37498</c:v>
                </c:pt>
                <c:pt idx="86">
                  <c:v>37505</c:v>
                </c:pt>
                <c:pt idx="87">
                  <c:v>37512</c:v>
                </c:pt>
                <c:pt idx="88">
                  <c:v>37519</c:v>
                </c:pt>
                <c:pt idx="89">
                  <c:v>37526</c:v>
                </c:pt>
                <c:pt idx="90">
                  <c:v>37533</c:v>
                </c:pt>
                <c:pt idx="91">
                  <c:v>37540</c:v>
                </c:pt>
                <c:pt idx="92">
                  <c:v>37547</c:v>
                </c:pt>
                <c:pt idx="93">
                  <c:v>37554</c:v>
                </c:pt>
                <c:pt idx="94">
                  <c:v>37561</c:v>
                </c:pt>
                <c:pt idx="95">
                  <c:v>37568</c:v>
                </c:pt>
                <c:pt idx="96">
                  <c:v>37575</c:v>
                </c:pt>
                <c:pt idx="97">
                  <c:v>37582</c:v>
                </c:pt>
                <c:pt idx="98">
                  <c:v>37589</c:v>
                </c:pt>
                <c:pt idx="99">
                  <c:v>37596</c:v>
                </c:pt>
                <c:pt idx="100">
                  <c:v>37603</c:v>
                </c:pt>
                <c:pt idx="101">
                  <c:v>37610</c:v>
                </c:pt>
                <c:pt idx="102">
                  <c:v>37617</c:v>
                </c:pt>
                <c:pt idx="103">
                  <c:v>37624</c:v>
                </c:pt>
                <c:pt idx="104">
                  <c:v>37631</c:v>
                </c:pt>
                <c:pt idx="105">
                  <c:v>37638</c:v>
                </c:pt>
                <c:pt idx="106">
                  <c:v>37645</c:v>
                </c:pt>
                <c:pt idx="107">
                  <c:v>37652</c:v>
                </c:pt>
                <c:pt idx="108">
                  <c:v>37659</c:v>
                </c:pt>
                <c:pt idx="109">
                  <c:v>37666</c:v>
                </c:pt>
                <c:pt idx="110">
                  <c:v>37673</c:v>
                </c:pt>
                <c:pt idx="111">
                  <c:v>37680</c:v>
                </c:pt>
                <c:pt idx="112">
                  <c:v>37687</c:v>
                </c:pt>
                <c:pt idx="113">
                  <c:v>37694</c:v>
                </c:pt>
                <c:pt idx="114">
                  <c:v>37701</c:v>
                </c:pt>
                <c:pt idx="115">
                  <c:v>37708</c:v>
                </c:pt>
                <c:pt idx="116">
                  <c:v>37715</c:v>
                </c:pt>
                <c:pt idx="117">
                  <c:v>37722</c:v>
                </c:pt>
                <c:pt idx="118">
                  <c:v>37729</c:v>
                </c:pt>
                <c:pt idx="119">
                  <c:v>37736</c:v>
                </c:pt>
                <c:pt idx="120">
                  <c:v>37743</c:v>
                </c:pt>
                <c:pt idx="121">
                  <c:v>37750</c:v>
                </c:pt>
                <c:pt idx="122">
                  <c:v>37757</c:v>
                </c:pt>
                <c:pt idx="123">
                  <c:v>37764</c:v>
                </c:pt>
                <c:pt idx="124">
                  <c:v>37771</c:v>
                </c:pt>
                <c:pt idx="125">
                  <c:v>37778</c:v>
                </c:pt>
                <c:pt idx="126">
                  <c:v>37785</c:v>
                </c:pt>
                <c:pt idx="127">
                  <c:v>37792</c:v>
                </c:pt>
                <c:pt idx="128">
                  <c:v>37799</c:v>
                </c:pt>
                <c:pt idx="129">
                  <c:v>37806</c:v>
                </c:pt>
                <c:pt idx="130">
                  <c:v>37813</c:v>
                </c:pt>
                <c:pt idx="131">
                  <c:v>37820</c:v>
                </c:pt>
                <c:pt idx="132">
                  <c:v>37827</c:v>
                </c:pt>
                <c:pt idx="133">
                  <c:v>37834</c:v>
                </c:pt>
                <c:pt idx="134">
                  <c:v>37841</c:v>
                </c:pt>
                <c:pt idx="135">
                  <c:v>37848</c:v>
                </c:pt>
                <c:pt idx="136">
                  <c:v>37855</c:v>
                </c:pt>
                <c:pt idx="137">
                  <c:v>37862</c:v>
                </c:pt>
                <c:pt idx="138">
                  <c:v>37869</c:v>
                </c:pt>
                <c:pt idx="139">
                  <c:v>37876</c:v>
                </c:pt>
                <c:pt idx="140">
                  <c:v>37883</c:v>
                </c:pt>
                <c:pt idx="141">
                  <c:v>37890</c:v>
                </c:pt>
                <c:pt idx="142">
                  <c:v>37897</c:v>
                </c:pt>
                <c:pt idx="143">
                  <c:v>37904</c:v>
                </c:pt>
                <c:pt idx="144">
                  <c:v>37911</c:v>
                </c:pt>
                <c:pt idx="145">
                  <c:v>37918</c:v>
                </c:pt>
                <c:pt idx="146">
                  <c:v>37925</c:v>
                </c:pt>
                <c:pt idx="147">
                  <c:v>37932</c:v>
                </c:pt>
                <c:pt idx="148">
                  <c:v>37939</c:v>
                </c:pt>
                <c:pt idx="149">
                  <c:v>37946</c:v>
                </c:pt>
                <c:pt idx="150">
                  <c:v>37953</c:v>
                </c:pt>
                <c:pt idx="151">
                  <c:v>37960</c:v>
                </c:pt>
                <c:pt idx="152">
                  <c:v>37967</c:v>
                </c:pt>
                <c:pt idx="153">
                  <c:v>37974</c:v>
                </c:pt>
                <c:pt idx="154">
                  <c:v>37981</c:v>
                </c:pt>
                <c:pt idx="155">
                  <c:v>37988</c:v>
                </c:pt>
                <c:pt idx="156">
                  <c:v>37995</c:v>
                </c:pt>
                <c:pt idx="157">
                  <c:v>38002</c:v>
                </c:pt>
                <c:pt idx="158">
                  <c:v>38009</c:v>
                </c:pt>
                <c:pt idx="159">
                  <c:v>38016</c:v>
                </c:pt>
                <c:pt idx="160">
                  <c:v>38023</c:v>
                </c:pt>
                <c:pt idx="161">
                  <c:v>38030</c:v>
                </c:pt>
                <c:pt idx="162">
                  <c:v>38037</c:v>
                </c:pt>
                <c:pt idx="163">
                  <c:v>38044</c:v>
                </c:pt>
                <c:pt idx="164">
                  <c:v>38051</c:v>
                </c:pt>
                <c:pt idx="165">
                  <c:v>38058</c:v>
                </c:pt>
                <c:pt idx="166">
                  <c:v>38065</c:v>
                </c:pt>
                <c:pt idx="167">
                  <c:v>38072</c:v>
                </c:pt>
                <c:pt idx="168">
                  <c:v>38079</c:v>
                </c:pt>
                <c:pt idx="169">
                  <c:v>38086</c:v>
                </c:pt>
                <c:pt idx="170">
                  <c:v>38093</c:v>
                </c:pt>
                <c:pt idx="171">
                  <c:v>38100</c:v>
                </c:pt>
                <c:pt idx="172">
                  <c:v>38107</c:v>
                </c:pt>
                <c:pt idx="173">
                  <c:v>38114</c:v>
                </c:pt>
                <c:pt idx="174">
                  <c:v>38121</c:v>
                </c:pt>
                <c:pt idx="175">
                  <c:v>38128</c:v>
                </c:pt>
                <c:pt idx="176">
                  <c:v>38135</c:v>
                </c:pt>
                <c:pt idx="177">
                  <c:v>38142</c:v>
                </c:pt>
                <c:pt idx="178">
                  <c:v>38149</c:v>
                </c:pt>
                <c:pt idx="179">
                  <c:v>38156</c:v>
                </c:pt>
                <c:pt idx="180">
                  <c:v>38163</c:v>
                </c:pt>
                <c:pt idx="181">
                  <c:v>38170</c:v>
                </c:pt>
                <c:pt idx="182">
                  <c:v>38177</c:v>
                </c:pt>
                <c:pt idx="183">
                  <c:v>38184</c:v>
                </c:pt>
                <c:pt idx="184">
                  <c:v>38191</c:v>
                </c:pt>
                <c:pt idx="185">
                  <c:v>38198</c:v>
                </c:pt>
                <c:pt idx="186">
                  <c:v>38205</c:v>
                </c:pt>
                <c:pt idx="187">
                  <c:v>38212</c:v>
                </c:pt>
                <c:pt idx="188">
                  <c:v>38219</c:v>
                </c:pt>
                <c:pt idx="189">
                  <c:v>38226</c:v>
                </c:pt>
                <c:pt idx="190">
                  <c:v>38233</c:v>
                </c:pt>
                <c:pt idx="191">
                  <c:v>38240</c:v>
                </c:pt>
                <c:pt idx="192">
                  <c:v>38247</c:v>
                </c:pt>
                <c:pt idx="193">
                  <c:v>38254</c:v>
                </c:pt>
                <c:pt idx="194">
                  <c:v>38261</c:v>
                </c:pt>
                <c:pt idx="195">
                  <c:v>38268</c:v>
                </c:pt>
                <c:pt idx="196">
                  <c:v>38275</c:v>
                </c:pt>
                <c:pt idx="197">
                  <c:v>38282</c:v>
                </c:pt>
                <c:pt idx="198">
                  <c:v>38289</c:v>
                </c:pt>
                <c:pt idx="199">
                  <c:v>38296</c:v>
                </c:pt>
                <c:pt idx="200">
                  <c:v>38303</c:v>
                </c:pt>
                <c:pt idx="201">
                  <c:v>38310</c:v>
                </c:pt>
                <c:pt idx="202">
                  <c:v>38317</c:v>
                </c:pt>
                <c:pt idx="203">
                  <c:v>38324</c:v>
                </c:pt>
                <c:pt idx="204">
                  <c:v>38331</c:v>
                </c:pt>
                <c:pt idx="205">
                  <c:v>38338</c:v>
                </c:pt>
                <c:pt idx="206">
                  <c:v>38345</c:v>
                </c:pt>
                <c:pt idx="207">
                  <c:v>38352</c:v>
                </c:pt>
                <c:pt idx="208">
                  <c:v>38359</c:v>
                </c:pt>
                <c:pt idx="209">
                  <c:v>38366</c:v>
                </c:pt>
                <c:pt idx="210">
                  <c:v>38373</c:v>
                </c:pt>
                <c:pt idx="211">
                  <c:v>38380</c:v>
                </c:pt>
                <c:pt idx="212">
                  <c:v>38387</c:v>
                </c:pt>
                <c:pt idx="213">
                  <c:v>38394</c:v>
                </c:pt>
                <c:pt idx="214">
                  <c:v>38401</c:v>
                </c:pt>
                <c:pt idx="215">
                  <c:v>38408</c:v>
                </c:pt>
                <c:pt idx="216">
                  <c:v>38415</c:v>
                </c:pt>
                <c:pt idx="217">
                  <c:v>38422</c:v>
                </c:pt>
                <c:pt idx="218">
                  <c:v>38429</c:v>
                </c:pt>
                <c:pt idx="219">
                  <c:v>38436</c:v>
                </c:pt>
                <c:pt idx="220">
                  <c:v>38443</c:v>
                </c:pt>
                <c:pt idx="221">
                  <c:v>38450</c:v>
                </c:pt>
                <c:pt idx="222">
                  <c:v>38457</c:v>
                </c:pt>
                <c:pt idx="223">
                  <c:v>38464</c:v>
                </c:pt>
                <c:pt idx="224">
                  <c:v>38471</c:v>
                </c:pt>
                <c:pt idx="225">
                  <c:v>38478</c:v>
                </c:pt>
                <c:pt idx="226">
                  <c:v>38485</c:v>
                </c:pt>
                <c:pt idx="227">
                  <c:v>38492</c:v>
                </c:pt>
                <c:pt idx="228">
                  <c:v>38499</c:v>
                </c:pt>
                <c:pt idx="229">
                  <c:v>38506</c:v>
                </c:pt>
                <c:pt idx="230">
                  <c:v>38513</c:v>
                </c:pt>
                <c:pt idx="231">
                  <c:v>38520</c:v>
                </c:pt>
                <c:pt idx="232">
                  <c:v>38527</c:v>
                </c:pt>
                <c:pt idx="233">
                  <c:v>38534</c:v>
                </c:pt>
                <c:pt idx="234">
                  <c:v>38541</c:v>
                </c:pt>
                <c:pt idx="235">
                  <c:v>38548</c:v>
                </c:pt>
                <c:pt idx="236">
                  <c:v>38555</c:v>
                </c:pt>
                <c:pt idx="237">
                  <c:v>38562</c:v>
                </c:pt>
                <c:pt idx="238">
                  <c:v>38569</c:v>
                </c:pt>
                <c:pt idx="239">
                  <c:v>38576</c:v>
                </c:pt>
                <c:pt idx="240">
                  <c:v>38583</c:v>
                </c:pt>
                <c:pt idx="241">
                  <c:v>38590</c:v>
                </c:pt>
                <c:pt idx="242">
                  <c:v>38597</c:v>
                </c:pt>
                <c:pt idx="243">
                  <c:v>38604</c:v>
                </c:pt>
                <c:pt idx="244">
                  <c:v>38611</c:v>
                </c:pt>
                <c:pt idx="245">
                  <c:v>38618</c:v>
                </c:pt>
                <c:pt idx="246">
                  <c:v>38625</c:v>
                </c:pt>
                <c:pt idx="247">
                  <c:v>38632</c:v>
                </c:pt>
                <c:pt idx="248">
                  <c:v>38639</c:v>
                </c:pt>
                <c:pt idx="249">
                  <c:v>38646</c:v>
                </c:pt>
                <c:pt idx="250">
                  <c:v>38653</c:v>
                </c:pt>
                <c:pt idx="251">
                  <c:v>38660</c:v>
                </c:pt>
                <c:pt idx="252">
                  <c:v>38667</c:v>
                </c:pt>
                <c:pt idx="253">
                  <c:v>38674</c:v>
                </c:pt>
                <c:pt idx="254">
                  <c:v>38681</c:v>
                </c:pt>
                <c:pt idx="255">
                  <c:v>38688</c:v>
                </c:pt>
                <c:pt idx="256">
                  <c:v>38695</c:v>
                </c:pt>
                <c:pt idx="257">
                  <c:v>38702</c:v>
                </c:pt>
                <c:pt idx="258">
                  <c:v>38709</c:v>
                </c:pt>
                <c:pt idx="259">
                  <c:v>38716</c:v>
                </c:pt>
                <c:pt idx="260">
                  <c:v>38723</c:v>
                </c:pt>
                <c:pt idx="261">
                  <c:v>38730</c:v>
                </c:pt>
                <c:pt idx="262">
                  <c:v>38737</c:v>
                </c:pt>
                <c:pt idx="263">
                  <c:v>38744</c:v>
                </c:pt>
                <c:pt idx="264">
                  <c:v>38751</c:v>
                </c:pt>
                <c:pt idx="265">
                  <c:v>38758</c:v>
                </c:pt>
                <c:pt idx="266">
                  <c:v>38765</c:v>
                </c:pt>
                <c:pt idx="267">
                  <c:v>38772</c:v>
                </c:pt>
                <c:pt idx="268">
                  <c:v>38779</c:v>
                </c:pt>
                <c:pt idx="269">
                  <c:v>38786</c:v>
                </c:pt>
                <c:pt idx="270">
                  <c:v>38793</c:v>
                </c:pt>
                <c:pt idx="271">
                  <c:v>38800</c:v>
                </c:pt>
                <c:pt idx="272">
                  <c:v>38807</c:v>
                </c:pt>
                <c:pt idx="273">
                  <c:v>38814</c:v>
                </c:pt>
                <c:pt idx="274">
                  <c:v>38821</c:v>
                </c:pt>
                <c:pt idx="275">
                  <c:v>38828</c:v>
                </c:pt>
                <c:pt idx="276">
                  <c:v>38835</c:v>
                </c:pt>
                <c:pt idx="277">
                  <c:v>38842</c:v>
                </c:pt>
                <c:pt idx="278">
                  <c:v>38849</c:v>
                </c:pt>
                <c:pt idx="279">
                  <c:v>38856</c:v>
                </c:pt>
                <c:pt idx="280">
                  <c:v>38863</c:v>
                </c:pt>
                <c:pt idx="281">
                  <c:v>38870</c:v>
                </c:pt>
                <c:pt idx="282">
                  <c:v>38877</c:v>
                </c:pt>
                <c:pt idx="283">
                  <c:v>38884</c:v>
                </c:pt>
                <c:pt idx="284">
                  <c:v>38891</c:v>
                </c:pt>
                <c:pt idx="285">
                  <c:v>38898</c:v>
                </c:pt>
                <c:pt idx="286">
                  <c:v>38905</c:v>
                </c:pt>
                <c:pt idx="287">
                  <c:v>38912</c:v>
                </c:pt>
                <c:pt idx="288">
                  <c:v>38919</c:v>
                </c:pt>
                <c:pt idx="289">
                  <c:v>38926</c:v>
                </c:pt>
                <c:pt idx="290">
                  <c:v>38933</c:v>
                </c:pt>
                <c:pt idx="291">
                  <c:v>38940</c:v>
                </c:pt>
                <c:pt idx="292">
                  <c:v>38947</c:v>
                </c:pt>
                <c:pt idx="293">
                  <c:v>38954</c:v>
                </c:pt>
                <c:pt idx="294">
                  <c:v>38961</c:v>
                </c:pt>
                <c:pt idx="295">
                  <c:v>38968</c:v>
                </c:pt>
                <c:pt idx="296">
                  <c:v>38975</c:v>
                </c:pt>
                <c:pt idx="297">
                  <c:v>38982</c:v>
                </c:pt>
                <c:pt idx="298">
                  <c:v>38989</c:v>
                </c:pt>
                <c:pt idx="299">
                  <c:v>38996</c:v>
                </c:pt>
                <c:pt idx="300">
                  <c:v>39003</c:v>
                </c:pt>
                <c:pt idx="301">
                  <c:v>39010</c:v>
                </c:pt>
                <c:pt idx="302">
                  <c:v>39017</c:v>
                </c:pt>
                <c:pt idx="303">
                  <c:v>39024</c:v>
                </c:pt>
                <c:pt idx="304">
                  <c:v>39031</c:v>
                </c:pt>
                <c:pt idx="305">
                  <c:v>39038</c:v>
                </c:pt>
                <c:pt idx="306">
                  <c:v>39045</c:v>
                </c:pt>
                <c:pt idx="307">
                  <c:v>39052</c:v>
                </c:pt>
                <c:pt idx="308">
                  <c:v>39059</c:v>
                </c:pt>
                <c:pt idx="309">
                  <c:v>39066</c:v>
                </c:pt>
                <c:pt idx="310">
                  <c:v>39073</c:v>
                </c:pt>
                <c:pt idx="311">
                  <c:v>39080</c:v>
                </c:pt>
                <c:pt idx="312">
                  <c:v>39087</c:v>
                </c:pt>
                <c:pt idx="313">
                  <c:v>39094</c:v>
                </c:pt>
                <c:pt idx="314">
                  <c:v>39101</c:v>
                </c:pt>
                <c:pt idx="315">
                  <c:v>39108</c:v>
                </c:pt>
                <c:pt idx="316">
                  <c:v>39115</c:v>
                </c:pt>
                <c:pt idx="317">
                  <c:v>39122</c:v>
                </c:pt>
                <c:pt idx="318">
                  <c:v>39129</c:v>
                </c:pt>
                <c:pt idx="319">
                  <c:v>39136</c:v>
                </c:pt>
                <c:pt idx="320">
                  <c:v>39143</c:v>
                </c:pt>
                <c:pt idx="321">
                  <c:v>39150</c:v>
                </c:pt>
                <c:pt idx="322">
                  <c:v>39157</c:v>
                </c:pt>
                <c:pt idx="323">
                  <c:v>39164</c:v>
                </c:pt>
                <c:pt idx="324">
                  <c:v>39171</c:v>
                </c:pt>
                <c:pt idx="325">
                  <c:v>39178</c:v>
                </c:pt>
                <c:pt idx="326">
                  <c:v>39185</c:v>
                </c:pt>
                <c:pt idx="327">
                  <c:v>39192</c:v>
                </c:pt>
                <c:pt idx="328">
                  <c:v>39199</c:v>
                </c:pt>
                <c:pt idx="329">
                  <c:v>39206</c:v>
                </c:pt>
                <c:pt idx="330">
                  <c:v>39213</c:v>
                </c:pt>
                <c:pt idx="331">
                  <c:v>39220</c:v>
                </c:pt>
                <c:pt idx="332">
                  <c:v>39227</c:v>
                </c:pt>
                <c:pt idx="333">
                  <c:v>39234</c:v>
                </c:pt>
                <c:pt idx="334">
                  <c:v>39241</c:v>
                </c:pt>
                <c:pt idx="335">
                  <c:v>39248</c:v>
                </c:pt>
                <c:pt idx="336">
                  <c:v>39255</c:v>
                </c:pt>
                <c:pt idx="337">
                  <c:v>39262</c:v>
                </c:pt>
                <c:pt idx="338">
                  <c:v>39269</c:v>
                </c:pt>
                <c:pt idx="339">
                  <c:v>39276</c:v>
                </c:pt>
                <c:pt idx="340">
                  <c:v>39283</c:v>
                </c:pt>
                <c:pt idx="341">
                  <c:v>39290</c:v>
                </c:pt>
                <c:pt idx="342">
                  <c:v>39297</c:v>
                </c:pt>
                <c:pt idx="343">
                  <c:v>39304</c:v>
                </c:pt>
                <c:pt idx="344">
                  <c:v>39311</c:v>
                </c:pt>
                <c:pt idx="345">
                  <c:v>39318</c:v>
                </c:pt>
                <c:pt idx="346">
                  <c:v>39325</c:v>
                </c:pt>
                <c:pt idx="347">
                  <c:v>39332</c:v>
                </c:pt>
                <c:pt idx="348">
                  <c:v>39339</c:v>
                </c:pt>
                <c:pt idx="349">
                  <c:v>39346</c:v>
                </c:pt>
                <c:pt idx="350">
                  <c:v>39353</c:v>
                </c:pt>
                <c:pt idx="351">
                  <c:v>39360</c:v>
                </c:pt>
                <c:pt idx="352">
                  <c:v>39367</c:v>
                </c:pt>
                <c:pt idx="353">
                  <c:v>39374</c:v>
                </c:pt>
                <c:pt idx="354">
                  <c:v>39381</c:v>
                </c:pt>
                <c:pt idx="355">
                  <c:v>39388</c:v>
                </c:pt>
                <c:pt idx="356">
                  <c:v>39395</c:v>
                </c:pt>
                <c:pt idx="357">
                  <c:v>39402</c:v>
                </c:pt>
                <c:pt idx="358">
                  <c:v>39409</c:v>
                </c:pt>
                <c:pt idx="359">
                  <c:v>39416</c:v>
                </c:pt>
                <c:pt idx="360">
                  <c:v>39423</c:v>
                </c:pt>
                <c:pt idx="361">
                  <c:v>39430</c:v>
                </c:pt>
                <c:pt idx="362">
                  <c:v>39437</c:v>
                </c:pt>
                <c:pt idx="363">
                  <c:v>39444</c:v>
                </c:pt>
                <c:pt idx="364">
                  <c:v>39451</c:v>
                </c:pt>
                <c:pt idx="365">
                  <c:v>39458</c:v>
                </c:pt>
                <c:pt idx="366">
                  <c:v>39465</c:v>
                </c:pt>
                <c:pt idx="367">
                  <c:v>39472</c:v>
                </c:pt>
                <c:pt idx="368">
                  <c:v>39479</c:v>
                </c:pt>
                <c:pt idx="369">
                  <c:v>39486</c:v>
                </c:pt>
                <c:pt idx="370">
                  <c:v>39493</c:v>
                </c:pt>
                <c:pt idx="371">
                  <c:v>39500</c:v>
                </c:pt>
                <c:pt idx="372">
                  <c:v>39507</c:v>
                </c:pt>
                <c:pt idx="373">
                  <c:v>39514</c:v>
                </c:pt>
                <c:pt idx="374">
                  <c:v>39521</c:v>
                </c:pt>
                <c:pt idx="375">
                  <c:v>39528</c:v>
                </c:pt>
                <c:pt idx="376">
                  <c:v>39535</c:v>
                </c:pt>
                <c:pt idx="377">
                  <c:v>39542</c:v>
                </c:pt>
                <c:pt idx="378">
                  <c:v>39549</c:v>
                </c:pt>
                <c:pt idx="379">
                  <c:v>39556</c:v>
                </c:pt>
                <c:pt idx="380">
                  <c:v>39563</c:v>
                </c:pt>
                <c:pt idx="381">
                  <c:v>39570</c:v>
                </c:pt>
                <c:pt idx="382">
                  <c:v>39577</c:v>
                </c:pt>
                <c:pt idx="383">
                  <c:v>39584</c:v>
                </c:pt>
                <c:pt idx="384">
                  <c:v>39591</c:v>
                </c:pt>
                <c:pt idx="385">
                  <c:v>39598</c:v>
                </c:pt>
                <c:pt idx="386">
                  <c:v>39605</c:v>
                </c:pt>
                <c:pt idx="387">
                  <c:v>39612</c:v>
                </c:pt>
                <c:pt idx="388">
                  <c:v>39619</c:v>
                </c:pt>
                <c:pt idx="389">
                  <c:v>39626</c:v>
                </c:pt>
                <c:pt idx="390">
                  <c:v>39633</c:v>
                </c:pt>
                <c:pt idx="391">
                  <c:v>39640</c:v>
                </c:pt>
                <c:pt idx="392">
                  <c:v>39647</c:v>
                </c:pt>
                <c:pt idx="393">
                  <c:v>39654</c:v>
                </c:pt>
                <c:pt idx="394">
                  <c:v>39661</c:v>
                </c:pt>
                <c:pt idx="395">
                  <c:v>39668</c:v>
                </c:pt>
                <c:pt idx="396">
                  <c:v>39675</c:v>
                </c:pt>
                <c:pt idx="397">
                  <c:v>39682</c:v>
                </c:pt>
                <c:pt idx="398">
                  <c:v>39689</c:v>
                </c:pt>
                <c:pt idx="399">
                  <c:v>39696</c:v>
                </c:pt>
                <c:pt idx="400">
                  <c:v>39703</c:v>
                </c:pt>
                <c:pt idx="401">
                  <c:v>39710</c:v>
                </c:pt>
                <c:pt idx="402">
                  <c:v>39717</c:v>
                </c:pt>
                <c:pt idx="403">
                  <c:v>39724</c:v>
                </c:pt>
                <c:pt idx="404">
                  <c:v>39731</c:v>
                </c:pt>
                <c:pt idx="405">
                  <c:v>39738</c:v>
                </c:pt>
                <c:pt idx="406">
                  <c:v>39745</c:v>
                </c:pt>
                <c:pt idx="407">
                  <c:v>39752</c:v>
                </c:pt>
                <c:pt idx="408">
                  <c:v>39759</c:v>
                </c:pt>
                <c:pt idx="409">
                  <c:v>39766</c:v>
                </c:pt>
                <c:pt idx="410">
                  <c:v>39773</c:v>
                </c:pt>
                <c:pt idx="411">
                  <c:v>39780</c:v>
                </c:pt>
                <c:pt idx="412">
                  <c:v>39787</c:v>
                </c:pt>
                <c:pt idx="413">
                  <c:v>39794</c:v>
                </c:pt>
                <c:pt idx="414">
                  <c:v>39801</c:v>
                </c:pt>
                <c:pt idx="415">
                  <c:v>39808</c:v>
                </c:pt>
                <c:pt idx="416">
                  <c:v>39815</c:v>
                </c:pt>
                <c:pt idx="417">
                  <c:v>39822</c:v>
                </c:pt>
                <c:pt idx="418">
                  <c:v>39829</c:v>
                </c:pt>
                <c:pt idx="419">
                  <c:v>39836</c:v>
                </c:pt>
                <c:pt idx="420">
                  <c:v>39843</c:v>
                </c:pt>
                <c:pt idx="421">
                  <c:v>39850</c:v>
                </c:pt>
                <c:pt idx="422">
                  <c:v>39857</c:v>
                </c:pt>
                <c:pt idx="423">
                  <c:v>39864</c:v>
                </c:pt>
                <c:pt idx="424">
                  <c:v>39871</c:v>
                </c:pt>
                <c:pt idx="425">
                  <c:v>39878</c:v>
                </c:pt>
                <c:pt idx="426">
                  <c:v>39885</c:v>
                </c:pt>
                <c:pt idx="427">
                  <c:v>39892</c:v>
                </c:pt>
                <c:pt idx="428">
                  <c:v>39899</c:v>
                </c:pt>
                <c:pt idx="429">
                  <c:v>39906</c:v>
                </c:pt>
                <c:pt idx="430">
                  <c:v>39913</c:v>
                </c:pt>
                <c:pt idx="431">
                  <c:v>39920</c:v>
                </c:pt>
                <c:pt idx="432">
                  <c:v>39927</c:v>
                </c:pt>
                <c:pt idx="433">
                  <c:v>39934</c:v>
                </c:pt>
                <c:pt idx="434">
                  <c:v>39941</c:v>
                </c:pt>
                <c:pt idx="435">
                  <c:v>39948</c:v>
                </c:pt>
                <c:pt idx="436">
                  <c:v>39955</c:v>
                </c:pt>
                <c:pt idx="437">
                  <c:v>39962</c:v>
                </c:pt>
                <c:pt idx="438">
                  <c:v>39969</c:v>
                </c:pt>
                <c:pt idx="439">
                  <c:v>39976</c:v>
                </c:pt>
                <c:pt idx="440">
                  <c:v>39983</c:v>
                </c:pt>
                <c:pt idx="441">
                  <c:v>39990</c:v>
                </c:pt>
                <c:pt idx="442">
                  <c:v>39997</c:v>
                </c:pt>
                <c:pt idx="443">
                  <c:v>40004</c:v>
                </c:pt>
                <c:pt idx="444">
                  <c:v>40011</c:v>
                </c:pt>
                <c:pt idx="445">
                  <c:v>40018</c:v>
                </c:pt>
                <c:pt idx="446">
                  <c:v>40025</c:v>
                </c:pt>
                <c:pt idx="447">
                  <c:v>40032</c:v>
                </c:pt>
                <c:pt idx="448">
                  <c:v>40039</c:v>
                </c:pt>
                <c:pt idx="449">
                  <c:v>40046</c:v>
                </c:pt>
                <c:pt idx="450">
                  <c:v>40053</c:v>
                </c:pt>
                <c:pt idx="451">
                  <c:v>40060</c:v>
                </c:pt>
                <c:pt idx="452">
                  <c:v>40067</c:v>
                </c:pt>
                <c:pt idx="453">
                  <c:v>40074</c:v>
                </c:pt>
                <c:pt idx="454">
                  <c:v>40081</c:v>
                </c:pt>
                <c:pt idx="455">
                  <c:v>40088</c:v>
                </c:pt>
                <c:pt idx="456">
                  <c:v>40095</c:v>
                </c:pt>
                <c:pt idx="457">
                  <c:v>40102</c:v>
                </c:pt>
                <c:pt idx="458">
                  <c:v>40109</c:v>
                </c:pt>
                <c:pt idx="459">
                  <c:v>40116</c:v>
                </c:pt>
                <c:pt idx="460">
                  <c:v>40123</c:v>
                </c:pt>
                <c:pt idx="461">
                  <c:v>40130</c:v>
                </c:pt>
                <c:pt idx="462">
                  <c:v>40137</c:v>
                </c:pt>
                <c:pt idx="463">
                  <c:v>40144</c:v>
                </c:pt>
                <c:pt idx="464">
                  <c:v>40151</c:v>
                </c:pt>
                <c:pt idx="465">
                  <c:v>40158</c:v>
                </c:pt>
                <c:pt idx="466">
                  <c:v>40165</c:v>
                </c:pt>
                <c:pt idx="467">
                  <c:v>40172</c:v>
                </c:pt>
                <c:pt idx="468">
                  <c:v>40179</c:v>
                </c:pt>
                <c:pt idx="469">
                  <c:v>40186</c:v>
                </c:pt>
                <c:pt idx="470">
                  <c:v>40193</c:v>
                </c:pt>
                <c:pt idx="471">
                  <c:v>40200</c:v>
                </c:pt>
                <c:pt idx="472">
                  <c:v>40207</c:v>
                </c:pt>
                <c:pt idx="473">
                  <c:v>40214</c:v>
                </c:pt>
                <c:pt idx="474">
                  <c:v>40221</c:v>
                </c:pt>
                <c:pt idx="475">
                  <c:v>40228</c:v>
                </c:pt>
                <c:pt idx="476">
                  <c:v>40235</c:v>
                </c:pt>
                <c:pt idx="477">
                  <c:v>40242</c:v>
                </c:pt>
                <c:pt idx="478">
                  <c:v>40249</c:v>
                </c:pt>
                <c:pt idx="479">
                  <c:v>40256</c:v>
                </c:pt>
                <c:pt idx="480">
                  <c:v>40263</c:v>
                </c:pt>
                <c:pt idx="481">
                  <c:v>40270</c:v>
                </c:pt>
                <c:pt idx="482">
                  <c:v>40277</c:v>
                </c:pt>
                <c:pt idx="483">
                  <c:v>40284</c:v>
                </c:pt>
                <c:pt idx="484">
                  <c:v>40291</c:v>
                </c:pt>
                <c:pt idx="485">
                  <c:v>40298</c:v>
                </c:pt>
                <c:pt idx="486">
                  <c:v>40305</c:v>
                </c:pt>
                <c:pt idx="487">
                  <c:v>40312</c:v>
                </c:pt>
                <c:pt idx="488">
                  <c:v>40319</c:v>
                </c:pt>
                <c:pt idx="489">
                  <c:v>40326</c:v>
                </c:pt>
                <c:pt idx="490">
                  <c:v>40333</c:v>
                </c:pt>
                <c:pt idx="491">
                  <c:v>40340</c:v>
                </c:pt>
                <c:pt idx="492">
                  <c:v>40347</c:v>
                </c:pt>
                <c:pt idx="493">
                  <c:v>40354</c:v>
                </c:pt>
                <c:pt idx="494">
                  <c:v>40361</c:v>
                </c:pt>
                <c:pt idx="495">
                  <c:v>40368</c:v>
                </c:pt>
                <c:pt idx="496">
                  <c:v>40375</c:v>
                </c:pt>
                <c:pt idx="497">
                  <c:v>40382</c:v>
                </c:pt>
                <c:pt idx="498">
                  <c:v>40389</c:v>
                </c:pt>
                <c:pt idx="499">
                  <c:v>40396</c:v>
                </c:pt>
                <c:pt idx="500">
                  <c:v>40403</c:v>
                </c:pt>
                <c:pt idx="501">
                  <c:v>40410</c:v>
                </c:pt>
                <c:pt idx="502">
                  <c:v>40417</c:v>
                </c:pt>
                <c:pt idx="503">
                  <c:v>40424</c:v>
                </c:pt>
                <c:pt idx="504">
                  <c:v>40431</c:v>
                </c:pt>
                <c:pt idx="505">
                  <c:v>40438</c:v>
                </c:pt>
                <c:pt idx="506">
                  <c:v>40445</c:v>
                </c:pt>
                <c:pt idx="507">
                  <c:v>40452</c:v>
                </c:pt>
                <c:pt idx="508">
                  <c:v>40459</c:v>
                </c:pt>
                <c:pt idx="509">
                  <c:v>40466</c:v>
                </c:pt>
                <c:pt idx="510">
                  <c:v>40473</c:v>
                </c:pt>
                <c:pt idx="511">
                  <c:v>40480</c:v>
                </c:pt>
                <c:pt idx="512">
                  <c:v>40487</c:v>
                </c:pt>
                <c:pt idx="513">
                  <c:v>40494</c:v>
                </c:pt>
                <c:pt idx="514">
                  <c:v>40501</c:v>
                </c:pt>
                <c:pt idx="515">
                  <c:v>40508</c:v>
                </c:pt>
                <c:pt idx="516">
                  <c:v>40515</c:v>
                </c:pt>
                <c:pt idx="517">
                  <c:v>40522</c:v>
                </c:pt>
                <c:pt idx="518">
                  <c:v>40529</c:v>
                </c:pt>
                <c:pt idx="519">
                  <c:v>40536</c:v>
                </c:pt>
                <c:pt idx="520">
                  <c:v>40543</c:v>
                </c:pt>
                <c:pt idx="521">
                  <c:v>40550</c:v>
                </c:pt>
                <c:pt idx="522">
                  <c:v>40557</c:v>
                </c:pt>
                <c:pt idx="523">
                  <c:v>40564</c:v>
                </c:pt>
                <c:pt idx="524">
                  <c:v>40571</c:v>
                </c:pt>
                <c:pt idx="525">
                  <c:v>40578</c:v>
                </c:pt>
                <c:pt idx="526">
                  <c:v>40585</c:v>
                </c:pt>
                <c:pt idx="527">
                  <c:v>40592</c:v>
                </c:pt>
                <c:pt idx="528">
                  <c:v>40599</c:v>
                </c:pt>
                <c:pt idx="529">
                  <c:v>40606</c:v>
                </c:pt>
                <c:pt idx="530">
                  <c:v>40613</c:v>
                </c:pt>
                <c:pt idx="531">
                  <c:v>40620</c:v>
                </c:pt>
                <c:pt idx="532">
                  <c:v>40627</c:v>
                </c:pt>
                <c:pt idx="533">
                  <c:v>40634</c:v>
                </c:pt>
                <c:pt idx="534">
                  <c:v>40641</c:v>
                </c:pt>
                <c:pt idx="535">
                  <c:v>40648</c:v>
                </c:pt>
                <c:pt idx="536">
                  <c:v>40655</c:v>
                </c:pt>
                <c:pt idx="537">
                  <c:v>40662</c:v>
                </c:pt>
                <c:pt idx="538">
                  <c:v>40669</c:v>
                </c:pt>
                <c:pt idx="539">
                  <c:v>40676</c:v>
                </c:pt>
                <c:pt idx="540">
                  <c:v>40683</c:v>
                </c:pt>
                <c:pt idx="541">
                  <c:v>40690</c:v>
                </c:pt>
                <c:pt idx="542">
                  <c:v>40697</c:v>
                </c:pt>
                <c:pt idx="543">
                  <c:v>40704</c:v>
                </c:pt>
                <c:pt idx="544">
                  <c:v>40711</c:v>
                </c:pt>
                <c:pt idx="545">
                  <c:v>40718</c:v>
                </c:pt>
                <c:pt idx="546">
                  <c:v>40725</c:v>
                </c:pt>
                <c:pt idx="547">
                  <c:v>40732</c:v>
                </c:pt>
                <c:pt idx="548">
                  <c:v>40739</c:v>
                </c:pt>
                <c:pt idx="549">
                  <c:v>40746</c:v>
                </c:pt>
                <c:pt idx="550">
                  <c:v>40753</c:v>
                </c:pt>
                <c:pt idx="551">
                  <c:v>40760</c:v>
                </c:pt>
                <c:pt idx="552">
                  <c:v>40767</c:v>
                </c:pt>
                <c:pt idx="553">
                  <c:v>40774</c:v>
                </c:pt>
                <c:pt idx="554">
                  <c:v>40781</c:v>
                </c:pt>
                <c:pt idx="555">
                  <c:v>40788</c:v>
                </c:pt>
                <c:pt idx="556">
                  <c:v>40795</c:v>
                </c:pt>
                <c:pt idx="557">
                  <c:v>40802</c:v>
                </c:pt>
                <c:pt idx="558">
                  <c:v>40809</c:v>
                </c:pt>
                <c:pt idx="559">
                  <c:v>40816</c:v>
                </c:pt>
                <c:pt idx="560">
                  <c:v>40823</c:v>
                </c:pt>
                <c:pt idx="561">
                  <c:v>40830</c:v>
                </c:pt>
                <c:pt idx="562">
                  <c:v>40837</c:v>
                </c:pt>
                <c:pt idx="563">
                  <c:v>40844</c:v>
                </c:pt>
                <c:pt idx="564">
                  <c:v>40851</c:v>
                </c:pt>
                <c:pt idx="565">
                  <c:v>40858</c:v>
                </c:pt>
                <c:pt idx="566">
                  <c:v>40865</c:v>
                </c:pt>
                <c:pt idx="567">
                  <c:v>40872</c:v>
                </c:pt>
                <c:pt idx="568">
                  <c:v>40879</c:v>
                </c:pt>
                <c:pt idx="569">
                  <c:v>40886</c:v>
                </c:pt>
                <c:pt idx="570">
                  <c:v>40893</c:v>
                </c:pt>
                <c:pt idx="571">
                  <c:v>40900</c:v>
                </c:pt>
                <c:pt idx="572">
                  <c:v>40907</c:v>
                </c:pt>
                <c:pt idx="573">
                  <c:v>40914</c:v>
                </c:pt>
                <c:pt idx="574">
                  <c:v>40921</c:v>
                </c:pt>
                <c:pt idx="575">
                  <c:v>40928</c:v>
                </c:pt>
                <c:pt idx="576">
                  <c:v>40935</c:v>
                </c:pt>
                <c:pt idx="577">
                  <c:v>40942</c:v>
                </c:pt>
                <c:pt idx="578">
                  <c:v>40949</c:v>
                </c:pt>
                <c:pt idx="579">
                  <c:v>40956</c:v>
                </c:pt>
                <c:pt idx="580">
                  <c:v>40963</c:v>
                </c:pt>
                <c:pt idx="581">
                  <c:v>40970</c:v>
                </c:pt>
                <c:pt idx="582">
                  <c:v>40977</c:v>
                </c:pt>
                <c:pt idx="583">
                  <c:v>40984</c:v>
                </c:pt>
                <c:pt idx="584">
                  <c:v>40991</c:v>
                </c:pt>
                <c:pt idx="585">
                  <c:v>40998</c:v>
                </c:pt>
                <c:pt idx="586">
                  <c:v>41005</c:v>
                </c:pt>
                <c:pt idx="587">
                  <c:v>41012</c:v>
                </c:pt>
                <c:pt idx="588">
                  <c:v>41019</c:v>
                </c:pt>
                <c:pt idx="589">
                  <c:v>41026</c:v>
                </c:pt>
                <c:pt idx="590">
                  <c:v>41033</c:v>
                </c:pt>
                <c:pt idx="591">
                  <c:v>41040</c:v>
                </c:pt>
                <c:pt idx="592">
                  <c:v>41047</c:v>
                </c:pt>
                <c:pt idx="593">
                  <c:v>41054</c:v>
                </c:pt>
                <c:pt idx="594">
                  <c:v>41061</c:v>
                </c:pt>
                <c:pt idx="595">
                  <c:v>41068</c:v>
                </c:pt>
                <c:pt idx="596">
                  <c:v>41075</c:v>
                </c:pt>
                <c:pt idx="597">
                  <c:v>41082</c:v>
                </c:pt>
                <c:pt idx="598">
                  <c:v>41089</c:v>
                </c:pt>
                <c:pt idx="599">
                  <c:v>41096</c:v>
                </c:pt>
                <c:pt idx="600">
                  <c:v>41103</c:v>
                </c:pt>
                <c:pt idx="601">
                  <c:v>41110</c:v>
                </c:pt>
                <c:pt idx="602">
                  <c:v>41117</c:v>
                </c:pt>
                <c:pt idx="603">
                  <c:v>41124</c:v>
                </c:pt>
                <c:pt idx="604">
                  <c:v>41131</c:v>
                </c:pt>
                <c:pt idx="605">
                  <c:v>41138</c:v>
                </c:pt>
                <c:pt idx="606">
                  <c:v>41145</c:v>
                </c:pt>
                <c:pt idx="607">
                  <c:v>41152</c:v>
                </c:pt>
                <c:pt idx="608">
                  <c:v>41159</c:v>
                </c:pt>
                <c:pt idx="609">
                  <c:v>41166</c:v>
                </c:pt>
                <c:pt idx="610">
                  <c:v>41173</c:v>
                </c:pt>
                <c:pt idx="611">
                  <c:v>41180</c:v>
                </c:pt>
                <c:pt idx="612">
                  <c:v>41187</c:v>
                </c:pt>
                <c:pt idx="613">
                  <c:v>41194</c:v>
                </c:pt>
                <c:pt idx="614">
                  <c:v>41201</c:v>
                </c:pt>
                <c:pt idx="615">
                  <c:v>41208</c:v>
                </c:pt>
                <c:pt idx="616">
                  <c:v>41215</c:v>
                </c:pt>
                <c:pt idx="617">
                  <c:v>41222</c:v>
                </c:pt>
                <c:pt idx="618">
                  <c:v>41229</c:v>
                </c:pt>
                <c:pt idx="619">
                  <c:v>41236</c:v>
                </c:pt>
                <c:pt idx="620">
                  <c:v>41243</c:v>
                </c:pt>
                <c:pt idx="621">
                  <c:v>41250</c:v>
                </c:pt>
                <c:pt idx="622">
                  <c:v>41257</c:v>
                </c:pt>
                <c:pt idx="623">
                  <c:v>41264</c:v>
                </c:pt>
                <c:pt idx="624">
                  <c:v>41271</c:v>
                </c:pt>
                <c:pt idx="625">
                  <c:v>41278</c:v>
                </c:pt>
                <c:pt idx="626">
                  <c:v>41285</c:v>
                </c:pt>
                <c:pt idx="627">
                  <c:v>41292</c:v>
                </c:pt>
                <c:pt idx="628">
                  <c:v>41299</c:v>
                </c:pt>
                <c:pt idx="629">
                  <c:v>41306</c:v>
                </c:pt>
                <c:pt idx="630">
                  <c:v>41313</c:v>
                </c:pt>
                <c:pt idx="631">
                  <c:v>41320</c:v>
                </c:pt>
                <c:pt idx="632">
                  <c:v>41327</c:v>
                </c:pt>
                <c:pt idx="633">
                  <c:v>41334</c:v>
                </c:pt>
                <c:pt idx="634">
                  <c:v>41341</c:v>
                </c:pt>
                <c:pt idx="635">
                  <c:v>41348</c:v>
                </c:pt>
                <c:pt idx="636">
                  <c:v>41355</c:v>
                </c:pt>
                <c:pt idx="637">
                  <c:v>41362</c:v>
                </c:pt>
                <c:pt idx="638">
                  <c:v>41369</c:v>
                </c:pt>
                <c:pt idx="639">
                  <c:v>41376</c:v>
                </c:pt>
                <c:pt idx="640">
                  <c:v>41383</c:v>
                </c:pt>
                <c:pt idx="641">
                  <c:v>41390</c:v>
                </c:pt>
                <c:pt idx="642">
                  <c:v>41397</c:v>
                </c:pt>
                <c:pt idx="643">
                  <c:v>41404</c:v>
                </c:pt>
                <c:pt idx="644">
                  <c:v>41411</c:v>
                </c:pt>
                <c:pt idx="645">
                  <c:v>41418</c:v>
                </c:pt>
                <c:pt idx="646">
                  <c:v>41425</c:v>
                </c:pt>
                <c:pt idx="647">
                  <c:v>41432</c:v>
                </c:pt>
                <c:pt idx="648">
                  <c:v>41439</c:v>
                </c:pt>
                <c:pt idx="649">
                  <c:v>41446</c:v>
                </c:pt>
                <c:pt idx="650">
                  <c:v>41453</c:v>
                </c:pt>
                <c:pt idx="651">
                  <c:v>41460</c:v>
                </c:pt>
                <c:pt idx="652">
                  <c:v>41467</c:v>
                </c:pt>
                <c:pt idx="653">
                  <c:v>41474</c:v>
                </c:pt>
                <c:pt idx="654">
                  <c:v>41481</c:v>
                </c:pt>
                <c:pt idx="655">
                  <c:v>41488</c:v>
                </c:pt>
                <c:pt idx="656">
                  <c:v>41495</c:v>
                </c:pt>
                <c:pt idx="657">
                  <c:v>41502</c:v>
                </c:pt>
                <c:pt idx="658">
                  <c:v>41509</c:v>
                </c:pt>
                <c:pt idx="659">
                  <c:v>41516</c:v>
                </c:pt>
                <c:pt idx="660">
                  <c:v>41523</c:v>
                </c:pt>
                <c:pt idx="661">
                  <c:v>41530</c:v>
                </c:pt>
                <c:pt idx="662">
                  <c:v>41537</c:v>
                </c:pt>
                <c:pt idx="663">
                  <c:v>41544</c:v>
                </c:pt>
                <c:pt idx="664">
                  <c:v>41551</c:v>
                </c:pt>
                <c:pt idx="665">
                  <c:v>41558</c:v>
                </c:pt>
                <c:pt idx="666">
                  <c:v>41565</c:v>
                </c:pt>
                <c:pt idx="667">
                  <c:v>41572</c:v>
                </c:pt>
                <c:pt idx="668">
                  <c:v>41579</c:v>
                </c:pt>
                <c:pt idx="669">
                  <c:v>41586</c:v>
                </c:pt>
                <c:pt idx="670">
                  <c:v>41593</c:v>
                </c:pt>
                <c:pt idx="671">
                  <c:v>41600</c:v>
                </c:pt>
                <c:pt idx="672">
                  <c:v>41607</c:v>
                </c:pt>
                <c:pt idx="673">
                  <c:v>41614</c:v>
                </c:pt>
                <c:pt idx="674">
                  <c:v>41621</c:v>
                </c:pt>
                <c:pt idx="675">
                  <c:v>41628</c:v>
                </c:pt>
                <c:pt idx="676">
                  <c:v>41635</c:v>
                </c:pt>
                <c:pt idx="677">
                  <c:v>41642</c:v>
                </c:pt>
                <c:pt idx="678">
                  <c:v>41649</c:v>
                </c:pt>
                <c:pt idx="679">
                  <c:v>41656</c:v>
                </c:pt>
                <c:pt idx="680">
                  <c:v>41663</c:v>
                </c:pt>
                <c:pt idx="681">
                  <c:v>41670</c:v>
                </c:pt>
                <c:pt idx="682">
                  <c:v>41677</c:v>
                </c:pt>
                <c:pt idx="683">
                  <c:v>41684</c:v>
                </c:pt>
                <c:pt idx="684">
                  <c:v>41691</c:v>
                </c:pt>
                <c:pt idx="685">
                  <c:v>41698</c:v>
                </c:pt>
                <c:pt idx="686">
                  <c:v>41705</c:v>
                </c:pt>
                <c:pt idx="687">
                  <c:v>41712</c:v>
                </c:pt>
                <c:pt idx="688">
                  <c:v>41719</c:v>
                </c:pt>
                <c:pt idx="689">
                  <c:v>41726</c:v>
                </c:pt>
                <c:pt idx="690">
                  <c:v>41733</c:v>
                </c:pt>
                <c:pt idx="691">
                  <c:v>41740</c:v>
                </c:pt>
                <c:pt idx="692">
                  <c:v>41747</c:v>
                </c:pt>
                <c:pt idx="693">
                  <c:v>41754</c:v>
                </c:pt>
                <c:pt idx="694">
                  <c:v>41761</c:v>
                </c:pt>
                <c:pt idx="695">
                  <c:v>41768</c:v>
                </c:pt>
                <c:pt idx="696">
                  <c:v>41775</c:v>
                </c:pt>
                <c:pt idx="697">
                  <c:v>41782</c:v>
                </c:pt>
                <c:pt idx="698">
                  <c:v>41789</c:v>
                </c:pt>
                <c:pt idx="699">
                  <c:v>41796</c:v>
                </c:pt>
                <c:pt idx="700">
                  <c:v>41803</c:v>
                </c:pt>
                <c:pt idx="701">
                  <c:v>41810</c:v>
                </c:pt>
                <c:pt idx="702">
                  <c:v>41817</c:v>
                </c:pt>
                <c:pt idx="703">
                  <c:v>41824</c:v>
                </c:pt>
                <c:pt idx="704">
                  <c:v>41831</c:v>
                </c:pt>
                <c:pt idx="705">
                  <c:v>41838</c:v>
                </c:pt>
                <c:pt idx="706">
                  <c:v>41845</c:v>
                </c:pt>
                <c:pt idx="707">
                  <c:v>41852</c:v>
                </c:pt>
                <c:pt idx="708">
                  <c:v>41859</c:v>
                </c:pt>
                <c:pt idx="709">
                  <c:v>41866</c:v>
                </c:pt>
                <c:pt idx="710">
                  <c:v>41873</c:v>
                </c:pt>
                <c:pt idx="711">
                  <c:v>41880</c:v>
                </c:pt>
                <c:pt idx="712">
                  <c:v>41887</c:v>
                </c:pt>
                <c:pt idx="713">
                  <c:v>41894</c:v>
                </c:pt>
                <c:pt idx="714">
                  <c:v>41901</c:v>
                </c:pt>
                <c:pt idx="715">
                  <c:v>41908</c:v>
                </c:pt>
                <c:pt idx="716">
                  <c:v>41915</c:v>
                </c:pt>
                <c:pt idx="717">
                  <c:v>41922</c:v>
                </c:pt>
                <c:pt idx="718">
                  <c:v>41929</c:v>
                </c:pt>
                <c:pt idx="719">
                  <c:v>41936</c:v>
                </c:pt>
                <c:pt idx="720">
                  <c:v>41943</c:v>
                </c:pt>
                <c:pt idx="721">
                  <c:v>41950</c:v>
                </c:pt>
                <c:pt idx="722">
                  <c:v>41957</c:v>
                </c:pt>
                <c:pt idx="723">
                  <c:v>41964</c:v>
                </c:pt>
                <c:pt idx="724">
                  <c:v>41971</c:v>
                </c:pt>
                <c:pt idx="725">
                  <c:v>41978</c:v>
                </c:pt>
                <c:pt idx="726">
                  <c:v>41985</c:v>
                </c:pt>
                <c:pt idx="727">
                  <c:v>41992</c:v>
                </c:pt>
                <c:pt idx="728">
                  <c:v>41999</c:v>
                </c:pt>
                <c:pt idx="729">
                  <c:v>42006</c:v>
                </c:pt>
                <c:pt idx="730">
                  <c:v>42013</c:v>
                </c:pt>
                <c:pt idx="731">
                  <c:v>42020</c:v>
                </c:pt>
                <c:pt idx="732">
                  <c:v>42027</c:v>
                </c:pt>
                <c:pt idx="733">
                  <c:v>42034</c:v>
                </c:pt>
                <c:pt idx="734">
                  <c:v>42041</c:v>
                </c:pt>
                <c:pt idx="735">
                  <c:v>42048</c:v>
                </c:pt>
                <c:pt idx="736">
                  <c:v>42055</c:v>
                </c:pt>
                <c:pt idx="737">
                  <c:v>42062</c:v>
                </c:pt>
                <c:pt idx="738">
                  <c:v>42069</c:v>
                </c:pt>
                <c:pt idx="739">
                  <c:v>42076</c:v>
                </c:pt>
                <c:pt idx="740">
                  <c:v>42083</c:v>
                </c:pt>
                <c:pt idx="741">
                  <c:v>42090</c:v>
                </c:pt>
                <c:pt idx="742">
                  <c:v>42097</c:v>
                </c:pt>
                <c:pt idx="743">
                  <c:v>42104</c:v>
                </c:pt>
                <c:pt idx="744">
                  <c:v>42111</c:v>
                </c:pt>
                <c:pt idx="745">
                  <c:v>42118</c:v>
                </c:pt>
                <c:pt idx="746">
                  <c:v>42125</c:v>
                </c:pt>
                <c:pt idx="747">
                  <c:v>42132</c:v>
                </c:pt>
                <c:pt idx="748">
                  <c:v>42139</c:v>
                </c:pt>
                <c:pt idx="749">
                  <c:v>42146</c:v>
                </c:pt>
                <c:pt idx="750">
                  <c:v>42153</c:v>
                </c:pt>
                <c:pt idx="751">
                  <c:v>42160</c:v>
                </c:pt>
                <c:pt idx="752">
                  <c:v>42167</c:v>
                </c:pt>
                <c:pt idx="753">
                  <c:v>42174</c:v>
                </c:pt>
                <c:pt idx="754">
                  <c:v>42181</c:v>
                </c:pt>
                <c:pt idx="755">
                  <c:v>42188</c:v>
                </c:pt>
                <c:pt idx="756">
                  <c:v>42195</c:v>
                </c:pt>
                <c:pt idx="757">
                  <c:v>42202</c:v>
                </c:pt>
                <c:pt idx="758">
                  <c:v>42209</c:v>
                </c:pt>
                <c:pt idx="759">
                  <c:v>42216</c:v>
                </c:pt>
                <c:pt idx="760">
                  <c:v>42223</c:v>
                </c:pt>
                <c:pt idx="761">
                  <c:v>42230</c:v>
                </c:pt>
                <c:pt idx="762">
                  <c:v>42237</c:v>
                </c:pt>
                <c:pt idx="763">
                  <c:v>42244</c:v>
                </c:pt>
                <c:pt idx="764">
                  <c:v>42251</c:v>
                </c:pt>
                <c:pt idx="765">
                  <c:v>42258</c:v>
                </c:pt>
                <c:pt idx="766">
                  <c:v>42265</c:v>
                </c:pt>
                <c:pt idx="767">
                  <c:v>42272</c:v>
                </c:pt>
                <c:pt idx="768">
                  <c:v>42279</c:v>
                </c:pt>
                <c:pt idx="769">
                  <c:v>42286</c:v>
                </c:pt>
                <c:pt idx="770">
                  <c:v>42293</c:v>
                </c:pt>
                <c:pt idx="771">
                  <c:v>42300</c:v>
                </c:pt>
                <c:pt idx="772">
                  <c:v>42307</c:v>
                </c:pt>
                <c:pt idx="773">
                  <c:v>42314</c:v>
                </c:pt>
                <c:pt idx="774">
                  <c:v>42321</c:v>
                </c:pt>
                <c:pt idx="775">
                  <c:v>42328</c:v>
                </c:pt>
                <c:pt idx="776">
                  <c:v>42335</c:v>
                </c:pt>
                <c:pt idx="777">
                  <c:v>42342</c:v>
                </c:pt>
                <c:pt idx="778">
                  <c:v>42349</c:v>
                </c:pt>
                <c:pt idx="779">
                  <c:v>42356</c:v>
                </c:pt>
                <c:pt idx="780">
                  <c:v>42363</c:v>
                </c:pt>
                <c:pt idx="781">
                  <c:v>42370</c:v>
                </c:pt>
                <c:pt idx="782">
                  <c:v>42377</c:v>
                </c:pt>
                <c:pt idx="783">
                  <c:v>42384</c:v>
                </c:pt>
                <c:pt idx="784">
                  <c:v>42391</c:v>
                </c:pt>
                <c:pt idx="785">
                  <c:v>42398</c:v>
                </c:pt>
                <c:pt idx="786">
                  <c:v>42405</c:v>
                </c:pt>
                <c:pt idx="787">
                  <c:v>42412</c:v>
                </c:pt>
                <c:pt idx="788">
                  <c:v>42419</c:v>
                </c:pt>
                <c:pt idx="789">
                  <c:v>42426</c:v>
                </c:pt>
                <c:pt idx="790">
                  <c:v>42433</c:v>
                </c:pt>
                <c:pt idx="791">
                  <c:v>42440</c:v>
                </c:pt>
                <c:pt idx="792">
                  <c:v>42447</c:v>
                </c:pt>
                <c:pt idx="793">
                  <c:v>42454</c:v>
                </c:pt>
                <c:pt idx="794">
                  <c:v>42461</c:v>
                </c:pt>
                <c:pt idx="795">
                  <c:v>42468</c:v>
                </c:pt>
                <c:pt idx="796">
                  <c:v>42475</c:v>
                </c:pt>
                <c:pt idx="797">
                  <c:v>42482</c:v>
                </c:pt>
                <c:pt idx="798">
                  <c:v>42489</c:v>
                </c:pt>
                <c:pt idx="799">
                  <c:v>42496</c:v>
                </c:pt>
                <c:pt idx="800">
                  <c:v>42503</c:v>
                </c:pt>
                <c:pt idx="801">
                  <c:v>42510</c:v>
                </c:pt>
                <c:pt idx="802">
                  <c:v>42517</c:v>
                </c:pt>
                <c:pt idx="803">
                  <c:v>42524</c:v>
                </c:pt>
                <c:pt idx="804">
                  <c:v>42531</c:v>
                </c:pt>
                <c:pt idx="805">
                  <c:v>42538</c:v>
                </c:pt>
                <c:pt idx="806">
                  <c:v>42545</c:v>
                </c:pt>
                <c:pt idx="807">
                  <c:v>42552</c:v>
                </c:pt>
                <c:pt idx="808">
                  <c:v>42559</c:v>
                </c:pt>
                <c:pt idx="809">
                  <c:v>42566</c:v>
                </c:pt>
                <c:pt idx="810">
                  <c:v>42573</c:v>
                </c:pt>
                <c:pt idx="811">
                  <c:v>42580</c:v>
                </c:pt>
                <c:pt idx="812">
                  <c:v>42587</c:v>
                </c:pt>
                <c:pt idx="813">
                  <c:v>42594</c:v>
                </c:pt>
                <c:pt idx="814">
                  <c:v>42601</c:v>
                </c:pt>
                <c:pt idx="815">
                  <c:v>42608</c:v>
                </c:pt>
                <c:pt idx="816">
                  <c:v>42615</c:v>
                </c:pt>
                <c:pt idx="817">
                  <c:v>42622</c:v>
                </c:pt>
                <c:pt idx="818">
                  <c:v>42629</c:v>
                </c:pt>
                <c:pt idx="819">
                  <c:v>42636</c:v>
                </c:pt>
                <c:pt idx="820">
                  <c:v>42643</c:v>
                </c:pt>
                <c:pt idx="821">
                  <c:v>42650</c:v>
                </c:pt>
                <c:pt idx="822">
                  <c:v>42657</c:v>
                </c:pt>
                <c:pt idx="823">
                  <c:v>42664</c:v>
                </c:pt>
                <c:pt idx="824">
                  <c:v>42671</c:v>
                </c:pt>
                <c:pt idx="825">
                  <c:v>42678</c:v>
                </c:pt>
                <c:pt idx="826">
                  <c:v>42685</c:v>
                </c:pt>
                <c:pt idx="827">
                  <c:v>42692</c:v>
                </c:pt>
                <c:pt idx="828">
                  <c:v>42699</c:v>
                </c:pt>
                <c:pt idx="829">
                  <c:v>42706</c:v>
                </c:pt>
                <c:pt idx="830">
                  <c:v>42713</c:v>
                </c:pt>
                <c:pt idx="831">
                  <c:v>42720</c:v>
                </c:pt>
                <c:pt idx="832">
                  <c:v>42727</c:v>
                </c:pt>
                <c:pt idx="833">
                  <c:v>42734</c:v>
                </c:pt>
                <c:pt idx="834">
                  <c:v>42741</c:v>
                </c:pt>
                <c:pt idx="835">
                  <c:v>42748</c:v>
                </c:pt>
                <c:pt idx="836">
                  <c:v>42755</c:v>
                </c:pt>
                <c:pt idx="837">
                  <c:v>42762</c:v>
                </c:pt>
                <c:pt idx="838">
                  <c:v>42769</c:v>
                </c:pt>
              </c:numCache>
            </c:numRef>
          </c:cat>
          <c:val>
            <c:numRef>
              <c:f>'PE&amp;PB BAND'!$L$6:$L$844</c:f>
              <c:numCache>
                <c:formatCode>#,##0.0</c:formatCode>
                <c:ptCount val="839"/>
                <c:pt idx="501">
                  <c:v>4.9493039983003797</c:v>
                </c:pt>
                <c:pt idx="502">
                  <c:v>4.6609240109319101</c:v>
                </c:pt>
                <c:pt idx="503">
                  <c:v>4.8700652962025002</c:v>
                </c:pt>
                <c:pt idx="504">
                  <c:v>4.9308453166419897</c:v>
                </c:pt>
                <c:pt idx="505">
                  <c:v>4.5943564136175903</c:v>
                </c:pt>
                <c:pt idx="506">
                  <c:v>4.4106875300961903</c:v>
                </c:pt>
                <c:pt idx="507">
                  <c:v>5.2483959796725301</c:v>
                </c:pt>
                <c:pt idx="508">
                  <c:v>5.3867981463678403</c:v>
                </c:pt>
                <c:pt idx="509">
                  <c:v>5.3306983365129597</c:v>
                </c:pt>
                <c:pt idx="510">
                  <c:v>5.5942260634860199</c:v>
                </c:pt>
                <c:pt idx="511">
                  <c:v>4.8210812746454099</c:v>
                </c:pt>
                <c:pt idx="512">
                  <c:v>4.8145280531526504</c:v>
                </c:pt>
                <c:pt idx="513">
                  <c:v>4.8610356037563296</c:v>
                </c:pt>
                <c:pt idx="514">
                  <c:v>5.1763937829370699</c:v>
                </c:pt>
                <c:pt idx="515">
                  <c:v>5.3616930616210796</c:v>
                </c:pt>
                <c:pt idx="516">
                  <c:v>5.1400526233662003</c:v>
                </c:pt>
                <c:pt idx="517">
                  <c:v>5.1610837916319197</c:v>
                </c:pt>
                <c:pt idx="518">
                  <c:v>5.4391613931677396</c:v>
                </c:pt>
                <c:pt idx="519">
                  <c:v>5.0317948015576901</c:v>
                </c:pt>
                <c:pt idx="520">
                  <c:v>5.8400709166186298</c:v>
                </c:pt>
                <c:pt idx="521">
                  <c:v>5.8638273777730197</c:v>
                </c:pt>
                <c:pt idx="522">
                  <c:v>5.5893727147794401</c:v>
                </c:pt>
                <c:pt idx="523">
                  <c:v>5.2517080164415102</c:v>
                </c:pt>
                <c:pt idx="524">
                  <c:v>5.1271268660325999</c:v>
                </c:pt>
                <c:pt idx="525">
                  <c:v>5.0983395913449501</c:v>
                </c:pt>
                <c:pt idx="526">
                  <c:v>5.28830957278758</c:v>
                </c:pt>
                <c:pt idx="527">
                  <c:v>5.3675716025766</c:v>
                </c:pt>
                <c:pt idx="528">
                  <c:v>5.2297564030332104</c:v>
                </c:pt>
                <c:pt idx="529">
                  <c:v>5.1028236953868698</c:v>
                </c:pt>
                <c:pt idx="530">
                  <c:v>5.1183329439681398</c:v>
                </c:pt>
                <c:pt idx="531">
                  <c:v>5.0072282808241404</c:v>
                </c:pt>
                <c:pt idx="532">
                  <c:v>4.8851387380748399</c:v>
                </c:pt>
                <c:pt idx="533">
                  <c:v>5.1398388211863502</c:v>
                </c:pt>
                <c:pt idx="534">
                  <c:v>5.1281308037077302</c:v>
                </c:pt>
                <c:pt idx="535">
                  <c:v>4.9378643589255597</c:v>
                </c:pt>
                <c:pt idx="536">
                  <c:v>4.35870704086682</c:v>
                </c:pt>
                <c:pt idx="537">
                  <c:v>3.6410819544075701</c:v>
                </c:pt>
                <c:pt idx="538">
                  <c:v>3.6507516286967401</c:v>
                </c:pt>
                <c:pt idx="539">
                  <c:v>3.62102837900298</c:v>
                </c:pt>
                <c:pt idx="540">
                  <c:v>3.50661557168872</c:v>
                </c:pt>
                <c:pt idx="541">
                  <c:v>3.2782763352936799</c:v>
                </c:pt>
                <c:pt idx="542">
                  <c:v>3.3730624794764701</c:v>
                </c:pt>
                <c:pt idx="543">
                  <c:v>3.2957715041931701</c:v>
                </c:pt>
                <c:pt idx="544">
                  <c:v>3.2106889372851501</c:v>
                </c:pt>
                <c:pt idx="545">
                  <c:v>3.3390971977175199</c:v>
                </c:pt>
                <c:pt idx="546">
                  <c:v>3.7129853684088201</c:v>
                </c:pt>
                <c:pt idx="547">
                  <c:v>3.9050186876870798</c:v>
                </c:pt>
                <c:pt idx="548">
                  <c:v>4.1481863349463097</c:v>
                </c:pt>
                <c:pt idx="549">
                  <c:v>4.0332221039868097</c:v>
                </c:pt>
                <c:pt idx="550">
                  <c:v>3.9271703034102301</c:v>
                </c:pt>
                <c:pt idx="551">
                  <c:v>3.9163436679223098</c:v>
                </c:pt>
                <c:pt idx="552">
                  <c:v>3.8606086754060902</c:v>
                </c:pt>
                <c:pt idx="553">
                  <c:v>3.77628180411513</c:v>
                </c:pt>
                <c:pt idx="554">
                  <c:v>3.8493164084199698</c:v>
                </c:pt>
                <c:pt idx="555">
                  <c:v>3.6786993843986</c:v>
                </c:pt>
                <c:pt idx="556">
                  <c:v>3.5404380258865999</c:v>
                </c:pt>
                <c:pt idx="557">
                  <c:v>3.5100692010148999</c:v>
                </c:pt>
                <c:pt idx="558">
                  <c:v>3.3834278814202499</c:v>
                </c:pt>
                <c:pt idx="559">
                  <c:v>3.3596607253344399</c:v>
                </c:pt>
                <c:pt idx="560">
                  <c:v>3.3567778790908198</c:v>
                </c:pt>
                <c:pt idx="561">
                  <c:v>3.52393177922609</c:v>
                </c:pt>
                <c:pt idx="562">
                  <c:v>3.20277593299206</c:v>
                </c:pt>
                <c:pt idx="563">
                  <c:v>3.28468512394537</c:v>
                </c:pt>
                <c:pt idx="564">
                  <c:v>3.4707212417382198</c:v>
                </c:pt>
                <c:pt idx="565">
                  <c:v>3.5181312803328799</c:v>
                </c:pt>
                <c:pt idx="566">
                  <c:v>3.4797155823286601</c:v>
                </c:pt>
                <c:pt idx="567">
                  <c:v>3.43254737733383</c:v>
                </c:pt>
                <c:pt idx="568">
                  <c:v>3.2865711732393201</c:v>
                </c:pt>
                <c:pt idx="569">
                  <c:v>3.1965341538468999</c:v>
                </c:pt>
                <c:pt idx="570">
                  <c:v>3.1030765245779701</c:v>
                </c:pt>
                <c:pt idx="571">
                  <c:v>3.0141158726719</c:v>
                </c:pt>
                <c:pt idx="572">
                  <c:v>2.87919829734401</c:v>
                </c:pt>
                <c:pt idx="573">
                  <c:v>2.6829707277939798</c:v>
                </c:pt>
                <c:pt idx="574">
                  <c:v>2.6719299991795902</c:v>
                </c:pt>
                <c:pt idx="575">
                  <c:v>2.5981490354076802</c:v>
                </c:pt>
                <c:pt idx="576">
                  <c:v>2.5836745164998098</c:v>
                </c:pt>
                <c:pt idx="577">
                  <c:v>2.72944441067049</c:v>
                </c:pt>
                <c:pt idx="578">
                  <c:v>2.8044265995670101</c:v>
                </c:pt>
                <c:pt idx="579">
                  <c:v>2.8784596547179802</c:v>
                </c:pt>
                <c:pt idx="580">
                  <c:v>3.0848088027517102</c:v>
                </c:pt>
                <c:pt idx="581">
                  <c:v>3.05081398526998</c:v>
                </c:pt>
                <c:pt idx="582">
                  <c:v>3.1209291913636901</c:v>
                </c:pt>
                <c:pt idx="583">
                  <c:v>3.0624337496564098</c:v>
                </c:pt>
                <c:pt idx="584">
                  <c:v>2.93322061643264</c:v>
                </c:pt>
                <c:pt idx="585">
                  <c:v>2.67164225049912</c:v>
                </c:pt>
                <c:pt idx="586">
                  <c:v>2.8365786542123401</c:v>
                </c:pt>
                <c:pt idx="587">
                  <c:v>2.9191818143387098</c:v>
                </c:pt>
                <c:pt idx="588">
                  <c:v>2.97978633336849</c:v>
                </c:pt>
                <c:pt idx="589">
                  <c:v>2.6626582676415298</c:v>
                </c:pt>
                <c:pt idx="590">
                  <c:v>2.7779050002402901</c:v>
                </c:pt>
                <c:pt idx="591">
                  <c:v>2.8220828427635398</c:v>
                </c:pt>
                <c:pt idx="592">
                  <c:v>2.7792305376806801</c:v>
                </c:pt>
                <c:pt idx="593">
                  <c:v>2.7354481562480601</c:v>
                </c:pt>
                <c:pt idx="594">
                  <c:v>2.85374383696792</c:v>
                </c:pt>
                <c:pt idx="595">
                  <c:v>2.7615063326806499</c:v>
                </c:pt>
                <c:pt idx="596">
                  <c:v>2.8874800173802702</c:v>
                </c:pt>
                <c:pt idx="597">
                  <c:v>2.8659403442947502</c:v>
                </c:pt>
                <c:pt idx="598">
                  <c:v>2.8641225451502699</c:v>
                </c:pt>
                <c:pt idx="599">
                  <c:v>3.0346181052385801</c:v>
                </c:pt>
                <c:pt idx="600">
                  <c:v>2.9222904898677702</c:v>
                </c:pt>
                <c:pt idx="601">
                  <c:v>2.8325537359548698</c:v>
                </c:pt>
                <c:pt idx="602">
                  <c:v>2.8117918855637201</c:v>
                </c:pt>
                <c:pt idx="603">
                  <c:v>2.79461972396934</c:v>
                </c:pt>
                <c:pt idx="604">
                  <c:v>2.9055596045099299</c:v>
                </c:pt>
                <c:pt idx="605">
                  <c:v>2.7835653145711299</c:v>
                </c:pt>
                <c:pt idx="606">
                  <c:v>2.78856928762149</c:v>
                </c:pt>
                <c:pt idx="607">
                  <c:v>2.7050121197773298</c:v>
                </c:pt>
                <c:pt idx="608">
                  <c:v>2.9038616921379199</c:v>
                </c:pt>
                <c:pt idx="609">
                  <c:v>2.8505723560468299</c:v>
                </c:pt>
                <c:pt idx="610">
                  <c:v>2.6309457649233101</c:v>
                </c:pt>
                <c:pt idx="611">
                  <c:v>2.63353073644147</c:v>
                </c:pt>
                <c:pt idx="612">
                  <c:v>2.6815016742293598</c:v>
                </c:pt>
                <c:pt idx="613">
                  <c:v>2.7785038922789398</c:v>
                </c:pt>
                <c:pt idx="614">
                  <c:v>2.79891865032039</c:v>
                </c:pt>
                <c:pt idx="615">
                  <c:v>2.5486207137013701</c:v>
                </c:pt>
                <c:pt idx="616">
                  <c:v>2.6117961729318702</c:v>
                </c:pt>
                <c:pt idx="617">
                  <c:v>2.5072022901690998</c:v>
                </c:pt>
                <c:pt idx="618">
                  <c:v>2.4457253057704098</c:v>
                </c:pt>
                <c:pt idx="619">
                  <c:v>2.4500956523378798</c:v>
                </c:pt>
                <c:pt idx="620">
                  <c:v>2.2579394759146298</c:v>
                </c:pt>
                <c:pt idx="621">
                  <c:v>2.3628109540767501</c:v>
                </c:pt>
                <c:pt idx="622">
                  <c:v>2.4445478745550302</c:v>
                </c:pt>
                <c:pt idx="623">
                  <c:v>2.5248180574777299</c:v>
                </c:pt>
                <c:pt idx="624">
                  <c:v>2.6747927985795599</c:v>
                </c:pt>
                <c:pt idx="625">
                  <c:v>2.6872966098274902</c:v>
                </c:pt>
                <c:pt idx="626">
                  <c:v>2.7795249328760798</c:v>
                </c:pt>
                <c:pt idx="627">
                  <c:v>2.9414170905086299</c:v>
                </c:pt>
                <c:pt idx="628">
                  <c:v>2.8229935247295002</c:v>
                </c:pt>
                <c:pt idx="629">
                  <c:v>2.8886453828960299</c:v>
                </c:pt>
                <c:pt idx="630">
                  <c:v>3.0114653710604302</c:v>
                </c:pt>
                <c:pt idx="631">
                  <c:v>2.99364307744414</c:v>
                </c:pt>
                <c:pt idx="632">
                  <c:v>3.0481006882339301</c:v>
                </c:pt>
                <c:pt idx="633">
                  <c:v>3.1902210834640901</c:v>
                </c:pt>
                <c:pt idx="634">
                  <c:v>3.1272499709360302</c:v>
                </c:pt>
                <c:pt idx="635">
                  <c:v>3.0471842514920202</c:v>
                </c:pt>
                <c:pt idx="636">
                  <c:v>3.1350146327975401</c:v>
                </c:pt>
                <c:pt idx="637">
                  <c:v>3.0264448271190898</c:v>
                </c:pt>
                <c:pt idx="638">
                  <c:v>2.9086189610862498</c:v>
                </c:pt>
                <c:pt idx="639">
                  <c:v>2.9523568446067001</c:v>
                </c:pt>
                <c:pt idx="640">
                  <c:v>3.0751938593977801</c:v>
                </c:pt>
                <c:pt idx="641">
                  <c:v>3.01604314899207</c:v>
                </c:pt>
                <c:pt idx="642">
                  <c:v>3.1651012062416499</c:v>
                </c:pt>
                <c:pt idx="643">
                  <c:v>3.33424163486458</c:v>
                </c:pt>
                <c:pt idx="644">
                  <c:v>3.4497866648409601</c:v>
                </c:pt>
                <c:pt idx="645">
                  <c:v>3.6429423839650301</c:v>
                </c:pt>
                <c:pt idx="646">
                  <c:v>3.6473407479718301</c:v>
                </c:pt>
                <c:pt idx="647">
                  <c:v>3.47952738208103</c:v>
                </c:pt>
                <c:pt idx="648">
                  <c:v>3.5868799380868701</c:v>
                </c:pt>
                <c:pt idx="649">
                  <c:v>3.4514671609378902</c:v>
                </c:pt>
                <c:pt idx="650">
                  <c:v>3.3623027336176401</c:v>
                </c:pt>
                <c:pt idx="651">
                  <c:v>3.51942809233564</c:v>
                </c:pt>
                <c:pt idx="652">
                  <c:v>3.6171412221742898</c:v>
                </c:pt>
                <c:pt idx="653">
                  <c:v>3.7198285577746799</c:v>
                </c:pt>
                <c:pt idx="654">
                  <c:v>3.8525944655227802</c:v>
                </c:pt>
                <c:pt idx="655">
                  <c:v>3.9438251123344399</c:v>
                </c:pt>
                <c:pt idx="656">
                  <c:v>3.8986210570565301</c:v>
                </c:pt>
                <c:pt idx="657">
                  <c:v>3.7703875871357599</c:v>
                </c:pt>
                <c:pt idx="658">
                  <c:v>4.0059956183568399</c:v>
                </c:pt>
                <c:pt idx="659">
                  <c:v>3.8548952210780101</c:v>
                </c:pt>
                <c:pt idx="660">
                  <c:v>4.1296373001462303</c:v>
                </c:pt>
                <c:pt idx="661">
                  <c:v>4.0249901276185902</c:v>
                </c:pt>
                <c:pt idx="662">
                  <c:v>4.0567160083886602</c:v>
                </c:pt>
                <c:pt idx="663">
                  <c:v>4.2293701532120496</c:v>
                </c:pt>
                <c:pt idx="664">
                  <c:v>4.3276736637364301</c:v>
                </c:pt>
                <c:pt idx="665">
                  <c:v>4.4564112419858999</c:v>
                </c:pt>
                <c:pt idx="666">
                  <c:v>4.3562143459745801</c:v>
                </c:pt>
                <c:pt idx="667">
                  <c:v>4.0902072461415004</c:v>
                </c:pt>
                <c:pt idx="668">
                  <c:v>3.8944023198098199</c:v>
                </c:pt>
                <c:pt idx="669">
                  <c:v>3.8818748666523399</c:v>
                </c:pt>
                <c:pt idx="670">
                  <c:v>4.12457297905644</c:v>
                </c:pt>
                <c:pt idx="671">
                  <c:v>4.2076753488735701</c:v>
                </c:pt>
                <c:pt idx="672">
                  <c:v>4.4903586167584004</c:v>
                </c:pt>
                <c:pt idx="673">
                  <c:v>3.9630580787463701</c:v>
                </c:pt>
                <c:pt idx="674">
                  <c:v>4.1767464091889499</c:v>
                </c:pt>
                <c:pt idx="675">
                  <c:v>4.0795329346239297</c:v>
                </c:pt>
                <c:pt idx="676">
                  <c:v>4.2841091230792001</c:v>
                </c:pt>
                <c:pt idx="677">
                  <c:v>4.4714028998756801</c:v>
                </c:pt>
                <c:pt idx="678">
                  <c:v>4.4044886796542304</c:v>
                </c:pt>
                <c:pt idx="679">
                  <c:v>4.5752917376035498</c:v>
                </c:pt>
                <c:pt idx="680">
                  <c:v>4.8822975158254902</c:v>
                </c:pt>
                <c:pt idx="681">
                  <c:v>4.7803622740409404</c:v>
                </c:pt>
                <c:pt idx="682">
                  <c:v>5.0219482754773601</c:v>
                </c:pt>
                <c:pt idx="683">
                  <c:v>5.0976001198240004</c:v>
                </c:pt>
                <c:pt idx="684">
                  <c:v>5.1433985077451299</c:v>
                </c:pt>
                <c:pt idx="685">
                  <c:v>4.8470891575818698</c:v>
                </c:pt>
                <c:pt idx="686">
                  <c:v>4.9565770016592099</c:v>
                </c:pt>
                <c:pt idx="687">
                  <c:v>4.8490114788188903</c:v>
                </c:pt>
                <c:pt idx="688">
                  <c:v>4.8291849245877803</c:v>
                </c:pt>
                <c:pt idx="689">
                  <c:v>4.4185075362257598</c:v>
                </c:pt>
                <c:pt idx="690">
                  <c:v>4.6226713657591496</c:v>
                </c:pt>
                <c:pt idx="691">
                  <c:v>4.6590830322801002</c:v>
                </c:pt>
                <c:pt idx="692">
                  <c:v>4.6875815798711402</c:v>
                </c:pt>
                <c:pt idx="693">
                  <c:v>4.2609197849958198</c:v>
                </c:pt>
                <c:pt idx="694">
                  <c:v>4.1611799369781002</c:v>
                </c:pt>
                <c:pt idx="695">
                  <c:v>4.1354351643219003</c:v>
                </c:pt>
                <c:pt idx="696">
                  <c:v>4.0888575207468598</c:v>
                </c:pt>
                <c:pt idx="697">
                  <c:v>4.3182074950493501</c:v>
                </c:pt>
                <c:pt idx="698">
                  <c:v>4.4083903538282101</c:v>
                </c:pt>
                <c:pt idx="699">
                  <c:v>4.4980435644962498</c:v>
                </c:pt>
                <c:pt idx="700">
                  <c:v>4.6252789865463599</c:v>
                </c:pt>
                <c:pt idx="701">
                  <c:v>4.4705704535835302</c:v>
                </c:pt>
                <c:pt idx="702">
                  <c:v>4.71777849660399</c:v>
                </c:pt>
                <c:pt idx="703">
                  <c:v>4.9614929385278099</c:v>
                </c:pt>
                <c:pt idx="704">
                  <c:v>4.8764264708783198</c:v>
                </c:pt>
                <c:pt idx="705">
                  <c:v>4.6780733477160199</c:v>
                </c:pt>
                <c:pt idx="706">
                  <c:v>4.5731899900177702</c:v>
                </c:pt>
                <c:pt idx="707">
                  <c:v>4.6941089792044899</c:v>
                </c:pt>
                <c:pt idx="708">
                  <c:v>4.8338311991750702</c:v>
                </c:pt>
                <c:pt idx="709">
                  <c:v>4.9015497752137396</c:v>
                </c:pt>
                <c:pt idx="710">
                  <c:v>5.0868802761435701</c:v>
                </c:pt>
                <c:pt idx="711">
                  <c:v>4.8397946963687497</c:v>
                </c:pt>
                <c:pt idx="712">
                  <c:v>5.1044728352740796</c:v>
                </c:pt>
                <c:pt idx="713">
                  <c:v>5.2159507859512404</c:v>
                </c:pt>
                <c:pt idx="714">
                  <c:v>5.1777216296269897</c:v>
                </c:pt>
                <c:pt idx="715">
                  <c:v>5.2952920449127596</c:v>
                </c:pt>
                <c:pt idx="716">
                  <c:v>5.4409681577892899</c:v>
                </c:pt>
                <c:pt idx="717">
                  <c:v>5.6200620654962101</c:v>
                </c:pt>
                <c:pt idx="718">
                  <c:v>5.4844211612157201</c:v>
                </c:pt>
                <c:pt idx="719">
                  <c:v>5.2031656779709001</c:v>
                </c:pt>
                <c:pt idx="720">
                  <c:v>5.2403810618665903</c:v>
                </c:pt>
                <c:pt idx="721">
                  <c:v>5.3060070154605796</c:v>
                </c:pt>
                <c:pt idx="722">
                  <c:v>5.0533338463652004</c:v>
                </c:pt>
                <c:pt idx="723">
                  <c:v>5.2854097840502297</c:v>
                </c:pt>
                <c:pt idx="724">
                  <c:v>5.5468218793677497</c:v>
                </c:pt>
                <c:pt idx="725">
                  <c:v>5.5030980231457001</c:v>
                </c:pt>
                <c:pt idx="726">
                  <c:v>5.5126160512055602</c:v>
                </c:pt>
                <c:pt idx="727">
                  <c:v>5.36447390551076</c:v>
                </c:pt>
                <c:pt idx="728">
                  <c:v>5.1314165029170304</c:v>
                </c:pt>
                <c:pt idx="729">
                  <c:v>5.06969429862274</c:v>
                </c:pt>
                <c:pt idx="730">
                  <c:v>5.1960395284254499</c:v>
                </c:pt>
                <c:pt idx="731">
                  <c:v>5.4181127731478398</c:v>
                </c:pt>
                <c:pt idx="732">
                  <c:v>5.61269910719572</c:v>
                </c:pt>
                <c:pt idx="733">
                  <c:v>5.6013907354106998</c:v>
                </c:pt>
                <c:pt idx="734">
                  <c:v>5.7520883596690098</c:v>
                </c:pt>
                <c:pt idx="735">
                  <c:v>6.0540301971658801</c:v>
                </c:pt>
                <c:pt idx="736">
                  <c:v>6.2610972231124498</c:v>
                </c:pt>
                <c:pt idx="737">
                  <c:v>6.3136827558931898</c:v>
                </c:pt>
                <c:pt idx="738">
                  <c:v>6.4247829534607899</c:v>
                </c:pt>
                <c:pt idx="739">
                  <c:v>6.7626057688495598</c:v>
                </c:pt>
                <c:pt idx="740">
                  <c:v>7.2138308204554003</c:v>
                </c:pt>
                <c:pt idx="741">
                  <c:v>7.5057745373093301</c:v>
                </c:pt>
                <c:pt idx="742">
                  <c:v>8.6125314676812792</c:v>
                </c:pt>
                <c:pt idx="743">
                  <c:v>8.7716591168715699</c:v>
                </c:pt>
                <c:pt idx="744">
                  <c:v>8.4233632588843594</c:v>
                </c:pt>
                <c:pt idx="745">
                  <c:v>8.6907645011494203</c:v>
                </c:pt>
                <c:pt idx="746">
                  <c:v>8.6964789902009407</c:v>
                </c:pt>
                <c:pt idx="747">
                  <c:v>9.1861466211846903</c:v>
                </c:pt>
                <c:pt idx="748">
                  <c:v>10.004844293433299</c:v>
                </c:pt>
                <c:pt idx="749">
                  <c:v>11.390413399539399</c:v>
                </c:pt>
                <c:pt idx="750">
                  <c:v>11.796264235950501</c:v>
                </c:pt>
                <c:pt idx="751">
                  <c:v>12.6262803108988</c:v>
                </c:pt>
                <c:pt idx="752">
                  <c:v>12.699911510047199</c:v>
                </c:pt>
                <c:pt idx="753">
                  <c:v>10.9193223246477</c:v>
                </c:pt>
                <c:pt idx="754">
                  <c:v>9.7730530909975801</c:v>
                </c:pt>
                <c:pt idx="755">
                  <c:v>8.6837133007130998</c:v>
                </c:pt>
                <c:pt idx="756">
                  <c:v>8.3183303424609001</c:v>
                </c:pt>
                <c:pt idx="757">
                  <c:v>9.0085563404380107</c:v>
                </c:pt>
                <c:pt idx="758">
                  <c:v>9.6451586893363608</c:v>
                </c:pt>
                <c:pt idx="759">
                  <c:v>8.4216897197144895</c:v>
                </c:pt>
                <c:pt idx="760">
                  <c:v>8.50409130515974</c:v>
                </c:pt>
                <c:pt idx="761">
                  <c:v>8.7358962601767196</c:v>
                </c:pt>
                <c:pt idx="762">
                  <c:v>7.4428967408331603</c:v>
                </c:pt>
                <c:pt idx="763">
                  <c:v>6.38609049423457</c:v>
                </c:pt>
                <c:pt idx="764">
                  <c:v>5.5424163771341401</c:v>
                </c:pt>
                <c:pt idx="765">
                  <c:v>6.2066892472475503</c:v>
                </c:pt>
                <c:pt idx="766">
                  <c:v>5.9521804335031101</c:v>
                </c:pt>
                <c:pt idx="767">
                  <c:v>6.0647767640270098</c:v>
                </c:pt>
                <c:pt idx="768">
                  <c:v>6.6621621099721402</c:v>
                </c:pt>
                <c:pt idx="769">
                  <c:v>7.0723281225755299</c:v>
                </c:pt>
                <c:pt idx="770">
                  <c:v>7.7736916536020404</c:v>
                </c:pt>
                <c:pt idx="771">
                  <c:v>7.7492354895838202</c:v>
                </c:pt>
                <c:pt idx="772">
                  <c:v>7.4065978848720997</c:v>
                </c:pt>
                <c:pt idx="773">
                  <c:v>7.99529436492349</c:v>
                </c:pt>
                <c:pt idx="774">
                  <c:v>8.2353306422925794</c:v>
                </c:pt>
                <c:pt idx="775">
                  <c:v>8.5051418278114408</c:v>
                </c:pt>
                <c:pt idx="776">
                  <c:v>8.1762608518015405</c:v>
                </c:pt>
                <c:pt idx="777">
                  <c:v>8.2048809099217408</c:v>
                </c:pt>
                <c:pt idx="778">
                  <c:v>8.0201127615980106</c:v>
                </c:pt>
                <c:pt idx="779">
                  <c:v>8.4946833356113203</c:v>
                </c:pt>
                <c:pt idx="780">
                  <c:v>8.4367210512177895</c:v>
                </c:pt>
                <c:pt idx="781">
                  <c:v>8.8457726375357595</c:v>
                </c:pt>
                <c:pt idx="782">
                  <c:v>7.3485298824007996</c:v>
                </c:pt>
                <c:pt idx="783">
                  <c:v>6.7056335021336704</c:v>
                </c:pt>
                <c:pt idx="784">
                  <c:v>6.8963816295153002</c:v>
                </c:pt>
                <c:pt idx="785">
                  <c:v>6.3103160116383501</c:v>
                </c:pt>
                <c:pt idx="786">
                  <c:v>6.5700690073886703</c:v>
                </c:pt>
                <c:pt idx="787">
                  <c:v>6.5702614983961602</c:v>
                </c:pt>
                <c:pt idx="788">
                  <c:v>6.9979479174174504</c:v>
                </c:pt>
                <c:pt idx="789">
                  <c:v>6.3588284550034704</c:v>
                </c:pt>
                <c:pt idx="790">
                  <c:v>5.93707939825432</c:v>
                </c:pt>
                <c:pt idx="791">
                  <c:v>5.9617274637392601</c:v>
                </c:pt>
                <c:pt idx="792">
                  <c:v>6.67242364877937</c:v>
                </c:pt>
                <c:pt idx="793">
                  <c:v>6.7011807625186703</c:v>
                </c:pt>
                <c:pt idx="794">
                  <c:v>6.8829090414858403</c:v>
                </c:pt>
                <c:pt idx="795">
                  <c:v>6.9149284953210302</c:v>
                </c:pt>
                <c:pt idx="796">
                  <c:v>7.0611704785122704</c:v>
                </c:pt>
                <c:pt idx="797">
                  <c:v>6.2654662283313396</c:v>
                </c:pt>
                <c:pt idx="798">
                  <c:v>5.91636064328386</c:v>
                </c:pt>
                <c:pt idx="799">
                  <c:v>5.9502836261163798</c:v>
                </c:pt>
                <c:pt idx="800">
                  <c:v>5.5806859357924701</c:v>
                </c:pt>
                <c:pt idx="801">
                  <c:v>5.6478464063402303</c:v>
                </c:pt>
                <c:pt idx="802">
                  <c:v>5.7184395785202202</c:v>
                </c:pt>
                <c:pt idx="803">
                  <c:v>6.1116794953317104</c:v>
                </c:pt>
                <c:pt idx="804">
                  <c:v>6.0959353628525896</c:v>
                </c:pt>
                <c:pt idx="805">
                  <c:v>6.0253040277331804</c:v>
                </c:pt>
                <c:pt idx="806">
                  <c:v>6.0805821472460098</c:v>
                </c:pt>
                <c:pt idx="807">
                  <c:v>6.8305378651730502</c:v>
                </c:pt>
                <c:pt idx="808">
                  <c:v>6.8955539907210701</c:v>
                </c:pt>
                <c:pt idx="809">
                  <c:v>6.8588417353811701</c:v>
                </c:pt>
                <c:pt idx="810">
                  <c:v>6.7850410431703798</c:v>
                </c:pt>
                <c:pt idx="811">
                  <c:v>6.3650534551086198</c:v>
                </c:pt>
                <c:pt idx="812">
                  <c:v>6.1951104320586996</c:v>
                </c:pt>
                <c:pt idx="813">
                  <c:v>6.1488334471790198</c:v>
                </c:pt>
                <c:pt idx="814">
                  <c:v>6.3229257465093403</c:v>
                </c:pt>
                <c:pt idx="815">
                  <c:v>5.9674393791435101</c:v>
                </c:pt>
                <c:pt idx="816">
                  <c:v>5.8612107957562802</c:v>
                </c:pt>
                <c:pt idx="817">
                  <c:v>5.9195395746493098</c:v>
                </c:pt>
                <c:pt idx="818">
                  <c:v>5.7543846983863798</c:v>
                </c:pt>
                <c:pt idx="819">
                  <c:v>5.7794796466830496</c:v>
                </c:pt>
                <c:pt idx="820">
                  <c:v>6.1222873528861097</c:v>
                </c:pt>
                <c:pt idx="821">
                  <c:v>6.1222873528861097</c:v>
                </c:pt>
                <c:pt idx="822">
                  <c:v>6.2721260291920098</c:v>
                </c:pt>
                <c:pt idx="823">
                  <c:v>6.24648062204471</c:v>
                </c:pt>
                <c:pt idx="824">
                  <c:v>5.8675842289315696</c:v>
                </c:pt>
                <c:pt idx="825">
                  <c:v>5.7811438602430902</c:v>
                </c:pt>
                <c:pt idx="826">
                  <c:v>5.8530284902128296</c:v>
                </c:pt>
                <c:pt idx="827">
                  <c:v>5.8761266100162404</c:v>
                </c:pt>
                <c:pt idx="828">
                  <c:v>5.9368209517860198</c:v>
                </c:pt>
                <c:pt idx="829">
                  <c:v>5.77278614502411</c:v>
                </c:pt>
                <c:pt idx="830">
                  <c:v>5.6773222900744003</c:v>
                </c:pt>
                <c:pt idx="831">
                  <c:v>5.3968418775692797</c:v>
                </c:pt>
                <c:pt idx="832">
                  <c:v>5.3184762513764499</c:v>
                </c:pt>
                <c:pt idx="833">
                  <c:v>5.2998410573612604</c:v>
                </c:pt>
                <c:pt idx="834">
                  <c:v>5.3124123118453097</c:v>
                </c:pt>
                <c:pt idx="835">
                  <c:v>5.0694406018522598</c:v>
                </c:pt>
                <c:pt idx="836">
                  <c:v>4.9579044668751502</c:v>
                </c:pt>
                <c:pt idx="837">
                  <c:v>5.0133521485020696</c:v>
                </c:pt>
                <c:pt idx="838">
                  <c:v>5.0034012357269999</c:v>
                </c:pt>
              </c:numCache>
            </c:numRef>
          </c:val>
          <c:smooth val="0"/>
          <c:extLst>
            <c:ext xmlns:c16="http://schemas.microsoft.com/office/drawing/2014/chart" uri="{C3380CC4-5D6E-409C-BE32-E72D297353CC}">
              <c16:uniqueId val="{00000003-C9CC-4497-AAE1-63C7A6713BD6}"/>
            </c:ext>
          </c:extLst>
        </c:ser>
        <c:dLbls>
          <c:showLegendKey val="0"/>
          <c:showVal val="0"/>
          <c:showCatName val="0"/>
          <c:showSerName val="0"/>
          <c:showPercent val="0"/>
          <c:showBubbleSize val="0"/>
        </c:dLbls>
        <c:smooth val="0"/>
        <c:axId val="940825240"/>
        <c:axId val="940826552"/>
      </c:lineChart>
      <c:dateAx>
        <c:axId val="94082524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0826552"/>
        <c:crosses val="autoZero"/>
        <c:auto val="1"/>
        <c:lblOffset val="100"/>
        <c:baseTimeUnit val="days"/>
      </c:dateAx>
      <c:valAx>
        <c:axId val="940826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0825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上证和深成指成分数变化</a:t>
            </a:r>
            <a:endParaRPr lang="en-US" alt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成分股数量!$B$3</c:f>
              <c:strCache>
                <c:ptCount val="1"/>
                <c:pt idx="0">
                  <c:v>上证成分股数</c:v>
                </c:pt>
              </c:strCache>
            </c:strRef>
          </c:tx>
          <c:spPr>
            <a:ln w="28575" cap="rnd">
              <a:solidFill>
                <a:schemeClr val="accent1"/>
              </a:solidFill>
              <a:round/>
            </a:ln>
            <a:effectLst/>
          </c:spPr>
          <c:marker>
            <c:symbol val="none"/>
          </c:marker>
          <c:cat>
            <c:numRef>
              <c:f>成分股数量!$A$4:$A$843</c:f>
              <c:numCache>
                <c:formatCode>yyyy/mm/dd</c:formatCode>
                <c:ptCount val="840"/>
                <c:pt idx="0">
                  <c:v>36896</c:v>
                </c:pt>
                <c:pt idx="1">
                  <c:v>36903</c:v>
                </c:pt>
                <c:pt idx="2">
                  <c:v>36910</c:v>
                </c:pt>
                <c:pt idx="3">
                  <c:v>36917</c:v>
                </c:pt>
                <c:pt idx="4">
                  <c:v>36924</c:v>
                </c:pt>
                <c:pt idx="5">
                  <c:v>36931</c:v>
                </c:pt>
                <c:pt idx="6">
                  <c:v>36938</c:v>
                </c:pt>
                <c:pt idx="7">
                  <c:v>36945</c:v>
                </c:pt>
                <c:pt idx="8">
                  <c:v>36952</c:v>
                </c:pt>
                <c:pt idx="9">
                  <c:v>36959</c:v>
                </c:pt>
                <c:pt idx="10">
                  <c:v>36966</c:v>
                </c:pt>
                <c:pt idx="11">
                  <c:v>36973</c:v>
                </c:pt>
                <c:pt idx="12">
                  <c:v>36980</c:v>
                </c:pt>
                <c:pt idx="13">
                  <c:v>36987</c:v>
                </c:pt>
                <c:pt idx="14">
                  <c:v>36994</c:v>
                </c:pt>
                <c:pt idx="15">
                  <c:v>37001</c:v>
                </c:pt>
                <c:pt idx="16">
                  <c:v>37008</c:v>
                </c:pt>
                <c:pt idx="17">
                  <c:v>37015</c:v>
                </c:pt>
                <c:pt idx="18">
                  <c:v>37022</c:v>
                </c:pt>
                <c:pt idx="19">
                  <c:v>37029</c:v>
                </c:pt>
                <c:pt idx="20">
                  <c:v>37036</c:v>
                </c:pt>
                <c:pt idx="21">
                  <c:v>37043</c:v>
                </c:pt>
                <c:pt idx="22">
                  <c:v>37050</c:v>
                </c:pt>
                <c:pt idx="23">
                  <c:v>37057</c:v>
                </c:pt>
                <c:pt idx="24">
                  <c:v>37064</c:v>
                </c:pt>
                <c:pt idx="25">
                  <c:v>37071</c:v>
                </c:pt>
                <c:pt idx="26">
                  <c:v>37078</c:v>
                </c:pt>
                <c:pt idx="27">
                  <c:v>37085</c:v>
                </c:pt>
                <c:pt idx="28">
                  <c:v>37092</c:v>
                </c:pt>
                <c:pt idx="29">
                  <c:v>37099</c:v>
                </c:pt>
                <c:pt idx="30">
                  <c:v>37106</c:v>
                </c:pt>
                <c:pt idx="31">
                  <c:v>37113</c:v>
                </c:pt>
                <c:pt idx="32">
                  <c:v>37120</c:v>
                </c:pt>
                <c:pt idx="33">
                  <c:v>37127</c:v>
                </c:pt>
                <c:pt idx="34">
                  <c:v>37134</c:v>
                </c:pt>
                <c:pt idx="35">
                  <c:v>37141</c:v>
                </c:pt>
                <c:pt idx="36">
                  <c:v>37148</c:v>
                </c:pt>
                <c:pt idx="37">
                  <c:v>37155</c:v>
                </c:pt>
                <c:pt idx="38">
                  <c:v>37162</c:v>
                </c:pt>
                <c:pt idx="39">
                  <c:v>37169</c:v>
                </c:pt>
                <c:pt idx="40">
                  <c:v>37176</c:v>
                </c:pt>
                <c:pt idx="41">
                  <c:v>37183</c:v>
                </c:pt>
                <c:pt idx="42">
                  <c:v>37190</c:v>
                </c:pt>
                <c:pt idx="43">
                  <c:v>37197</c:v>
                </c:pt>
                <c:pt idx="44">
                  <c:v>37204</c:v>
                </c:pt>
                <c:pt idx="45">
                  <c:v>37211</c:v>
                </c:pt>
                <c:pt idx="46">
                  <c:v>37218</c:v>
                </c:pt>
                <c:pt idx="47">
                  <c:v>37225</c:v>
                </c:pt>
                <c:pt idx="48">
                  <c:v>37232</c:v>
                </c:pt>
                <c:pt idx="49">
                  <c:v>37239</c:v>
                </c:pt>
                <c:pt idx="50">
                  <c:v>37246</c:v>
                </c:pt>
                <c:pt idx="51">
                  <c:v>37253</c:v>
                </c:pt>
                <c:pt idx="52">
                  <c:v>37260</c:v>
                </c:pt>
                <c:pt idx="53">
                  <c:v>37267</c:v>
                </c:pt>
                <c:pt idx="54">
                  <c:v>37274</c:v>
                </c:pt>
                <c:pt idx="55">
                  <c:v>37281</c:v>
                </c:pt>
                <c:pt idx="56">
                  <c:v>37288</c:v>
                </c:pt>
                <c:pt idx="57">
                  <c:v>37295</c:v>
                </c:pt>
                <c:pt idx="58">
                  <c:v>37302</c:v>
                </c:pt>
                <c:pt idx="59">
                  <c:v>37309</c:v>
                </c:pt>
                <c:pt idx="60">
                  <c:v>37316</c:v>
                </c:pt>
                <c:pt idx="61">
                  <c:v>37323</c:v>
                </c:pt>
                <c:pt idx="62">
                  <c:v>37330</c:v>
                </c:pt>
                <c:pt idx="63">
                  <c:v>37337</c:v>
                </c:pt>
                <c:pt idx="64">
                  <c:v>37344</c:v>
                </c:pt>
                <c:pt idx="65">
                  <c:v>37351</c:v>
                </c:pt>
                <c:pt idx="66">
                  <c:v>37358</c:v>
                </c:pt>
                <c:pt idx="67">
                  <c:v>37365</c:v>
                </c:pt>
                <c:pt idx="68">
                  <c:v>37372</c:v>
                </c:pt>
                <c:pt idx="69">
                  <c:v>37379</c:v>
                </c:pt>
                <c:pt idx="70">
                  <c:v>37386</c:v>
                </c:pt>
                <c:pt idx="71">
                  <c:v>37393</c:v>
                </c:pt>
                <c:pt idx="72">
                  <c:v>37400</c:v>
                </c:pt>
                <c:pt idx="73">
                  <c:v>37407</c:v>
                </c:pt>
                <c:pt idx="74">
                  <c:v>37414</c:v>
                </c:pt>
                <c:pt idx="75">
                  <c:v>37421</c:v>
                </c:pt>
                <c:pt idx="76">
                  <c:v>37428</c:v>
                </c:pt>
                <c:pt idx="77">
                  <c:v>37435</c:v>
                </c:pt>
                <c:pt idx="78">
                  <c:v>37442</c:v>
                </c:pt>
                <c:pt idx="79">
                  <c:v>37449</c:v>
                </c:pt>
                <c:pt idx="80">
                  <c:v>37456</c:v>
                </c:pt>
                <c:pt idx="81">
                  <c:v>37463</c:v>
                </c:pt>
                <c:pt idx="82">
                  <c:v>37470</c:v>
                </c:pt>
                <c:pt idx="83">
                  <c:v>37477</c:v>
                </c:pt>
                <c:pt idx="84">
                  <c:v>37484</c:v>
                </c:pt>
                <c:pt idx="85">
                  <c:v>37491</c:v>
                </c:pt>
                <c:pt idx="86">
                  <c:v>37498</c:v>
                </c:pt>
                <c:pt idx="87">
                  <c:v>37505</c:v>
                </c:pt>
                <c:pt idx="88">
                  <c:v>37512</c:v>
                </c:pt>
                <c:pt idx="89">
                  <c:v>37519</c:v>
                </c:pt>
                <c:pt idx="90">
                  <c:v>37526</c:v>
                </c:pt>
                <c:pt idx="91">
                  <c:v>37533</c:v>
                </c:pt>
                <c:pt idx="92">
                  <c:v>37540</c:v>
                </c:pt>
                <c:pt idx="93">
                  <c:v>37547</c:v>
                </c:pt>
                <c:pt idx="94">
                  <c:v>37554</c:v>
                </c:pt>
                <c:pt idx="95">
                  <c:v>37561</c:v>
                </c:pt>
                <c:pt idx="96">
                  <c:v>37568</c:v>
                </c:pt>
                <c:pt idx="97">
                  <c:v>37575</c:v>
                </c:pt>
                <c:pt idx="98">
                  <c:v>37582</c:v>
                </c:pt>
                <c:pt idx="99">
                  <c:v>37589</c:v>
                </c:pt>
                <c:pt idx="100">
                  <c:v>37596</c:v>
                </c:pt>
                <c:pt idx="101">
                  <c:v>37603</c:v>
                </c:pt>
                <c:pt idx="102">
                  <c:v>37610</c:v>
                </c:pt>
                <c:pt idx="103">
                  <c:v>37617</c:v>
                </c:pt>
                <c:pt idx="104">
                  <c:v>37624</c:v>
                </c:pt>
                <c:pt idx="105">
                  <c:v>37631</c:v>
                </c:pt>
                <c:pt idx="106">
                  <c:v>37638</c:v>
                </c:pt>
                <c:pt idx="107">
                  <c:v>37645</c:v>
                </c:pt>
                <c:pt idx="108">
                  <c:v>37652</c:v>
                </c:pt>
                <c:pt idx="109">
                  <c:v>37659</c:v>
                </c:pt>
                <c:pt idx="110">
                  <c:v>37666</c:v>
                </c:pt>
                <c:pt idx="111">
                  <c:v>37673</c:v>
                </c:pt>
                <c:pt idx="112">
                  <c:v>37680</c:v>
                </c:pt>
                <c:pt idx="113">
                  <c:v>37687</c:v>
                </c:pt>
                <c:pt idx="114">
                  <c:v>37694</c:v>
                </c:pt>
                <c:pt idx="115">
                  <c:v>37701</c:v>
                </c:pt>
                <c:pt idx="116">
                  <c:v>37708</c:v>
                </c:pt>
                <c:pt idx="117">
                  <c:v>37715</c:v>
                </c:pt>
                <c:pt idx="118">
                  <c:v>37722</c:v>
                </c:pt>
                <c:pt idx="119">
                  <c:v>37729</c:v>
                </c:pt>
                <c:pt idx="120">
                  <c:v>37736</c:v>
                </c:pt>
                <c:pt idx="121">
                  <c:v>37743</c:v>
                </c:pt>
                <c:pt idx="122">
                  <c:v>37750</c:v>
                </c:pt>
                <c:pt idx="123">
                  <c:v>37757</c:v>
                </c:pt>
                <c:pt idx="124">
                  <c:v>37764</c:v>
                </c:pt>
                <c:pt idx="125">
                  <c:v>37771</c:v>
                </c:pt>
                <c:pt idx="126">
                  <c:v>37778</c:v>
                </c:pt>
                <c:pt idx="127">
                  <c:v>37785</c:v>
                </c:pt>
                <c:pt idx="128">
                  <c:v>37792</c:v>
                </c:pt>
                <c:pt idx="129">
                  <c:v>37799</c:v>
                </c:pt>
                <c:pt idx="130">
                  <c:v>37806</c:v>
                </c:pt>
                <c:pt idx="131">
                  <c:v>37813</c:v>
                </c:pt>
                <c:pt idx="132">
                  <c:v>37820</c:v>
                </c:pt>
                <c:pt idx="133">
                  <c:v>37827</c:v>
                </c:pt>
                <c:pt idx="134">
                  <c:v>37834</c:v>
                </c:pt>
                <c:pt idx="135">
                  <c:v>37841</c:v>
                </c:pt>
                <c:pt idx="136">
                  <c:v>37848</c:v>
                </c:pt>
                <c:pt idx="137">
                  <c:v>37855</c:v>
                </c:pt>
                <c:pt idx="138">
                  <c:v>37862</c:v>
                </c:pt>
                <c:pt idx="139">
                  <c:v>37869</c:v>
                </c:pt>
                <c:pt idx="140">
                  <c:v>37876</c:v>
                </c:pt>
                <c:pt idx="141">
                  <c:v>37883</c:v>
                </c:pt>
                <c:pt idx="142">
                  <c:v>37890</c:v>
                </c:pt>
                <c:pt idx="143">
                  <c:v>37897</c:v>
                </c:pt>
                <c:pt idx="144">
                  <c:v>37904</c:v>
                </c:pt>
                <c:pt idx="145">
                  <c:v>37911</c:v>
                </c:pt>
                <c:pt idx="146">
                  <c:v>37918</c:v>
                </c:pt>
                <c:pt idx="147">
                  <c:v>37925</c:v>
                </c:pt>
                <c:pt idx="148">
                  <c:v>37932</c:v>
                </c:pt>
                <c:pt idx="149">
                  <c:v>37939</c:v>
                </c:pt>
                <c:pt idx="150">
                  <c:v>37946</c:v>
                </c:pt>
                <c:pt idx="151">
                  <c:v>37953</c:v>
                </c:pt>
                <c:pt idx="152">
                  <c:v>37960</c:v>
                </c:pt>
                <c:pt idx="153">
                  <c:v>37967</c:v>
                </c:pt>
                <c:pt idx="154">
                  <c:v>37974</c:v>
                </c:pt>
                <c:pt idx="155">
                  <c:v>37981</c:v>
                </c:pt>
                <c:pt idx="156">
                  <c:v>37988</c:v>
                </c:pt>
                <c:pt idx="157">
                  <c:v>37995</c:v>
                </c:pt>
                <c:pt idx="158">
                  <c:v>38002</c:v>
                </c:pt>
                <c:pt idx="159">
                  <c:v>38009</c:v>
                </c:pt>
                <c:pt idx="160">
                  <c:v>38016</c:v>
                </c:pt>
                <c:pt idx="161">
                  <c:v>38023</c:v>
                </c:pt>
                <c:pt idx="162">
                  <c:v>38030</c:v>
                </c:pt>
                <c:pt idx="163">
                  <c:v>38037</c:v>
                </c:pt>
                <c:pt idx="164">
                  <c:v>38044</c:v>
                </c:pt>
                <c:pt idx="165">
                  <c:v>38051</c:v>
                </c:pt>
                <c:pt idx="166">
                  <c:v>38058</c:v>
                </c:pt>
                <c:pt idx="167">
                  <c:v>38065</c:v>
                </c:pt>
                <c:pt idx="168">
                  <c:v>38072</c:v>
                </c:pt>
                <c:pt idx="169">
                  <c:v>38079</c:v>
                </c:pt>
                <c:pt idx="170">
                  <c:v>38086</c:v>
                </c:pt>
                <c:pt idx="171">
                  <c:v>38093</c:v>
                </c:pt>
                <c:pt idx="172">
                  <c:v>38100</c:v>
                </c:pt>
                <c:pt idx="173">
                  <c:v>38107</c:v>
                </c:pt>
                <c:pt idx="174">
                  <c:v>38114</c:v>
                </c:pt>
                <c:pt idx="175">
                  <c:v>38121</c:v>
                </c:pt>
                <c:pt idx="176">
                  <c:v>38128</c:v>
                </c:pt>
                <c:pt idx="177">
                  <c:v>38135</c:v>
                </c:pt>
                <c:pt idx="178">
                  <c:v>38142</c:v>
                </c:pt>
                <c:pt idx="179">
                  <c:v>38149</c:v>
                </c:pt>
                <c:pt idx="180">
                  <c:v>38156</c:v>
                </c:pt>
                <c:pt idx="181">
                  <c:v>38163</c:v>
                </c:pt>
                <c:pt idx="182">
                  <c:v>38170</c:v>
                </c:pt>
                <c:pt idx="183">
                  <c:v>38177</c:v>
                </c:pt>
                <c:pt idx="184">
                  <c:v>38184</c:v>
                </c:pt>
                <c:pt idx="185">
                  <c:v>38191</c:v>
                </c:pt>
                <c:pt idx="186">
                  <c:v>38198</c:v>
                </c:pt>
                <c:pt idx="187">
                  <c:v>38205</c:v>
                </c:pt>
                <c:pt idx="188">
                  <c:v>38212</c:v>
                </c:pt>
                <c:pt idx="189">
                  <c:v>38219</c:v>
                </c:pt>
                <c:pt idx="190">
                  <c:v>38226</c:v>
                </c:pt>
                <c:pt idx="191">
                  <c:v>38233</c:v>
                </c:pt>
                <c:pt idx="192">
                  <c:v>38240</c:v>
                </c:pt>
                <c:pt idx="193">
                  <c:v>38247</c:v>
                </c:pt>
                <c:pt idx="194">
                  <c:v>38254</c:v>
                </c:pt>
                <c:pt idx="195">
                  <c:v>38261</c:v>
                </c:pt>
                <c:pt idx="196">
                  <c:v>38268</c:v>
                </c:pt>
                <c:pt idx="197">
                  <c:v>38275</c:v>
                </c:pt>
                <c:pt idx="198">
                  <c:v>38282</c:v>
                </c:pt>
                <c:pt idx="199">
                  <c:v>38289</c:v>
                </c:pt>
                <c:pt idx="200">
                  <c:v>38296</c:v>
                </c:pt>
                <c:pt idx="201">
                  <c:v>38303</c:v>
                </c:pt>
                <c:pt idx="202">
                  <c:v>38310</c:v>
                </c:pt>
                <c:pt idx="203">
                  <c:v>38317</c:v>
                </c:pt>
                <c:pt idx="204">
                  <c:v>38324</c:v>
                </c:pt>
                <c:pt idx="205">
                  <c:v>38331</c:v>
                </c:pt>
                <c:pt idx="206">
                  <c:v>38338</c:v>
                </c:pt>
                <c:pt idx="207">
                  <c:v>38345</c:v>
                </c:pt>
                <c:pt idx="208">
                  <c:v>38352</c:v>
                </c:pt>
                <c:pt idx="209">
                  <c:v>38359</c:v>
                </c:pt>
                <c:pt idx="210">
                  <c:v>38366</c:v>
                </c:pt>
                <c:pt idx="211">
                  <c:v>38373</c:v>
                </c:pt>
                <c:pt idx="212">
                  <c:v>38380</c:v>
                </c:pt>
                <c:pt idx="213">
                  <c:v>38387</c:v>
                </c:pt>
                <c:pt idx="214">
                  <c:v>38394</c:v>
                </c:pt>
                <c:pt idx="215">
                  <c:v>38401</c:v>
                </c:pt>
                <c:pt idx="216">
                  <c:v>38408</c:v>
                </c:pt>
                <c:pt idx="217">
                  <c:v>38415</c:v>
                </c:pt>
                <c:pt idx="218">
                  <c:v>38422</c:v>
                </c:pt>
                <c:pt idx="219">
                  <c:v>38429</c:v>
                </c:pt>
                <c:pt idx="220">
                  <c:v>38436</c:v>
                </c:pt>
                <c:pt idx="221">
                  <c:v>38443</c:v>
                </c:pt>
                <c:pt idx="222">
                  <c:v>38450</c:v>
                </c:pt>
                <c:pt idx="223">
                  <c:v>38457</c:v>
                </c:pt>
                <c:pt idx="224">
                  <c:v>38464</c:v>
                </c:pt>
                <c:pt idx="225">
                  <c:v>38471</c:v>
                </c:pt>
                <c:pt idx="226">
                  <c:v>38478</c:v>
                </c:pt>
                <c:pt idx="227">
                  <c:v>38485</c:v>
                </c:pt>
                <c:pt idx="228">
                  <c:v>38492</c:v>
                </c:pt>
                <c:pt idx="229">
                  <c:v>38499</c:v>
                </c:pt>
                <c:pt idx="230">
                  <c:v>38506</c:v>
                </c:pt>
                <c:pt idx="231">
                  <c:v>38513</c:v>
                </c:pt>
                <c:pt idx="232">
                  <c:v>38520</c:v>
                </c:pt>
                <c:pt idx="233">
                  <c:v>38527</c:v>
                </c:pt>
                <c:pt idx="234">
                  <c:v>38534</c:v>
                </c:pt>
                <c:pt idx="235">
                  <c:v>38541</c:v>
                </c:pt>
                <c:pt idx="236">
                  <c:v>38548</c:v>
                </c:pt>
                <c:pt idx="237">
                  <c:v>38555</c:v>
                </c:pt>
                <c:pt idx="238">
                  <c:v>38562</c:v>
                </c:pt>
                <c:pt idx="239">
                  <c:v>38569</c:v>
                </c:pt>
                <c:pt idx="240">
                  <c:v>38576</c:v>
                </c:pt>
                <c:pt idx="241">
                  <c:v>38583</c:v>
                </c:pt>
                <c:pt idx="242">
                  <c:v>38590</c:v>
                </c:pt>
                <c:pt idx="243">
                  <c:v>38597</c:v>
                </c:pt>
                <c:pt idx="244">
                  <c:v>38604</c:v>
                </c:pt>
                <c:pt idx="245">
                  <c:v>38611</c:v>
                </c:pt>
                <c:pt idx="246">
                  <c:v>38618</c:v>
                </c:pt>
                <c:pt idx="247">
                  <c:v>38625</c:v>
                </c:pt>
                <c:pt idx="248">
                  <c:v>38632</c:v>
                </c:pt>
                <c:pt idx="249">
                  <c:v>38639</c:v>
                </c:pt>
                <c:pt idx="250">
                  <c:v>38646</c:v>
                </c:pt>
                <c:pt idx="251">
                  <c:v>38653</c:v>
                </c:pt>
                <c:pt idx="252">
                  <c:v>38660</c:v>
                </c:pt>
                <c:pt idx="253">
                  <c:v>38667</c:v>
                </c:pt>
                <c:pt idx="254">
                  <c:v>38674</c:v>
                </c:pt>
                <c:pt idx="255">
                  <c:v>38681</c:v>
                </c:pt>
                <c:pt idx="256">
                  <c:v>38688</c:v>
                </c:pt>
                <c:pt idx="257">
                  <c:v>38695</c:v>
                </c:pt>
                <c:pt idx="258">
                  <c:v>38702</c:v>
                </c:pt>
                <c:pt idx="259">
                  <c:v>38709</c:v>
                </c:pt>
                <c:pt idx="260">
                  <c:v>38716</c:v>
                </c:pt>
                <c:pt idx="261">
                  <c:v>38723</c:v>
                </c:pt>
                <c:pt idx="262">
                  <c:v>38730</c:v>
                </c:pt>
                <c:pt idx="263">
                  <c:v>38737</c:v>
                </c:pt>
                <c:pt idx="264">
                  <c:v>38744</c:v>
                </c:pt>
                <c:pt idx="265">
                  <c:v>38751</c:v>
                </c:pt>
                <c:pt idx="266">
                  <c:v>38758</c:v>
                </c:pt>
                <c:pt idx="267">
                  <c:v>38765</c:v>
                </c:pt>
                <c:pt idx="268">
                  <c:v>38772</c:v>
                </c:pt>
                <c:pt idx="269">
                  <c:v>38779</c:v>
                </c:pt>
                <c:pt idx="270">
                  <c:v>38786</c:v>
                </c:pt>
                <c:pt idx="271">
                  <c:v>38793</c:v>
                </c:pt>
                <c:pt idx="272">
                  <c:v>38800</c:v>
                </c:pt>
                <c:pt idx="273">
                  <c:v>38807</c:v>
                </c:pt>
                <c:pt idx="274">
                  <c:v>38814</c:v>
                </c:pt>
                <c:pt idx="275">
                  <c:v>38821</c:v>
                </c:pt>
                <c:pt idx="276">
                  <c:v>38828</c:v>
                </c:pt>
                <c:pt idx="277">
                  <c:v>38835</c:v>
                </c:pt>
                <c:pt idx="278">
                  <c:v>38842</c:v>
                </c:pt>
                <c:pt idx="279">
                  <c:v>38849</c:v>
                </c:pt>
                <c:pt idx="280">
                  <c:v>38856</c:v>
                </c:pt>
                <c:pt idx="281">
                  <c:v>38863</c:v>
                </c:pt>
                <c:pt idx="282">
                  <c:v>38870</c:v>
                </c:pt>
                <c:pt idx="283">
                  <c:v>38877</c:v>
                </c:pt>
                <c:pt idx="284">
                  <c:v>38884</c:v>
                </c:pt>
                <c:pt idx="285">
                  <c:v>38891</c:v>
                </c:pt>
                <c:pt idx="286">
                  <c:v>38898</c:v>
                </c:pt>
                <c:pt idx="287">
                  <c:v>38905</c:v>
                </c:pt>
                <c:pt idx="288">
                  <c:v>38912</c:v>
                </c:pt>
                <c:pt idx="289">
                  <c:v>38919</c:v>
                </c:pt>
                <c:pt idx="290">
                  <c:v>38926</c:v>
                </c:pt>
                <c:pt idx="291">
                  <c:v>38933</c:v>
                </c:pt>
                <c:pt idx="292">
                  <c:v>38940</c:v>
                </c:pt>
                <c:pt idx="293">
                  <c:v>38947</c:v>
                </c:pt>
                <c:pt idx="294">
                  <c:v>38954</c:v>
                </c:pt>
                <c:pt idx="295">
                  <c:v>38961</c:v>
                </c:pt>
                <c:pt idx="296">
                  <c:v>38968</c:v>
                </c:pt>
                <c:pt idx="297">
                  <c:v>38975</c:v>
                </c:pt>
                <c:pt idx="298">
                  <c:v>38982</c:v>
                </c:pt>
                <c:pt idx="299">
                  <c:v>38989</c:v>
                </c:pt>
                <c:pt idx="300">
                  <c:v>38996</c:v>
                </c:pt>
                <c:pt idx="301">
                  <c:v>39003</c:v>
                </c:pt>
                <c:pt idx="302">
                  <c:v>39010</c:v>
                </c:pt>
                <c:pt idx="303">
                  <c:v>39017</c:v>
                </c:pt>
                <c:pt idx="304">
                  <c:v>39024</c:v>
                </c:pt>
                <c:pt idx="305">
                  <c:v>39031</c:v>
                </c:pt>
                <c:pt idx="306">
                  <c:v>39038</c:v>
                </c:pt>
                <c:pt idx="307">
                  <c:v>39045</c:v>
                </c:pt>
                <c:pt idx="308">
                  <c:v>39052</c:v>
                </c:pt>
                <c:pt idx="309">
                  <c:v>39059</c:v>
                </c:pt>
                <c:pt idx="310">
                  <c:v>39066</c:v>
                </c:pt>
                <c:pt idx="311">
                  <c:v>39073</c:v>
                </c:pt>
                <c:pt idx="312">
                  <c:v>39080</c:v>
                </c:pt>
                <c:pt idx="313">
                  <c:v>39087</c:v>
                </c:pt>
                <c:pt idx="314">
                  <c:v>39094</c:v>
                </c:pt>
                <c:pt idx="315">
                  <c:v>39101</c:v>
                </c:pt>
                <c:pt idx="316">
                  <c:v>39108</c:v>
                </c:pt>
                <c:pt idx="317">
                  <c:v>39115</c:v>
                </c:pt>
                <c:pt idx="318">
                  <c:v>39122</c:v>
                </c:pt>
                <c:pt idx="319">
                  <c:v>39129</c:v>
                </c:pt>
                <c:pt idx="320">
                  <c:v>39136</c:v>
                </c:pt>
                <c:pt idx="321">
                  <c:v>39143</c:v>
                </c:pt>
                <c:pt idx="322">
                  <c:v>39150</c:v>
                </c:pt>
                <c:pt idx="323">
                  <c:v>39157</c:v>
                </c:pt>
                <c:pt idx="324">
                  <c:v>39164</c:v>
                </c:pt>
                <c:pt idx="325">
                  <c:v>39171</c:v>
                </c:pt>
                <c:pt idx="326">
                  <c:v>39178</c:v>
                </c:pt>
                <c:pt idx="327">
                  <c:v>39185</c:v>
                </c:pt>
                <c:pt idx="328">
                  <c:v>39192</c:v>
                </c:pt>
                <c:pt idx="329">
                  <c:v>39199</c:v>
                </c:pt>
                <c:pt idx="330">
                  <c:v>39206</c:v>
                </c:pt>
                <c:pt idx="331">
                  <c:v>39213</c:v>
                </c:pt>
                <c:pt idx="332">
                  <c:v>39220</c:v>
                </c:pt>
                <c:pt idx="333">
                  <c:v>39227</c:v>
                </c:pt>
                <c:pt idx="334">
                  <c:v>39234</c:v>
                </c:pt>
                <c:pt idx="335">
                  <c:v>39241</c:v>
                </c:pt>
                <c:pt idx="336">
                  <c:v>39248</c:v>
                </c:pt>
                <c:pt idx="337">
                  <c:v>39255</c:v>
                </c:pt>
                <c:pt idx="338">
                  <c:v>39262</c:v>
                </c:pt>
                <c:pt idx="339">
                  <c:v>39269</c:v>
                </c:pt>
                <c:pt idx="340">
                  <c:v>39276</c:v>
                </c:pt>
                <c:pt idx="341">
                  <c:v>39283</c:v>
                </c:pt>
                <c:pt idx="342">
                  <c:v>39290</c:v>
                </c:pt>
                <c:pt idx="343">
                  <c:v>39297</c:v>
                </c:pt>
                <c:pt idx="344">
                  <c:v>39304</c:v>
                </c:pt>
                <c:pt idx="345">
                  <c:v>39311</c:v>
                </c:pt>
                <c:pt idx="346">
                  <c:v>39318</c:v>
                </c:pt>
                <c:pt idx="347">
                  <c:v>39325</c:v>
                </c:pt>
                <c:pt idx="348">
                  <c:v>39332</c:v>
                </c:pt>
                <c:pt idx="349">
                  <c:v>39339</c:v>
                </c:pt>
                <c:pt idx="350">
                  <c:v>39346</c:v>
                </c:pt>
                <c:pt idx="351">
                  <c:v>39353</c:v>
                </c:pt>
                <c:pt idx="352">
                  <c:v>39360</c:v>
                </c:pt>
                <c:pt idx="353">
                  <c:v>39367</c:v>
                </c:pt>
                <c:pt idx="354">
                  <c:v>39374</c:v>
                </c:pt>
                <c:pt idx="355">
                  <c:v>39381</c:v>
                </c:pt>
                <c:pt idx="356">
                  <c:v>39388</c:v>
                </c:pt>
                <c:pt idx="357">
                  <c:v>39395</c:v>
                </c:pt>
                <c:pt idx="358">
                  <c:v>39402</c:v>
                </c:pt>
                <c:pt idx="359">
                  <c:v>39409</c:v>
                </c:pt>
                <c:pt idx="360">
                  <c:v>39416</c:v>
                </c:pt>
                <c:pt idx="361">
                  <c:v>39423</c:v>
                </c:pt>
                <c:pt idx="362">
                  <c:v>39430</c:v>
                </c:pt>
                <c:pt idx="363">
                  <c:v>39437</c:v>
                </c:pt>
                <c:pt idx="364">
                  <c:v>39444</c:v>
                </c:pt>
                <c:pt idx="365">
                  <c:v>39451</c:v>
                </c:pt>
                <c:pt idx="366">
                  <c:v>39458</c:v>
                </c:pt>
                <c:pt idx="367">
                  <c:v>39465</c:v>
                </c:pt>
                <c:pt idx="368">
                  <c:v>39472</c:v>
                </c:pt>
                <c:pt idx="369">
                  <c:v>39479</c:v>
                </c:pt>
                <c:pt idx="370">
                  <c:v>39486</c:v>
                </c:pt>
                <c:pt idx="371">
                  <c:v>39493</c:v>
                </c:pt>
                <c:pt idx="372">
                  <c:v>39500</c:v>
                </c:pt>
                <c:pt idx="373">
                  <c:v>39507</c:v>
                </c:pt>
                <c:pt idx="374">
                  <c:v>39514</c:v>
                </c:pt>
                <c:pt idx="375">
                  <c:v>39521</c:v>
                </c:pt>
                <c:pt idx="376">
                  <c:v>39528</c:v>
                </c:pt>
                <c:pt idx="377">
                  <c:v>39535</c:v>
                </c:pt>
                <c:pt idx="378">
                  <c:v>39542</c:v>
                </c:pt>
                <c:pt idx="379">
                  <c:v>39549</c:v>
                </c:pt>
                <c:pt idx="380">
                  <c:v>39556</c:v>
                </c:pt>
                <c:pt idx="381">
                  <c:v>39563</c:v>
                </c:pt>
                <c:pt idx="382">
                  <c:v>39570</c:v>
                </c:pt>
                <c:pt idx="383">
                  <c:v>39577</c:v>
                </c:pt>
                <c:pt idx="384">
                  <c:v>39584</c:v>
                </c:pt>
                <c:pt idx="385">
                  <c:v>39591</c:v>
                </c:pt>
                <c:pt idx="386">
                  <c:v>39598</c:v>
                </c:pt>
                <c:pt idx="387">
                  <c:v>39605</c:v>
                </c:pt>
                <c:pt idx="388">
                  <c:v>39612</c:v>
                </c:pt>
                <c:pt idx="389">
                  <c:v>39619</c:v>
                </c:pt>
                <c:pt idx="390">
                  <c:v>39626</c:v>
                </c:pt>
                <c:pt idx="391">
                  <c:v>39633</c:v>
                </c:pt>
                <c:pt idx="392">
                  <c:v>39640</c:v>
                </c:pt>
                <c:pt idx="393">
                  <c:v>39647</c:v>
                </c:pt>
                <c:pt idx="394">
                  <c:v>39654</c:v>
                </c:pt>
                <c:pt idx="395">
                  <c:v>39661</c:v>
                </c:pt>
                <c:pt idx="396">
                  <c:v>39668</c:v>
                </c:pt>
                <c:pt idx="397">
                  <c:v>39675</c:v>
                </c:pt>
                <c:pt idx="398">
                  <c:v>39682</c:v>
                </c:pt>
                <c:pt idx="399">
                  <c:v>39689</c:v>
                </c:pt>
                <c:pt idx="400">
                  <c:v>39696</c:v>
                </c:pt>
                <c:pt idx="401">
                  <c:v>39703</c:v>
                </c:pt>
                <c:pt idx="402">
                  <c:v>39710</c:v>
                </c:pt>
                <c:pt idx="403">
                  <c:v>39717</c:v>
                </c:pt>
                <c:pt idx="404">
                  <c:v>39724</c:v>
                </c:pt>
                <c:pt idx="405">
                  <c:v>39731</c:v>
                </c:pt>
                <c:pt idx="406">
                  <c:v>39738</c:v>
                </c:pt>
                <c:pt idx="407">
                  <c:v>39745</c:v>
                </c:pt>
                <c:pt idx="408">
                  <c:v>39752</c:v>
                </c:pt>
                <c:pt idx="409">
                  <c:v>39759</c:v>
                </c:pt>
                <c:pt idx="410">
                  <c:v>39766</c:v>
                </c:pt>
                <c:pt idx="411">
                  <c:v>39773</c:v>
                </c:pt>
                <c:pt idx="412">
                  <c:v>39780</c:v>
                </c:pt>
                <c:pt idx="413">
                  <c:v>39787</c:v>
                </c:pt>
                <c:pt idx="414">
                  <c:v>39794</c:v>
                </c:pt>
                <c:pt idx="415">
                  <c:v>39801</c:v>
                </c:pt>
                <c:pt idx="416">
                  <c:v>39808</c:v>
                </c:pt>
                <c:pt idx="417">
                  <c:v>39815</c:v>
                </c:pt>
                <c:pt idx="418">
                  <c:v>39822</c:v>
                </c:pt>
                <c:pt idx="419">
                  <c:v>39829</c:v>
                </c:pt>
                <c:pt idx="420">
                  <c:v>39836</c:v>
                </c:pt>
                <c:pt idx="421">
                  <c:v>39843</c:v>
                </c:pt>
                <c:pt idx="422">
                  <c:v>39850</c:v>
                </c:pt>
                <c:pt idx="423">
                  <c:v>39857</c:v>
                </c:pt>
                <c:pt idx="424">
                  <c:v>39864</c:v>
                </c:pt>
                <c:pt idx="425">
                  <c:v>39871</c:v>
                </c:pt>
                <c:pt idx="426">
                  <c:v>39878</c:v>
                </c:pt>
                <c:pt idx="427">
                  <c:v>39885</c:v>
                </c:pt>
                <c:pt idx="428">
                  <c:v>39892</c:v>
                </c:pt>
                <c:pt idx="429">
                  <c:v>39899</c:v>
                </c:pt>
                <c:pt idx="430">
                  <c:v>39906</c:v>
                </c:pt>
                <c:pt idx="431">
                  <c:v>39913</c:v>
                </c:pt>
                <c:pt idx="432">
                  <c:v>39920</c:v>
                </c:pt>
                <c:pt idx="433">
                  <c:v>39927</c:v>
                </c:pt>
                <c:pt idx="434">
                  <c:v>39934</c:v>
                </c:pt>
                <c:pt idx="435">
                  <c:v>39941</c:v>
                </c:pt>
                <c:pt idx="436">
                  <c:v>39948</c:v>
                </c:pt>
                <c:pt idx="437">
                  <c:v>39955</c:v>
                </c:pt>
                <c:pt idx="438">
                  <c:v>39962</c:v>
                </c:pt>
                <c:pt idx="439">
                  <c:v>39969</c:v>
                </c:pt>
                <c:pt idx="440">
                  <c:v>39976</c:v>
                </c:pt>
                <c:pt idx="441">
                  <c:v>39983</c:v>
                </c:pt>
                <c:pt idx="442">
                  <c:v>39990</c:v>
                </c:pt>
                <c:pt idx="443">
                  <c:v>39997</c:v>
                </c:pt>
                <c:pt idx="444">
                  <c:v>40004</c:v>
                </c:pt>
                <c:pt idx="445">
                  <c:v>40011</c:v>
                </c:pt>
                <c:pt idx="446">
                  <c:v>40018</c:v>
                </c:pt>
                <c:pt idx="447">
                  <c:v>40025</c:v>
                </c:pt>
                <c:pt idx="448">
                  <c:v>40032</c:v>
                </c:pt>
                <c:pt idx="449">
                  <c:v>40039</c:v>
                </c:pt>
                <c:pt idx="450">
                  <c:v>40046</c:v>
                </c:pt>
                <c:pt idx="451">
                  <c:v>40053</c:v>
                </c:pt>
                <c:pt idx="452">
                  <c:v>40060</c:v>
                </c:pt>
                <c:pt idx="453">
                  <c:v>40067</c:v>
                </c:pt>
                <c:pt idx="454">
                  <c:v>40074</c:v>
                </c:pt>
                <c:pt idx="455">
                  <c:v>40081</c:v>
                </c:pt>
                <c:pt idx="456">
                  <c:v>40088</c:v>
                </c:pt>
                <c:pt idx="457">
                  <c:v>40095</c:v>
                </c:pt>
                <c:pt idx="458">
                  <c:v>40102</c:v>
                </c:pt>
                <c:pt idx="459">
                  <c:v>40109</c:v>
                </c:pt>
                <c:pt idx="460">
                  <c:v>40116</c:v>
                </c:pt>
                <c:pt idx="461">
                  <c:v>40123</c:v>
                </c:pt>
                <c:pt idx="462">
                  <c:v>40130</c:v>
                </c:pt>
                <c:pt idx="463">
                  <c:v>40137</c:v>
                </c:pt>
                <c:pt idx="464">
                  <c:v>40144</c:v>
                </c:pt>
                <c:pt idx="465">
                  <c:v>40151</c:v>
                </c:pt>
                <c:pt idx="466">
                  <c:v>40158</c:v>
                </c:pt>
                <c:pt idx="467">
                  <c:v>40165</c:v>
                </c:pt>
                <c:pt idx="468">
                  <c:v>40172</c:v>
                </c:pt>
                <c:pt idx="469">
                  <c:v>40179</c:v>
                </c:pt>
                <c:pt idx="470">
                  <c:v>40186</c:v>
                </c:pt>
                <c:pt idx="471">
                  <c:v>40193</c:v>
                </c:pt>
                <c:pt idx="472">
                  <c:v>40200</c:v>
                </c:pt>
                <c:pt idx="473">
                  <c:v>40207</c:v>
                </c:pt>
                <c:pt idx="474">
                  <c:v>40214</c:v>
                </c:pt>
                <c:pt idx="475">
                  <c:v>40221</c:v>
                </c:pt>
                <c:pt idx="476">
                  <c:v>40228</c:v>
                </c:pt>
                <c:pt idx="477">
                  <c:v>40235</c:v>
                </c:pt>
                <c:pt idx="478">
                  <c:v>40242</c:v>
                </c:pt>
                <c:pt idx="479">
                  <c:v>40249</c:v>
                </c:pt>
                <c:pt idx="480">
                  <c:v>40256</c:v>
                </c:pt>
                <c:pt idx="481">
                  <c:v>40263</c:v>
                </c:pt>
                <c:pt idx="482">
                  <c:v>40270</c:v>
                </c:pt>
                <c:pt idx="483">
                  <c:v>40277</c:v>
                </c:pt>
                <c:pt idx="484">
                  <c:v>40284</c:v>
                </c:pt>
                <c:pt idx="485">
                  <c:v>40291</c:v>
                </c:pt>
                <c:pt idx="486">
                  <c:v>40298</c:v>
                </c:pt>
                <c:pt idx="487">
                  <c:v>40305</c:v>
                </c:pt>
                <c:pt idx="488">
                  <c:v>40312</c:v>
                </c:pt>
                <c:pt idx="489">
                  <c:v>40319</c:v>
                </c:pt>
                <c:pt idx="490">
                  <c:v>40326</c:v>
                </c:pt>
                <c:pt idx="491">
                  <c:v>40333</c:v>
                </c:pt>
                <c:pt idx="492">
                  <c:v>40340</c:v>
                </c:pt>
                <c:pt idx="493">
                  <c:v>40347</c:v>
                </c:pt>
                <c:pt idx="494">
                  <c:v>40354</c:v>
                </c:pt>
                <c:pt idx="495">
                  <c:v>40361</c:v>
                </c:pt>
                <c:pt idx="496">
                  <c:v>40368</c:v>
                </c:pt>
                <c:pt idx="497">
                  <c:v>40375</c:v>
                </c:pt>
                <c:pt idx="498">
                  <c:v>40382</c:v>
                </c:pt>
                <c:pt idx="499">
                  <c:v>40389</c:v>
                </c:pt>
                <c:pt idx="500">
                  <c:v>40396</c:v>
                </c:pt>
                <c:pt idx="501">
                  <c:v>40403</c:v>
                </c:pt>
                <c:pt idx="502">
                  <c:v>40410</c:v>
                </c:pt>
                <c:pt idx="503">
                  <c:v>40417</c:v>
                </c:pt>
                <c:pt idx="504">
                  <c:v>40424</c:v>
                </c:pt>
                <c:pt idx="505">
                  <c:v>40431</c:v>
                </c:pt>
                <c:pt idx="506">
                  <c:v>40438</c:v>
                </c:pt>
                <c:pt idx="507">
                  <c:v>40445</c:v>
                </c:pt>
                <c:pt idx="508">
                  <c:v>40452</c:v>
                </c:pt>
                <c:pt idx="509">
                  <c:v>40459</c:v>
                </c:pt>
                <c:pt idx="510">
                  <c:v>40466</c:v>
                </c:pt>
                <c:pt idx="511">
                  <c:v>40473</c:v>
                </c:pt>
                <c:pt idx="512">
                  <c:v>40480</c:v>
                </c:pt>
                <c:pt idx="513">
                  <c:v>40487</c:v>
                </c:pt>
                <c:pt idx="514">
                  <c:v>40494</c:v>
                </c:pt>
                <c:pt idx="515">
                  <c:v>40501</c:v>
                </c:pt>
                <c:pt idx="516">
                  <c:v>40508</c:v>
                </c:pt>
                <c:pt idx="517">
                  <c:v>40515</c:v>
                </c:pt>
                <c:pt idx="518">
                  <c:v>40522</c:v>
                </c:pt>
                <c:pt idx="519">
                  <c:v>40529</c:v>
                </c:pt>
                <c:pt idx="520">
                  <c:v>40536</c:v>
                </c:pt>
                <c:pt idx="521">
                  <c:v>40543</c:v>
                </c:pt>
                <c:pt idx="522">
                  <c:v>40550</c:v>
                </c:pt>
                <c:pt idx="523">
                  <c:v>40557</c:v>
                </c:pt>
                <c:pt idx="524">
                  <c:v>40564</c:v>
                </c:pt>
                <c:pt idx="525">
                  <c:v>40571</c:v>
                </c:pt>
                <c:pt idx="526">
                  <c:v>40578</c:v>
                </c:pt>
                <c:pt idx="527">
                  <c:v>40585</c:v>
                </c:pt>
                <c:pt idx="528">
                  <c:v>40592</c:v>
                </c:pt>
                <c:pt idx="529">
                  <c:v>40599</c:v>
                </c:pt>
                <c:pt idx="530">
                  <c:v>40606</c:v>
                </c:pt>
                <c:pt idx="531">
                  <c:v>40613</c:v>
                </c:pt>
                <c:pt idx="532">
                  <c:v>40620</c:v>
                </c:pt>
                <c:pt idx="533">
                  <c:v>40627</c:v>
                </c:pt>
                <c:pt idx="534">
                  <c:v>40634</c:v>
                </c:pt>
                <c:pt idx="535">
                  <c:v>40641</c:v>
                </c:pt>
                <c:pt idx="536">
                  <c:v>40648</c:v>
                </c:pt>
                <c:pt idx="537">
                  <c:v>40655</c:v>
                </c:pt>
                <c:pt idx="538">
                  <c:v>40662</c:v>
                </c:pt>
                <c:pt idx="539">
                  <c:v>40669</c:v>
                </c:pt>
                <c:pt idx="540">
                  <c:v>40676</c:v>
                </c:pt>
                <c:pt idx="541">
                  <c:v>40683</c:v>
                </c:pt>
                <c:pt idx="542">
                  <c:v>40690</c:v>
                </c:pt>
                <c:pt idx="543">
                  <c:v>40697</c:v>
                </c:pt>
                <c:pt idx="544">
                  <c:v>40704</c:v>
                </c:pt>
                <c:pt idx="545">
                  <c:v>40711</c:v>
                </c:pt>
                <c:pt idx="546">
                  <c:v>40718</c:v>
                </c:pt>
                <c:pt idx="547">
                  <c:v>40725</c:v>
                </c:pt>
                <c:pt idx="548">
                  <c:v>40732</c:v>
                </c:pt>
                <c:pt idx="549">
                  <c:v>40739</c:v>
                </c:pt>
                <c:pt idx="550">
                  <c:v>40746</c:v>
                </c:pt>
                <c:pt idx="551">
                  <c:v>40753</c:v>
                </c:pt>
                <c:pt idx="552">
                  <c:v>40760</c:v>
                </c:pt>
                <c:pt idx="553">
                  <c:v>40767</c:v>
                </c:pt>
                <c:pt idx="554">
                  <c:v>40774</c:v>
                </c:pt>
                <c:pt idx="555">
                  <c:v>40781</c:v>
                </c:pt>
                <c:pt idx="556">
                  <c:v>40788</c:v>
                </c:pt>
                <c:pt idx="557">
                  <c:v>40795</c:v>
                </c:pt>
                <c:pt idx="558">
                  <c:v>40802</c:v>
                </c:pt>
                <c:pt idx="559">
                  <c:v>40809</c:v>
                </c:pt>
                <c:pt idx="560">
                  <c:v>40816</c:v>
                </c:pt>
                <c:pt idx="561">
                  <c:v>40823</c:v>
                </c:pt>
                <c:pt idx="562">
                  <c:v>40830</c:v>
                </c:pt>
                <c:pt idx="563">
                  <c:v>40837</c:v>
                </c:pt>
                <c:pt idx="564">
                  <c:v>40844</c:v>
                </c:pt>
                <c:pt idx="565">
                  <c:v>40851</c:v>
                </c:pt>
                <c:pt idx="566">
                  <c:v>40858</c:v>
                </c:pt>
                <c:pt idx="567">
                  <c:v>40865</c:v>
                </c:pt>
                <c:pt idx="568">
                  <c:v>40872</c:v>
                </c:pt>
                <c:pt idx="569">
                  <c:v>40879</c:v>
                </c:pt>
                <c:pt idx="570">
                  <c:v>40886</c:v>
                </c:pt>
                <c:pt idx="571">
                  <c:v>40893</c:v>
                </c:pt>
                <c:pt idx="572">
                  <c:v>40900</c:v>
                </c:pt>
                <c:pt idx="573">
                  <c:v>40907</c:v>
                </c:pt>
                <c:pt idx="574">
                  <c:v>40914</c:v>
                </c:pt>
                <c:pt idx="575">
                  <c:v>40921</c:v>
                </c:pt>
                <c:pt idx="576">
                  <c:v>40928</c:v>
                </c:pt>
                <c:pt idx="577">
                  <c:v>40935</c:v>
                </c:pt>
                <c:pt idx="578">
                  <c:v>40942</c:v>
                </c:pt>
                <c:pt idx="579">
                  <c:v>40949</c:v>
                </c:pt>
                <c:pt idx="580">
                  <c:v>40956</c:v>
                </c:pt>
                <c:pt idx="581">
                  <c:v>40963</c:v>
                </c:pt>
                <c:pt idx="582">
                  <c:v>40970</c:v>
                </c:pt>
                <c:pt idx="583">
                  <c:v>40977</c:v>
                </c:pt>
                <c:pt idx="584">
                  <c:v>40984</c:v>
                </c:pt>
                <c:pt idx="585">
                  <c:v>40991</c:v>
                </c:pt>
                <c:pt idx="586">
                  <c:v>40998</c:v>
                </c:pt>
                <c:pt idx="587">
                  <c:v>41005</c:v>
                </c:pt>
                <c:pt idx="588">
                  <c:v>41012</c:v>
                </c:pt>
                <c:pt idx="589">
                  <c:v>41019</c:v>
                </c:pt>
                <c:pt idx="590">
                  <c:v>41026</c:v>
                </c:pt>
                <c:pt idx="591">
                  <c:v>41033</c:v>
                </c:pt>
                <c:pt idx="592">
                  <c:v>41040</c:v>
                </c:pt>
                <c:pt idx="593">
                  <c:v>41047</c:v>
                </c:pt>
                <c:pt idx="594">
                  <c:v>41054</c:v>
                </c:pt>
                <c:pt idx="595">
                  <c:v>41061</c:v>
                </c:pt>
                <c:pt idx="596">
                  <c:v>41068</c:v>
                </c:pt>
                <c:pt idx="597">
                  <c:v>41075</c:v>
                </c:pt>
                <c:pt idx="598">
                  <c:v>41082</c:v>
                </c:pt>
                <c:pt idx="599">
                  <c:v>41089</c:v>
                </c:pt>
                <c:pt idx="600">
                  <c:v>41096</c:v>
                </c:pt>
                <c:pt idx="601">
                  <c:v>41103</c:v>
                </c:pt>
                <c:pt idx="602">
                  <c:v>41110</c:v>
                </c:pt>
                <c:pt idx="603">
                  <c:v>41117</c:v>
                </c:pt>
                <c:pt idx="604">
                  <c:v>41124</c:v>
                </c:pt>
                <c:pt idx="605">
                  <c:v>41131</c:v>
                </c:pt>
                <c:pt idx="606">
                  <c:v>41138</c:v>
                </c:pt>
                <c:pt idx="607">
                  <c:v>41145</c:v>
                </c:pt>
                <c:pt idx="608">
                  <c:v>41152</c:v>
                </c:pt>
                <c:pt idx="609">
                  <c:v>41159</c:v>
                </c:pt>
                <c:pt idx="610">
                  <c:v>41166</c:v>
                </c:pt>
                <c:pt idx="611">
                  <c:v>41173</c:v>
                </c:pt>
                <c:pt idx="612">
                  <c:v>41180</c:v>
                </c:pt>
                <c:pt idx="613">
                  <c:v>41187</c:v>
                </c:pt>
                <c:pt idx="614">
                  <c:v>41194</c:v>
                </c:pt>
                <c:pt idx="615">
                  <c:v>41201</c:v>
                </c:pt>
                <c:pt idx="616">
                  <c:v>41208</c:v>
                </c:pt>
                <c:pt idx="617">
                  <c:v>41215</c:v>
                </c:pt>
                <c:pt idx="618">
                  <c:v>41222</c:v>
                </c:pt>
                <c:pt idx="619">
                  <c:v>41229</c:v>
                </c:pt>
                <c:pt idx="620">
                  <c:v>41236</c:v>
                </c:pt>
                <c:pt idx="621">
                  <c:v>41243</c:v>
                </c:pt>
                <c:pt idx="622">
                  <c:v>41250</c:v>
                </c:pt>
                <c:pt idx="623">
                  <c:v>41257</c:v>
                </c:pt>
                <c:pt idx="624">
                  <c:v>41264</c:v>
                </c:pt>
                <c:pt idx="625">
                  <c:v>41271</c:v>
                </c:pt>
                <c:pt idx="626">
                  <c:v>41278</c:v>
                </c:pt>
                <c:pt idx="627">
                  <c:v>41285</c:v>
                </c:pt>
                <c:pt idx="628">
                  <c:v>41292</c:v>
                </c:pt>
                <c:pt idx="629">
                  <c:v>41299</c:v>
                </c:pt>
                <c:pt idx="630">
                  <c:v>41306</c:v>
                </c:pt>
                <c:pt idx="631">
                  <c:v>41313</c:v>
                </c:pt>
                <c:pt idx="632">
                  <c:v>41320</c:v>
                </c:pt>
                <c:pt idx="633">
                  <c:v>41327</c:v>
                </c:pt>
                <c:pt idx="634">
                  <c:v>41334</c:v>
                </c:pt>
                <c:pt idx="635">
                  <c:v>41341</c:v>
                </c:pt>
                <c:pt idx="636">
                  <c:v>41348</c:v>
                </c:pt>
                <c:pt idx="637">
                  <c:v>41355</c:v>
                </c:pt>
                <c:pt idx="638">
                  <c:v>41362</c:v>
                </c:pt>
                <c:pt idx="639">
                  <c:v>41369</c:v>
                </c:pt>
                <c:pt idx="640">
                  <c:v>41376</c:v>
                </c:pt>
                <c:pt idx="641">
                  <c:v>41383</c:v>
                </c:pt>
                <c:pt idx="642">
                  <c:v>41390</c:v>
                </c:pt>
                <c:pt idx="643">
                  <c:v>41397</c:v>
                </c:pt>
                <c:pt idx="644">
                  <c:v>41404</c:v>
                </c:pt>
                <c:pt idx="645">
                  <c:v>41411</c:v>
                </c:pt>
                <c:pt idx="646">
                  <c:v>41418</c:v>
                </c:pt>
                <c:pt idx="647">
                  <c:v>41425</c:v>
                </c:pt>
                <c:pt idx="648">
                  <c:v>41432</c:v>
                </c:pt>
                <c:pt idx="649">
                  <c:v>41439</c:v>
                </c:pt>
                <c:pt idx="650">
                  <c:v>41446</c:v>
                </c:pt>
                <c:pt idx="651">
                  <c:v>41453</c:v>
                </c:pt>
                <c:pt idx="652">
                  <c:v>41460</c:v>
                </c:pt>
                <c:pt idx="653">
                  <c:v>41467</c:v>
                </c:pt>
                <c:pt idx="654">
                  <c:v>41474</c:v>
                </c:pt>
                <c:pt idx="655">
                  <c:v>41481</c:v>
                </c:pt>
                <c:pt idx="656">
                  <c:v>41488</c:v>
                </c:pt>
                <c:pt idx="657">
                  <c:v>41495</c:v>
                </c:pt>
                <c:pt idx="658">
                  <c:v>41502</c:v>
                </c:pt>
                <c:pt idx="659">
                  <c:v>41509</c:v>
                </c:pt>
                <c:pt idx="660">
                  <c:v>41516</c:v>
                </c:pt>
                <c:pt idx="661">
                  <c:v>41523</c:v>
                </c:pt>
                <c:pt idx="662">
                  <c:v>41530</c:v>
                </c:pt>
                <c:pt idx="663">
                  <c:v>41537</c:v>
                </c:pt>
                <c:pt idx="664">
                  <c:v>41544</c:v>
                </c:pt>
                <c:pt idx="665">
                  <c:v>41551</c:v>
                </c:pt>
                <c:pt idx="666">
                  <c:v>41558</c:v>
                </c:pt>
                <c:pt idx="667">
                  <c:v>41565</c:v>
                </c:pt>
                <c:pt idx="668">
                  <c:v>41572</c:v>
                </c:pt>
                <c:pt idx="669">
                  <c:v>41579</c:v>
                </c:pt>
                <c:pt idx="670">
                  <c:v>41586</c:v>
                </c:pt>
                <c:pt idx="671">
                  <c:v>41593</c:v>
                </c:pt>
                <c:pt idx="672">
                  <c:v>41600</c:v>
                </c:pt>
                <c:pt idx="673">
                  <c:v>41607</c:v>
                </c:pt>
                <c:pt idx="674">
                  <c:v>41614</c:v>
                </c:pt>
                <c:pt idx="675">
                  <c:v>41621</c:v>
                </c:pt>
                <c:pt idx="676">
                  <c:v>41628</c:v>
                </c:pt>
                <c:pt idx="677">
                  <c:v>41635</c:v>
                </c:pt>
                <c:pt idx="678">
                  <c:v>41642</c:v>
                </c:pt>
                <c:pt idx="679">
                  <c:v>41649</c:v>
                </c:pt>
                <c:pt idx="680">
                  <c:v>41656</c:v>
                </c:pt>
                <c:pt idx="681">
                  <c:v>41663</c:v>
                </c:pt>
                <c:pt idx="682">
                  <c:v>41670</c:v>
                </c:pt>
                <c:pt idx="683">
                  <c:v>41677</c:v>
                </c:pt>
                <c:pt idx="684">
                  <c:v>41684</c:v>
                </c:pt>
                <c:pt idx="685">
                  <c:v>41691</c:v>
                </c:pt>
                <c:pt idx="686">
                  <c:v>41698</c:v>
                </c:pt>
                <c:pt idx="687">
                  <c:v>41705</c:v>
                </c:pt>
                <c:pt idx="688">
                  <c:v>41712</c:v>
                </c:pt>
                <c:pt idx="689">
                  <c:v>41719</c:v>
                </c:pt>
                <c:pt idx="690">
                  <c:v>41726</c:v>
                </c:pt>
                <c:pt idx="691">
                  <c:v>41733</c:v>
                </c:pt>
                <c:pt idx="692">
                  <c:v>41740</c:v>
                </c:pt>
                <c:pt idx="693">
                  <c:v>41747</c:v>
                </c:pt>
                <c:pt idx="694">
                  <c:v>41754</c:v>
                </c:pt>
                <c:pt idx="695">
                  <c:v>41761</c:v>
                </c:pt>
                <c:pt idx="696">
                  <c:v>41768</c:v>
                </c:pt>
                <c:pt idx="697">
                  <c:v>41775</c:v>
                </c:pt>
                <c:pt idx="698">
                  <c:v>41782</c:v>
                </c:pt>
                <c:pt idx="699">
                  <c:v>41789</c:v>
                </c:pt>
                <c:pt idx="700">
                  <c:v>41796</c:v>
                </c:pt>
                <c:pt idx="701">
                  <c:v>41803</c:v>
                </c:pt>
                <c:pt idx="702">
                  <c:v>41810</c:v>
                </c:pt>
                <c:pt idx="703">
                  <c:v>41817</c:v>
                </c:pt>
                <c:pt idx="704">
                  <c:v>41824</c:v>
                </c:pt>
                <c:pt idx="705">
                  <c:v>41831</c:v>
                </c:pt>
                <c:pt idx="706">
                  <c:v>41838</c:v>
                </c:pt>
                <c:pt idx="707">
                  <c:v>41845</c:v>
                </c:pt>
                <c:pt idx="708">
                  <c:v>41852</c:v>
                </c:pt>
                <c:pt idx="709">
                  <c:v>41859</c:v>
                </c:pt>
                <c:pt idx="710">
                  <c:v>41866</c:v>
                </c:pt>
                <c:pt idx="711">
                  <c:v>41873</c:v>
                </c:pt>
                <c:pt idx="712">
                  <c:v>41880</c:v>
                </c:pt>
                <c:pt idx="713">
                  <c:v>41887</c:v>
                </c:pt>
                <c:pt idx="714">
                  <c:v>41894</c:v>
                </c:pt>
                <c:pt idx="715">
                  <c:v>41901</c:v>
                </c:pt>
                <c:pt idx="716">
                  <c:v>41908</c:v>
                </c:pt>
                <c:pt idx="717">
                  <c:v>41915</c:v>
                </c:pt>
                <c:pt idx="718">
                  <c:v>41922</c:v>
                </c:pt>
                <c:pt idx="719">
                  <c:v>41929</c:v>
                </c:pt>
                <c:pt idx="720">
                  <c:v>41936</c:v>
                </c:pt>
                <c:pt idx="721">
                  <c:v>41943</c:v>
                </c:pt>
                <c:pt idx="722">
                  <c:v>41950</c:v>
                </c:pt>
                <c:pt idx="723">
                  <c:v>41957</c:v>
                </c:pt>
                <c:pt idx="724">
                  <c:v>41964</c:v>
                </c:pt>
                <c:pt idx="725">
                  <c:v>41971</c:v>
                </c:pt>
                <c:pt idx="726">
                  <c:v>41978</c:v>
                </c:pt>
                <c:pt idx="727">
                  <c:v>41985</c:v>
                </c:pt>
                <c:pt idx="728">
                  <c:v>41992</c:v>
                </c:pt>
                <c:pt idx="729">
                  <c:v>41999</c:v>
                </c:pt>
                <c:pt idx="730">
                  <c:v>42006</c:v>
                </c:pt>
                <c:pt idx="731">
                  <c:v>42013</c:v>
                </c:pt>
                <c:pt idx="732">
                  <c:v>42020</c:v>
                </c:pt>
                <c:pt idx="733">
                  <c:v>42027</c:v>
                </c:pt>
                <c:pt idx="734">
                  <c:v>42034</c:v>
                </c:pt>
                <c:pt idx="735">
                  <c:v>42041</c:v>
                </c:pt>
                <c:pt idx="736">
                  <c:v>42048</c:v>
                </c:pt>
                <c:pt idx="737">
                  <c:v>42055</c:v>
                </c:pt>
                <c:pt idx="738">
                  <c:v>42062</c:v>
                </c:pt>
                <c:pt idx="739">
                  <c:v>42069</c:v>
                </c:pt>
                <c:pt idx="740">
                  <c:v>42076</c:v>
                </c:pt>
                <c:pt idx="741">
                  <c:v>42083</c:v>
                </c:pt>
                <c:pt idx="742">
                  <c:v>42090</c:v>
                </c:pt>
                <c:pt idx="743">
                  <c:v>42097</c:v>
                </c:pt>
                <c:pt idx="744">
                  <c:v>42104</c:v>
                </c:pt>
                <c:pt idx="745">
                  <c:v>42111</c:v>
                </c:pt>
                <c:pt idx="746">
                  <c:v>42118</c:v>
                </c:pt>
                <c:pt idx="747">
                  <c:v>42125</c:v>
                </c:pt>
                <c:pt idx="748">
                  <c:v>42132</c:v>
                </c:pt>
                <c:pt idx="749">
                  <c:v>42139</c:v>
                </c:pt>
                <c:pt idx="750">
                  <c:v>42146</c:v>
                </c:pt>
                <c:pt idx="751">
                  <c:v>42153</c:v>
                </c:pt>
                <c:pt idx="752">
                  <c:v>42160</c:v>
                </c:pt>
                <c:pt idx="753">
                  <c:v>42167</c:v>
                </c:pt>
                <c:pt idx="754">
                  <c:v>42174</c:v>
                </c:pt>
                <c:pt idx="755">
                  <c:v>42181</c:v>
                </c:pt>
                <c:pt idx="756">
                  <c:v>42188</c:v>
                </c:pt>
                <c:pt idx="757">
                  <c:v>42195</c:v>
                </c:pt>
                <c:pt idx="758">
                  <c:v>42202</c:v>
                </c:pt>
                <c:pt idx="759">
                  <c:v>42209</c:v>
                </c:pt>
                <c:pt idx="760">
                  <c:v>42216</c:v>
                </c:pt>
                <c:pt idx="761">
                  <c:v>42223</c:v>
                </c:pt>
                <c:pt idx="762">
                  <c:v>42230</c:v>
                </c:pt>
                <c:pt idx="763">
                  <c:v>42237</c:v>
                </c:pt>
                <c:pt idx="764">
                  <c:v>42244</c:v>
                </c:pt>
                <c:pt idx="765">
                  <c:v>42251</c:v>
                </c:pt>
                <c:pt idx="766">
                  <c:v>42258</c:v>
                </c:pt>
                <c:pt idx="767">
                  <c:v>42265</c:v>
                </c:pt>
                <c:pt idx="768">
                  <c:v>42272</c:v>
                </c:pt>
                <c:pt idx="769">
                  <c:v>42279</c:v>
                </c:pt>
                <c:pt idx="770">
                  <c:v>42286</c:v>
                </c:pt>
                <c:pt idx="771">
                  <c:v>42293</c:v>
                </c:pt>
                <c:pt idx="772">
                  <c:v>42300</c:v>
                </c:pt>
                <c:pt idx="773">
                  <c:v>42307</c:v>
                </c:pt>
                <c:pt idx="774">
                  <c:v>42314</c:v>
                </c:pt>
                <c:pt idx="775">
                  <c:v>42321</c:v>
                </c:pt>
                <c:pt idx="776">
                  <c:v>42328</c:v>
                </c:pt>
                <c:pt idx="777">
                  <c:v>42335</c:v>
                </c:pt>
                <c:pt idx="778">
                  <c:v>42342</c:v>
                </c:pt>
                <c:pt idx="779">
                  <c:v>42349</c:v>
                </c:pt>
                <c:pt idx="780">
                  <c:v>42356</c:v>
                </c:pt>
                <c:pt idx="781">
                  <c:v>42363</c:v>
                </c:pt>
                <c:pt idx="782">
                  <c:v>42370</c:v>
                </c:pt>
                <c:pt idx="783">
                  <c:v>42377</c:v>
                </c:pt>
                <c:pt idx="784">
                  <c:v>42384</c:v>
                </c:pt>
                <c:pt idx="785">
                  <c:v>42391</c:v>
                </c:pt>
                <c:pt idx="786">
                  <c:v>42398</c:v>
                </c:pt>
                <c:pt idx="787">
                  <c:v>42405</c:v>
                </c:pt>
                <c:pt idx="788">
                  <c:v>42412</c:v>
                </c:pt>
                <c:pt idx="789">
                  <c:v>42419</c:v>
                </c:pt>
                <c:pt idx="790">
                  <c:v>42426</c:v>
                </c:pt>
                <c:pt idx="791">
                  <c:v>42433</c:v>
                </c:pt>
                <c:pt idx="792">
                  <c:v>42440</c:v>
                </c:pt>
                <c:pt idx="793">
                  <c:v>42447</c:v>
                </c:pt>
                <c:pt idx="794">
                  <c:v>42454</c:v>
                </c:pt>
                <c:pt idx="795">
                  <c:v>42461</c:v>
                </c:pt>
                <c:pt idx="796">
                  <c:v>42468</c:v>
                </c:pt>
                <c:pt idx="797">
                  <c:v>42475</c:v>
                </c:pt>
                <c:pt idx="798">
                  <c:v>42482</c:v>
                </c:pt>
                <c:pt idx="799">
                  <c:v>42489</c:v>
                </c:pt>
                <c:pt idx="800">
                  <c:v>42496</c:v>
                </c:pt>
                <c:pt idx="801">
                  <c:v>42503</c:v>
                </c:pt>
                <c:pt idx="802">
                  <c:v>42510</c:v>
                </c:pt>
                <c:pt idx="803">
                  <c:v>42517</c:v>
                </c:pt>
                <c:pt idx="804">
                  <c:v>42524</c:v>
                </c:pt>
                <c:pt idx="805">
                  <c:v>42531</c:v>
                </c:pt>
                <c:pt idx="806">
                  <c:v>42538</c:v>
                </c:pt>
                <c:pt idx="807">
                  <c:v>42545</c:v>
                </c:pt>
                <c:pt idx="808">
                  <c:v>42552</c:v>
                </c:pt>
                <c:pt idx="809">
                  <c:v>42559</c:v>
                </c:pt>
                <c:pt idx="810">
                  <c:v>42566</c:v>
                </c:pt>
                <c:pt idx="811">
                  <c:v>42573</c:v>
                </c:pt>
                <c:pt idx="812">
                  <c:v>42580</c:v>
                </c:pt>
                <c:pt idx="813">
                  <c:v>42587</c:v>
                </c:pt>
                <c:pt idx="814">
                  <c:v>42594</c:v>
                </c:pt>
                <c:pt idx="815">
                  <c:v>42601</c:v>
                </c:pt>
                <c:pt idx="816">
                  <c:v>42608</c:v>
                </c:pt>
                <c:pt idx="817">
                  <c:v>42615</c:v>
                </c:pt>
                <c:pt idx="818">
                  <c:v>42622</c:v>
                </c:pt>
                <c:pt idx="819">
                  <c:v>42629</c:v>
                </c:pt>
                <c:pt idx="820">
                  <c:v>42636</c:v>
                </c:pt>
                <c:pt idx="821">
                  <c:v>42643</c:v>
                </c:pt>
                <c:pt idx="822">
                  <c:v>42650</c:v>
                </c:pt>
                <c:pt idx="823">
                  <c:v>42657</c:v>
                </c:pt>
                <c:pt idx="824">
                  <c:v>42664</c:v>
                </c:pt>
                <c:pt idx="825">
                  <c:v>42671</c:v>
                </c:pt>
                <c:pt idx="826">
                  <c:v>42678</c:v>
                </c:pt>
                <c:pt idx="827">
                  <c:v>42685</c:v>
                </c:pt>
                <c:pt idx="828">
                  <c:v>42692</c:v>
                </c:pt>
                <c:pt idx="829">
                  <c:v>42699</c:v>
                </c:pt>
                <c:pt idx="830">
                  <c:v>42706</c:v>
                </c:pt>
                <c:pt idx="831">
                  <c:v>42713</c:v>
                </c:pt>
                <c:pt idx="832">
                  <c:v>42720</c:v>
                </c:pt>
                <c:pt idx="833">
                  <c:v>42727</c:v>
                </c:pt>
                <c:pt idx="834">
                  <c:v>42734</c:v>
                </c:pt>
                <c:pt idx="835">
                  <c:v>42741</c:v>
                </c:pt>
                <c:pt idx="836">
                  <c:v>42748</c:v>
                </c:pt>
                <c:pt idx="837">
                  <c:v>42755</c:v>
                </c:pt>
                <c:pt idx="838">
                  <c:v>42762</c:v>
                </c:pt>
                <c:pt idx="839">
                  <c:v>42769</c:v>
                </c:pt>
              </c:numCache>
            </c:numRef>
          </c:cat>
          <c:val>
            <c:numRef>
              <c:f>成分股数量!$B$4:$B$843</c:f>
              <c:numCache>
                <c:formatCode>General</c:formatCode>
                <c:ptCount val="840"/>
                <c:pt idx="0">
                  <c:v>580</c:v>
                </c:pt>
                <c:pt idx="1">
                  <c:v>583</c:v>
                </c:pt>
                <c:pt idx="2">
                  <c:v>590</c:v>
                </c:pt>
                <c:pt idx="3">
                  <c:v>590</c:v>
                </c:pt>
                <c:pt idx="4">
                  <c:v>590</c:v>
                </c:pt>
                <c:pt idx="5">
                  <c:v>593</c:v>
                </c:pt>
                <c:pt idx="6">
                  <c:v>595</c:v>
                </c:pt>
                <c:pt idx="7">
                  <c:v>596</c:v>
                </c:pt>
                <c:pt idx="8">
                  <c:v>600</c:v>
                </c:pt>
                <c:pt idx="9">
                  <c:v>603</c:v>
                </c:pt>
                <c:pt idx="10">
                  <c:v>606</c:v>
                </c:pt>
                <c:pt idx="11">
                  <c:v>609</c:v>
                </c:pt>
                <c:pt idx="12">
                  <c:v>612</c:v>
                </c:pt>
                <c:pt idx="13">
                  <c:v>612</c:v>
                </c:pt>
                <c:pt idx="14">
                  <c:v>613</c:v>
                </c:pt>
                <c:pt idx="15">
                  <c:v>614</c:v>
                </c:pt>
                <c:pt idx="16">
                  <c:v>613</c:v>
                </c:pt>
                <c:pt idx="17">
                  <c:v>613</c:v>
                </c:pt>
                <c:pt idx="18">
                  <c:v>613</c:v>
                </c:pt>
                <c:pt idx="19">
                  <c:v>615</c:v>
                </c:pt>
                <c:pt idx="20">
                  <c:v>616</c:v>
                </c:pt>
                <c:pt idx="21">
                  <c:v>618</c:v>
                </c:pt>
                <c:pt idx="22">
                  <c:v>620</c:v>
                </c:pt>
                <c:pt idx="23">
                  <c:v>623</c:v>
                </c:pt>
                <c:pt idx="24">
                  <c:v>624</c:v>
                </c:pt>
                <c:pt idx="25">
                  <c:v>626</c:v>
                </c:pt>
                <c:pt idx="26">
                  <c:v>628</c:v>
                </c:pt>
                <c:pt idx="27">
                  <c:v>628</c:v>
                </c:pt>
                <c:pt idx="28">
                  <c:v>628</c:v>
                </c:pt>
                <c:pt idx="29">
                  <c:v>629</c:v>
                </c:pt>
                <c:pt idx="30">
                  <c:v>629</c:v>
                </c:pt>
                <c:pt idx="31">
                  <c:v>631</c:v>
                </c:pt>
                <c:pt idx="32">
                  <c:v>631</c:v>
                </c:pt>
                <c:pt idx="33">
                  <c:v>637</c:v>
                </c:pt>
                <c:pt idx="34">
                  <c:v>640</c:v>
                </c:pt>
                <c:pt idx="35">
                  <c:v>642</c:v>
                </c:pt>
                <c:pt idx="36">
                  <c:v>643</c:v>
                </c:pt>
                <c:pt idx="37">
                  <c:v>643</c:v>
                </c:pt>
                <c:pt idx="38">
                  <c:v>643</c:v>
                </c:pt>
                <c:pt idx="39">
                  <c:v>643</c:v>
                </c:pt>
                <c:pt idx="40">
                  <c:v>643</c:v>
                </c:pt>
                <c:pt idx="41">
                  <c:v>643</c:v>
                </c:pt>
                <c:pt idx="42">
                  <c:v>643</c:v>
                </c:pt>
                <c:pt idx="43">
                  <c:v>643</c:v>
                </c:pt>
                <c:pt idx="44">
                  <c:v>643</c:v>
                </c:pt>
                <c:pt idx="45">
                  <c:v>643</c:v>
                </c:pt>
                <c:pt idx="46">
                  <c:v>643</c:v>
                </c:pt>
                <c:pt idx="47">
                  <c:v>644</c:v>
                </c:pt>
                <c:pt idx="48">
                  <c:v>645</c:v>
                </c:pt>
                <c:pt idx="49">
                  <c:v>646</c:v>
                </c:pt>
                <c:pt idx="50">
                  <c:v>648</c:v>
                </c:pt>
                <c:pt idx="51">
                  <c:v>651</c:v>
                </c:pt>
                <c:pt idx="52">
                  <c:v>651</c:v>
                </c:pt>
                <c:pt idx="53">
                  <c:v>653</c:v>
                </c:pt>
                <c:pt idx="54">
                  <c:v>654</c:v>
                </c:pt>
                <c:pt idx="55">
                  <c:v>654</c:v>
                </c:pt>
                <c:pt idx="56">
                  <c:v>654</c:v>
                </c:pt>
                <c:pt idx="57">
                  <c:v>656</c:v>
                </c:pt>
                <c:pt idx="58">
                  <c:v>656</c:v>
                </c:pt>
                <c:pt idx="59">
                  <c:v>656</c:v>
                </c:pt>
                <c:pt idx="60">
                  <c:v>657</c:v>
                </c:pt>
                <c:pt idx="61">
                  <c:v>658</c:v>
                </c:pt>
                <c:pt idx="62">
                  <c:v>658</c:v>
                </c:pt>
                <c:pt idx="63">
                  <c:v>658</c:v>
                </c:pt>
                <c:pt idx="64">
                  <c:v>659</c:v>
                </c:pt>
                <c:pt idx="65">
                  <c:v>659</c:v>
                </c:pt>
                <c:pt idx="66">
                  <c:v>661</c:v>
                </c:pt>
                <c:pt idx="67">
                  <c:v>662</c:v>
                </c:pt>
                <c:pt idx="68">
                  <c:v>663</c:v>
                </c:pt>
                <c:pt idx="69">
                  <c:v>663</c:v>
                </c:pt>
                <c:pt idx="70">
                  <c:v>665</c:v>
                </c:pt>
                <c:pt idx="71">
                  <c:v>667</c:v>
                </c:pt>
                <c:pt idx="72">
                  <c:v>668</c:v>
                </c:pt>
                <c:pt idx="73">
                  <c:v>669</c:v>
                </c:pt>
                <c:pt idx="74">
                  <c:v>672</c:v>
                </c:pt>
                <c:pt idx="75">
                  <c:v>673</c:v>
                </c:pt>
                <c:pt idx="76">
                  <c:v>674</c:v>
                </c:pt>
                <c:pt idx="77">
                  <c:v>676</c:v>
                </c:pt>
                <c:pt idx="78">
                  <c:v>678</c:v>
                </c:pt>
                <c:pt idx="79">
                  <c:v>680</c:v>
                </c:pt>
                <c:pt idx="80">
                  <c:v>681</c:v>
                </c:pt>
                <c:pt idx="81">
                  <c:v>683</c:v>
                </c:pt>
                <c:pt idx="82">
                  <c:v>684</c:v>
                </c:pt>
                <c:pt idx="83">
                  <c:v>687</c:v>
                </c:pt>
                <c:pt idx="84">
                  <c:v>689</c:v>
                </c:pt>
                <c:pt idx="85">
                  <c:v>691</c:v>
                </c:pt>
                <c:pt idx="86">
                  <c:v>693</c:v>
                </c:pt>
                <c:pt idx="87">
                  <c:v>695</c:v>
                </c:pt>
                <c:pt idx="88">
                  <c:v>696</c:v>
                </c:pt>
                <c:pt idx="89">
                  <c:v>698</c:v>
                </c:pt>
                <c:pt idx="90">
                  <c:v>700</c:v>
                </c:pt>
                <c:pt idx="91">
                  <c:v>700</c:v>
                </c:pt>
                <c:pt idx="92">
                  <c:v>703</c:v>
                </c:pt>
                <c:pt idx="93">
                  <c:v>703</c:v>
                </c:pt>
                <c:pt idx="94">
                  <c:v>704</c:v>
                </c:pt>
                <c:pt idx="95">
                  <c:v>707</c:v>
                </c:pt>
                <c:pt idx="96">
                  <c:v>709</c:v>
                </c:pt>
                <c:pt idx="97">
                  <c:v>709</c:v>
                </c:pt>
                <c:pt idx="98">
                  <c:v>710</c:v>
                </c:pt>
                <c:pt idx="99">
                  <c:v>711</c:v>
                </c:pt>
                <c:pt idx="100">
                  <c:v>712</c:v>
                </c:pt>
                <c:pt idx="101">
                  <c:v>713</c:v>
                </c:pt>
                <c:pt idx="102">
                  <c:v>714</c:v>
                </c:pt>
                <c:pt idx="103">
                  <c:v>715</c:v>
                </c:pt>
                <c:pt idx="104">
                  <c:v>715</c:v>
                </c:pt>
                <c:pt idx="105">
                  <c:v>717</c:v>
                </c:pt>
                <c:pt idx="106">
                  <c:v>718</c:v>
                </c:pt>
                <c:pt idx="107">
                  <c:v>719</c:v>
                </c:pt>
                <c:pt idx="108">
                  <c:v>720</c:v>
                </c:pt>
                <c:pt idx="109">
                  <c:v>720</c:v>
                </c:pt>
                <c:pt idx="110">
                  <c:v>721</c:v>
                </c:pt>
                <c:pt idx="111">
                  <c:v>722</c:v>
                </c:pt>
                <c:pt idx="112">
                  <c:v>723</c:v>
                </c:pt>
                <c:pt idx="113">
                  <c:v>725</c:v>
                </c:pt>
                <c:pt idx="114">
                  <c:v>726</c:v>
                </c:pt>
                <c:pt idx="115">
                  <c:v>727</c:v>
                </c:pt>
                <c:pt idx="116">
                  <c:v>728</c:v>
                </c:pt>
                <c:pt idx="117">
                  <c:v>729</c:v>
                </c:pt>
                <c:pt idx="118">
                  <c:v>730</c:v>
                </c:pt>
                <c:pt idx="119">
                  <c:v>731</c:v>
                </c:pt>
                <c:pt idx="120">
                  <c:v>732</c:v>
                </c:pt>
                <c:pt idx="121">
                  <c:v>733</c:v>
                </c:pt>
                <c:pt idx="122">
                  <c:v>733</c:v>
                </c:pt>
                <c:pt idx="123">
                  <c:v>734</c:v>
                </c:pt>
                <c:pt idx="124">
                  <c:v>733</c:v>
                </c:pt>
                <c:pt idx="125">
                  <c:v>734</c:v>
                </c:pt>
                <c:pt idx="126">
                  <c:v>735</c:v>
                </c:pt>
                <c:pt idx="127">
                  <c:v>736</c:v>
                </c:pt>
                <c:pt idx="128">
                  <c:v>739</c:v>
                </c:pt>
                <c:pt idx="129">
                  <c:v>741</c:v>
                </c:pt>
                <c:pt idx="130">
                  <c:v>743</c:v>
                </c:pt>
                <c:pt idx="131">
                  <c:v>745</c:v>
                </c:pt>
                <c:pt idx="132">
                  <c:v>746</c:v>
                </c:pt>
                <c:pt idx="133">
                  <c:v>749</c:v>
                </c:pt>
                <c:pt idx="134">
                  <c:v>751</c:v>
                </c:pt>
                <c:pt idx="135">
                  <c:v>753</c:v>
                </c:pt>
                <c:pt idx="136">
                  <c:v>755</c:v>
                </c:pt>
                <c:pt idx="137">
                  <c:v>757</c:v>
                </c:pt>
                <c:pt idx="138">
                  <c:v>758</c:v>
                </c:pt>
                <c:pt idx="139">
                  <c:v>760</c:v>
                </c:pt>
                <c:pt idx="140">
                  <c:v>761</c:v>
                </c:pt>
                <c:pt idx="141">
                  <c:v>763</c:v>
                </c:pt>
                <c:pt idx="142">
                  <c:v>763</c:v>
                </c:pt>
                <c:pt idx="143">
                  <c:v>764</c:v>
                </c:pt>
                <c:pt idx="144">
                  <c:v>766</c:v>
                </c:pt>
                <c:pt idx="145">
                  <c:v>767</c:v>
                </c:pt>
                <c:pt idx="146">
                  <c:v>768</c:v>
                </c:pt>
                <c:pt idx="147">
                  <c:v>769</c:v>
                </c:pt>
                <c:pt idx="148">
                  <c:v>770</c:v>
                </c:pt>
                <c:pt idx="149">
                  <c:v>771</c:v>
                </c:pt>
                <c:pt idx="150">
                  <c:v>772</c:v>
                </c:pt>
                <c:pt idx="151">
                  <c:v>773</c:v>
                </c:pt>
                <c:pt idx="152">
                  <c:v>774</c:v>
                </c:pt>
                <c:pt idx="153">
                  <c:v>775</c:v>
                </c:pt>
                <c:pt idx="154">
                  <c:v>775</c:v>
                </c:pt>
                <c:pt idx="155">
                  <c:v>776</c:v>
                </c:pt>
                <c:pt idx="156">
                  <c:v>777</c:v>
                </c:pt>
                <c:pt idx="157">
                  <c:v>778</c:v>
                </c:pt>
                <c:pt idx="158">
                  <c:v>779</c:v>
                </c:pt>
                <c:pt idx="159">
                  <c:v>779</c:v>
                </c:pt>
                <c:pt idx="160">
                  <c:v>780</c:v>
                </c:pt>
                <c:pt idx="161">
                  <c:v>780</c:v>
                </c:pt>
                <c:pt idx="162">
                  <c:v>780</c:v>
                </c:pt>
                <c:pt idx="163">
                  <c:v>782</c:v>
                </c:pt>
                <c:pt idx="164">
                  <c:v>783</c:v>
                </c:pt>
                <c:pt idx="165">
                  <c:v>785</c:v>
                </c:pt>
                <c:pt idx="166">
                  <c:v>786</c:v>
                </c:pt>
                <c:pt idx="167">
                  <c:v>788</c:v>
                </c:pt>
                <c:pt idx="168">
                  <c:v>790</c:v>
                </c:pt>
                <c:pt idx="169">
                  <c:v>792</c:v>
                </c:pt>
                <c:pt idx="170">
                  <c:v>795</c:v>
                </c:pt>
                <c:pt idx="171">
                  <c:v>797</c:v>
                </c:pt>
                <c:pt idx="172">
                  <c:v>799</c:v>
                </c:pt>
                <c:pt idx="173">
                  <c:v>802</c:v>
                </c:pt>
                <c:pt idx="174">
                  <c:v>802</c:v>
                </c:pt>
                <c:pt idx="175">
                  <c:v>806</c:v>
                </c:pt>
                <c:pt idx="176">
                  <c:v>808</c:v>
                </c:pt>
                <c:pt idx="177">
                  <c:v>811</c:v>
                </c:pt>
                <c:pt idx="178">
                  <c:v>814</c:v>
                </c:pt>
                <c:pt idx="179">
                  <c:v>817</c:v>
                </c:pt>
                <c:pt idx="180">
                  <c:v>820</c:v>
                </c:pt>
                <c:pt idx="181">
                  <c:v>822</c:v>
                </c:pt>
                <c:pt idx="182">
                  <c:v>823</c:v>
                </c:pt>
                <c:pt idx="183">
                  <c:v>825</c:v>
                </c:pt>
                <c:pt idx="184">
                  <c:v>827</c:v>
                </c:pt>
                <c:pt idx="185">
                  <c:v>827</c:v>
                </c:pt>
                <c:pt idx="186">
                  <c:v>828</c:v>
                </c:pt>
                <c:pt idx="187">
                  <c:v>829</c:v>
                </c:pt>
                <c:pt idx="188">
                  <c:v>830</c:v>
                </c:pt>
                <c:pt idx="189">
                  <c:v>831</c:v>
                </c:pt>
                <c:pt idx="190">
                  <c:v>832</c:v>
                </c:pt>
                <c:pt idx="191">
                  <c:v>833</c:v>
                </c:pt>
                <c:pt idx="192">
                  <c:v>834</c:v>
                </c:pt>
                <c:pt idx="193">
                  <c:v>832</c:v>
                </c:pt>
                <c:pt idx="194">
                  <c:v>831</c:v>
                </c:pt>
                <c:pt idx="195">
                  <c:v>831</c:v>
                </c:pt>
                <c:pt idx="196">
                  <c:v>831</c:v>
                </c:pt>
                <c:pt idx="197">
                  <c:v>831</c:v>
                </c:pt>
                <c:pt idx="198">
                  <c:v>831</c:v>
                </c:pt>
                <c:pt idx="199">
                  <c:v>831</c:v>
                </c:pt>
                <c:pt idx="200">
                  <c:v>831</c:v>
                </c:pt>
                <c:pt idx="201">
                  <c:v>831</c:v>
                </c:pt>
                <c:pt idx="202">
                  <c:v>830</c:v>
                </c:pt>
                <c:pt idx="203">
                  <c:v>830</c:v>
                </c:pt>
                <c:pt idx="204">
                  <c:v>830</c:v>
                </c:pt>
                <c:pt idx="205">
                  <c:v>830</c:v>
                </c:pt>
                <c:pt idx="206">
                  <c:v>830</c:v>
                </c:pt>
                <c:pt idx="207">
                  <c:v>830</c:v>
                </c:pt>
                <c:pt idx="208">
                  <c:v>830</c:v>
                </c:pt>
                <c:pt idx="209">
                  <c:v>830</c:v>
                </c:pt>
                <c:pt idx="210">
                  <c:v>830</c:v>
                </c:pt>
                <c:pt idx="211">
                  <c:v>830</c:v>
                </c:pt>
                <c:pt idx="212">
                  <c:v>830</c:v>
                </c:pt>
                <c:pt idx="213">
                  <c:v>831</c:v>
                </c:pt>
                <c:pt idx="214">
                  <c:v>831</c:v>
                </c:pt>
                <c:pt idx="215">
                  <c:v>831</c:v>
                </c:pt>
                <c:pt idx="216">
                  <c:v>831</c:v>
                </c:pt>
                <c:pt idx="217">
                  <c:v>831</c:v>
                </c:pt>
                <c:pt idx="218">
                  <c:v>831</c:v>
                </c:pt>
                <c:pt idx="219">
                  <c:v>831</c:v>
                </c:pt>
                <c:pt idx="220">
                  <c:v>830</c:v>
                </c:pt>
                <c:pt idx="221">
                  <c:v>830</c:v>
                </c:pt>
                <c:pt idx="222">
                  <c:v>830</c:v>
                </c:pt>
                <c:pt idx="223">
                  <c:v>831</c:v>
                </c:pt>
                <c:pt idx="224">
                  <c:v>831</c:v>
                </c:pt>
                <c:pt idx="225">
                  <c:v>831</c:v>
                </c:pt>
                <c:pt idx="226">
                  <c:v>831</c:v>
                </c:pt>
                <c:pt idx="227">
                  <c:v>832</c:v>
                </c:pt>
                <c:pt idx="228">
                  <c:v>832</c:v>
                </c:pt>
                <c:pt idx="229">
                  <c:v>832</c:v>
                </c:pt>
                <c:pt idx="230">
                  <c:v>832</c:v>
                </c:pt>
                <c:pt idx="231">
                  <c:v>832</c:v>
                </c:pt>
                <c:pt idx="232">
                  <c:v>832</c:v>
                </c:pt>
                <c:pt idx="233">
                  <c:v>832</c:v>
                </c:pt>
                <c:pt idx="234">
                  <c:v>832</c:v>
                </c:pt>
                <c:pt idx="235">
                  <c:v>832</c:v>
                </c:pt>
                <c:pt idx="236">
                  <c:v>832</c:v>
                </c:pt>
                <c:pt idx="237">
                  <c:v>832</c:v>
                </c:pt>
                <c:pt idx="238">
                  <c:v>832</c:v>
                </c:pt>
                <c:pt idx="239">
                  <c:v>831</c:v>
                </c:pt>
                <c:pt idx="240">
                  <c:v>831</c:v>
                </c:pt>
                <c:pt idx="241">
                  <c:v>831</c:v>
                </c:pt>
                <c:pt idx="242">
                  <c:v>831</c:v>
                </c:pt>
                <c:pt idx="243">
                  <c:v>831</c:v>
                </c:pt>
                <c:pt idx="244">
                  <c:v>831</c:v>
                </c:pt>
                <c:pt idx="245">
                  <c:v>830</c:v>
                </c:pt>
                <c:pt idx="246">
                  <c:v>827</c:v>
                </c:pt>
                <c:pt idx="247">
                  <c:v>827</c:v>
                </c:pt>
                <c:pt idx="248">
                  <c:v>827</c:v>
                </c:pt>
                <c:pt idx="249">
                  <c:v>827</c:v>
                </c:pt>
                <c:pt idx="250">
                  <c:v>827</c:v>
                </c:pt>
                <c:pt idx="251">
                  <c:v>827</c:v>
                </c:pt>
                <c:pt idx="252">
                  <c:v>827</c:v>
                </c:pt>
                <c:pt idx="253">
                  <c:v>827</c:v>
                </c:pt>
                <c:pt idx="254">
                  <c:v>827</c:v>
                </c:pt>
                <c:pt idx="255">
                  <c:v>827</c:v>
                </c:pt>
                <c:pt idx="256">
                  <c:v>827</c:v>
                </c:pt>
                <c:pt idx="257">
                  <c:v>827</c:v>
                </c:pt>
                <c:pt idx="258">
                  <c:v>827</c:v>
                </c:pt>
                <c:pt idx="259">
                  <c:v>827</c:v>
                </c:pt>
                <c:pt idx="260">
                  <c:v>827</c:v>
                </c:pt>
                <c:pt idx="261">
                  <c:v>826</c:v>
                </c:pt>
                <c:pt idx="262">
                  <c:v>826</c:v>
                </c:pt>
                <c:pt idx="263">
                  <c:v>826</c:v>
                </c:pt>
                <c:pt idx="264">
                  <c:v>826</c:v>
                </c:pt>
                <c:pt idx="265">
                  <c:v>826</c:v>
                </c:pt>
                <c:pt idx="266">
                  <c:v>826</c:v>
                </c:pt>
                <c:pt idx="267">
                  <c:v>826</c:v>
                </c:pt>
                <c:pt idx="268">
                  <c:v>826</c:v>
                </c:pt>
                <c:pt idx="269">
                  <c:v>826</c:v>
                </c:pt>
                <c:pt idx="270">
                  <c:v>826</c:v>
                </c:pt>
                <c:pt idx="271">
                  <c:v>826</c:v>
                </c:pt>
                <c:pt idx="272">
                  <c:v>825</c:v>
                </c:pt>
                <c:pt idx="273">
                  <c:v>825</c:v>
                </c:pt>
                <c:pt idx="274">
                  <c:v>825</c:v>
                </c:pt>
                <c:pt idx="275">
                  <c:v>825</c:v>
                </c:pt>
                <c:pt idx="276">
                  <c:v>825</c:v>
                </c:pt>
                <c:pt idx="277">
                  <c:v>824</c:v>
                </c:pt>
                <c:pt idx="278">
                  <c:v>824</c:v>
                </c:pt>
                <c:pt idx="279">
                  <c:v>824</c:v>
                </c:pt>
                <c:pt idx="280">
                  <c:v>824</c:v>
                </c:pt>
                <c:pt idx="281">
                  <c:v>824</c:v>
                </c:pt>
                <c:pt idx="282">
                  <c:v>824</c:v>
                </c:pt>
                <c:pt idx="283">
                  <c:v>824</c:v>
                </c:pt>
                <c:pt idx="284">
                  <c:v>824</c:v>
                </c:pt>
                <c:pt idx="285">
                  <c:v>825</c:v>
                </c:pt>
                <c:pt idx="286">
                  <c:v>825</c:v>
                </c:pt>
                <c:pt idx="287">
                  <c:v>826</c:v>
                </c:pt>
                <c:pt idx="288">
                  <c:v>826</c:v>
                </c:pt>
                <c:pt idx="289">
                  <c:v>826</c:v>
                </c:pt>
                <c:pt idx="290">
                  <c:v>826</c:v>
                </c:pt>
                <c:pt idx="291">
                  <c:v>828</c:v>
                </c:pt>
                <c:pt idx="292">
                  <c:v>828</c:v>
                </c:pt>
                <c:pt idx="293">
                  <c:v>829</c:v>
                </c:pt>
                <c:pt idx="294">
                  <c:v>829</c:v>
                </c:pt>
                <c:pt idx="295">
                  <c:v>829</c:v>
                </c:pt>
                <c:pt idx="296">
                  <c:v>829</c:v>
                </c:pt>
                <c:pt idx="297">
                  <c:v>829</c:v>
                </c:pt>
                <c:pt idx="298">
                  <c:v>830</c:v>
                </c:pt>
                <c:pt idx="299">
                  <c:v>830</c:v>
                </c:pt>
                <c:pt idx="300">
                  <c:v>830</c:v>
                </c:pt>
                <c:pt idx="301">
                  <c:v>830</c:v>
                </c:pt>
                <c:pt idx="302">
                  <c:v>831</c:v>
                </c:pt>
                <c:pt idx="303">
                  <c:v>833</c:v>
                </c:pt>
                <c:pt idx="304">
                  <c:v>833</c:v>
                </c:pt>
                <c:pt idx="305">
                  <c:v>833</c:v>
                </c:pt>
                <c:pt idx="306">
                  <c:v>833</c:v>
                </c:pt>
                <c:pt idx="307">
                  <c:v>834</c:v>
                </c:pt>
                <c:pt idx="308">
                  <c:v>833</c:v>
                </c:pt>
                <c:pt idx="309">
                  <c:v>833</c:v>
                </c:pt>
                <c:pt idx="310">
                  <c:v>833</c:v>
                </c:pt>
                <c:pt idx="311">
                  <c:v>835</c:v>
                </c:pt>
                <c:pt idx="312">
                  <c:v>835</c:v>
                </c:pt>
                <c:pt idx="313">
                  <c:v>835</c:v>
                </c:pt>
                <c:pt idx="314">
                  <c:v>835</c:v>
                </c:pt>
                <c:pt idx="315">
                  <c:v>835</c:v>
                </c:pt>
                <c:pt idx="316">
                  <c:v>836</c:v>
                </c:pt>
                <c:pt idx="317">
                  <c:v>836</c:v>
                </c:pt>
                <c:pt idx="318">
                  <c:v>837</c:v>
                </c:pt>
                <c:pt idx="319">
                  <c:v>837</c:v>
                </c:pt>
                <c:pt idx="320">
                  <c:v>837</c:v>
                </c:pt>
                <c:pt idx="321">
                  <c:v>838</c:v>
                </c:pt>
                <c:pt idx="322">
                  <c:v>838</c:v>
                </c:pt>
                <c:pt idx="323">
                  <c:v>841</c:v>
                </c:pt>
                <c:pt idx="324">
                  <c:v>841</c:v>
                </c:pt>
                <c:pt idx="325">
                  <c:v>841</c:v>
                </c:pt>
                <c:pt idx="326">
                  <c:v>841</c:v>
                </c:pt>
                <c:pt idx="327">
                  <c:v>841</c:v>
                </c:pt>
                <c:pt idx="328">
                  <c:v>842</c:v>
                </c:pt>
                <c:pt idx="329">
                  <c:v>842</c:v>
                </c:pt>
                <c:pt idx="330">
                  <c:v>840</c:v>
                </c:pt>
                <c:pt idx="331">
                  <c:v>840</c:v>
                </c:pt>
                <c:pt idx="332">
                  <c:v>842</c:v>
                </c:pt>
                <c:pt idx="333">
                  <c:v>842</c:v>
                </c:pt>
                <c:pt idx="334">
                  <c:v>841</c:v>
                </c:pt>
                <c:pt idx="335">
                  <c:v>841</c:v>
                </c:pt>
                <c:pt idx="336">
                  <c:v>841</c:v>
                </c:pt>
                <c:pt idx="337">
                  <c:v>841</c:v>
                </c:pt>
                <c:pt idx="338">
                  <c:v>841</c:v>
                </c:pt>
                <c:pt idx="339">
                  <c:v>841</c:v>
                </c:pt>
                <c:pt idx="340">
                  <c:v>841</c:v>
                </c:pt>
                <c:pt idx="341">
                  <c:v>841</c:v>
                </c:pt>
                <c:pt idx="342">
                  <c:v>842</c:v>
                </c:pt>
                <c:pt idx="343">
                  <c:v>843</c:v>
                </c:pt>
                <c:pt idx="344">
                  <c:v>843</c:v>
                </c:pt>
                <c:pt idx="345">
                  <c:v>843</c:v>
                </c:pt>
                <c:pt idx="346">
                  <c:v>843</c:v>
                </c:pt>
                <c:pt idx="347">
                  <c:v>843</c:v>
                </c:pt>
                <c:pt idx="348">
                  <c:v>843</c:v>
                </c:pt>
                <c:pt idx="349">
                  <c:v>843</c:v>
                </c:pt>
                <c:pt idx="350">
                  <c:v>843</c:v>
                </c:pt>
                <c:pt idx="351">
                  <c:v>843</c:v>
                </c:pt>
                <c:pt idx="352">
                  <c:v>843</c:v>
                </c:pt>
                <c:pt idx="353">
                  <c:v>844</c:v>
                </c:pt>
                <c:pt idx="354">
                  <c:v>846</c:v>
                </c:pt>
                <c:pt idx="355">
                  <c:v>847</c:v>
                </c:pt>
                <c:pt idx="356">
                  <c:v>847</c:v>
                </c:pt>
                <c:pt idx="357">
                  <c:v>847</c:v>
                </c:pt>
                <c:pt idx="358">
                  <c:v>847</c:v>
                </c:pt>
                <c:pt idx="359">
                  <c:v>847</c:v>
                </c:pt>
                <c:pt idx="360">
                  <c:v>847</c:v>
                </c:pt>
                <c:pt idx="361">
                  <c:v>847</c:v>
                </c:pt>
                <c:pt idx="362">
                  <c:v>846</c:v>
                </c:pt>
                <c:pt idx="363">
                  <c:v>847</c:v>
                </c:pt>
                <c:pt idx="364">
                  <c:v>847</c:v>
                </c:pt>
                <c:pt idx="365">
                  <c:v>848</c:v>
                </c:pt>
                <c:pt idx="366">
                  <c:v>850</c:v>
                </c:pt>
                <c:pt idx="367">
                  <c:v>851</c:v>
                </c:pt>
                <c:pt idx="368">
                  <c:v>851</c:v>
                </c:pt>
                <c:pt idx="369">
                  <c:v>851</c:v>
                </c:pt>
                <c:pt idx="370">
                  <c:v>851</c:v>
                </c:pt>
                <c:pt idx="371">
                  <c:v>851</c:v>
                </c:pt>
                <c:pt idx="372">
                  <c:v>852</c:v>
                </c:pt>
                <c:pt idx="373">
                  <c:v>852</c:v>
                </c:pt>
                <c:pt idx="374">
                  <c:v>852</c:v>
                </c:pt>
                <c:pt idx="375">
                  <c:v>852</c:v>
                </c:pt>
                <c:pt idx="376">
                  <c:v>851</c:v>
                </c:pt>
                <c:pt idx="377">
                  <c:v>852</c:v>
                </c:pt>
                <c:pt idx="378">
                  <c:v>852</c:v>
                </c:pt>
                <c:pt idx="379">
                  <c:v>852</c:v>
                </c:pt>
                <c:pt idx="380">
                  <c:v>852</c:v>
                </c:pt>
                <c:pt idx="381">
                  <c:v>852</c:v>
                </c:pt>
                <c:pt idx="382">
                  <c:v>851</c:v>
                </c:pt>
                <c:pt idx="383">
                  <c:v>850</c:v>
                </c:pt>
                <c:pt idx="384">
                  <c:v>851</c:v>
                </c:pt>
                <c:pt idx="385">
                  <c:v>851</c:v>
                </c:pt>
                <c:pt idx="386">
                  <c:v>851</c:v>
                </c:pt>
                <c:pt idx="387">
                  <c:v>851</c:v>
                </c:pt>
                <c:pt idx="388">
                  <c:v>851</c:v>
                </c:pt>
                <c:pt idx="389">
                  <c:v>851</c:v>
                </c:pt>
                <c:pt idx="390">
                  <c:v>851</c:v>
                </c:pt>
                <c:pt idx="391">
                  <c:v>851</c:v>
                </c:pt>
                <c:pt idx="392">
                  <c:v>851</c:v>
                </c:pt>
                <c:pt idx="393">
                  <c:v>851</c:v>
                </c:pt>
                <c:pt idx="394">
                  <c:v>851</c:v>
                </c:pt>
                <c:pt idx="395">
                  <c:v>851</c:v>
                </c:pt>
                <c:pt idx="396">
                  <c:v>851</c:v>
                </c:pt>
                <c:pt idx="397">
                  <c:v>851</c:v>
                </c:pt>
                <c:pt idx="398">
                  <c:v>851</c:v>
                </c:pt>
                <c:pt idx="399">
                  <c:v>851</c:v>
                </c:pt>
                <c:pt idx="400">
                  <c:v>852</c:v>
                </c:pt>
                <c:pt idx="401">
                  <c:v>852</c:v>
                </c:pt>
                <c:pt idx="402">
                  <c:v>852</c:v>
                </c:pt>
                <c:pt idx="403">
                  <c:v>852</c:v>
                </c:pt>
                <c:pt idx="404">
                  <c:v>852</c:v>
                </c:pt>
                <c:pt idx="405">
                  <c:v>852</c:v>
                </c:pt>
                <c:pt idx="406">
                  <c:v>852</c:v>
                </c:pt>
                <c:pt idx="407">
                  <c:v>852</c:v>
                </c:pt>
                <c:pt idx="408">
                  <c:v>852</c:v>
                </c:pt>
                <c:pt idx="409">
                  <c:v>852</c:v>
                </c:pt>
                <c:pt idx="410">
                  <c:v>852</c:v>
                </c:pt>
                <c:pt idx="411">
                  <c:v>852</c:v>
                </c:pt>
                <c:pt idx="412">
                  <c:v>851</c:v>
                </c:pt>
                <c:pt idx="413">
                  <c:v>851</c:v>
                </c:pt>
                <c:pt idx="414">
                  <c:v>851</c:v>
                </c:pt>
                <c:pt idx="415">
                  <c:v>852</c:v>
                </c:pt>
                <c:pt idx="416">
                  <c:v>852</c:v>
                </c:pt>
                <c:pt idx="417">
                  <c:v>852</c:v>
                </c:pt>
                <c:pt idx="418">
                  <c:v>852</c:v>
                </c:pt>
                <c:pt idx="419">
                  <c:v>852</c:v>
                </c:pt>
                <c:pt idx="420">
                  <c:v>852</c:v>
                </c:pt>
                <c:pt idx="421">
                  <c:v>852</c:v>
                </c:pt>
                <c:pt idx="422">
                  <c:v>852</c:v>
                </c:pt>
                <c:pt idx="423">
                  <c:v>852</c:v>
                </c:pt>
                <c:pt idx="424">
                  <c:v>852</c:v>
                </c:pt>
                <c:pt idx="425">
                  <c:v>852</c:v>
                </c:pt>
                <c:pt idx="426">
                  <c:v>852</c:v>
                </c:pt>
                <c:pt idx="427">
                  <c:v>852</c:v>
                </c:pt>
                <c:pt idx="428">
                  <c:v>851</c:v>
                </c:pt>
                <c:pt idx="429">
                  <c:v>851</c:v>
                </c:pt>
                <c:pt idx="430">
                  <c:v>851</c:v>
                </c:pt>
                <c:pt idx="431">
                  <c:v>851</c:v>
                </c:pt>
                <c:pt idx="432">
                  <c:v>850</c:v>
                </c:pt>
                <c:pt idx="433">
                  <c:v>850</c:v>
                </c:pt>
                <c:pt idx="434">
                  <c:v>850</c:v>
                </c:pt>
                <c:pt idx="435">
                  <c:v>848</c:v>
                </c:pt>
                <c:pt idx="436">
                  <c:v>849</c:v>
                </c:pt>
                <c:pt idx="437">
                  <c:v>849</c:v>
                </c:pt>
                <c:pt idx="438">
                  <c:v>849</c:v>
                </c:pt>
                <c:pt idx="439">
                  <c:v>849</c:v>
                </c:pt>
                <c:pt idx="440">
                  <c:v>849</c:v>
                </c:pt>
                <c:pt idx="441">
                  <c:v>849</c:v>
                </c:pt>
                <c:pt idx="442">
                  <c:v>849</c:v>
                </c:pt>
                <c:pt idx="443">
                  <c:v>848</c:v>
                </c:pt>
                <c:pt idx="444">
                  <c:v>848</c:v>
                </c:pt>
                <c:pt idx="445">
                  <c:v>848</c:v>
                </c:pt>
                <c:pt idx="446">
                  <c:v>848</c:v>
                </c:pt>
                <c:pt idx="447">
                  <c:v>848</c:v>
                </c:pt>
                <c:pt idx="448">
                  <c:v>848</c:v>
                </c:pt>
                <c:pt idx="449">
                  <c:v>850</c:v>
                </c:pt>
                <c:pt idx="450">
                  <c:v>850</c:v>
                </c:pt>
                <c:pt idx="451">
                  <c:v>849</c:v>
                </c:pt>
                <c:pt idx="452">
                  <c:v>850</c:v>
                </c:pt>
                <c:pt idx="453">
                  <c:v>850</c:v>
                </c:pt>
                <c:pt idx="454">
                  <c:v>850</c:v>
                </c:pt>
                <c:pt idx="455">
                  <c:v>850</c:v>
                </c:pt>
                <c:pt idx="456">
                  <c:v>850</c:v>
                </c:pt>
                <c:pt idx="457">
                  <c:v>850</c:v>
                </c:pt>
                <c:pt idx="458">
                  <c:v>851</c:v>
                </c:pt>
                <c:pt idx="459">
                  <c:v>851</c:v>
                </c:pt>
                <c:pt idx="460">
                  <c:v>852</c:v>
                </c:pt>
                <c:pt idx="461">
                  <c:v>852</c:v>
                </c:pt>
                <c:pt idx="462">
                  <c:v>852</c:v>
                </c:pt>
                <c:pt idx="463">
                  <c:v>852</c:v>
                </c:pt>
                <c:pt idx="464">
                  <c:v>852</c:v>
                </c:pt>
                <c:pt idx="465">
                  <c:v>853</c:v>
                </c:pt>
                <c:pt idx="466">
                  <c:v>853</c:v>
                </c:pt>
                <c:pt idx="467">
                  <c:v>853</c:v>
                </c:pt>
                <c:pt idx="468">
                  <c:v>853</c:v>
                </c:pt>
                <c:pt idx="469">
                  <c:v>852</c:v>
                </c:pt>
                <c:pt idx="470">
                  <c:v>852</c:v>
                </c:pt>
                <c:pt idx="471">
                  <c:v>854</c:v>
                </c:pt>
                <c:pt idx="472">
                  <c:v>855</c:v>
                </c:pt>
                <c:pt idx="473">
                  <c:v>855</c:v>
                </c:pt>
                <c:pt idx="474">
                  <c:v>857</c:v>
                </c:pt>
                <c:pt idx="475">
                  <c:v>856</c:v>
                </c:pt>
                <c:pt idx="476">
                  <c:v>856</c:v>
                </c:pt>
                <c:pt idx="477">
                  <c:v>856</c:v>
                </c:pt>
                <c:pt idx="478">
                  <c:v>857</c:v>
                </c:pt>
                <c:pt idx="479">
                  <c:v>859</c:v>
                </c:pt>
                <c:pt idx="480">
                  <c:v>859</c:v>
                </c:pt>
                <c:pt idx="481">
                  <c:v>858</c:v>
                </c:pt>
                <c:pt idx="482">
                  <c:v>860</c:v>
                </c:pt>
                <c:pt idx="483">
                  <c:v>860</c:v>
                </c:pt>
                <c:pt idx="484">
                  <c:v>862</c:v>
                </c:pt>
                <c:pt idx="485">
                  <c:v>862</c:v>
                </c:pt>
                <c:pt idx="486">
                  <c:v>862</c:v>
                </c:pt>
                <c:pt idx="487">
                  <c:v>858</c:v>
                </c:pt>
                <c:pt idx="488">
                  <c:v>859</c:v>
                </c:pt>
                <c:pt idx="489">
                  <c:v>859</c:v>
                </c:pt>
                <c:pt idx="490">
                  <c:v>859</c:v>
                </c:pt>
                <c:pt idx="491">
                  <c:v>859</c:v>
                </c:pt>
                <c:pt idx="492">
                  <c:v>859</c:v>
                </c:pt>
                <c:pt idx="493">
                  <c:v>859</c:v>
                </c:pt>
                <c:pt idx="494">
                  <c:v>859</c:v>
                </c:pt>
                <c:pt idx="495">
                  <c:v>859</c:v>
                </c:pt>
                <c:pt idx="496">
                  <c:v>859</c:v>
                </c:pt>
                <c:pt idx="497">
                  <c:v>859</c:v>
                </c:pt>
                <c:pt idx="498">
                  <c:v>860</c:v>
                </c:pt>
                <c:pt idx="499">
                  <c:v>861</c:v>
                </c:pt>
                <c:pt idx="500">
                  <c:v>861</c:v>
                </c:pt>
                <c:pt idx="501">
                  <c:v>861</c:v>
                </c:pt>
                <c:pt idx="502">
                  <c:v>862</c:v>
                </c:pt>
                <c:pt idx="503">
                  <c:v>862</c:v>
                </c:pt>
                <c:pt idx="504">
                  <c:v>864</c:v>
                </c:pt>
                <c:pt idx="505">
                  <c:v>864</c:v>
                </c:pt>
                <c:pt idx="506">
                  <c:v>864</c:v>
                </c:pt>
                <c:pt idx="507">
                  <c:v>864</c:v>
                </c:pt>
                <c:pt idx="508">
                  <c:v>864</c:v>
                </c:pt>
                <c:pt idx="509">
                  <c:v>864</c:v>
                </c:pt>
                <c:pt idx="510">
                  <c:v>864</c:v>
                </c:pt>
                <c:pt idx="511">
                  <c:v>865</c:v>
                </c:pt>
                <c:pt idx="512">
                  <c:v>867</c:v>
                </c:pt>
                <c:pt idx="513">
                  <c:v>867</c:v>
                </c:pt>
                <c:pt idx="514">
                  <c:v>868</c:v>
                </c:pt>
                <c:pt idx="515">
                  <c:v>869</c:v>
                </c:pt>
                <c:pt idx="516">
                  <c:v>869</c:v>
                </c:pt>
                <c:pt idx="517">
                  <c:v>869</c:v>
                </c:pt>
                <c:pt idx="518">
                  <c:v>922</c:v>
                </c:pt>
                <c:pt idx="519">
                  <c:v>922</c:v>
                </c:pt>
                <c:pt idx="520">
                  <c:v>923</c:v>
                </c:pt>
                <c:pt idx="521">
                  <c:v>924</c:v>
                </c:pt>
                <c:pt idx="522">
                  <c:v>924</c:v>
                </c:pt>
                <c:pt idx="523">
                  <c:v>925</c:v>
                </c:pt>
                <c:pt idx="524">
                  <c:v>927</c:v>
                </c:pt>
                <c:pt idx="525">
                  <c:v>928</c:v>
                </c:pt>
                <c:pt idx="526">
                  <c:v>929</c:v>
                </c:pt>
                <c:pt idx="527">
                  <c:v>929</c:v>
                </c:pt>
                <c:pt idx="528">
                  <c:v>930</c:v>
                </c:pt>
                <c:pt idx="529">
                  <c:v>932</c:v>
                </c:pt>
                <c:pt idx="530">
                  <c:v>932</c:v>
                </c:pt>
                <c:pt idx="531">
                  <c:v>933</c:v>
                </c:pt>
                <c:pt idx="532">
                  <c:v>935</c:v>
                </c:pt>
                <c:pt idx="533">
                  <c:v>936</c:v>
                </c:pt>
                <c:pt idx="534">
                  <c:v>937</c:v>
                </c:pt>
                <c:pt idx="535">
                  <c:v>937</c:v>
                </c:pt>
                <c:pt idx="536">
                  <c:v>937</c:v>
                </c:pt>
                <c:pt idx="537">
                  <c:v>937</c:v>
                </c:pt>
                <c:pt idx="538">
                  <c:v>936</c:v>
                </c:pt>
                <c:pt idx="539">
                  <c:v>936</c:v>
                </c:pt>
                <c:pt idx="540">
                  <c:v>937</c:v>
                </c:pt>
                <c:pt idx="541">
                  <c:v>937</c:v>
                </c:pt>
                <c:pt idx="542">
                  <c:v>938</c:v>
                </c:pt>
                <c:pt idx="543">
                  <c:v>940</c:v>
                </c:pt>
                <c:pt idx="544">
                  <c:v>940</c:v>
                </c:pt>
                <c:pt idx="545">
                  <c:v>943</c:v>
                </c:pt>
                <c:pt idx="546">
                  <c:v>944</c:v>
                </c:pt>
                <c:pt idx="547">
                  <c:v>945</c:v>
                </c:pt>
                <c:pt idx="548">
                  <c:v>946</c:v>
                </c:pt>
                <c:pt idx="549">
                  <c:v>947</c:v>
                </c:pt>
                <c:pt idx="550">
                  <c:v>947</c:v>
                </c:pt>
                <c:pt idx="551">
                  <c:v>948</c:v>
                </c:pt>
                <c:pt idx="552">
                  <c:v>948</c:v>
                </c:pt>
                <c:pt idx="553">
                  <c:v>948</c:v>
                </c:pt>
                <c:pt idx="554">
                  <c:v>948</c:v>
                </c:pt>
                <c:pt idx="555">
                  <c:v>951</c:v>
                </c:pt>
                <c:pt idx="556">
                  <c:v>954</c:v>
                </c:pt>
                <c:pt idx="557">
                  <c:v>954</c:v>
                </c:pt>
                <c:pt idx="558">
                  <c:v>955</c:v>
                </c:pt>
                <c:pt idx="559">
                  <c:v>956</c:v>
                </c:pt>
                <c:pt idx="560">
                  <c:v>956</c:v>
                </c:pt>
                <c:pt idx="561">
                  <c:v>956</c:v>
                </c:pt>
                <c:pt idx="562">
                  <c:v>960</c:v>
                </c:pt>
                <c:pt idx="563">
                  <c:v>963</c:v>
                </c:pt>
                <c:pt idx="564">
                  <c:v>963</c:v>
                </c:pt>
                <c:pt idx="565">
                  <c:v>964</c:v>
                </c:pt>
                <c:pt idx="566">
                  <c:v>965</c:v>
                </c:pt>
                <c:pt idx="567">
                  <c:v>965</c:v>
                </c:pt>
                <c:pt idx="568">
                  <c:v>966</c:v>
                </c:pt>
                <c:pt idx="569">
                  <c:v>966</c:v>
                </c:pt>
                <c:pt idx="570">
                  <c:v>966</c:v>
                </c:pt>
                <c:pt idx="571">
                  <c:v>967</c:v>
                </c:pt>
                <c:pt idx="572">
                  <c:v>967</c:v>
                </c:pt>
                <c:pt idx="573">
                  <c:v>969</c:v>
                </c:pt>
                <c:pt idx="574">
                  <c:v>969</c:v>
                </c:pt>
                <c:pt idx="575">
                  <c:v>969</c:v>
                </c:pt>
                <c:pt idx="576">
                  <c:v>969</c:v>
                </c:pt>
                <c:pt idx="577">
                  <c:v>969</c:v>
                </c:pt>
                <c:pt idx="578">
                  <c:v>969</c:v>
                </c:pt>
                <c:pt idx="579">
                  <c:v>970</c:v>
                </c:pt>
                <c:pt idx="580">
                  <c:v>970</c:v>
                </c:pt>
                <c:pt idx="581">
                  <c:v>971</c:v>
                </c:pt>
                <c:pt idx="582">
                  <c:v>970</c:v>
                </c:pt>
                <c:pt idx="583">
                  <c:v>972</c:v>
                </c:pt>
                <c:pt idx="584">
                  <c:v>972</c:v>
                </c:pt>
                <c:pt idx="585">
                  <c:v>972</c:v>
                </c:pt>
                <c:pt idx="586">
                  <c:v>972</c:v>
                </c:pt>
                <c:pt idx="587">
                  <c:v>972</c:v>
                </c:pt>
                <c:pt idx="588">
                  <c:v>972</c:v>
                </c:pt>
                <c:pt idx="589">
                  <c:v>973</c:v>
                </c:pt>
                <c:pt idx="590">
                  <c:v>974</c:v>
                </c:pt>
                <c:pt idx="591">
                  <c:v>974</c:v>
                </c:pt>
                <c:pt idx="592">
                  <c:v>975</c:v>
                </c:pt>
                <c:pt idx="593">
                  <c:v>978</c:v>
                </c:pt>
                <c:pt idx="594">
                  <c:v>977</c:v>
                </c:pt>
                <c:pt idx="595">
                  <c:v>978</c:v>
                </c:pt>
                <c:pt idx="596">
                  <c:v>979</c:v>
                </c:pt>
                <c:pt idx="597">
                  <c:v>980</c:v>
                </c:pt>
                <c:pt idx="598">
                  <c:v>980</c:v>
                </c:pt>
                <c:pt idx="599">
                  <c:v>982</c:v>
                </c:pt>
                <c:pt idx="600">
                  <c:v>984</c:v>
                </c:pt>
                <c:pt idx="601">
                  <c:v>984</c:v>
                </c:pt>
                <c:pt idx="602">
                  <c:v>985</c:v>
                </c:pt>
                <c:pt idx="603">
                  <c:v>985</c:v>
                </c:pt>
                <c:pt idx="604">
                  <c:v>986</c:v>
                </c:pt>
                <c:pt idx="605">
                  <c:v>986</c:v>
                </c:pt>
                <c:pt idx="606">
                  <c:v>987</c:v>
                </c:pt>
                <c:pt idx="607">
                  <c:v>989</c:v>
                </c:pt>
                <c:pt idx="608">
                  <c:v>991</c:v>
                </c:pt>
                <c:pt idx="609">
                  <c:v>992</c:v>
                </c:pt>
                <c:pt idx="610">
                  <c:v>992</c:v>
                </c:pt>
                <c:pt idx="611">
                  <c:v>993</c:v>
                </c:pt>
                <c:pt idx="612">
                  <c:v>993</c:v>
                </c:pt>
                <c:pt idx="613">
                  <c:v>993</c:v>
                </c:pt>
                <c:pt idx="614">
                  <c:v>993</c:v>
                </c:pt>
                <c:pt idx="615">
                  <c:v>993</c:v>
                </c:pt>
                <c:pt idx="616">
                  <c:v>994</c:v>
                </c:pt>
                <c:pt idx="617">
                  <c:v>994</c:v>
                </c:pt>
                <c:pt idx="618">
                  <c:v>994</c:v>
                </c:pt>
                <c:pt idx="619">
                  <c:v>994</c:v>
                </c:pt>
                <c:pt idx="620">
                  <c:v>994</c:v>
                </c:pt>
                <c:pt idx="621">
                  <c:v>994</c:v>
                </c:pt>
                <c:pt idx="622">
                  <c:v>994</c:v>
                </c:pt>
                <c:pt idx="623">
                  <c:v>994</c:v>
                </c:pt>
                <c:pt idx="624">
                  <c:v>994</c:v>
                </c:pt>
                <c:pt idx="625">
                  <c:v>994</c:v>
                </c:pt>
                <c:pt idx="626">
                  <c:v>994</c:v>
                </c:pt>
                <c:pt idx="627">
                  <c:v>994</c:v>
                </c:pt>
                <c:pt idx="628">
                  <c:v>994</c:v>
                </c:pt>
                <c:pt idx="629">
                  <c:v>993</c:v>
                </c:pt>
                <c:pt idx="630">
                  <c:v>993</c:v>
                </c:pt>
                <c:pt idx="631">
                  <c:v>993</c:v>
                </c:pt>
                <c:pt idx="632">
                  <c:v>993</c:v>
                </c:pt>
                <c:pt idx="633">
                  <c:v>995</c:v>
                </c:pt>
                <c:pt idx="634">
                  <c:v>995</c:v>
                </c:pt>
                <c:pt idx="635">
                  <c:v>995</c:v>
                </c:pt>
                <c:pt idx="636">
                  <c:v>995</c:v>
                </c:pt>
                <c:pt idx="637">
                  <c:v>995</c:v>
                </c:pt>
                <c:pt idx="638">
                  <c:v>995</c:v>
                </c:pt>
                <c:pt idx="639">
                  <c:v>995</c:v>
                </c:pt>
                <c:pt idx="640">
                  <c:v>995</c:v>
                </c:pt>
                <c:pt idx="641">
                  <c:v>995</c:v>
                </c:pt>
                <c:pt idx="642">
                  <c:v>995</c:v>
                </c:pt>
                <c:pt idx="643">
                  <c:v>995</c:v>
                </c:pt>
                <c:pt idx="644">
                  <c:v>995</c:v>
                </c:pt>
                <c:pt idx="645">
                  <c:v>993</c:v>
                </c:pt>
                <c:pt idx="646">
                  <c:v>993</c:v>
                </c:pt>
                <c:pt idx="647">
                  <c:v>993</c:v>
                </c:pt>
                <c:pt idx="648">
                  <c:v>994</c:v>
                </c:pt>
                <c:pt idx="649">
                  <c:v>994</c:v>
                </c:pt>
                <c:pt idx="650">
                  <c:v>994</c:v>
                </c:pt>
                <c:pt idx="651">
                  <c:v>994</c:v>
                </c:pt>
                <c:pt idx="652">
                  <c:v>994</c:v>
                </c:pt>
                <c:pt idx="653">
                  <c:v>996</c:v>
                </c:pt>
                <c:pt idx="654">
                  <c:v>995</c:v>
                </c:pt>
                <c:pt idx="655">
                  <c:v>995</c:v>
                </c:pt>
                <c:pt idx="656">
                  <c:v>995</c:v>
                </c:pt>
                <c:pt idx="657">
                  <c:v>995</c:v>
                </c:pt>
                <c:pt idx="658">
                  <c:v>995</c:v>
                </c:pt>
                <c:pt idx="659">
                  <c:v>995</c:v>
                </c:pt>
                <c:pt idx="660">
                  <c:v>995</c:v>
                </c:pt>
                <c:pt idx="661">
                  <c:v>995</c:v>
                </c:pt>
                <c:pt idx="662">
                  <c:v>995</c:v>
                </c:pt>
                <c:pt idx="663">
                  <c:v>995</c:v>
                </c:pt>
                <c:pt idx="664">
                  <c:v>995</c:v>
                </c:pt>
                <c:pt idx="665">
                  <c:v>995</c:v>
                </c:pt>
                <c:pt idx="666">
                  <c:v>995</c:v>
                </c:pt>
                <c:pt idx="667">
                  <c:v>995</c:v>
                </c:pt>
                <c:pt idx="668">
                  <c:v>995</c:v>
                </c:pt>
                <c:pt idx="669">
                  <c:v>995</c:v>
                </c:pt>
                <c:pt idx="670">
                  <c:v>994</c:v>
                </c:pt>
                <c:pt idx="671">
                  <c:v>994</c:v>
                </c:pt>
                <c:pt idx="672">
                  <c:v>994</c:v>
                </c:pt>
                <c:pt idx="673">
                  <c:v>994</c:v>
                </c:pt>
                <c:pt idx="674">
                  <c:v>994</c:v>
                </c:pt>
                <c:pt idx="675">
                  <c:v>994</c:v>
                </c:pt>
                <c:pt idx="676">
                  <c:v>994</c:v>
                </c:pt>
                <c:pt idx="677">
                  <c:v>994</c:v>
                </c:pt>
                <c:pt idx="678">
                  <c:v>995</c:v>
                </c:pt>
                <c:pt idx="679">
                  <c:v>995</c:v>
                </c:pt>
                <c:pt idx="680">
                  <c:v>995</c:v>
                </c:pt>
                <c:pt idx="681">
                  <c:v>995</c:v>
                </c:pt>
                <c:pt idx="682">
                  <c:v>995</c:v>
                </c:pt>
                <c:pt idx="683">
                  <c:v>996</c:v>
                </c:pt>
                <c:pt idx="684">
                  <c:v>998</c:v>
                </c:pt>
                <c:pt idx="685">
                  <c:v>999</c:v>
                </c:pt>
                <c:pt idx="686">
                  <c:v>1001</c:v>
                </c:pt>
                <c:pt idx="687">
                  <c:v>1001</c:v>
                </c:pt>
                <c:pt idx="688">
                  <c:v>1001</c:v>
                </c:pt>
                <c:pt idx="689">
                  <c:v>1001</c:v>
                </c:pt>
                <c:pt idx="690">
                  <c:v>1001</c:v>
                </c:pt>
                <c:pt idx="691">
                  <c:v>1001</c:v>
                </c:pt>
                <c:pt idx="692">
                  <c:v>1001</c:v>
                </c:pt>
                <c:pt idx="693">
                  <c:v>1001</c:v>
                </c:pt>
                <c:pt idx="694">
                  <c:v>1001</c:v>
                </c:pt>
                <c:pt idx="695">
                  <c:v>1001</c:v>
                </c:pt>
                <c:pt idx="696">
                  <c:v>1001</c:v>
                </c:pt>
                <c:pt idx="697">
                  <c:v>1001</c:v>
                </c:pt>
                <c:pt idx="698">
                  <c:v>1001</c:v>
                </c:pt>
                <c:pt idx="699">
                  <c:v>1000</c:v>
                </c:pt>
                <c:pt idx="700">
                  <c:v>1000</c:v>
                </c:pt>
                <c:pt idx="701">
                  <c:v>1000</c:v>
                </c:pt>
                <c:pt idx="702">
                  <c:v>1000</c:v>
                </c:pt>
                <c:pt idx="703">
                  <c:v>1000</c:v>
                </c:pt>
                <c:pt idx="704">
                  <c:v>1000</c:v>
                </c:pt>
                <c:pt idx="705">
                  <c:v>1000</c:v>
                </c:pt>
                <c:pt idx="706">
                  <c:v>1004</c:v>
                </c:pt>
                <c:pt idx="707">
                  <c:v>1004</c:v>
                </c:pt>
                <c:pt idx="708">
                  <c:v>1005</c:v>
                </c:pt>
                <c:pt idx="709">
                  <c:v>1005</c:v>
                </c:pt>
                <c:pt idx="710">
                  <c:v>1007</c:v>
                </c:pt>
                <c:pt idx="711">
                  <c:v>1009</c:v>
                </c:pt>
                <c:pt idx="712">
                  <c:v>1009</c:v>
                </c:pt>
                <c:pt idx="713">
                  <c:v>1010</c:v>
                </c:pt>
                <c:pt idx="714">
                  <c:v>1011</c:v>
                </c:pt>
                <c:pt idx="715">
                  <c:v>1011</c:v>
                </c:pt>
                <c:pt idx="716">
                  <c:v>1013</c:v>
                </c:pt>
                <c:pt idx="717">
                  <c:v>1013</c:v>
                </c:pt>
                <c:pt idx="718">
                  <c:v>1013</c:v>
                </c:pt>
                <c:pt idx="719">
                  <c:v>1014</c:v>
                </c:pt>
                <c:pt idx="720">
                  <c:v>1019</c:v>
                </c:pt>
                <c:pt idx="721">
                  <c:v>1021</c:v>
                </c:pt>
                <c:pt idx="722">
                  <c:v>1021</c:v>
                </c:pt>
                <c:pt idx="723">
                  <c:v>1022</c:v>
                </c:pt>
                <c:pt idx="724">
                  <c:v>1027</c:v>
                </c:pt>
                <c:pt idx="725">
                  <c:v>1028</c:v>
                </c:pt>
                <c:pt idx="726">
                  <c:v>1028</c:v>
                </c:pt>
                <c:pt idx="727">
                  <c:v>1029</c:v>
                </c:pt>
                <c:pt idx="728">
                  <c:v>1032</c:v>
                </c:pt>
                <c:pt idx="729">
                  <c:v>1034</c:v>
                </c:pt>
                <c:pt idx="730">
                  <c:v>1034</c:v>
                </c:pt>
                <c:pt idx="731">
                  <c:v>1034</c:v>
                </c:pt>
                <c:pt idx="732">
                  <c:v>1038</c:v>
                </c:pt>
                <c:pt idx="733">
                  <c:v>1038</c:v>
                </c:pt>
                <c:pt idx="734">
                  <c:v>1038</c:v>
                </c:pt>
                <c:pt idx="735">
                  <c:v>1043</c:v>
                </c:pt>
                <c:pt idx="736">
                  <c:v>1050</c:v>
                </c:pt>
                <c:pt idx="737">
                  <c:v>1050</c:v>
                </c:pt>
                <c:pt idx="738">
                  <c:v>1050</c:v>
                </c:pt>
                <c:pt idx="739">
                  <c:v>1050</c:v>
                </c:pt>
                <c:pt idx="740">
                  <c:v>1058</c:v>
                </c:pt>
                <c:pt idx="741">
                  <c:v>1061</c:v>
                </c:pt>
                <c:pt idx="742">
                  <c:v>1061</c:v>
                </c:pt>
                <c:pt idx="743">
                  <c:v>1067</c:v>
                </c:pt>
                <c:pt idx="744">
                  <c:v>1073</c:v>
                </c:pt>
                <c:pt idx="745">
                  <c:v>1073</c:v>
                </c:pt>
                <c:pt idx="746">
                  <c:v>1073</c:v>
                </c:pt>
                <c:pt idx="747">
                  <c:v>1073</c:v>
                </c:pt>
                <c:pt idx="748">
                  <c:v>1079</c:v>
                </c:pt>
                <c:pt idx="749">
                  <c:v>1084</c:v>
                </c:pt>
                <c:pt idx="750">
                  <c:v>1082</c:v>
                </c:pt>
                <c:pt idx="751">
                  <c:v>1086</c:v>
                </c:pt>
                <c:pt idx="752">
                  <c:v>1090</c:v>
                </c:pt>
                <c:pt idx="753">
                  <c:v>1101</c:v>
                </c:pt>
                <c:pt idx="754">
                  <c:v>1101</c:v>
                </c:pt>
                <c:pt idx="755">
                  <c:v>1105</c:v>
                </c:pt>
                <c:pt idx="756">
                  <c:v>1106</c:v>
                </c:pt>
                <c:pt idx="757">
                  <c:v>1107</c:v>
                </c:pt>
                <c:pt idx="758">
                  <c:v>1114</c:v>
                </c:pt>
                <c:pt idx="759">
                  <c:v>1114</c:v>
                </c:pt>
                <c:pt idx="760">
                  <c:v>1114</c:v>
                </c:pt>
                <c:pt idx="761">
                  <c:v>1114</c:v>
                </c:pt>
                <c:pt idx="762">
                  <c:v>1114</c:v>
                </c:pt>
                <c:pt idx="763">
                  <c:v>1114</c:v>
                </c:pt>
                <c:pt idx="764">
                  <c:v>1114</c:v>
                </c:pt>
                <c:pt idx="765">
                  <c:v>1114</c:v>
                </c:pt>
                <c:pt idx="766">
                  <c:v>1114</c:v>
                </c:pt>
                <c:pt idx="767">
                  <c:v>1114</c:v>
                </c:pt>
                <c:pt idx="768">
                  <c:v>1114</c:v>
                </c:pt>
                <c:pt idx="769">
                  <c:v>1114</c:v>
                </c:pt>
                <c:pt idx="770">
                  <c:v>1114</c:v>
                </c:pt>
                <c:pt idx="771">
                  <c:v>1114</c:v>
                </c:pt>
                <c:pt idx="772">
                  <c:v>1114</c:v>
                </c:pt>
                <c:pt idx="773">
                  <c:v>1114</c:v>
                </c:pt>
                <c:pt idx="774">
                  <c:v>1114</c:v>
                </c:pt>
                <c:pt idx="775">
                  <c:v>1114</c:v>
                </c:pt>
                <c:pt idx="776">
                  <c:v>1114</c:v>
                </c:pt>
                <c:pt idx="777">
                  <c:v>1113</c:v>
                </c:pt>
                <c:pt idx="778">
                  <c:v>1113</c:v>
                </c:pt>
                <c:pt idx="779">
                  <c:v>1113</c:v>
                </c:pt>
                <c:pt idx="780">
                  <c:v>1114</c:v>
                </c:pt>
                <c:pt idx="781">
                  <c:v>1119</c:v>
                </c:pt>
                <c:pt idx="782">
                  <c:v>1119</c:v>
                </c:pt>
                <c:pt idx="783">
                  <c:v>1122</c:v>
                </c:pt>
                <c:pt idx="784">
                  <c:v>1124</c:v>
                </c:pt>
                <c:pt idx="785">
                  <c:v>1124</c:v>
                </c:pt>
                <c:pt idx="786">
                  <c:v>1124</c:v>
                </c:pt>
                <c:pt idx="787">
                  <c:v>1124</c:v>
                </c:pt>
                <c:pt idx="788">
                  <c:v>1124</c:v>
                </c:pt>
                <c:pt idx="789">
                  <c:v>1124</c:v>
                </c:pt>
                <c:pt idx="790">
                  <c:v>1125</c:v>
                </c:pt>
                <c:pt idx="791">
                  <c:v>1127</c:v>
                </c:pt>
                <c:pt idx="792">
                  <c:v>1127</c:v>
                </c:pt>
                <c:pt idx="793">
                  <c:v>1127</c:v>
                </c:pt>
                <c:pt idx="794">
                  <c:v>1130</c:v>
                </c:pt>
                <c:pt idx="795">
                  <c:v>1131</c:v>
                </c:pt>
                <c:pt idx="796">
                  <c:v>1131</c:v>
                </c:pt>
                <c:pt idx="797">
                  <c:v>1132</c:v>
                </c:pt>
                <c:pt idx="798">
                  <c:v>1132</c:v>
                </c:pt>
                <c:pt idx="799">
                  <c:v>1133</c:v>
                </c:pt>
                <c:pt idx="800">
                  <c:v>1135</c:v>
                </c:pt>
                <c:pt idx="801">
                  <c:v>1137</c:v>
                </c:pt>
                <c:pt idx="802">
                  <c:v>1139</c:v>
                </c:pt>
                <c:pt idx="803">
                  <c:v>1139</c:v>
                </c:pt>
                <c:pt idx="804">
                  <c:v>1142</c:v>
                </c:pt>
                <c:pt idx="805">
                  <c:v>1142</c:v>
                </c:pt>
                <c:pt idx="806">
                  <c:v>1142</c:v>
                </c:pt>
                <c:pt idx="807">
                  <c:v>1145</c:v>
                </c:pt>
                <c:pt idx="808">
                  <c:v>1146</c:v>
                </c:pt>
                <c:pt idx="809">
                  <c:v>1146</c:v>
                </c:pt>
                <c:pt idx="810">
                  <c:v>1149</c:v>
                </c:pt>
                <c:pt idx="811">
                  <c:v>1150</c:v>
                </c:pt>
                <c:pt idx="812">
                  <c:v>1151</c:v>
                </c:pt>
                <c:pt idx="813">
                  <c:v>1151</c:v>
                </c:pt>
                <c:pt idx="814">
                  <c:v>1152</c:v>
                </c:pt>
                <c:pt idx="815">
                  <c:v>1154</c:v>
                </c:pt>
                <c:pt idx="816">
                  <c:v>1158</c:v>
                </c:pt>
                <c:pt idx="817">
                  <c:v>1163</c:v>
                </c:pt>
                <c:pt idx="818">
                  <c:v>1165</c:v>
                </c:pt>
                <c:pt idx="819">
                  <c:v>1166</c:v>
                </c:pt>
                <c:pt idx="820">
                  <c:v>1168</c:v>
                </c:pt>
                <c:pt idx="821">
                  <c:v>1172</c:v>
                </c:pt>
                <c:pt idx="822">
                  <c:v>1172</c:v>
                </c:pt>
                <c:pt idx="823">
                  <c:v>1174</c:v>
                </c:pt>
                <c:pt idx="824">
                  <c:v>1176</c:v>
                </c:pt>
                <c:pt idx="825">
                  <c:v>1181</c:v>
                </c:pt>
                <c:pt idx="826">
                  <c:v>1183</c:v>
                </c:pt>
                <c:pt idx="827">
                  <c:v>1187</c:v>
                </c:pt>
                <c:pt idx="828">
                  <c:v>1188</c:v>
                </c:pt>
                <c:pt idx="829">
                  <c:v>1193</c:v>
                </c:pt>
                <c:pt idx="830">
                  <c:v>1196</c:v>
                </c:pt>
                <c:pt idx="831">
                  <c:v>1201</c:v>
                </c:pt>
                <c:pt idx="832">
                  <c:v>1204</c:v>
                </c:pt>
                <c:pt idx="833">
                  <c:v>1208</c:v>
                </c:pt>
                <c:pt idx="834">
                  <c:v>1213</c:v>
                </c:pt>
                <c:pt idx="835">
                  <c:v>1217</c:v>
                </c:pt>
                <c:pt idx="836">
                  <c:v>1222</c:v>
                </c:pt>
                <c:pt idx="837">
                  <c:v>1230</c:v>
                </c:pt>
                <c:pt idx="838">
                  <c:v>1236</c:v>
                </c:pt>
                <c:pt idx="839">
                  <c:v>1238</c:v>
                </c:pt>
              </c:numCache>
            </c:numRef>
          </c:val>
          <c:smooth val="0"/>
          <c:extLst>
            <c:ext xmlns:c16="http://schemas.microsoft.com/office/drawing/2014/chart" uri="{C3380CC4-5D6E-409C-BE32-E72D297353CC}">
              <c16:uniqueId val="{00000000-7CE9-4EDA-8415-8AF31A323735}"/>
            </c:ext>
          </c:extLst>
        </c:ser>
        <c:ser>
          <c:idx val="1"/>
          <c:order val="1"/>
          <c:tx>
            <c:strRef>
              <c:f>成分股数量!$C$3</c:f>
              <c:strCache>
                <c:ptCount val="1"/>
                <c:pt idx="0">
                  <c:v>深成成分股数</c:v>
                </c:pt>
              </c:strCache>
            </c:strRef>
          </c:tx>
          <c:spPr>
            <a:ln w="28575" cap="rnd">
              <a:solidFill>
                <a:schemeClr val="accent2"/>
              </a:solidFill>
              <a:round/>
            </a:ln>
            <a:effectLst/>
          </c:spPr>
          <c:marker>
            <c:symbol val="none"/>
          </c:marker>
          <c:cat>
            <c:numRef>
              <c:f>成分股数量!$A$4:$A$843</c:f>
              <c:numCache>
                <c:formatCode>yyyy/mm/dd</c:formatCode>
                <c:ptCount val="840"/>
                <c:pt idx="0">
                  <c:v>36896</c:v>
                </c:pt>
                <c:pt idx="1">
                  <c:v>36903</c:v>
                </c:pt>
                <c:pt idx="2">
                  <c:v>36910</c:v>
                </c:pt>
                <c:pt idx="3">
                  <c:v>36917</c:v>
                </c:pt>
                <c:pt idx="4">
                  <c:v>36924</c:v>
                </c:pt>
                <c:pt idx="5">
                  <c:v>36931</c:v>
                </c:pt>
                <c:pt idx="6">
                  <c:v>36938</c:v>
                </c:pt>
                <c:pt idx="7">
                  <c:v>36945</c:v>
                </c:pt>
                <c:pt idx="8">
                  <c:v>36952</c:v>
                </c:pt>
                <c:pt idx="9">
                  <c:v>36959</c:v>
                </c:pt>
                <c:pt idx="10">
                  <c:v>36966</c:v>
                </c:pt>
                <c:pt idx="11">
                  <c:v>36973</c:v>
                </c:pt>
                <c:pt idx="12">
                  <c:v>36980</c:v>
                </c:pt>
                <c:pt idx="13">
                  <c:v>36987</c:v>
                </c:pt>
                <c:pt idx="14">
                  <c:v>36994</c:v>
                </c:pt>
                <c:pt idx="15">
                  <c:v>37001</c:v>
                </c:pt>
                <c:pt idx="16">
                  <c:v>37008</c:v>
                </c:pt>
                <c:pt idx="17">
                  <c:v>37015</c:v>
                </c:pt>
                <c:pt idx="18">
                  <c:v>37022</c:v>
                </c:pt>
                <c:pt idx="19">
                  <c:v>37029</c:v>
                </c:pt>
                <c:pt idx="20">
                  <c:v>37036</c:v>
                </c:pt>
                <c:pt idx="21">
                  <c:v>37043</c:v>
                </c:pt>
                <c:pt idx="22">
                  <c:v>37050</c:v>
                </c:pt>
                <c:pt idx="23">
                  <c:v>37057</c:v>
                </c:pt>
                <c:pt idx="24">
                  <c:v>37064</c:v>
                </c:pt>
                <c:pt idx="25">
                  <c:v>37071</c:v>
                </c:pt>
                <c:pt idx="26">
                  <c:v>37078</c:v>
                </c:pt>
                <c:pt idx="27">
                  <c:v>37085</c:v>
                </c:pt>
                <c:pt idx="28">
                  <c:v>37092</c:v>
                </c:pt>
                <c:pt idx="29">
                  <c:v>37099</c:v>
                </c:pt>
                <c:pt idx="30">
                  <c:v>37106</c:v>
                </c:pt>
                <c:pt idx="31">
                  <c:v>37113</c:v>
                </c:pt>
                <c:pt idx="32">
                  <c:v>37120</c:v>
                </c:pt>
                <c:pt idx="33">
                  <c:v>37127</c:v>
                </c:pt>
                <c:pt idx="34">
                  <c:v>37134</c:v>
                </c:pt>
                <c:pt idx="35">
                  <c:v>37141</c:v>
                </c:pt>
                <c:pt idx="36">
                  <c:v>37148</c:v>
                </c:pt>
                <c:pt idx="37">
                  <c:v>37155</c:v>
                </c:pt>
                <c:pt idx="38">
                  <c:v>37162</c:v>
                </c:pt>
                <c:pt idx="39">
                  <c:v>37169</c:v>
                </c:pt>
                <c:pt idx="40">
                  <c:v>37176</c:v>
                </c:pt>
                <c:pt idx="41">
                  <c:v>37183</c:v>
                </c:pt>
                <c:pt idx="42">
                  <c:v>37190</c:v>
                </c:pt>
                <c:pt idx="43">
                  <c:v>37197</c:v>
                </c:pt>
                <c:pt idx="44">
                  <c:v>37204</c:v>
                </c:pt>
                <c:pt idx="45">
                  <c:v>37211</c:v>
                </c:pt>
                <c:pt idx="46">
                  <c:v>37218</c:v>
                </c:pt>
                <c:pt idx="47">
                  <c:v>37225</c:v>
                </c:pt>
                <c:pt idx="48">
                  <c:v>37232</c:v>
                </c:pt>
                <c:pt idx="49">
                  <c:v>37239</c:v>
                </c:pt>
                <c:pt idx="50">
                  <c:v>37246</c:v>
                </c:pt>
                <c:pt idx="51">
                  <c:v>37253</c:v>
                </c:pt>
                <c:pt idx="52">
                  <c:v>37260</c:v>
                </c:pt>
                <c:pt idx="53">
                  <c:v>37267</c:v>
                </c:pt>
                <c:pt idx="54">
                  <c:v>37274</c:v>
                </c:pt>
                <c:pt idx="55">
                  <c:v>37281</c:v>
                </c:pt>
                <c:pt idx="56">
                  <c:v>37288</c:v>
                </c:pt>
                <c:pt idx="57">
                  <c:v>37295</c:v>
                </c:pt>
                <c:pt idx="58">
                  <c:v>37302</c:v>
                </c:pt>
                <c:pt idx="59">
                  <c:v>37309</c:v>
                </c:pt>
                <c:pt idx="60">
                  <c:v>37316</c:v>
                </c:pt>
                <c:pt idx="61">
                  <c:v>37323</c:v>
                </c:pt>
                <c:pt idx="62">
                  <c:v>37330</c:v>
                </c:pt>
                <c:pt idx="63">
                  <c:v>37337</c:v>
                </c:pt>
                <c:pt idx="64">
                  <c:v>37344</c:v>
                </c:pt>
                <c:pt idx="65">
                  <c:v>37351</c:v>
                </c:pt>
                <c:pt idx="66">
                  <c:v>37358</c:v>
                </c:pt>
                <c:pt idx="67">
                  <c:v>37365</c:v>
                </c:pt>
                <c:pt idx="68">
                  <c:v>37372</c:v>
                </c:pt>
                <c:pt idx="69">
                  <c:v>37379</c:v>
                </c:pt>
                <c:pt idx="70">
                  <c:v>37386</c:v>
                </c:pt>
                <c:pt idx="71">
                  <c:v>37393</c:v>
                </c:pt>
                <c:pt idx="72">
                  <c:v>37400</c:v>
                </c:pt>
                <c:pt idx="73">
                  <c:v>37407</c:v>
                </c:pt>
                <c:pt idx="74">
                  <c:v>37414</c:v>
                </c:pt>
                <c:pt idx="75">
                  <c:v>37421</c:v>
                </c:pt>
                <c:pt idx="76">
                  <c:v>37428</c:v>
                </c:pt>
                <c:pt idx="77">
                  <c:v>37435</c:v>
                </c:pt>
                <c:pt idx="78">
                  <c:v>37442</c:v>
                </c:pt>
                <c:pt idx="79">
                  <c:v>37449</c:v>
                </c:pt>
                <c:pt idx="80">
                  <c:v>37456</c:v>
                </c:pt>
                <c:pt idx="81">
                  <c:v>37463</c:v>
                </c:pt>
                <c:pt idx="82">
                  <c:v>37470</c:v>
                </c:pt>
                <c:pt idx="83">
                  <c:v>37477</c:v>
                </c:pt>
                <c:pt idx="84">
                  <c:v>37484</c:v>
                </c:pt>
                <c:pt idx="85">
                  <c:v>37491</c:v>
                </c:pt>
                <c:pt idx="86">
                  <c:v>37498</c:v>
                </c:pt>
                <c:pt idx="87">
                  <c:v>37505</c:v>
                </c:pt>
                <c:pt idx="88">
                  <c:v>37512</c:v>
                </c:pt>
                <c:pt idx="89">
                  <c:v>37519</c:v>
                </c:pt>
                <c:pt idx="90">
                  <c:v>37526</c:v>
                </c:pt>
                <c:pt idx="91">
                  <c:v>37533</c:v>
                </c:pt>
                <c:pt idx="92">
                  <c:v>37540</c:v>
                </c:pt>
                <c:pt idx="93">
                  <c:v>37547</c:v>
                </c:pt>
                <c:pt idx="94">
                  <c:v>37554</c:v>
                </c:pt>
                <c:pt idx="95">
                  <c:v>37561</c:v>
                </c:pt>
                <c:pt idx="96">
                  <c:v>37568</c:v>
                </c:pt>
                <c:pt idx="97">
                  <c:v>37575</c:v>
                </c:pt>
                <c:pt idx="98">
                  <c:v>37582</c:v>
                </c:pt>
                <c:pt idx="99">
                  <c:v>37589</c:v>
                </c:pt>
                <c:pt idx="100">
                  <c:v>37596</c:v>
                </c:pt>
                <c:pt idx="101">
                  <c:v>37603</c:v>
                </c:pt>
                <c:pt idx="102">
                  <c:v>37610</c:v>
                </c:pt>
                <c:pt idx="103">
                  <c:v>37617</c:v>
                </c:pt>
                <c:pt idx="104">
                  <c:v>37624</c:v>
                </c:pt>
                <c:pt idx="105">
                  <c:v>37631</c:v>
                </c:pt>
                <c:pt idx="106">
                  <c:v>37638</c:v>
                </c:pt>
                <c:pt idx="107">
                  <c:v>37645</c:v>
                </c:pt>
                <c:pt idx="108">
                  <c:v>37652</c:v>
                </c:pt>
                <c:pt idx="109">
                  <c:v>37659</c:v>
                </c:pt>
                <c:pt idx="110">
                  <c:v>37666</c:v>
                </c:pt>
                <c:pt idx="111">
                  <c:v>37673</c:v>
                </c:pt>
                <c:pt idx="112">
                  <c:v>37680</c:v>
                </c:pt>
                <c:pt idx="113">
                  <c:v>37687</c:v>
                </c:pt>
                <c:pt idx="114">
                  <c:v>37694</c:v>
                </c:pt>
                <c:pt idx="115">
                  <c:v>37701</c:v>
                </c:pt>
                <c:pt idx="116">
                  <c:v>37708</c:v>
                </c:pt>
                <c:pt idx="117">
                  <c:v>37715</c:v>
                </c:pt>
                <c:pt idx="118">
                  <c:v>37722</c:v>
                </c:pt>
                <c:pt idx="119">
                  <c:v>37729</c:v>
                </c:pt>
                <c:pt idx="120">
                  <c:v>37736</c:v>
                </c:pt>
                <c:pt idx="121">
                  <c:v>37743</c:v>
                </c:pt>
                <c:pt idx="122">
                  <c:v>37750</c:v>
                </c:pt>
                <c:pt idx="123">
                  <c:v>37757</c:v>
                </c:pt>
                <c:pt idx="124">
                  <c:v>37764</c:v>
                </c:pt>
                <c:pt idx="125">
                  <c:v>37771</c:v>
                </c:pt>
                <c:pt idx="126">
                  <c:v>37778</c:v>
                </c:pt>
                <c:pt idx="127">
                  <c:v>37785</c:v>
                </c:pt>
                <c:pt idx="128">
                  <c:v>37792</c:v>
                </c:pt>
                <c:pt idx="129">
                  <c:v>37799</c:v>
                </c:pt>
                <c:pt idx="130">
                  <c:v>37806</c:v>
                </c:pt>
                <c:pt idx="131">
                  <c:v>37813</c:v>
                </c:pt>
                <c:pt idx="132">
                  <c:v>37820</c:v>
                </c:pt>
                <c:pt idx="133">
                  <c:v>37827</c:v>
                </c:pt>
                <c:pt idx="134">
                  <c:v>37834</c:v>
                </c:pt>
                <c:pt idx="135">
                  <c:v>37841</c:v>
                </c:pt>
                <c:pt idx="136">
                  <c:v>37848</c:v>
                </c:pt>
                <c:pt idx="137">
                  <c:v>37855</c:v>
                </c:pt>
                <c:pt idx="138">
                  <c:v>37862</c:v>
                </c:pt>
                <c:pt idx="139">
                  <c:v>37869</c:v>
                </c:pt>
                <c:pt idx="140">
                  <c:v>37876</c:v>
                </c:pt>
                <c:pt idx="141">
                  <c:v>37883</c:v>
                </c:pt>
                <c:pt idx="142">
                  <c:v>37890</c:v>
                </c:pt>
                <c:pt idx="143">
                  <c:v>37897</c:v>
                </c:pt>
                <c:pt idx="144">
                  <c:v>37904</c:v>
                </c:pt>
                <c:pt idx="145">
                  <c:v>37911</c:v>
                </c:pt>
                <c:pt idx="146">
                  <c:v>37918</c:v>
                </c:pt>
                <c:pt idx="147">
                  <c:v>37925</c:v>
                </c:pt>
                <c:pt idx="148">
                  <c:v>37932</c:v>
                </c:pt>
                <c:pt idx="149">
                  <c:v>37939</c:v>
                </c:pt>
                <c:pt idx="150">
                  <c:v>37946</c:v>
                </c:pt>
                <c:pt idx="151">
                  <c:v>37953</c:v>
                </c:pt>
                <c:pt idx="152">
                  <c:v>37960</c:v>
                </c:pt>
                <c:pt idx="153">
                  <c:v>37967</c:v>
                </c:pt>
                <c:pt idx="154">
                  <c:v>37974</c:v>
                </c:pt>
                <c:pt idx="155">
                  <c:v>37981</c:v>
                </c:pt>
                <c:pt idx="156">
                  <c:v>37988</c:v>
                </c:pt>
                <c:pt idx="157">
                  <c:v>37995</c:v>
                </c:pt>
                <c:pt idx="158">
                  <c:v>38002</c:v>
                </c:pt>
                <c:pt idx="159">
                  <c:v>38009</c:v>
                </c:pt>
                <c:pt idx="160">
                  <c:v>38016</c:v>
                </c:pt>
                <c:pt idx="161">
                  <c:v>38023</c:v>
                </c:pt>
                <c:pt idx="162">
                  <c:v>38030</c:v>
                </c:pt>
                <c:pt idx="163">
                  <c:v>38037</c:v>
                </c:pt>
                <c:pt idx="164">
                  <c:v>38044</c:v>
                </c:pt>
                <c:pt idx="165">
                  <c:v>38051</c:v>
                </c:pt>
                <c:pt idx="166">
                  <c:v>38058</c:v>
                </c:pt>
                <c:pt idx="167">
                  <c:v>38065</c:v>
                </c:pt>
                <c:pt idx="168">
                  <c:v>38072</c:v>
                </c:pt>
                <c:pt idx="169">
                  <c:v>38079</c:v>
                </c:pt>
                <c:pt idx="170">
                  <c:v>38086</c:v>
                </c:pt>
                <c:pt idx="171">
                  <c:v>38093</c:v>
                </c:pt>
                <c:pt idx="172">
                  <c:v>38100</c:v>
                </c:pt>
                <c:pt idx="173">
                  <c:v>38107</c:v>
                </c:pt>
                <c:pt idx="174">
                  <c:v>38114</c:v>
                </c:pt>
                <c:pt idx="175">
                  <c:v>38121</c:v>
                </c:pt>
                <c:pt idx="176">
                  <c:v>38128</c:v>
                </c:pt>
                <c:pt idx="177">
                  <c:v>38135</c:v>
                </c:pt>
                <c:pt idx="178">
                  <c:v>38142</c:v>
                </c:pt>
                <c:pt idx="179">
                  <c:v>38149</c:v>
                </c:pt>
                <c:pt idx="180">
                  <c:v>38156</c:v>
                </c:pt>
                <c:pt idx="181">
                  <c:v>38163</c:v>
                </c:pt>
                <c:pt idx="182">
                  <c:v>38170</c:v>
                </c:pt>
                <c:pt idx="183">
                  <c:v>38177</c:v>
                </c:pt>
                <c:pt idx="184">
                  <c:v>38184</c:v>
                </c:pt>
                <c:pt idx="185">
                  <c:v>38191</c:v>
                </c:pt>
                <c:pt idx="186">
                  <c:v>38198</c:v>
                </c:pt>
                <c:pt idx="187">
                  <c:v>38205</c:v>
                </c:pt>
                <c:pt idx="188">
                  <c:v>38212</c:v>
                </c:pt>
                <c:pt idx="189">
                  <c:v>38219</c:v>
                </c:pt>
                <c:pt idx="190">
                  <c:v>38226</c:v>
                </c:pt>
                <c:pt idx="191">
                  <c:v>38233</c:v>
                </c:pt>
                <c:pt idx="192">
                  <c:v>38240</c:v>
                </c:pt>
                <c:pt idx="193">
                  <c:v>38247</c:v>
                </c:pt>
                <c:pt idx="194">
                  <c:v>38254</c:v>
                </c:pt>
                <c:pt idx="195">
                  <c:v>38261</c:v>
                </c:pt>
                <c:pt idx="196">
                  <c:v>38268</c:v>
                </c:pt>
                <c:pt idx="197">
                  <c:v>38275</c:v>
                </c:pt>
                <c:pt idx="198">
                  <c:v>38282</c:v>
                </c:pt>
                <c:pt idx="199">
                  <c:v>38289</c:v>
                </c:pt>
                <c:pt idx="200">
                  <c:v>38296</c:v>
                </c:pt>
                <c:pt idx="201">
                  <c:v>38303</c:v>
                </c:pt>
                <c:pt idx="202">
                  <c:v>38310</c:v>
                </c:pt>
                <c:pt idx="203">
                  <c:v>38317</c:v>
                </c:pt>
                <c:pt idx="204">
                  <c:v>38324</c:v>
                </c:pt>
                <c:pt idx="205">
                  <c:v>38331</c:v>
                </c:pt>
                <c:pt idx="206">
                  <c:v>38338</c:v>
                </c:pt>
                <c:pt idx="207">
                  <c:v>38345</c:v>
                </c:pt>
                <c:pt idx="208">
                  <c:v>38352</c:v>
                </c:pt>
                <c:pt idx="209">
                  <c:v>38359</c:v>
                </c:pt>
                <c:pt idx="210">
                  <c:v>38366</c:v>
                </c:pt>
                <c:pt idx="211">
                  <c:v>38373</c:v>
                </c:pt>
                <c:pt idx="212">
                  <c:v>38380</c:v>
                </c:pt>
                <c:pt idx="213">
                  <c:v>38387</c:v>
                </c:pt>
                <c:pt idx="214">
                  <c:v>38394</c:v>
                </c:pt>
                <c:pt idx="215">
                  <c:v>38401</c:v>
                </c:pt>
                <c:pt idx="216">
                  <c:v>38408</c:v>
                </c:pt>
                <c:pt idx="217">
                  <c:v>38415</c:v>
                </c:pt>
                <c:pt idx="218">
                  <c:v>38422</c:v>
                </c:pt>
                <c:pt idx="219">
                  <c:v>38429</c:v>
                </c:pt>
                <c:pt idx="220">
                  <c:v>38436</c:v>
                </c:pt>
                <c:pt idx="221">
                  <c:v>38443</c:v>
                </c:pt>
                <c:pt idx="222">
                  <c:v>38450</c:v>
                </c:pt>
                <c:pt idx="223">
                  <c:v>38457</c:v>
                </c:pt>
                <c:pt idx="224">
                  <c:v>38464</c:v>
                </c:pt>
                <c:pt idx="225">
                  <c:v>38471</c:v>
                </c:pt>
                <c:pt idx="226">
                  <c:v>38478</c:v>
                </c:pt>
                <c:pt idx="227">
                  <c:v>38485</c:v>
                </c:pt>
                <c:pt idx="228">
                  <c:v>38492</c:v>
                </c:pt>
                <c:pt idx="229">
                  <c:v>38499</c:v>
                </c:pt>
                <c:pt idx="230">
                  <c:v>38506</c:v>
                </c:pt>
                <c:pt idx="231">
                  <c:v>38513</c:v>
                </c:pt>
                <c:pt idx="232">
                  <c:v>38520</c:v>
                </c:pt>
                <c:pt idx="233">
                  <c:v>38527</c:v>
                </c:pt>
                <c:pt idx="234">
                  <c:v>38534</c:v>
                </c:pt>
                <c:pt idx="235">
                  <c:v>38541</c:v>
                </c:pt>
                <c:pt idx="236">
                  <c:v>38548</c:v>
                </c:pt>
                <c:pt idx="237">
                  <c:v>38555</c:v>
                </c:pt>
                <c:pt idx="238">
                  <c:v>38562</c:v>
                </c:pt>
                <c:pt idx="239">
                  <c:v>38569</c:v>
                </c:pt>
                <c:pt idx="240">
                  <c:v>38576</c:v>
                </c:pt>
                <c:pt idx="241">
                  <c:v>38583</c:v>
                </c:pt>
                <c:pt idx="242">
                  <c:v>38590</c:v>
                </c:pt>
                <c:pt idx="243">
                  <c:v>38597</c:v>
                </c:pt>
                <c:pt idx="244">
                  <c:v>38604</c:v>
                </c:pt>
                <c:pt idx="245">
                  <c:v>38611</c:v>
                </c:pt>
                <c:pt idx="246">
                  <c:v>38618</c:v>
                </c:pt>
                <c:pt idx="247">
                  <c:v>38625</c:v>
                </c:pt>
                <c:pt idx="248">
                  <c:v>38632</c:v>
                </c:pt>
                <c:pt idx="249">
                  <c:v>38639</c:v>
                </c:pt>
                <c:pt idx="250">
                  <c:v>38646</c:v>
                </c:pt>
                <c:pt idx="251">
                  <c:v>38653</c:v>
                </c:pt>
                <c:pt idx="252">
                  <c:v>38660</c:v>
                </c:pt>
                <c:pt idx="253">
                  <c:v>38667</c:v>
                </c:pt>
                <c:pt idx="254">
                  <c:v>38674</c:v>
                </c:pt>
                <c:pt idx="255">
                  <c:v>38681</c:v>
                </c:pt>
                <c:pt idx="256">
                  <c:v>38688</c:v>
                </c:pt>
                <c:pt idx="257">
                  <c:v>38695</c:v>
                </c:pt>
                <c:pt idx="258">
                  <c:v>38702</c:v>
                </c:pt>
                <c:pt idx="259">
                  <c:v>38709</c:v>
                </c:pt>
                <c:pt idx="260">
                  <c:v>38716</c:v>
                </c:pt>
                <c:pt idx="261">
                  <c:v>38723</c:v>
                </c:pt>
                <c:pt idx="262">
                  <c:v>38730</c:v>
                </c:pt>
                <c:pt idx="263">
                  <c:v>38737</c:v>
                </c:pt>
                <c:pt idx="264">
                  <c:v>38744</c:v>
                </c:pt>
                <c:pt idx="265">
                  <c:v>38751</c:v>
                </c:pt>
                <c:pt idx="266">
                  <c:v>38758</c:v>
                </c:pt>
                <c:pt idx="267">
                  <c:v>38765</c:v>
                </c:pt>
                <c:pt idx="268">
                  <c:v>38772</c:v>
                </c:pt>
                <c:pt idx="269">
                  <c:v>38779</c:v>
                </c:pt>
                <c:pt idx="270">
                  <c:v>38786</c:v>
                </c:pt>
                <c:pt idx="271">
                  <c:v>38793</c:v>
                </c:pt>
                <c:pt idx="272">
                  <c:v>38800</c:v>
                </c:pt>
                <c:pt idx="273">
                  <c:v>38807</c:v>
                </c:pt>
                <c:pt idx="274">
                  <c:v>38814</c:v>
                </c:pt>
                <c:pt idx="275">
                  <c:v>38821</c:v>
                </c:pt>
                <c:pt idx="276">
                  <c:v>38828</c:v>
                </c:pt>
                <c:pt idx="277">
                  <c:v>38835</c:v>
                </c:pt>
                <c:pt idx="278">
                  <c:v>38842</c:v>
                </c:pt>
                <c:pt idx="279">
                  <c:v>38849</c:v>
                </c:pt>
                <c:pt idx="280">
                  <c:v>38856</c:v>
                </c:pt>
                <c:pt idx="281">
                  <c:v>38863</c:v>
                </c:pt>
                <c:pt idx="282">
                  <c:v>38870</c:v>
                </c:pt>
                <c:pt idx="283">
                  <c:v>38877</c:v>
                </c:pt>
                <c:pt idx="284">
                  <c:v>38884</c:v>
                </c:pt>
                <c:pt idx="285">
                  <c:v>38891</c:v>
                </c:pt>
                <c:pt idx="286">
                  <c:v>38898</c:v>
                </c:pt>
                <c:pt idx="287">
                  <c:v>38905</c:v>
                </c:pt>
                <c:pt idx="288">
                  <c:v>38912</c:v>
                </c:pt>
                <c:pt idx="289">
                  <c:v>38919</c:v>
                </c:pt>
                <c:pt idx="290">
                  <c:v>38926</c:v>
                </c:pt>
                <c:pt idx="291">
                  <c:v>38933</c:v>
                </c:pt>
                <c:pt idx="292">
                  <c:v>38940</c:v>
                </c:pt>
                <c:pt idx="293">
                  <c:v>38947</c:v>
                </c:pt>
                <c:pt idx="294">
                  <c:v>38954</c:v>
                </c:pt>
                <c:pt idx="295">
                  <c:v>38961</c:v>
                </c:pt>
                <c:pt idx="296">
                  <c:v>38968</c:v>
                </c:pt>
                <c:pt idx="297">
                  <c:v>38975</c:v>
                </c:pt>
                <c:pt idx="298">
                  <c:v>38982</c:v>
                </c:pt>
                <c:pt idx="299">
                  <c:v>38989</c:v>
                </c:pt>
                <c:pt idx="300">
                  <c:v>38996</c:v>
                </c:pt>
                <c:pt idx="301">
                  <c:v>39003</c:v>
                </c:pt>
                <c:pt idx="302">
                  <c:v>39010</c:v>
                </c:pt>
                <c:pt idx="303">
                  <c:v>39017</c:v>
                </c:pt>
                <c:pt idx="304">
                  <c:v>39024</c:v>
                </c:pt>
                <c:pt idx="305">
                  <c:v>39031</c:v>
                </c:pt>
                <c:pt idx="306">
                  <c:v>39038</c:v>
                </c:pt>
                <c:pt idx="307">
                  <c:v>39045</c:v>
                </c:pt>
                <c:pt idx="308">
                  <c:v>39052</c:v>
                </c:pt>
                <c:pt idx="309">
                  <c:v>39059</c:v>
                </c:pt>
                <c:pt idx="310">
                  <c:v>39066</c:v>
                </c:pt>
                <c:pt idx="311">
                  <c:v>39073</c:v>
                </c:pt>
                <c:pt idx="312">
                  <c:v>39080</c:v>
                </c:pt>
                <c:pt idx="313">
                  <c:v>39087</c:v>
                </c:pt>
                <c:pt idx="314">
                  <c:v>39094</c:v>
                </c:pt>
                <c:pt idx="315">
                  <c:v>39101</c:v>
                </c:pt>
                <c:pt idx="316">
                  <c:v>39108</c:v>
                </c:pt>
                <c:pt idx="317">
                  <c:v>39115</c:v>
                </c:pt>
                <c:pt idx="318">
                  <c:v>39122</c:v>
                </c:pt>
                <c:pt idx="319">
                  <c:v>39129</c:v>
                </c:pt>
                <c:pt idx="320">
                  <c:v>39136</c:v>
                </c:pt>
                <c:pt idx="321">
                  <c:v>39143</c:v>
                </c:pt>
                <c:pt idx="322">
                  <c:v>39150</c:v>
                </c:pt>
                <c:pt idx="323">
                  <c:v>39157</c:v>
                </c:pt>
                <c:pt idx="324">
                  <c:v>39164</c:v>
                </c:pt>
                <c:pt idx="325">
                  <c:v>39171</c:v>
                </c:pt>
                <c:pt idx="326">
                  <c:v>39178</c:v>
                </c:pt>
                <c:pt idx="327">
                  <c:v>39185</c:v>
                </c:pt>
                <c:pt idx="328">
                  <c:v>39192</c:v>
                </c:pt>
                <c:pt idx="329">
                  <c:v>39199</c:v>
                </c:pt>
                <c:pt idx="330">
                  <c:v>39206</c:v>
                </c:pt>
                <c:pt idx="331">
                  <c:v>39213</c:v>
                </c:pt>
                <c:pt idx="332">
                  <c:v>39220</c:v>
                </c:pt>
                <c:pt idx="333">
                  <c:v>39227</c:v>
                </c:pt>
                <c:pt idx="334">
                  <c:v>39234</c:v>
                </c:pt>
                <c:pt idx="335">
                  <c:v>39241</c:v>
                </c:pt>
                <c:pt idx="336">
                  <c:v>39248</c:v>
                </c:pt>
                <c:pt idx="337">
                  <c:v>39255</c:v>
                </c:pt>
                <c:pt idx="338">
                  <c:v>39262</c:v>
                </c:pt>
                <c:pt idx="339">
                  <c:v>39269</c:v>
                </c:pt>
                <c:pt idx="340">
                  <c:v>39276</c:v>
                </c:pt>
                <c:pt idx="341">
                  <c:v>39283</c:v>
                </c:pt>
                <c:pt idx="342">
                  <c:v>39290</c:v>
                </c:pt>
                <c:pt idx="343">
                  <c:v>39297</c:v>
                </c:pt>
                <c:pt idx="344">
                  <c:v>39304</c:v>
                </c:pt>
                <c:pt idx="345">
                  <c:v>39311</c:v>
                </c:pt>
                <c:pt idx="346">
                  <c:v>39318</c:v>
                </c:pt>
                <c:pt idx="347">
                  <c:v>39325</c:v>
                </c:pt>
                <c:pt idx="348">
                  <c:v>39332</c:v>
                </c:pt>
                <c:pt idx="349">
                  <c:v>39339</c:v>
                </c:pt>
                <c:pt idx="350">
                  <c:v>39346</c:v>
                </c:pt>
                <c:pt idx="351">
                  <c:v>39353</c:v>
                </c:pt>
                <c:pt idx="352">
                  <c:v>39360</c:v>
                </c:pt>
                <c:pt idx="353">
                  <c:v>39367</c:v>
                </c:pt>
                <c:pt idx="354">
                  <c:v>39374</c:v>
                </c:pt>
                <c:pt idx="355">
                  <c:v>39381</c:v>
                </c:pt>
                <c:pt idx="356">
                  <c:v>39388</c:v>
                </c:pt>
                <c:pt idx="357">
                  <c:v>39395</c:v>
                </c:pt>
                <c:pt idx="358">
                  <c:v>39402</c:v>
                </c:pt>
                <c:pt idx="359">
                  <c:v>39409</c:v>
                </c:pt>
                <c:pt idx="360">
                  <c:v>39416</c:v>
                </c:pt>
                <c:pt idx="361">
                  <c:v>39423</c:v>
                </c:pt>
                <c:pt idx="362">
                  <c:v>39430</c:v>
                </c:pt>
                <c:pt idx="363">
                  <c:v>39437</c:v>
                </c:pt>
                <c:pt idx="364">
                  <c:v>39444</c:v>
                </c:pt>
                <c:pt idx="365">
                  <c:v>39451</c:v>
                </c:pt>
                <c:pt idx="366">
                  <c:v>39458</c:v>
                </c:pt>
                <c:pt idx="367">
                  <c:v>39465</c:v>
                </c:pt>
                <c:pt idx="368">
                  <c:v>39472</c:v>
                </c:pt>
                <c:pt idx="369">
                  <c:v>39479</c:v>
                </c:pt>
                <c:pt idx="370">
                  <c:v>39486</c:v>
                </c:pt>
                <c:pt idx="371">
                  <c:v>39493</c:v>
                </c:pt>
                <c:pt idx="372">
                  <c:v>39500</c:v>
                </c:pt>
                <c:pt idx="373">
                  <c:v>39507</c:v>
                </c:pt>
                <c:pt idx="374">
                  <c:v>39514</c:v>
                </c:pt>
                <c:pt idx="375">
                  <c:v>39521</c:v>
                </c:pt>
                <c:pt idx="376">
                  <c:v>39528</c:v>
                </c:pt>
                <c:pt idx="377">
                  <c:v>39535</c:v>
                </c:pt>
                <c:pt idx="378">
                  <c:v>39542</c:v>
                </c:pt>
                <c:pt idx="379">
                  <c:v>39549</c:v>
                </c:pt>
                <c:pt idx="380">
                  <c:v>39556</c:v>
                </c:pt>
                <c:pt idx="381">
                  <c:v>39563</c:v>
                </c:pt>
                <c:pt idx="382">
                  <c:v>39570</c:v>
                </c:pt>
                <c:pt idx="383">
                  <c:v>39577</c:v>
                </c:pt>
                <c:pt idx="384">
                  <c:v>39584</c:v>
                </c:pt>
                <c:pt idx="385">
                  <c:v>39591</c:v>
                </c:pt>
                <c:pt idx="386">
                  <c:v>39598</c:v>
                </c:pt>
                <c:pt idx="387">
                  <c:v>39605</c:v>
                </c:pt>
                <c:pt idx="388">
                  <c:v>39612</c:v>
                </c:pt>
                <c:pt idx="389">
                  <c:v>39619</c:v>
                </c:pt>
                <c:pt idx="390">
                  <c:v>39626</c:v>
                </c:pt>
                <c:pt idx="391">
                  <c:v>39633</c:v>
                </c:pt>
                <c:pt idx="392">
                  <c:v>39640</c:v>
                </c:pt>
                <c:pt idx="393">
                  <c:v>39647</c:v>
                </c:pt>
                <c:pt idx="394">
                  <c:v>39654</c:v>
                </c:pt>
                <c:pt idx="395">
                  <c:v>39661</c:v>
                </c:pt>
                <c:pt idx="396">
                  <c:v>39668</c:v>
                </c:pt>
                <c:pt idx="397">
                  <c:v>39675</c:v>
                </c:pt>
                <c:pt idx="398">
                  <c:v>39682</c:v>
                </c:pt>
                <c:pt idx="399">
                  <c:v>39689</c:v>
                </c:pt>
                <c:pt idx="400">
                  <c:v>39696</c:v>
                </c:pt>
                <c:pt idx="401">
                  <c:v>39703</c:v>
                </c:pt>
                <c:pt idx="402">
                  <c:v>39710</c:v>
                </c:pt>
                <c:pt idx="403">
                  <c:v>39717</c:v>
                </c:pt>
                <c:pt idx="404">
                  <c:v>39724</c:v>
                </c:pt>
                <c:pt idx="405">
                  <c:v>39731</c:v>
                </c:pt>
                <c:pt idx="406">
                  <c:v>39738</c:v>
                </c:pt>
                <c:pt idx="407">
                  <c:v>39745</c:v>
                </c:pt>
                <c:pt idx="408">
                  <c:v>39752</c:v>
                </c:pt>
                <c:pt idx="409">
                  <c:v>39759</c:v>
                </c:pt>
                <c:pt idx="410">
                  <c:v>39766</c:v>
                </c:pt>
                <c:pt idx="411">
                  <c:v>39773</c:v>
                </c:pt>
                <c:pt idx="412">
                  <c:v>39780</c:v>
                </c:pt>
                <c:pt idx="413">
                  <c:v>39787</c:v>
                </c:pt>
                <c:pt idx="414">
                  <c:v>39794</c:v>
                </c:pt>
                <c:pt idx="415">
                  <c:v>39801</c:v>
                </c:pt>
                <c:pt idx="416">
                  <c:v>39808</c:v>
                </c:pt>
                <c:pt idx="417">
                  <c:v>39815</c:v>
                </c:pt>
                <c:pt idx="418">
                  <c:v>39822</c:v>
                </c:pt>
                <c:pt idx="419">
                  <c:v>39829</c:v>
                </c:pt>
                <c:pt idx="420">
                  <c:v>39836</c:v>
                </c:pt>
                <c:pt idx="421">
                  <c:v>39843</c:v>
                </c:pt>
                <c:pt idx="422">
                  <c:v>39850</c:v>
                </c:pt>
                <c:pt idx="423">
                  <c:v>39857</c:v>
                </c:pt>
                <c:pt idx="424">
                  <c:v>39864</c:v>
                </c:pt>
                <c:pt idx="425">
                  <c:v>39871</c:v>
                </c:pt>
                <c:pt idx="426">
                  <c:v>39878</c:v>
                </c:pt>
                <c:pt idx="427">
                  <c:v>39885</c:v>
                </c:pt>
                <c:pt idx="428">
                  <c:v>39892</c:v>
                </c:pt>
                <c:pt idx="429">
                  <c:v>39899</c:v>
                </c:pt>
                <c:pt idx="430">
                  <c:v>39906</c:v>
                </c:pt>
                <c:pt idx="431">
                  <c:v>39913</c:v>
                </c:pt>
                <c:pt idx="432">
                  <c:v>39920</c:v>
                </c:pt>
                <c:pt idx="433">
                  <c:v>39927</c:v>
                </c:pt>
                <c:pt idx="434">
                  <c:v>39934</c:v>
                </c:pt>
                <c:pt idx="435">
                  <c:v>39941</c:v>
                </c:pt>
                <c:pt idx="436">
                  <c:v>39948</c:v>
                </c:pt>
                <c:pt idx="437">
                  <c:v>39955</c:v>
                </c:pt>
                <c:pt idx="438">
                  <c:v>39962</c:v>
                </c:pt>
                <c:pt idx="439">
                  <c:v>39969</c:v>
                </c:pt>
                <c:pt idx="440">
                  <c:v>39976</c:v>
                </c:pt>
                <c:pt idx="441">
                  <c:v>39983</c:v>
                </c:pt>
                <c:pt idx="442">
                  <c:v>39990</c:v>
                </c:pt>
                <c:pt idx="443">
                  <c:v>39997</c:v>
                </c:pt>
                <c:pt idx="444">
                  <c:v>40004</c:v>
                </c:pt>
                <c:pt idx="445">
                  <c:v>40011</c:v>
                </c:pt>
                <c:pt idx="446">
                  <c:v>40018</c:v>
                </c:pt>
                <c:pt idx="447">
                  <c:v>40025</c:v>
                </c:pt>
                <c:pt idx="448">
                  <c:v>40032</c:v>
                </c:pt>
                <c:pt idx="449">
                  <c:v>40039</c:v>
                </c:pt>
                <c:pt idx="450">
                  <c:v>40046</c:v>
                </c:pt>
                <c:pt idx="451">
                  <c:v>40053</c:v>
                </c:pt>
                <c:pt idx="452">
                  <c:v>40060</c:v>
                </c:pt>
                <c:pt idx="453">
                  <c:v>40067</c:v>
                </c:pt>
                <c:pt idx="454">
                  <c:v>40074</c:v>
                </c:pt>
                <c:pt idx="455">
                  <c:v>40081</c:v>
                </c:pt>
                <c:pt idx="456">
                  <c:v>40088</c:v>
                </c:pt>
                <c:pt idx="457">
                  <c:v>40095</c:v>
                </c:pt>
                <c:pt idx="458">
                  <c:v>40102</c:v>
                </c:pt>
                <c:pt idx="459">
                  <c:v>40109</c:v>
                </c:pt>
                <c:pt idx="460">
                  <c:v>40116</c:v>
                </c:pt>
                <c:pt idx="461">
                  <c:v>40123</c:v>
                </c:pt>
                <c:pt idx="462">
                  <c:v>40130</c:v>
                </c:pt>
                <c:pt idx="463">
                  <c:v>40137</c:v>
                </c:pt>
                <c:pt idx="464">
                  <c:v>40144</c:v>
                </c:pt>
                <c:pt idx="465">
                  <c:v>40151</c:v>
                </c:pt>
                <c:pt idx="466">
                  <c:v>40158</c:v>
                </c:pt>
                <c:pt idx="467">
                  <c:v>40165</c:v>
                </c:pt>
                <c:pt idx="468">
                  <c:v>40172</c:v>
                </c:pt>
                <c:pt idx="469">
                  <c:v>40179</c:v>
                </c:pt>
                <c:pt idx="470">
                  <c:v>40186</c:v>
                </c:pt>
                <c:pt idx="471">
                  <c:v>40193</c:v>
                </c:pt>
                <c:pt idx="472">
                  <c:v>40200</c:v>
                </c:pt>
                <c:pt idx="473">
                  <c:v>40207</c:v>
                </c:pt>
                <c:pt idx="474">
                  <c:v>40214</c:v>
                </c:pt>
                <c:pt idx="475">
                  <c:v>40221</c:v>
                </c:pt>
                <c:pt idx="476">
                  <c:v>40228</c:v>
                </c:pt>
                <c:pt idx="477">
                  <c:v>40235</c:v>
                </c:pt>
                <c:pt idx="478">
                  <c:v>40242</c:v>
                </c:pt>
                <c:pt idx="479">
                  <c:v>40249</c:v>
                </c:pt>
                <c:pt idx="480">
                  <c:v>40256</c:v>
                </c:pt>
                <c:pt idx="481">
                  <c:v>40263</c:v>
                </c:pt>
                <c:pt idx="482">
                  <c:v>40270</c:v>
                </c:pt>
                <c:pt idx="483">
                  <c:v>40277</c:v>
                </c:pt>
                <c:pt idx="484">
                  <c:v>40284</c:v>
                </c:pt>
                <c:pt idx="485">
                  <c:v>40291</c:v>
                </c:pt>
                <c:pt idx="486">
                  <c:v>40298</c:v>
                </c:pt>
                <c:pt idx="487">
                  <c:v>40305</c:v>
                </c:pt>
                <c:pt idx="488">
                  <c:v>40312</c:v>
                </c:pt>
                <c:pt idx="489">
                  <c:v>40319</c:v>
                </c:pt>
                <c:pt idx="490">
                  <c:v>40326</c:v>
                </c:pt>
                <c:pt idx="491">
                  <c:v>40333</c:v>
                </c:pt>
                <c:pt idx="492">
                  <c:v>40340</c:v>
                </c:pt>
                <c:pt idx="493">
                  <c:v>40347</c:v>
                </c:pt>
                <c:pt idx="494">
                  <c:v>40354</c:v>
                </c:pt>
                <c:pt idx="495">
                  <c:v>40361</c:v>
                </c:pt>
                <c:pt idx="496">
                  <c:v>40368</c:v>
                </c:pt>
                <c:pt idx="497">
                  <c:v>40375</c:v>
                </c:pt>
                <c:pt idx="498">
                  <c:v>40382</c:v>
                </c:pt>
                <c:pt idx="499">
                  <c:v>40389</c:v>
                </c:pt>
                <c:pt idx="500">
                  <c:v>40396</c:v>
                </c:pt>
                <c:pt idx="501">
                  <c:v>40403</c:v>
                </c:pt>
                <c:pt idx="502">
                  <c:v>40410</c:v>
                </c:pt>
                <c:pt idx="503">
                  <c:v>40417</c:v>
                </c:pt>
                <c:pt idx="504">
                  <c:v>40424</c:v>
                </c:pt>
                <c:pt idx="505">
                  <c:v>40431</c:v>
                </c:pt>
                <c:pt idx="506">
                  <c:v>40438</c:v>
                </c:pt>
                <c:pt idx="507">
                  <c:v>40445</c:v>
                </c:pt>
                <c:pt idx="508">
                  <c:v>40452</c:v>
                </c:pt>
                <c:pt idx="509">
                  <c:v>40459</c:v>
                </c:pt>
                <c:pt idx="510">
                  <c:v>40466</c:v>
                </c:pt>
                <c:pt idx="511">
                  <c:v>40473</c:v>
                </c:pt>
                <c:pt idx="512">
                  <c:v>40480</c:v>
                </c:pt>
                <c:pt idx="513">
                  <c:v>40487</c:v>
                </c:pt>
                <c:pt idx="514">
                  <c:v>40494</c:v>
                </c:pt>
                <c:pt idx="515">
                  <c:v>40501</c:v>
                </c:pt>
                <c:pt idx="516">
                  <c:v>40508</c:v>
                </c:pt>
                <c:pt idx="517">
                  <c:v>40515</c:v>
                </c:pt>
                <c:pt idx="518">
                  <c:v>40522</c:v>
                </c:pt>
                <c:pt idx="519">
                  <c:v>40529</c:v>
                </c:pt>
                <c:pt idx="520">
                  <c:v>40536</c:v>
                </c:pt>
                <c:pt idx="521">
                  <c:v>40543</c:v>
                </c:pt>
                <c:pt idx="522">
                  <c:v>40550</c:v>
                </c:pt>
                <c:pt idx="523">
                  <c:v>40557</c:v>
                </c:pt>
                <c:pt idx="524">
                  <c:v>40564</c:v>
                </c:pt>
                <c:pt idx="525">
                  <c:v>40571</c:v>
                </c:pt>
                <c:pt idx="526">
                  <c:v>40578</c:v>
                </c:pt>
                <c:pt idx="527">
                  <c:v>40585</c:v>
                </c:pt>
                <c:pt idx="528">
                  <c:v>40592</c:v>
                </c:pt>
                <c:pt idx="529">
                  <c:v>40599</c:v>
                </c:pt>
                <c:pt idx="530">
                  <c:v>40606</c:v>
                </c:pt>
                <c:pt idx="531">
                  <c:v>40613</c:v>
                </c:pt>
                <c:pt idx="532">
                  <c:v>40620</c:v>
                </c:pt>
                <c:pt idx="533">
                  <c:v>40627</c:v>
                </c:pt>
                <c:pt idx="534">
                  <c:v>40634</c:v>
                </c:pt>
                <c:pt idx="535">
                  <c:v>40641</c:v>
                </c:pt>
                <c:pt idx="536">
                  <c:v>40648</c:v>
                </c:pt>
                <c:pt idx="537">
                  <c:v>40655</c:v>
                </c:pt>
                <c:pt idx="538">
                  <c:v>40662</c:v>
                </c:pt>
                <c:pt idx="539">
                  <c:v>40669</c:v>
                </c:pt>
                <c:pt idx="540">
                  <c:v>40676</c:v>
                </c:pt>
                <c:pt idx="541">
                  <c:v>40683</c:v>
                </c:pt>
                <c:pt idx="542">
                  <c:v>40690</c:v>
                </c:pt>
                <c:pt idx="543">
                  <c:v>40697</c:v>
                </c:pt>
                <c:pt idx="544">
                  <c:v>40704</c:v>
                </c:pt>
                <c:pt idx="545">
                  <c:v>40711</c:v>
                </c:pt>
                <c:pt idx="546">
                  <c:v>40718</c:v>
                </c:pt>
                <c:pt idx="547">
                  <c:v>40725</c:v>
                </c:pt>
                <c:pt idx="548">
                  <c:v>40732</c:v>
                </c:pt>
                <c:pt idx="549">
                  <c:v>40739</c:v>
                </c:pt>
                <c:pt idx="550">
                  <c:v>40746</c:v>
                </c:pt>
                <c:pt idx="551">
                  <c:v>40753</c:v>
                </c:pt>
                <c:pt idx="552">
                  <c:v>40760</c:v>
                </c:pt>
                <c:pt idx="553">
                  <c:v>40767</c:v>
                </c:pt>
                <c:pt idx="554">
                  <c:v>40774</c:v>
                </c:pt>
                <c:pt idx="555">
                  <c:v>40781</c:v>
                </c:pt>
                <c:pt idx="556">
                  <c:v>40788</c:v>
                </c:pt>
                <c:pt idx="557">
                  <c:v>40795</c:v>
                </c:pt>
                <c:pt idx="558">
                  <c:v>40802</c:v>
                </c:pt>
                <c:pt idx="559">
                  <c:v>40809</c:v>
                </c:pt>
                <c:pt idx="560">
                  <c:v>40816</c:v>
                </c:pt>
                <c:pt idx="561">
                  <c:v>40823</c:v>
                </c:pt>
                <c:pt idx="562">
                  <c:v>40830</c:v>
                </c:pt>
                <c:pt idx="563">
                  <c:v>40837</c:v>
                </c:pt>
                <c:pt idx="564">
                  <c:v>40844</c:v>
                </c:pt>
                <c:pt idx="565">
                  <c:v>40851</c:v>
                </c:pt>
                <c:pt idx="566">
                  <c:v>40858</c:v>
                </c:pt>
                <c:pt idx="567">
                  <c:v>40865</c:v>
                </c:pt>
                <c:pt idx="568">
                  <c:v>40872</c:v>
                </c:pt>
                <c:pt idx="569">
                  <c:v>40879</c:v>
                </c:pt>
                <c:pt idx="570">
                  <c:v>40886</c:v>
                </c:pt>
                <c:pt idx="571">
                  <c:v>40893</c:v>
                </c:pt>
                <c:pt idx="572">
                  <c:v>40900</c:v>
                </c:pt>
                <c:pt idx="573">
                  <c:v>40907</c:v>
                </c:pt>
                <c:pt idx="574">
                  <c:v>40914</c:v>
                </c:pt>
                <c:pt idx="575">
                  <c:v>40921</c:v>
                </c:pt>
                <c:pt idx="576">
                  <c:v>40928</c:v>
                </c:pt>
                <c:pt idx="577">
                  <c:v>40935</c:v>
                </c:pt>
                <c:pt idx="578">
                  <c:v>40942</c:v>
                </c:pt>
                <c:pt idx="579">
                  <c:v>40949</c:v>
                </c:pt>
                <c:pt idx="580">
                  <c:v>40956</c:v>
                </c:pt>
                <c:pt idx="581">
                  <c:v>40963</c:v>
                </c:pt>
                <c:pt idx="582">
                  <c:v>40970</c:v>
                </c:pt>
                <c:pt idx="583">
                  <c:v>40977</c:v>
                </c:pt>
                <c:pt idx="584">
                  <c:v>40984</c:v>
                </c:pt>
                <c:pt idx="585">
                  <c:v>40991</c:v>
                </c:pt>
                <c:pt idx="586">
                  <c:v>40998</c:v>
                </c:pt>
                <c:pt idx="587">
                  <c:v>41005</c:v>
                </c:pt>
                <c:pt idx="588">
                  <c:v>41012</c:v>
                </c:pt>
                <c:pt idx="589">
                  <c:v>41019</c:v>
                </c:pt>
                <c:pt idx="590">
                  <c:v>41026</c:v>
                </c:pt>
                <c:pt idx="591">
                  <c:v>41033</c:v>
                </c:pt>
                <c:pt idx="592">
                  <c:v>41040</c:v>
                </c:pt>
                <c:pt idx="593">
                  <c:v>41047</c:v>
                </c:pt>
                <c:pt idx="594">
                  <c:v>41054</c:v>
                </c:pt>
                <c:pt idx="595">
                  <c:v>41061</c:v>
                </c:pt>
                <c:pt idx="596">
                  <c:v>41068</c:v>
                </c:pt>
                <c:pt idx="597">
                  <c:v>41075</c:v>
                </c:pt>
                <c:pt idx="598">
                  <c:v>41082</c:v>
                </c:pt>
                <c:pt idx="599">
                  <c:v>41089</c:v>
                </c:pt>
                <c:pt idx="600">
                  <c:v>41096</c:v>
                </c:pt>
                <c:pt idx="601">
                  <c:v>41103</c:v>
                </c:pt>
                <c:pt idx="602">
                  <c:v>41110</c:v>
                </c:pt>
                <c:pt idx="603">
                  <c:v>41117</c:v>
                </c:pt>
                <c:pt idx="604">
                  <c:v>41124</c:v>
                </c:pt>
                <c:pt idx="605">
                  <c:v>41131</c:v>
                </c:pt>
                <c:pt idx="606">
                  <c:v>41138</c:v>
                </c:pt>
                <c:pt idx="607">
                  <c:v>41145</c:v>
                </c:pt>
                <c:pt idx="608">
                  <c:v>41152</c:v>
                </c:pt>
                <c:pt idx="609">
                  <c:v>41159</c:v>
                </c:pt>
                <c:pt idx="610">
                  <c:v>41166</c:v>
                </c:pt>
                <c:pt idx="611">
                  <c:v>41173</c:v>
                </c:pt>
                <c:pt idx="612">
                  <c:v>41180</c:v>
                </c:pt>
                <c:pt idx="613">
                  <c:v>41187</c:v>
                </c:pt>
                <c:pt idx="614">
                  <c:v>41194</c:v>
                </c:pt>
                <c:pt idx="615">
                  <c:v>41201</c:v>
                </c:pt>
                <c:pt idx="616">
                  <c:v>41208</c:v>
                </c:pt>
                <c:pt idx="617">
                  <c:v>41215</c:v>
                </c:pt>
                <c:pt idx="618">
                  <c:v>41222</c:v>
                </c:pt>
                <c:pt idx="619">
                  <c:v>41229</c:v>
                </c:pt>
                <c:pt idx="620">
                  <c:v>41236</c:v>
                </c:pt>
                <c:pt idx="621">
                  <c:v>41243</c:v>
                </c:pt>
                <c:pt idx="622">
                  <c:v>41250</c:v>
                </c:pt>
                <c:pt idx="623">
                  <c:v>41257</c:v>
                </c:pt>
                <c:pt idx="624">
                  <c:v>41264</c:v>
                </c:pt>
                <c:pt idx="625">
                  <c:v>41271</c:v>
                </c:pt>
                <c:pt idx="626">
                  <c:v>41278</c:v>
                </c:pt>
                <c:pt idx="627">
                  <c:v>41285</c:v>
                </c:pt>
                <c:pt idx="628">
                  <c:v>41292</c:v>
                </c:pt>
                <c:pt idx="629">
                  <c:v>41299</c:v>
                </c:pt>
                <c:pt idx="630">
                  <c:v>41306</c:v>
                </c:pt>
                <c:pt idx="631">
                  <c:v>41313</c:v>
                </c:pt>
                <c:pt idx="632">
                  <c:v>41320</c:v>
                </c:pt>
                <c:pt idx="633">
                  <c:v>41327</c:v>
                </c:pt>
                <c:pt idx="634">
                  <c:v>41334</c:v>
                </c:pt>
                <c:pt idx="635">
                  <c:v>41341</c:v>
                </c:pt>
                <c:pt idx="636">
                  <c:v>41348</c:v>
                </c:pt>
                <c:pt idx="637">
                  <c:v>41355</c:v>
                </c:pt>
                <c:pt idx="638">
                  <c:v>41362</c:v>
                </c:pt>
                <c:pt idx="639">
                  <c:v>41369</c:v>
                </c:pt>
                <c:pt idx="640">
                  <c:v>41376</c:v>
                </c:pt>
                <c:pt idx="641">
                  <c:v>41383</c:v>
                </c:pt>
                <c:pt idx="642">
                  <c:v>41390</c:v>
                </c:pt>
                <c:pt idx="643">
                  <c:v>41397</c:v>
                </c:pt>
                <c:pt idx="644">
                  <c:v>41404</c:v>
                </c:pt>
                <c:pt idx="645">
                  <c:v>41411</c:v>
                </c:pt>
                <c:pt idx="646">
                  <c:v>41418</c:v>
                </c:pt>
                <c:pt idx="647">
                  <c:v>41425</c:v>
                </c:pt>
                <c:pt idx="648">
                  <c:v>41432</c:v>
                </c:pt>
                <c:pt idx="649">
                  <c:v>41439</c:v>
                </c:pt>
                <c:pt idx="650">
                  <c:v>41446</c:v>
                </c:pt>
                <c:pt idx="651">
                  <c:v>41453</c:v>
                </c:pt>
                <c:pt idx="652">
                  <c:v>41460</c:v>
                </c:pt>
                <c:pt idx="653">
                  <c:v>41467</c:v>
                </c:pt>
                <c:pt idx="654">
                  <c:v>41474</c:v>
                </c:pt>
                <c:pt idx="655">
                  <c:v>41481</c:v>
                </c:pt>
                <c:pt idx="656">
                  <c:v>41488</c:v>
                </c:pt>
                <c:pt idx="657">
                  <c:v>41495</c:v>
                </c:pt>
                <c:pt idx="658">
                  <c:v>41502</c:v>
                </c:pt>
                <c:pt idx="659">
                  <c:v>41509</c:v>
                </c:pt>
                <c:pt idx="660">
                  <c:v>41516</c:v>
                </c:pt>
                <c:pt idx="661">
                  <c:v>41523</c:v>
                </c:pt>
                <c:pt idx="662">
                  <c:v>41530</c:v>
                </c:pt>
                <c:pt idx="663">
                  <c:v>41537</c:v>
                </c:pt>
                <c:pt idx="664">
                  <c:v>41544</c:v>
                </c:pt>
                <c:pt idx="665">
                  <c:v>41551</c:v>
                </c:pt>
                <c:pt idx="666">
                  <c:v>41558</c:v>
                </c:pt>
                <c:pt idx="667">
                  <c:v>41565</c:v>
                </c:pt>
                <c:pt idx="668">
                  <c:v>41572</c:v>
                </c:pt>
                <c:pt idx="669">
                  <c:v>41579</c:v>
                </c:pt>
                <c:pt idx="670">
                  <c:v>41586</c:v>
                </c:pt>
                <c:pt idx="671">
                  <c:v>41593</c:v>
                </c:pt>
                <c:pt idx="672">
                  <c:v>41600</c:v>
                </c:pt>
                <c:pt idx="673">
                  <c:v>41607</c:v>
                </c:pt>
                <c:pt idx="674">
                  <c:v>41614</c:v>
                </c:pt>
                <c:pt idx="675">
                  <c:v>41621</c:v>
                </c:pt>
                <c:pt idx="676">
                  <c:v>41628</c:v>
                </c:pt>
                <c:pt idx="677">
                  <c:v>41635</c:v>
                </c:pt>
                <c:pt idx="678">
                  <c:v>41642</c:v>
                </c:pt>
                <c:pt idx="679">
                  <c:v>41649</c:v>
                </c:pt>
                <c:pt idx="680">
                  <c:v>41656</c:v>
                </c:pt>
                <c:pt idx="681">
                  <c:v>41663</c:v>
                </c:pt>
                <c:pt idx="682">
                  <c:v>41670</c:v>
                </c:pt>
                <c:pt idx="683">
                  <c:v>41677</c:v>
                </c:pt>
                <c:pt idx="684">
                  <c:v>41684</c:v>
                </c:pt>
                <c:pt idx="685">
                  <c:v>41691</c:v>
                </c:pt>
                <c:pt idx="686">
                  <c:v>41698</c:v>
                </c:pt>
                <c:pt idx="687">
                  <c:v>41705</c:v>
                </c:pt>
                <c:pt idx="688">
                  <c:v>41712</c:v>
                </c:pt>
                <c:pt idx="689">
                  <c:v>41719</c:v>
                </c:pt>
                <c:pt idx="690">
                  <c:v>41726</c:v>
                </c:pt>
                <c:pt idx="691">
                  <c:v>41733</c:v>
                </c:pt>
                <c:pt idx="692">
                  <c:v>41740</c:v>
                </c:pt>
                <c:pt idx="693">
                  <c:v>41747</c:v>
                </c:pt>
                <c:pt idx="694">
                  <c:v>41754</c:v>
                </c:pt>
                <c:pt idx="695">
                  <c:v>41761</c:v>
                </c:pt>
                <c:pt idx="696">
                  <c:v>41768</c:v>
                </c:pt>
                <c:pt idx="697">
                  <c:v>41775</c:v>
                </c:pt>
                <c:pt idx="698">
                  <c:v>41782</c:v>
                </c:pt>
                <c:pt idx="699">
                  <c:v>41789</c:v>
                </c:pt>
                <c:pt idx="700">
                  <c:v>41796</c:v>
                </c:pt>
                <c:pt idx="701">
                  <c:v>41803</c:v>
                </c:pt>
                <c:pt idx="702">
                  <c:v>41810</c:v>
                </c:pt>
                <c:pt idx="703">
                  <c:v>41817</c:v>
                </c:pt>
                <c:pt idx="704">
                  <c:v>41824</c:v>
                </c:pt>
                <c:pt idx="705">
                  <c:v>41831</c:v>
                </c:pt>
                <c:pt idx="706">
                  <c:v>41838</c:v>
                </c:pt>
                <c:pt idx="707">
                  <c:v>41845</c:v>
                </c:pt>
                <c:pt idx="708">
                  <c:v>41852</c:v>
                </c:pt>
                <c:pt idx="709">
                  <c:v>41859</c:v>
                </c:pt>
                <c:pt idx="710">
                  <c:v>41866</c:v>
                </c:pt>
                <c:pt idx="711">
                  <c:v>41873</c:v>
                </c:pt>
                <c:pt idx="712">
                  <c:v>41880</c:v>
                </c:pt>
                <c:pt idx="713">
                  <c:v>41887</c:v>
                </c:pt>
                <c:pt idx="714">
                  <c:v>41894</c:v>
                </c:pt>
                <c:pt idx="715">
                  <c:v>41901</c:v>
                </c:pt>
                <c:pt idx="716">
                  <c:v>41908</c:v>
                </c:pt>
                <c:pt idx="717">
                  <c:v>41915</c:v>
                </c:pt>
                <c:pt idx="718">
                  <c:v>41922</c:v>
                </c:pt>
                <c:pt idx="719">
                  <c:v>41929</c:v>
                </c:pt>
                <c:pt idx="720">
                  <c:v>41936</c:v>
                </c:pt>
                <c:pt idx="721">
                  <c:v>41943</c:v>
                </c:pt>
                <c:pt idx="722">
                  <c:v>41950</c:v>
                </c:pt>
                <c:pt idx="723">
                  <c:v>41957</c:v>
                </c:pt>
                <c:pt idx="724">
                  <c:v>41964</c:v>
                </c:pt>
                <c:pt idx="725">
                  <c:v>41971</c:v>
                </c:pt>
                <c:pt idx="726">
                  <c:v>41978</c:v>
                </c:pt>
                <c:pt idx="727">
                  <c:v>41985</c:v>
                </c:pt>
                <c:pt idx="728">
                  <c:v>41992</c:v>
                </c:pt>
                <c:pt idx="729">
                  <c:v>41999</c:v>
                </c:pt>
                <c:pt idx="730">
                  <c:v>42006</c:v>
                </c:pt>
                <c:pt idx="731">
                  <c:v>42013</c:v>
                </c:pt>
                <c:pt idx="732">
                  <c:v>42020</c:v>
                </c:pt>
                <c:pt idx="733">
                  <c:v>42027</c:v>
                </c:pt>
                <c:pt idx="734">
                  <c:v>42034</c:v>
                </c:pt>
                <c:pt idx="735">
                  <c:v>42041</c:v>
                </c:pt>
                <c:pt idx="736">
                  <c:v>42048</c:v>
                </c:pt>
                <c:pt idx="737">
                  <c:v>42055</c:v>
                </c:pt>
                <c:pt idx="738">
                  <c:v>42062</c:v>
                </c:pt>
                <c:pt idx="739">
                  <c:v>42069</c:v>
                </c:pt>
                <c:pt idx="740">
                  <c:v>42076</c:v>
                </c:pt>
                <c:pt idx="741">
                  <c:v>42083</c:v>
                </c:pt>
                <c:pt idx="742">
                  <c:v>42090</c:v>
                </c:pt>
                <c:pt idx="743">
                  <c:v>42097</c:v>
                </c:pt>
                <c:pt idx="744">
                  <c:v>42104</c:v>
                </c:pt>
                <c:pt idx="745">
                  <c:v>42111</c:v>
                </c:pt>
                <c:pt idx="746">
                  <c:v>42118</c:v>
                </c:pt>
                <c:pt idx="747">
                  <c:v>42125</c:v>
                </c:pt>
                <c:pt idx="748">
                  <c:v>42132</c:v>
                </c:pt>
                <c:pt idx="749">
                  <c:v>42139</c:v>
                </c:pt>
                <c:pt idx="750">
                  <c:v>42146</c:v>
                </c:pt>
                <c:pt idx="751">
                  <c:v>42153</c:v>
                </c:pt>
                <c:pt idx="752">
                  <c:v>42160</c:v>
                </c:pt>
                <c:pt idx="753">
                  <c:v>42167</c:v>
                </c:pt>
                <c:pt idx="754">
                  <c:v>42174</c:v>
                </c:pt>
                <c:pt idx="755">
                  <c:v>42181</c:v>
                </c:pt>
                <c:pt idx="756">
                  <c:v>42188</c:v>
                </c:pt>
                <c:pt idx="757">
                  <c:v>42195</c:v>
                </c:pt>
                <c:pt idx="758">
                  <c:v>42202</c:v>
                </c:pt>
                <c:pt idx="759">
                  <c:v>42209</c:v>
                </c:pt>
                <c:pt idx="760">
                  <c:v>42216</c:v>
                </c:pt>
                <c:pt idx="761">
                  <c:v>42223</c:v>
                </c:pt>
                <c:pt idx="762">
                  <c:v>42230</c:v>
                </c:pt>
                <c:pt idx="763">
                  <c:v>42237</c:v>
                </c:pt>
                <c:pt idx="764">
                  <c:v>42244</c:v>
                </c:pt>
                <c:pt idx="765">
                  <c:v>42251</c:v>
                </c:pt>
                <c:pt idx="766">
                  <c:v>42258</c:v>
                </c:pt>
                <c:pt idx="767">
                  <c:v>42265</c:v>
                </c:pt>
                <c:pt idx="768">
                  <c:v>42272</c:v>
                </c:pt>
                <c:pt idx="769">
                  <c:v>42279</c:v>
                </c:pt>
                <c:pt idx="770">
                  <c:v>42286</c:v>
                </c:pt>
                <c:pt idx="771">
                  <c:v>42293</c:v>
                </c:pt>
                <c:pt idx="772">
                  <c:v>42300</c:v>
                </c:pt>
                <c:pt idx="773">
                  <c:v>42307</c:v>
                </c:pt>
                <c:pt idx="774">
                  <c:v>42314</c:v>
                </c:pt>
                <c:pt idx="775">
                  <c:v>42321</c:v>
                </c:pt>
                <c:pt idx="776">
                  <c:v>42328</c:v>
                </c:pt>
                <c:pt idx="777">
                  <c:v>42335</c:v>
                </c:pt>
                <c:pt idx="778">
                  <c:v>42342</c:v>
                </c:pt>
                <c:pt idx="779">
                  <c:v>42349</c:v>
                </c:pt>
                <c:pt idx="780">
                  <c:v>42356</c:v>
                </c:pt>
                <c:pt idx="781">
                  <c:v>42363</c:v>
                </c:pt>
                <c:pt idx="782">
                  <c:v>42370</c:v>
                </c:pt>
                <c:pt idx="783">
                  <c:v>42377</c:v>
                </c:pt>
                <c:pt idx="784">
                  <c:v>42384</c:v>
                </c:pt>
                <c:pt idx="785">
                  <c:v>42391</c:v>
                </c:pt>
                <c:pt idx="786">
                  <c:v>42398</c:v>
                </c:pt>
                <c:pt idx="787">
                  <c:v>42405</c:v>
                </c:pt>
                <c:pt idx="788">
                  <c:v>42412</c:v>
                </c:pt>
                <c:pt idx="789">
                  <c:v>42419</c:v>
                </c:pt>
                <c:pt idx="790">
                  <c:v>42426</c:v>
                </c:pt>
                <c:pt idx="791">
                  <c:v>42433</c:v>
                </c:pt>
                <c:pt idx="792">
                  <c:v>42440</c:v>
                </c:pt>
                <c:pt idx="793">
                  <c:v>42447</c:v>
                </c:pt>
                <c:pt idx="794">
                  <c:v>42454</c:v>
                </c:pt>
                <c:pt idx="795">
                  <c:v>42461</c:v>
                </c:pt>
                <c:pt idx="796">
                  <c:v>42468</c:v>
                </c:pt>
                <c:pt idx="797">
                  <c:v>42475</c:v>
                </c:pt>
                <c:pt idx="798">
                  <c:v>42482</c:v>
                </c:pt>
                <c:pt idx="799">
                  <c:v>42489</c:v>
                </c:pt>
                <c:pt idx="800">
                  <c:v>42496</c:v>
                </c:pt>
                <c:pt idx="801">
                  <c:v>42503</c:v>
                </c:pt>
                <c:pt idx="802">
                  <c:v>42510</c:v>
                </c:pt>
                <c:pt idx="803">
                  <c:v>42517</c:v>
                </c:pt>
                <c:pt idx="804">
                  <c:v>42524</c:v>
                </c:pt>
                <c:pt idx="805">
                  <c:v>42531</c:v>
                </c:pt>
                <c:pt idx="806">
                  <c:v>42538</c:v>
                </c:pt>
                <c:pt idx="807">
                  <c:v>42545</c:v>
                </c:pt>
                <c:pt idx="808">
                  <c:v>42552</c:v>
                </c:pt>
                <c:pt idx="809">
                  <c:v>42559</c:v>
                </c:pt>
                <c:pt idx="810">
                  <c:v>42566</c:v>
                </c:pt>
                <c:pt idx="811">
                  <c:v>42573</c:v>
                </c:pt>
                <c:pt idx="812">
                  <c:v>42580</c:v>
                </c:pt>
                <c:pt idx="813">
                  <c:v>42587</c:v>
                </c:pt>
                <c:pt idx="814">
                  <c:v>42594</c:v>
                </c:pt>
                <c:pt idx="815">
                  <c:v>42601</c:v>
                </c:pt>
                <c:pt idx="816">
                  <c:v>42608</c:v>
                </c:pt>
                <c:pt idx="817">
                  <c:v>42615</c:v>
                </c:pt>
                <c:pt idx="818">
                  <c:v>42622</c:v>
                </c:pt>
                <c:pt idx="819">
                  <c:v>42629</c:v>
                </c:pt>
                <c:pt idx="820">
                  <c:v>42636</c:v>
                </c:pt>
                <c:pt idx="821">
                  <c:v>42643</c:v>
                </c:pt>
                <c:pt idx="822">
                  <c:v>42650</c:v>
                </c:pt>
                <c:pt idx="823">
                  <c:v>42657</c:v>
                </c:pt>
                <c:pt idx="824">
                  <c:v>42664</c:v>
                </c:pt>
                <c:pt idx="825">
                  <c:v>42671</c:v>
                </c:pt>
                <c:pt idx="826">
                  <c:v>42678</c:v>
                </c:pt>
                <c:pt idx="827">
                  <c:v>42685</c:v>
                </c:pt>
                <c:pt idx="828">
                  <c:v>42692</c:v>
                </c:pt>
                <c:pt idx="829">
                  <c:v>42699</c:v>
                </c:pt>
                <c:pt idx="830">
                  <c:v>42706</c:v>
                </c:pt>
                <c:pt idx="831">
                  <c:v>42713</c:v>
                </c:pt>
                <c:pt idx="832">
                  <c:v>42720</c:v>
                </c:pt>
                <c:pt idx="833">
                  <c:v>42727</c:v>
                </c:pt>
                <c:pt idx="834">
                  <c:v>42734</c:v>
                </c:pt>
                <c:pt idx="835">
                  <c:v>42741</c:v>
                </c:pt>
                <c:pt idx="836">
                  <c:v>42748</c:v>
                </c:pt>
                <c:pt idx="837">
                  <c:v>42755</c:v>
                </c:pt>
                <c:pt idx="838">
                  <c:v>42762</c:v>
                </c:pt>
                <c:pt idx="839">
                  <c:v>42769</c:v>
                </c:pt>
              </c:numCache>
            </c:numRef>
          </c:cat>
          <c:val>
            <c:numRef>
              <c:f>成分股数量!$C$4:$C$843</c:f>
              <c:numCache>
                <c:formatCode>General</c:formatCode>
                <c:ptCount val="840"/>
                <c:pt idx="0">
                  <c:v>47</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51</c:v>
                </c:pt>
                <c:pt idx="74">
                  <c:v>51</c:v>
                </c:pt>
                <c:pt idx="75">
                  <c:v>51</c:v>
                </c:pt>
                <c:pt idx="76">
                  <c:v>51</c:v>
                </c:pt>
                <c:pt idx="77">
                  <c:v>51</c:v>
                </c:pt>
                <c:pt idx="78">
                  <c:v>51</c:v>
                </c:pt>
                <c:pt idx="79">
                  <c:v>51</c:v>
                </c:pt>
                <c:pt idx="80">
                  <c:v>51</c:v>
                </c:pt>
                <c:pt idx="81">
                  <c:v>51</c:v>
                </c:pt>
                <c:pt idx="82">
                  <c:v>51</c:v>
                </c:pt>
                <c:pt idx="83">
                  <c:v>51</c:v>
                </c:pt>
                <c:pt idx="84">
                  <c:v>51</c:v>
                </c:pt>
                <c:pt idx="85">
                  <c:v>51</c:v>
                </c:pt>
                <c:pt idx="86">
                  <c:v>51</c:v>
                </c:pt>
                <c:pt idx="87">
                  <c:v>51</c:v>
                </c:pt>
                <c:pt idx="88">
                  <c:v>51</c:v>
                </c:pt>
                <c:pt idx="89">
                  <c:v>51</c:v>
                </c:pt>
                <c:pt idx="90">
                  <c:v>53</c:v>
                </c:pt>
                <c:pt idx="91">
                  <c:v>53</c:v>
                </c:pt>
                <c:pt idx="92">
                  <c:v>53</c:v>
                </c:pt>
                <c:pt idx="93">
                  <c:v>53</c:v>
                </c:pt>
                <c:pt idx="94">
                  <c:v>53</c:v>
                </c:pt>
                <c:pt idx="95">
                  <c:v>53</c:v>
                </c:pt>
                <c:pt idx="96">
                  <c:v>53</c:v>
                </c:pt>
                <c:pt idx="97">
                  <c:v>53</c:v>
                </c:pt>
                <c:pt idx="98">
                  <c:v>53</c:v>
                </c:pt>
                <c:pt idx="99">
                  <c:v>53</c:v>
                </c:pt>
                <c:pt idx="100">
                  <c:v>53</c:v>
                </c:pt>
                <c:pt idx="101">
                  <c:v>53</c:v>
                </c:pt>
                <c:pt idx="102">
                  <c:v>53</c:v>
                </c:pt>
                <c:pt idx="103">
                  <c:v>53</c:v>
                </c:pt>
                <c:pt idx="104">
                  <c:v>53</c:v>
                </c:pt>
                <c:pt idx="105">
                  <c:v>53</c:v>
                </c:pt>
                <c:pt idx="106">
                  <c:v>53</c:v>
                </c:pt>
                <c:pt idx="107">
                  <c:v>53</c:v>
                </c:pt>
                <c:pt idx="108">
                  <c:v>53</c:v>
                </c:pt>
                <c:pt idx="109">
                  <c:v>53</c:v>
                </c:pt>
                <c:pt idx="110">
                  <c:v>53</c:v>
                </c:pt>
                <c:pt idx="111">
                  <c:v>53</c:v>
                </c:pt>
                <c:pt idx="112">
                  <c:v>53</c:v>
                </c:pt>
                <c:pt idx="113">
                  <c:v>53</c:v>
                </c:pt>
                <c:pt idx="114">
                  <c:v>53</c:v>
                </c:pt>
                <c:pt idx="115">
                  <c:v>53</c:v>
                </c:pt>
                <c:pt idx="116">
                  <c:v>53</c:v>
                </c:pt>
                <c:pt idx="117">
                  <c:v>53</c:v>
                </c:pt>
                <c:pt idx="118">
                  <c:v>53</c:v>
                </c:pt>
                <c:pt idx="119">
                  <c:v>53</c:v>
                </c:pt>
                <c:pt idx="120">
                  <c:v>53</c:v>
                </c:pt>
                <c:pt idx="121">
                  <c:v>53</c:v>
                </c:pt>
                <c:pt idx="122">
                  <c:v>53</c:v>
                </c:pt>
                <c:pt idx="123">
                  <c:v>53</c:v>
                </c:pt>
                <c:pt idx="124">
                  <c:v>53</c:v>
                </c:pt>
                <c:pt idx="125">
                  <c:v>53</c:v>
                </c:pt>
                <c:pt idx="126">
                  <c:v>53</c:v>
                </c:pt>
                <c:pt idx="127">
                  <c:v>53</c:v>
                </c:pt>
                <c:pt idx="128">
                  <c:v>53</c:v>
                </c:pt>
                <c:pt idx="129">
                  <c:v>53</c:v>
                </c:pt>
                <c:pt idx="130">
                  <c:v>53</c:v>
                </c:pt>
                <c:pt idx="131">
                  <c:v>53</c:v>
                </c:pt>
                <c:pt idx="132">
                  <c:v>53</c:v>
                </c:pt>
                <c:pt idx="133">
                  <c:v>53</c:v>
                </c:pt>
                <c:pt idx="134">
                  <c:v>53</c:v>
                </c:pt>
                <c:pt idx="135">
                  <c:v>53</c:v>
                </c:pt>
                <c:pt idx="136">
                  <c:v>53</c:v>
                </c:pt>
                <c:pt idx="137">
                  <c:v>53</c:v>
                </c:pt>
                <c:pt idx="138">
                  <c:v>53</c:v>
                </c:pt>
                <c:pt idx="139">
                  <c:v>53</c:v>
                </c:pt>
                <c:pt idx="140">
                  <c:v>53</c:v>
                </c:pt>
                <c:pt idx="141">
                  <c:v>52</c:v>
                </c:pt>
                <c:pt idx="142">
                  <c:v>52</c:v>
                </c:pt>
                <c:pt idx="143">
                  <c:v>52</c:v>
                </c:pt>
                <c:pt idx="144">
                  <c:v>52</c:v>
                </c:pt>
                <c:pt idx="145">
                  <c:v>52</c:v>
                </c:pt>
                <c:pt idx="146">
                  <c:v>52</c:v>
                </c:pt>
                <c:pt idx="147">
                  <c:v>52</c:v>
                </c:pt>
                <c:pt idx="148">
                  <c:v>52</c:v>
                </c:pt>
                <c:pt idx="149">
                  <c:v>52</c:v>
                </c:pt>
                <c:pt idx="150">
                  <c:v>52</c:v>
                </c:pt>
                <c:pt idx="151">
                  <c:v>52</c:v>
                </c:pt>
                <c:pt idx="152">
                  <c:v>52</c:v>
                </c:pt>
                <c:pt idx="153">
                  <c:v>52</c:v>
                </c:pt>
                <c:pt idx="154">
                  <c:v>52</c:v>
                </c:pt>
                <c:pt idx="155">
                  <c:v>52</c:v>
                </c:pt>
                <c:pt idx="156">
                  <c:v>52</c:v>
                </c:pt>
                <c:pt idx="157">
                  <c:v>52</c:v>
                </c:pt>
                <c:pt idx="158">
                  <c:v>52</c:v>
                </c:pt>
                <c:pt idx="159">
                  <c:v>52</c:v>
                </c:pt>
                <c:pt idx="160">
                  <c:v>53</c:v>
                </c:pt>
                <c:pt idx="161">
                  <c:v>53</c:v>
                </c:pt>
                <c:pt idx="162">
                  <c:v>53</c:v>
                </c:pt>
                <c:pt idx="163">
                  <c:v>53</c:v>
                </c:pt>
                <c:pt idx="164">
                  <c:v>53</c:v>
                </c:pt>
                <c:pt idx="165">
                  <c:v>53</c:v>
                </c:pt>
                <c:pt idx="166">
                  <c:v>53</c:v>
                </c:pt>
                <c:pt idx="167">
                  <c:v>53</c:v>
                </c:pt>
                <c:pt idx="168">
                  <c:v>53</c:v>
                </c:pt>
                <c:pt idx="169">
                  <c:v>53</c:v>
                </c:pt>
                <c:pt idx="170">
                  <c:v>53</c:v>
                </c:pt>
                <c:pt idx="171">
                  <c:v>53</c:v>
                </c:pt>
                <c:pt idx="172">
                  <c:v>53</c:v>
                </c:pt>
                <c:pt idx="173">
                  <c:v>53</c:v>
                </c:pt>
                <c:pt idx="174">
                  <c:v>53</c:v>
                </c:pt>
                <c:pt idx="175">
                  <c:v>53</c:v>
                </c:pt>
                <c:pt idx="176">
                  <c:v>53</c:v>
                </c:pt>
                <c:pt idx="177">
                  <c:v>53</c:v>
                </c:pt>
                <c:pt idx="178">
                  <c:v>53</c:v>
                </c:pt>
                <c:pt idx="179">
                  <c:v>53</c:v>
                </c:pt>
                <c:pt idx="180">
                  <c:v>53</c:v>
                </c:pt>
                <c:pt idx="181">
                  <c:v>53</c:v>
                </c:pt>
                <c:pt idx="182">
                  <c:v>53</c:v>
                </c:pt>
                <c:pt idx="183">
                  <c:v>53</c:v>
                </c:pt>
                <c:pt idx="184">
                  <c:v>53</c:v>
                </c:pt>
                <c:pt idx="185">
                  <c:v>53</c:v>
                </c:pt>
                <c:pt idx="186">
                  <c:v>53</c:v>
                </c:pt>
                <c:pt idx="187">
                  <c:v>53</c:v>
                </c:pt>
                <c:pt idx="188">
                  <c:v>53</c:v>
                </c:pt>
                <c:pt idx="189">
                  <c:v>53</c:v>
                </c:pt>
                <c:pt idx="190">
                  <c:v>53</c:v>
                </c:pt>
                <c:pt idx="191">
                  <c:v>53</c:v>
                </c:pt>
                <c:pt idx="192">
                  <c:v>53</c:v>
                </c:pt>
                <c:pt idx="193">
                  <c:v>53</c:v>
                </c:pt>
                <c:pt idx="194">
                  <c:v>53</c:v>
                </c:pt>
                <c:pt idx="195">
                  <c:v>53</c:v>
                </c:pt>
                <c:pt idx="196">
                  <c:v>53</c:v>
                </c:pt>
                <c:pt idx="197">
                  <c:v>53</c:v>
                </c:pt>
                <c:pt idx="198">
                  <c:v>53</c:v>
                </c:pt>
                <c:pt idx="199">
                  <c:v>53</c:v>
                </c:pt>
                <c:pt idx="200">
                  <c:v>53</c:v>
                </c:pt>
                <c:pt idx="201">
                  <c:v>53</c:v>
                </c:pt>
                <c:pt idx="202">
                  <c:v>53</c:v>
                </c:pt>
                <c:pt idx="203">
                  <c:v>53</c:v>
                </c:pt>
                <c:pt idx="204">
                  <c:v>53</c:v>
                </c:pt>
                <c:pt idx="205">
                  <c:v>53</c:v>
                </c:pt>
                <c:pt idx="206">
                  <c:v>53</c:v>
                </c:pt>
                <c:pt idx="207">
                  <c:v>53</c:v>
                </c:pt>
                <c:pt idx="208">
                  <c:v>53</c:v>
                </c:pt>
                <c:pt idx="209">
                  <c:v>53</c:v>
                </c:pt>
                <c:pt idx="210">
                  <c:v>53</c:v>
                </c:pt>
                <c:pt idx="211">
                  <c:v>53</c:v>
                </c:pt>
                <c:pt idx="212">
                  <c:v>54</c:v>
                </c:pt>
                <c:pt idx="213">
                  <c:v>54</c:v>
                </c:pt>
                <c:pt idx="214">
                  <c:v>54</c:v>
                </c:pt>
                <c:pt idx="215">
                  <c:v>54</c:v>
                </c:pt>
                <c:pt idx="216">
                  <c:v>54</c:v>
                </c:pt>
                <c:pt idx="217">
                  <c:v>54</c:v>
                </c:pt>
                <c:pt idx="218">
                  <c:v>54</c:v>
                </c:pt>
                <c:pt idx="219">
                  <c:v>54</c:v>
                </c:pt>
                <c:pt idx="220">
                  <c:v>54</c:v>
                </c:pt>
                <c:pt idx="221">
                  <c:v>54</c:v>
                </c:pt>
                <c:pt idx="222">
                  <c:v>54</c:v>
                </c:pt>
                <c:pt idx="223">
                  <c:v>54</c:v>
                </c:pt>
                <c:pt idx="224">
                  <c:v>54</c:v>
                </c:pt>
                <c:pt idx="225">
                  <c:v>54</c:v>
                </c:pt>
                <c:pt idx="226">
                  <c:v>54</c:v>
                </c:pt>
                <c:pt idx="227">
                  <c:v>54</c:v>
                </c:pt>
                <c:pt idx="228">
                  <c:v>54</c:v>
                </c:pt>
                <c:pt idx="229">
                  <c:v>53</c:v>
                </c:pt>
                <c:pt idx="230">
                  <c:v>53</c:v>
                </c:pt>
                <c:pt idx="231">
                  <c:v>53</c:v>
                </c:pt>
                <c:pt idx="232">
                  <c:v>53</c:v>
                </c:pt>
                <c:pt idx="233">
                  <c:v>53</c:v>
                </c:pt>
                <c:pt idx="234">
                  <c:v>53</c:v>
                </c:pt>
                <c:pt idx="235">
                  <c:v>53</c:v>
                </c:pt>
                <c:pt idx="236">
                  <c:v>53</c:v>
                </c:pt>
                <c:pt idx="237">
                  <c:v>53</c:v>
                </c:pt>
                <c:pt idx="238">
                  <c:v>53</c:v>
                </c:pt>
                <c:pt idx="239">
                  <c:v>53</c:v>
                </c:pt>
                <c:pt idx="240">
                  <c:v>53</c:v>
                </c:pt>
                <c:pt idx="241">
                  <c:v>53</c:v>
                </c:pt>
                <c:pt idx="242">
                  <c:v>53</c:v>
                </c:pt>
                <c:pt idx="243">
                  <c:v>53</c:v>
                </c:pt>
                <c:pt idx="244">
                  <c:v>53</c:v>
                </c:pt>
                <c:pt idx="245">
                  <c:v>53</c:v>
                </c:pt>
                <c:pt idx="246">
                  <c:v>53</c:v>
                </c:pt>
                <c:pt idx="247">
                  <c:v>53</c:v>
                </c:pt>
                <c:pt idx="248">
                  <c:v>53</c:v>
                </c:pt>
                <c:pt idx="249">
                  <c:v>53</c:v>
                </c:pt>
                <c:pt idx="250">
                  <c:v>53</c:v>
                </c:pt>
                <c:pt idx="251">
                  <c:v>53</c:v>
                </c:pt>
                <c:pt idx="252">
                  <c:v>53</c:v>
                </c:pt>
                <c:pt idx="253">
                  <c:v>53</c:v>
                </c:pt>
                <c:pt idx="254">
                  <c:v>53</c:v>
                </c:pt>
                <c:pt idx="255">
                  <c:v>53</c:v>
                </c:pt>
                <c:pt idx="256">
                  <c:v>53</c:v>
                </c:pt>
                <c:pt idx="257">
                  <c:v>53</c:v>
                </c:pt>
                <c:pt idx="258">
                  <c:v>53</c:v>
                </c:pt>
                <c:pt idx="259">
                  <c:v>53</c:v>
                </c:pt>
                <c:pt idx="260">
                  <c:v>53</c:v>
                </c:pt>
                <c:pt idx="261">
                  <c:v>52</c:v>
                </c:pt>
                <c:pt idx="262">
                  <c:v>52</c:v>
                </c:pt>
                <c:pt idx="263">
                  <c:v>52</c:v>
                </c:pt>
                <c:pt idx="264">
                  <c:v>53</c:v>
                </c:pt>
                <c:pt idx="265">
                  <c:v>53</c:v>
                </c:pt>
                <c:pt idx="266">
                  <c:v>53</c:v>
                </c:pt>
                <c:pt idx="267">
                  <c:v>53</c:v>
                </c:pt>
                <c:pt idx="268">
                  <c:v>53</c:v>
                </c:pt>
                <c:pt idx="269">
                  <c:v>53</c:v>
                </c:pt>
                <c:pt idx="270">
                  <c:v>53</c:v>
                </c:pt>
                <c:pt idx="271">
                  <c:v>53</c:v>
                </c:pt>
                <c:pt idx="272">
                  <c:v>53</c:v>
                </c:pt>
                <c:pt idx="273">
                  <c:v>53</c:v>
                </c:pt>
                <c:pt idx="274">
                  <c:v>53</c:v>
                </c:pt>
                <c:pt idx="275">
                  <c:v>53</c:v>
                </c:pt>
                <c:pt idx="276">
                  <c:v>52</c:v>
                </c:pt>
                <c:pt idx="277">
                  <c:v>52</c:v>
                </c:pt>
                <c:pt idx="278">
                  <c:v>52</c:v>
                </c:pt>
                <c:pt idx="279">
                  <c:v>52</c:v>
                </c:pt>
                <c:pt idx="280">
                  <c:v>52</c:v>
                </c:pt>
                <c:pt idx="281">
                  <c:v>52</c:v>
                </c:pt>
                <c:pt idx="282">
                  <c:v>52</c:v>
                </c:pt>
                <c:pt idx="283">
                  <c:v>52</c:v>
                </c:pt>
                <c:pt idx="284">
                  <c:v>52</c:v>
                </c:pt>
                <c:pt idx="285">
                  <c:v>52</c:v>
                </c:pt>
                <c:pt idx="286">
                  <c:v>52</c:v>
                </c:pt>
                <c:pt idx="287">
                  <c:v>52</c:v>
                </c:pt>
                <c:pt idx="288">
                  <c:v>52</c:v>
                </c:pt>
                <c:pt idx="289">
                  <c:v>52</c:v>
                </c:pt>
                <c:pt idx="290">
                  <c:v>52</c:v>
                </c:pt>
                <c:pt idx="291">
                  <c:v>52</c:v>
                </c:pt>
                <c:pt idx="292">
                  <c:v>52</c:v>
                </c:pt>
                <c:pt idx="293">
                  <c:v>52</c:v>
                </c:pt>
                <c:pt idx="294">
                  <c:v>52</c:v>
                </c:pt>
                <c:pt idx="295">
                  <c:v>52</c:v>
                </c:pt>
                <c:pt idx="296">
                  <c:v>52</c:v>
                </c:pt>
                <c:pt idx="297">
                  <c:v>52</c:v>
                </c:pt>
                <c:pt idx="298">
                  <c:v>40</c:v>
                </c:pt>
                <c:pt idx="299">
                  <c:v>40</c:v>
                </c:pt>
                <c:pt idx="300">
                  <c:v>40</c:v>
                </c:pt>
                <c:pt idx="301">
                  <c:v>40</c:v>
                </c:pt>
                <c:pt idx="302">
                  <c:v>40</c:v>
                </c:pt>
                <c:pt idx="303">
                  <c:v>40</c:v>
                </c:pt>
                <c:pt idx="304">
                  <c:v>40</c:v>
                </c:pt>
                <c:pt idx="305">
                  <c:v>40</c:v>
                </c:pt>
                <c:pt idx="306">
                  <c:v>40</c:v>
                </c:pt>
                <c:pt idx="307">
                  <c:v>40</c:v>
                </c:pt>
                <c:pt idx="308">
                  <c:v>40</c:v>
                </c:pt>
                <c:pt idx="309">
                  <c:v>40</c:v>
                </c:pt>
                <c:pt idx="310">
                  <c:v>40</c:v>
                </c:pt>
                <c:pt idx="311">
                  <c:v>40</c:v>
                </c:pt>
                <c:pt idx="312">
                  <c:v>40</c:v>
                </c:pt>
                <c:pt idx="313">
                  <c:v>40</c:v>
                </c:pt>
                <c:pt idx="314">
                  <c:v>40</c:v>
                </c:pt>
                <c:pt idx="315">
                  <c:v>40</c:v>
                </c:pt>
                <c:pt idx="316">
                  <c:v>40</c:v>
                </c:pt>
                <c:pt idx="317">
                  <c:v>40</c:v>
                </c:pt>
                <c:pt idx="318">
                  <c:v>40</c:v>
                </c:pt>
                <c:pt idx="319">
                  <c:v>40</c:v>
                </c:pt>
                <c:pt idx="320">
                  <c:v>40</c:v>
                </c:pt>
                <c:pt idx="321">
                  <c:v>40</c:v>
                </c:pt>
                <c:pt idx="322">
                  <c:v>40</c:v>
                </c:pt>
                <c:pt idx="323">
                  <c:v>40</c:v>
                </c:pt>
                <c:pt idx="324">
                  <c:v>40</c:v>
                </c:pt>
                <c:pt idx="325">
                  <c:v>40</c:v>
                </c:pt>
                <c:pt idx="326">
                  <c:v>40</c:v>
                </c:pt>
                <c:pt idx="327">
                  <c:v>40</c:v>
                </c:pt>
                <c:pt idx="328">
                  <c:v>40</c:v>
                </c:pt>
                <c:pt idx="329">
                  <c:v>40</c:v>
                </c:pt>
                <c:pt idx="330">
                  <c:v>40</c:v>
                </c:pt>
                <c:pt idx="331">
                  <c:v>40</c:v>
                </c:pt>
                <c:pt idx="332">
                  <c:v>40</c:v>
                </c:pt>
                <c:pt idx="333">
                  <c:v>40</c:v>
                </c:pt>
                <c:pt idx="334">
                  <c:v>40</c:v>
                </c:pt>
                <c:pt idx="335">
                  <c:v>40</c:v>
                </c:pt>
                <c:pt idx="336">
                  <c:v>40</c:v>
                </c:pt>
                <c:pt idx="337">
                  <c:v>40</c:v>
                </c:pt>
                <c:pt idx="338">
                  <c:v>40</c:v>
                </c:pt>
                <c:pt idx="339">
                  <c:v>40</c:v>
                </c:pt>
                <c:pt idx="340">
                  <c:v>40</c:v>
                </c:pt>
                <c:pt idx="341">
                  <c:v>40</c:v>
                </c:pt>
                <c:pt idx="342">
                  <c:v>40</c:v>
                </c:pt>
                <c:pt idx="343">
                  <c:v>40</c:v>
                </c:pt>
                <c:pt idx="344">
                  <c:v>40</c:v>
                </c:pt>
                <c:pt idx="345">
                  <c:v>40</c:v>
                </c:pt>
                <c:pt idx="346">
                  <c:v>40</c:v>
                </c:pt>
                <c:pt idx="347">
                  <c:v>40</c:v>
                </c:pt>
                <c:pt idx="348">
                  <c:v>40</c:v>
                </c:pt>
                <c:pt idx="349">
                  <c:v>40</c:v>
                </c:pt>
                <c:pt idx="350">
                  <c:v>40</c:v>
                </c:pt>
                <c:pt idx="351">
                  <c:v>40</c:v>
                </c:pt>
                <c:pt idx="352">
                  <c:v>40</c:v>
                </c:pt>
                <c:pt idx="353">
                  <c:v>40</c:v>
                </c:pt>
                <c:pt idx="354">
                  <c:v>40</c:v>
                </c:pt>
                <c:pt idx="355">
                  <c:v>40</c:v>
                </c:pt>
                <c:pt idx="356">
                  <c:v>40</c:v>
                </c:pt>
                <c:pt idx="357">
                  <c:v>40</c:v>
                </c:pt>
                <c:pt idx="358">
                  <c:v>40</c:v>
                </c:pt>
                <c:pt idx="359">
                  <c:v>40</c:v>
                </c:pt>
                <c:pt idx="360">
                  <c:v>40</c:v>
                </c:pt>
                <c:pt idx="361">
                  <c:v>40</c:v>
                </c:pt>
                <c:pt idx="362">
                  <c:v>40</c:v>
                </c:pt>
                <c:pt idx="363">
                  <c:v>40</c:v>
                </c:pt>
                <c:pt idx="364">
                  <c:v>40</c:v>
                </c:pt>
                <c:pt idx="365">
                  <c:v>40</c:v>
                </c:pt>
                <c:pt idx="366">
                  <c:v>40</c:v>
                </c:pt>
                <c:pt idx="367">
                  <c:v>40</c:v>
                </c:pt>
                <c:pt idx="368">
                  <c:v>40</c:v>
                </c:pt>
                <c:pt idx="369">
                  <c:v>40</c:v>
                </c:pt>
                <c:pt idx="370">
                  <c:v>40</c:v>
                </c:pt>
                <c:pt idx="371">
                  <c:v>40</c:v>
                </c:pt>
                <c:pt idx="372">
                  <c:v>40</c:v>
                </c:pt>
                <c:pt idx="373">
                  <c:v>40</c:v>
                </c:pt>
                <c:pt idx="374">
                  <c:v>40</c:v>
                </c:pt>
                <c:pt idx="375">
                  <c:v>40</c:v>
                </c:pt>
                <c:pt idx="376">
                  <c:v>40</c:v>
                </c:pt>
                <c:pt idx="377">
                  <c:v>40</c:v>
                </c:pt>
                <c:pt idx="378">
                  <c:v>40</c:v>
                </c:pt>
                <c:pt idx="379">
                  <c:v>40</c:v>
                </c:pt>
                <c:pt idx="380">
                  <c:v>40</c:v>
                </c:pt>
                <c:pt idx="381">
                  <c:v>40</c:v>
                </c:pt>
                <c:pt idx="382">
                  <c:v>40</c:v>
                </c:pt>
                <c:pt idx="383">
                  <c:v>40</c:v>
                </c:pt>
                <c:pt idx="384">
                  <c:v>40</c:v>
                </c:pt>
                <c:pt idx="385">
                  <c:v>40</c:v>
                </c:pt>
                <c:pt idx="386">
                  <c:v>40</c:v>
                </c:pt>
                <c:pt idx="387">
                  <c:v>40</c:v>
                </c:pt>
                <c:pt idx="388">
                  <c:v>40</c:v>
                </c:pt>
                <c:pt idx="389">
                  <c:v>40</c:v>
                </c:pt>
                <c:pt idx="390">
                  <c:v>40</c:v>
                </c:pt>
                <c:pt idx="391">
                  <c:v>40</c:v>
                </c:pt>
                <c:pt idx="392">
                  <c:v>40</c:v>
                </c:pt>
                <c:pt idx="393">
                  <c:v>40</c:v>
                </c:pt>
                <c:pt idx="394">
                  <c:v>40</c:v>
                </c:pt>
                <c:pt idx="395">
                  <c:v>40</c:v>
                </c:pt>
                <c:pt idx="396">
                  <c:v>40</c:v>
                </c:pt>
                <c:pt idx="397">
                  <c:v>40</c:v>
                </c:pt>
                <c:pt idx="398">
                  <c:v>40</c:v>
                </c:pt>
                <c:pt idx="399">
                  <c:v>40</c:v>
                </c:pt>
                <c:pt idx="400">
                  <c:v>40</c:v>
                </c:pt>
                <c:pt idx="401">
                  <c:v>40</c:v>
                </c:pt>
                <c:pt idx="402">
                  <c:v>40</c:v>
                </c:pt>
                <c:pt idx="403">
                  <c:v>40</c:v>
                </c:pt>
                <c:pt idx="404">
                  <c:v>40</c:v>
                </c:pt>
                <c:pt idx="405">
                  <c:v>40</c:v>
                </c:pt>
                <c:pt idx="406">
                  <c:v>40</c:v>
                </c:pt>
                <c:pt idx="407">
                  <c:v>40</c:v>
                </c:pt>
                <c:pt idx="408">
                  <c:v>40</c:v>
                </c:pt>
                <c:pt idx="409">
                  <c:v>40</c:v>
                </c:pt>
                <c:pt idx="410">
                  <c:v>40</c:v>
                </c:pt>
                <c:pt idx="411">
                  <c:v>40</c:v>
                </c:pt>
                <c:pt idx="412">
                  <c:v>40</c:v>
                </c:pt>
                <c:pt idx="413">
                  <c:v>40</c:v>
                </c:pt>
                <c:pt idx="414">
                  <c:v>40</c:v>
                </c:pt>
                <c:pt idx="415">
                  <c:v>40</c:v>
                </c:pt>
                <c:pt idx="416">
                  <c:v>40</c:v>
                </c:pt>
                <c:pt idx="417">
                  <c:v>40</c:v>
                </c:pt>
                <c:pt idx="418">
                  <c:v>40</c:v>
                </c:pt>
                <c:pt idx="419">
                  <c:v>40</c:v>
                </c:pt>
                <c:pt idx="420">
                  <c:v>40</c:v>
                </c:pt>
                <c:pt idx="421">
                  <c:v>40</c:v>
                </c:pt>
                <c:pt idx="422">
                  <c:v>40</c:v>
                </c:pt>
                <c:pt idx="423">
                  <c:v>40</c:v>
                </c:pt>
                <c:pt idx="424">
                  <c:v>40</c:v>
                </c:pt>
                <c:pt idx="425">
                  <c:v>40</c:v>
                </c:pt>
                <c:pt idx="426">
                  <c:v>40</c:v>
                </c:pt>
                <c:pt idx="427">
                  <c:v>40</c:v>
                </c:pt>
                <c:pt idx="428">
                  <c:v>40</c:v>
                </c:pt>
                <c:pt idx="429">
                  <c:v>40</c:v>
                </c:pt>
                <c:pt idx="430">
                  <c:v>40</c:v>
                </c:pt>
                <c:pt idx="431">
                  <c:v>40</c:v>
                </c:pt>
                <c:pt idx="432">
                  <c:v>40</c:v>
                </c:pt>
                <c:pt idx="433">
                  <c:v>40</c:v>
                </c:pt>
                <c:pt idx="434">
                  <c:v>40</c:v>
                </c:pt>
                <c:pt idx="435">
                  <c:v>40</c:v>
                </c:pt>
                <c:pt idx="436">
                  <c:v>40</c:v>
                </c:pt>
                <c:pt idx="437">
                  <c:v>40</c:v>
                </c:pt>
                <c:pt idx="438">
                  <c:v>40</c:v>
                </c:pt>
                <c:pt idx="439">
                  <c:v>40</c:v>
                </c:pt>
                <c:pt idx="440">
                  <c:v>40</c:v>
                </c:pt>
                <c:pt idx="441">
                  <c:v>40</c:v>
                </c:pt>
                <c:pt idx="442">
                  <c:v>40</c:v>
                </c:pt>
                <c:pt idx="443">
                  <c:v>40</c:v>
                </c:pt>
                <c:pt idx="444">
                  <c:v>40</c:v>
                </c:pt>
                <c:pt idx="445">
                  <c:v>40</c:v>
                </c:pt>
                <c:pt idx="446">
                  <c:v>40</c:v>
                </c:pt>
                <c:pt idx="447">
                  <c:v>40</c:v>
                </c:pt>
                <c:pt idx="448">
                  <c:v>40</c:v>
                </c:pt>
                <c:pt idx="449">
                  <c:v>40</c:v>
                </c:pt>
                <c:pt idx="450">
                  <c:v>40</c:v>
                </c:pt>
                <c:pt idx="451">
                  <c:v>40</c:v>
                </c:pt>
                <c:pt idx="452">
                  <c:v>40</c:v>
                </c:pt>
                <c:pt idx="453">
                  <c:v>40</c:v>
                </c:pt>
                <c:pt idx="454">
                  <c:v>40</c:v>
                </c:pt>
                <c:pt idx="455">
                  <c:v>40</c:v>
                </c:pt>
                <c:pt idx="456">
                  <c:v>40</c:v>
                </c:pt>
                <c:pt idx="457">
                  <c:v>40</c:v>
                </c:pt>
                <c:pt idx="458">
                  <c:v>40</c:v>
                </c:pt>
                <c:pt idx="459">
                  <c:v>40</c:v>
                </c:pt>
                <c:pt idx="460">
                  <c:v>40</c:v>
                </c:pt>
                <c:pt idx="461">
                  <c:v>40</c:v>
                </c:pt>
                <c:pt idx="462">
                  <c:v>40</c:v>
                </c:pt>
                <c:pt idx="463">
                  <c:v>40</c:v>
                </c:pt>
                <c:pt idx="464">
                  <c:v>40</c:v>
                </c:pt>
                <c:pt idx="465">
                  <c:v>40</c:v>
                </c:pt>
                <c:pt idx="466">
                  <c:v>40</c:v>
                </c:pt>
                <c:pt idx="467">
                  <c:v>40</c:v>
                </c:pt>
                <c:pt idx="468">
                  <c:v>40</c:v>
                </c:pt>
                <c:pt idx="469">
                  <c:v>40</c:v>
                </c:pt>
                <c:pt idx="470">
                  <c:v>40</c:v>
                </c:pt>
                <c:pt idx="471">
                  <c:v>40</c:v>
                </c:pt>
                <c:pt idx="472">
                  <c:v>40</c:v>
                </c:pt>
                <c:pt idx="473">
                  <c:v>40</c:v>
                </c:pt>
                <c:pt idx="474">
                  <c:v>40</c:v>
                </c:pt>
                <c:pt idx="475">
                  <c:v>40</c:v>
                </c:pt>
                <c:pt idx="476">
                  <c:v>40</c:v>
                </c:pt>
                <c:pt idx="477">
                  <c:v>40</c:v>
                </c:pt>
                <c:pt idx="478">
                  <c:v>40</c:v>
                </c:pt>
                <c:pt idx="479">
                  <c:v>40</c:v>
                </c:pt>
                <c:pt idx="480">
                  <c:v>40</c:v>
                </c:pt>
                <c:pt idx="481">
                  <c:v>40</c:v>
                </c:pt>
                <c:pt idx="482">
                  <c:v>40</c:v>
                </c:pt>
                <c:pt idx="483">
                  <c:v>40</c:v>
                </c:pt>
                <c:pt idx="484">
                  <c:v>40</c:v>
                </c:pt>
                <c:pt idx="485">
                  <c:v>40</c:v>
                </c:pt>
                <c:pt idx="486">
                  <c:v>40</c:v>
                </c:pt>
                <c:pt idx="487">
                  <c:v>40</c:v>
                </c:pt>
                <c:pt idx="488">
                  <c:v>40</c:v>
                </c:pt>
                <c:pt idx="489">
                  <c:v>40</c:v>
                </c:pt>
                <c:pt idx="490">
                  <c:v>40</c:v>
                </c:pt>
                <c:pt idx="491">
                  <c:v>40</c:v>
                </c:pt>
                <c:pt idx="492">
                  <c:v>40</c:v>
                </c:pt>
                <c:pt idx="493">
                  <c:v>40</c:v>
                </c:pt>
                <c:pt idx="494">
                  <c:v>40</c:v>
                </c:pt>
                <c:pt idx="495">
                  <c:v>40</c:v>
                </c:pt>
                <c:pt idx="496">
                  <c:v>40</c:v>
                </c:pt>
                <c:pt idx="497">
                  <c:v>40</c:v>
                </c:pt>
                <c:pt idx="498">
                  <c:v>40</c:v>
                </c:pt>
                <c:pt idx="499">
                  <c:v>40</c:v>
                </c:pt>
                <c:pt idx="500">
                  <c:v>40</c:v>
                </c:pt>
                <c:pt idx="501">
                  <c:v>40</c:v>
                </c:pt>
                <c:pt idx="502">
                  <c:v>40</c:v>
                </c:pt>
                <c:pt idx="503">
                  <c:v>40</c:v>
                </c:pt>
                <c:pt idx="504">
                  <c:v>40</c:v>
                </c:pt>
                <c:pt idx="505">
                  <c:v>40</c:v>
                </c:pt>
                <c:pt idx="506">
                  <c:v>40</c:v>
                </c:pt>
                <c:pt idx="507">
                  <c:v>40</c:v>
                </c:pt>
                <c:pt idx="508">
                  <c:v>40</c:v>
                </c:pt>
                <c:pt idx="509">
                  <c:v>40</c:v>
                </c:pt>
                <c:pt idx="510">
                  <c:v>40</c:v>
                </c:pt>
                <c:pt idx="511">
                  <c:v>40</c:v>
                </c:pt>
                <c:pt idx="512">
                  <c:v>40</c:v>
                </c:pt>
                <c:pt idx="513">
                  <c:v>40</c:v>
                </c:pt>
                <c:pt idx="514">
                  <c:v>40</c:v>
                </c:pt>
                <c:pt idx="515">
                  <c:v>40</c:v>
                </c:pt>
                <c:pt idx="516">
                  <c:v>40</c:v>
                </c:pt>
                <c:pt idx="517">
                  <c:v>40</c:v>
                </c:pt>
                <c:pt idx="518">
                  <c:v>40</c:v>
                </c:pt>
                <c:pt idx="519">
                  <c:v>40</c:v>
                </c:pt>
                <c:pt idx="520">
                  <c:v>40</c:v>
                </c:pt>
                <c:pt idx="521">
                  <c:v>40</c:v>
                </c:pt>
                <c:pt idx="522">
                  <c:v>40</c:v>
                </c:pt>
                <c:pt idx="523">
                  <c:v>40</c:v>
                </c:pt>
                <c:pt idx="524">
                  <c:v>40</c:v>
                </c:pt>
                <c:pt idx="525">
                  <c:v>40</c:v>
                </c:pt>
                <c:pt idx="526">
                  <c:v>40</c:v>
                </c:pt>
                <c:pt idx="527">
                  <c:v>40</c:v>
                </c:pt>
                <c:pt idx="528">
                  <c:v>40</c:v>
                </c:pt>
                <c:pt idx="529">
                  <c:v>40</c:v>
                </c:pt>
                <c:pt idx="530">
                  <c:v>40</c:v>
                </c:pt>
                <c:pt idx="531">
                  <c:v>40</c:v>
                </c:pt>
                <c:pt idx="532">
                  <c:v>40</c:v>
                </c:pt>
                <c:pt idx="533">
                  <c:v>40</c:v>
                </c:pt>
                <c:pt idx="534">
                  <c:v>40</c:v>
                </c:pt>
                <c:pt idx="535">
                  <c:v>40</c:v>
                </c:pt>
                <c:pt idx="536">
                  <c:v>40</c:v>
                </c:pt>
                <c:pt idx="537">
                  <c:v>40</c:v>
                </c:pt>
                <c:pt idx="538">
                  <c:v>40</c:v>
                </c:pt>
                <c:pt idx="539">
                  <c:v>40</c:v>
                </c:pt>
                <c:pt idx="540">
                  <c:v>40</c:v>
                </c:pt>
                <c:pt idx="541">
                  <c:v>40</c:v>
                </c:pt>
                <c:pt idx="542">
                  <c:v>40</c:v>
                </c:pt>
                <c:pt idx="543">
                  <c:v>40</c:v>
                </c:pt>
                <c:pt idx="544">
                  <c:v>40</c:v>
                </c:pt>
                <c:pt idx="545">
                  <c:v>40</c:v>
                </c:pt>
                <c:pt idx="546">
                  <c:v>40</c:v>
                </c:pt>
                <c:pt idx="547">
                  <c:v>40</c:v>
                </c:pt>
                <c:pt idx="548">
                  <c:v>40</c:v>
                </c:pt>
                <c:pt idx="549">
                  <c:v>40</c:v>
                </c:pt>
                <c:pt idx="550">
                  <c:v>40</c:v>
                </c:pt>
                <c:pt idx="551">
                  <c:v>40</c:v>
                </c:pt>
                <c:pt idx="552">
                  <c:v>40</c:v>
                </c:pt>
                <c:pt idx="553">
                  <c:v>40</c:v>
                </c:pt>
                <c:pt idx="554">
                  <c:v>40</c:v>
                </c:pt>
                <c:pt idx="555">
                  <c:v>40</c:v>
                </c:pt>
                <c:pt idx="556">
                  <c:v>40</c:v>
                </c:pt>
                <c:pt idx="557">
                  <c:v>40</c:v>
                </c:pt>
                <c:pt idx="558">
                  <c:v>40</c:v>
                </c:pt>
                <c:pt idx="559">
                  <c:v>40</c:v>
                </c:pt>
                <c:pt idx="560">
                  <c:v>40</c:v>
                </c:pt>
                <c:pt idx="561">
                  <c:v>40</c:v>
                </c:pt>
                <c:pt idx="562">
                  <c:v>40</c:v>
                </c:pt>
                <c:pt idx="563">
                  <c:v>40</c:v>
                </c:pt>
                <c:pt idx="564">
                  <c:v>40</c:v>
                </c:pt>
                <c:pt idx="565">
                  <c:v>40</c:v>
                </c:pt>
                <c:pt idx="566">
                  <c:v>40</c:v>
                </c:pt>
                <c:pt idx="567">
                  <c:v>40</c:v>
                </c:pt>
                <c:pt idx="568">
                  <c:v>40</c:v>
                </c:pt>
                <c:pt idx="569">
                  <c:v>40</c:v>
                </c:pt>
                <c:pt idx="570">
                  <c:v>40</c:v>
                </c:pt>
                <c:pt idx="571">
                  <c:v>40</c:v>
                </c:pt>
                <c:pt idx="572">
                  <c:v>40</c:v>
                </c:pt>
                <c:pt idx="573">
                  <c:v>40</c:v>
                </c:pt>
                <c:pt idx="574">
                  <c:v>40</c:v>
                </c:pt>
                <c:pt idx="575">
                  <c:v>40</c:v>
                </c:pt>
                <c:pt idx="576">
                  <c:v>40</c:v>
                </c:pt>
                <c:pt idx="577">
                  <c:v>40</c:v>
                </c:pt>
                <c:pt idx="578">
                  <c:v>40</c:v>
                </c:pt>
                <c:pt idx="579">
                  <c:v>40</c:v>
                </c:pt>
                <c:pt idx="580">
                  <c:v>40</c:v>
                </c:pt>
                <c:pt idx="581">
                  <c:v>40</c:v>
                </c:pt>
                <c:pt idx="582">
                  <c:v>40</c:v>
                </c:pt>
                <c:pt idx="583">
                  <c:v>40</c:v>
                </c:pt>
                <c:pt idx="584">
                  <c:v>40</c:v>
                </c:pt>
                <c:pt idx="585">
                  <c:v>40</c:v>
                </c:pt>
                <c:pt idx="586">
                  <c:v>40</c:v>
                </c:pt>
                <c:pt idx="587">
                  <c:v>40</c:v>
                </c:pt>
                <c:pt idx="588">
                  <c:v>40</c:v>
                </c:pt>
                <c:pt idx="589">
                  <c:v>40</c:v>
                </c:pt>
                <c:pt idx="590">
                  <c:v>40</c:v>
                </c:pt>
                <c:pt idx="591">
                  <c:v>40</c:v>
                </c:pt>
                <c:pt idx="592">
                  <c:v>40</c:v>
                </c:pt>
                <c:pt idx="593">
                  <c:v>40</c:v>
                </c:pt>
                <c:pt idx="594">
                  <c:v>40</c:v>
                </c:pt>
                <c:pt idx="595">
                  <c:v>40</c:v>
                </c:pt>
                <c:pt idx="596">
                  <c:v>40</c:v>
                </c:pt>
                <c:pt idx="597">
                  <c:v>40</c:v>
                </c:pt>
                <c:pt idx="598">
                  <c:v>40</c:v>
                </c:pt>
                <c:pt idx="599">
                  <c:v>40</c:v>
                </c:pt>
                <c:pt idx="600">
                  <c:v>40</c:v>
                </c:pt>
                <c:pt idx="601">
                  <c:v>40</c:v>
                </c:pt>
                <c:pt idx="602">
                  <c:v>40</c:v>
                </c:pt>
                <c:pt idx="603">
                  <c:v>40</c:v>
                </c:pt>
                <c:pt idx="604">
                  <c:v>40</c:v>
                </c:pt>
                <c:pt idx="605">
                  <c:v>40</c:v>
                </c:pt>
                <c:pt idx="606">
                  <c:v>40</c:v>
                </c:pt>
                <c:pt idx="607">
                  <c:v>40</c:v>
                </c:pt>
                <c:pt idx="608">
                  <c:v>40</c:v>
                </c:pt>
                <c:pt idx="609">
                  <c:v>40</c:v>
                </c:pt>
                <c:pt idx="610">
                  <c:v>40</c:v>
                </c:pt>
                <c:pt idx="611">
                  <c:v>40</c:v>
                </c:pt>
                <c:pt idx="612">
                  <c:v>40</c:v>
                </c:pt>
                <c:pt idx="613">
                  <c:v>40</c:v>
                </c:pt>
                <c:pt idx="614">
                  <c:v>40</c:v>
                </c:pt>
                <c:pt idx="615">
                  <c:v>40</c:v>
                </c:pt>
                <c:pt idx="616">
                  <c:v>40</c:v>
                </c:pt>
                <c:pt idx="617">
                  <c:v>40</c:v>
                </c:pt>
                <c:pt idx="618">
                  <c:v>40</c:v>
                </c:pt>
                <c:pt idx="619">
                  <c:v>40</c:v>
                </c:pt>
                <c:pt idx="620">
                  <c:v>40</c:v>
                </c:pt>
                <c:pt idx="621">
                  <c:v>40</c:v>
                </c:pt>
                <c:pt idx="622">
                  <c:v>40</c:v>
                </c:pt>
                <c:pt idx="623">
                  <c:v>40</c:v>
                </c:pt>
                <c:pt idx="624">
                  <c:v>40</c:v>
                </c:pt>
                <c:pt idx="625">
                  <c:v>40</c:v>
                </c:pt>
                <c:pt idx="626">
                  <c:v>40</c:v>
                </c:pt>
                <c:pt idx="627">
                  <c:v>40</c:v>
                </c:pt>
                <c:pt idx="628">
                  <c:v>40</c:v>
                </c:pt>
                <c:pt idx="629">
                  <c:v>40</c:v>
                </c:pt>
                <c:pt idx="630">
                  <c:v>40</c:v>
                </c:pt>
                <c:pt idx="631">
                  <c:v>40</c:v>
                </c:pt>
                <c:pt idx="632">
                  <c:v>40</c:v>
                </c:pt>
                <c:pt idx="633">
                  <c:v>40</c:v>
                </c:pt>
                <c:pt idx="634">
                  <c:v>40</c:v>
                </c:pt>
                <c:pt idx="635">
                  <c:v>40</c:v>
                </c:pt>
                <c:pt idx="636">
                  <c:v>40</c:v>
                </c:pt>
                <c:pt idx="637">
                  <c:v>40</c:v>
                </c:pt>
                <c:pt idx="638">
                  <c:v>40</c:v>
                </c:pt>
                <c:pt idx="639">
                  <c:v>40</c:v>
                </c:pt>
                <c:pt idx="640">
                  <c:v>40</c:v>
                </c:pt>
                <c:pt idx="641">
                  <c:v>40</c:v>
                </c:pt>
                <c:pt idx="642">
                  <c:v>40</c:v>
                </c:pt>
                <c:pt idx="643">
                  <c:v>40</c:v>
                </c:pt>
                <c:pt idx="644">
                  <c:v>40</c:v>
                </c:pt>
                <c:pt idx="645">
                  <c:v>40</c:v>
                </c:pt>
                <c:pt idx="646">
                  <c:v>40</c:v>
                </c:pt>
                <c:pt idx="647">
                  <c:v>40</c:v>
                </c:pt>
                <c:pt idx="648">
                  <c:v>40</c:v>
                </c:pt>
                <c:pt idx="649">
                  <c:v>40</c:v>
                </c:pt>
                <c:pt idx="650">
                  <c:v>40</c:v>
                </c:pt>
                <c:pt idx="651">
                  <c:v>40</c:v>
                </c:pt>
                <c:pt idx="652">
                  <c:v>40</c:v>
                </c:pt>
                <c:pt idx="653">
                  <c:v>40</c:v>
                </c:pt>
                <c:pt idx="654">
                  <c:v>40</c:v>
                </c:pt>
                <c:pt idx="655">
                  <c:v>40</c:v>
                </c:pt>
                <c:pt idx="656">
                  <c:v>40</c:v>
                </c:pt>
                <c:pt idx="657">
                  <c:v>40</c:v>
                </c:pt>
                <c:pt idx="658">
                  <c:v>40</c:v>
                </c:pt>
                <c:pt idx="659">
                  <c:v>40</c:v>
                </c:pt>
                <c:pt idx="660">
                  <c:v>40</c:v>
                </c:pt>
                <c:pt idx="661">
                  <c:v>40</c:v>
                </c:pt>
                <c:pt idx="662">
                  <c:v>40</c:v>
                </c:pt>
                <c:pt idx="663">
                  <c:v>40</c:v>
                </c:pt>
                <c:pt idx="664">
                  <c:v>40</c:v>
                </c:pt>
                <c:pt idx="665">
                  <c:v>40</c:v>
                </c:pt>
                <c:pt idx="666">
                  <c:v>40</c:v>
                </c:pt>
                <c:pt idx="667">
                  <c:v>40</c:v>
                </c:pt>
                <c:pt idx="668">
                  <c:v>40</c:v>
                </c:pt>
                <c:pt idx="669">
                  <c:v>40</c:v>
                </c:pt>
                <c:pt idx="670">
                  <c:v>40</c:v>
                </c:pt>
                <c:pt idx="671">
                  <c:v>40</c:v>
                </c:pt>
                <c:pt idx="672">
                  <c:v>40</c:v>
                </c:pt>
                <c:pt idx="673">
                  <c:v>40</c:v>
                </c:pt>
                <c:pt idx="674">
                  <c:v>40</c:v>
                </c:pt>
                <c:pt idx="675">
                  <c:v>40</c:v>
                </c:pt>
                <c:pt idx="676">
                  <c:v>40</c:v>
                </c:pt>
                <c:pt idx="677">
                  <c:v>40</c:v>
                </c:pt>
                <c:pt idx="678">
                  <c:v>40</c:v>
                </c:pt>
                <c:pt idx="679">
                  <c:v>40</c:v>
                </c:pt>
                <c:pt idx="680">
                  <c:v>40</c:v>
                </c:pt>
                <c:pt idx="681">
                  <c:v>40</c:v>
                </c:pt>
                <c:pt idx="682">
                  <c:v>40</c:v>
                </c:pt>
                <c:pt idx="683">
                  <c:v>40</c:v>
                </c:pt>
                <c:pt idx="684">
                  <c:v>40</c:v>
                </c:pt>
                <c:pt idx="685">
                  <c:v>40</c:v>
                </c:pt>
                <c:pt idx="686">
                  <c:v>40</c:v>
                </c:pt>
                <c:pt idx="687">
                  <c:v>40</c:v>
                </c:pt>
                <c:pt idx="688">
                  <c:v>40</c:v>
                </c:pt>
                <c:pt idx="689">
                  <c:v>40</c:v>
                </c:pt>
                <c:pt idx="690">
                  <c:v>40</c:v>
                </c:pt>
                <c:pt idx="691">
                  <c:v>40</c:v>
                </c:pt>
                <c:pt idx="692">
                  <c:v>40</c:v>
                </c:pt>
                <c:pt idx="693">
                  <c:v>40</c:v>
                </c:pt>
                <c:pt idx="694">
                  <c:v>40</c:v>
                </c:pt>
                <c:pt idx="695">
                  <c:v>40</c:v>
                </c:pt>
                <c:pt idx="696">
                  <c:v>40</c:v>
                </c:pt>
                <c:pt idx="697">
                  <c:v>40</c:v>
                </c:pt>
                <c:pt idx="698">
                  <c:v>40</c:v>
                </c:pt>
                <c:pt idx="699">
                  <c:v>40</c:v>
                </c:pt>
                <c:pt idx="700">
                  <c:v>40</c:v>
                </c:pt>
                <c:pt idx="701">
                  <c:v>40</c:v>
                </c:pt>
                <c:pt idx="702">
                  <c:v>40</c:v>
                </c:pt>
                <c:pt idx="703">
                  <c:v>40</c:v>
                </c:pt>
                <c:pt idx="704">
                  <c:v>40</c:v>
                </c:pt>
                <c:pt idx="705">
                  <c:v>40</c:v>
                </c:pt>
                <c:pt idx="706">
                  <c:v>40</c:v>
                </c:pt>
                <c:pt idx="707">
                  <c:v>40</c:v>
                </c:pt>
                <c:pt idx="708">
                  <c:v>40</c:v>
                </c:pt>
                <c:pt idx="709">
                  <c:v>40</c:v>
                </c:pt>
                <c:pt idx="710">
                  <c:v>40</c:v>
                </c:pt>
                <c:pt idx="711">
                  <c:v>40</c:v>
                </c:pt>
                <c:pt idx="712">
                  <c:v>40</c:v>
                </c:pt>
                <c:pt idx="713">
                  <c:v>40</c:v>
                </c:pt>
                <c:pt idx="714">
                  <c:v>40</c:v>
                </c:pt>
                <c:pt idx="715">
                  <c:v>40</c:v>
                </c:pt>
                <c:pt idx="716">
                  <c:v>40</c:v>
                </c:pt>
                <c:pt idx="717">
                  <c:v>40</c:v>
                </c:pt>
                <c:pt idx="718">
                  <c:v>40</c:v>
                </c:pt>
                <c:pt idx="719">
                  <c:v>40</c:v>
                </c:pt>
                <c:pt idx="720">
                  <c:v>40</c:v>
                </c:pt>
                <c:pt idx="721">
                  <c:v>40</c:v>
                </c:pt>
                <c:pt idx="722">
                  <c:v>40</c:v>
                </c:pt>
                <c:pt idx="723">
                  <c:v>40</c:v>
                </c:pt>
                <c:pt idx="724">
                  <c:v>40</c:v>
                </c:pt>
                <c:pt idx="725">
                  <c:v>40</c:v>
                </c:pt>
                <c:pt idx="726">
                  <c:v>40</c:v>
                </c:pt>
                <c:pt idx="727">
                  <c:v>40</c:v>
                </c:pt>
                <c:pt idx="728">
                  <c:v>40</c:v>
                </c:pt>
                <c:pt idx="729">
                  <c:v>40</c:v>
                </c:pt>
                <c:pt idx="730">
                  <c:v>40</c:v>
                </c:pt>
                <c:pt idx="731">
                  <c:v>40</c:v>
                </c:pt>
                <c:pt idx="732">
                  <c:v>40</c:v>
                </c:pt>
                <c:pt idx="733">
                  <c:v>40</c:v>
                </c:pt>
                <c:pt idx="734">
                  <c:v>40</c:v>
                </c:pt>
                <c:pt idx="735">
                  <c:v>40</c:v>
                </c:pt>
                <c:pt idx="736">
                  <c:v>40</c:v>
                </c:pt>
                <c:pt idx="737">
                  <c:v>40</c:v>
                </c:pt>
                <c:pt idx="738">
                  <c:v>40</c:v>
                </c:pt>
                <c:pt idx="739">
                  <c:v>40</c:v>
                </c:pt>
                <c:pt idx="740">
                  <c:v>40</c:v>
                </c:pt>
                <c:pt idx="741">
                  <c:v>40</c:v>
                </c:pt>
                <c:pt idx="742">
                  <c:v>40</c:v>
                </c:pt>
                <c:pt idx="743">
                  <c:v>40</c:v>
                </c:pt>
                <c:pt idx="744">
                  <c:v>40</c:v>
                </c:pt>
                <c:pt idx="745">
                  <c:v>40</c:v>
                </c:pt>
                <c:pt idx="746">
                  <c:v>40</c:v>
                </c:pt>
                <c:pt idx="747">
                  <c:v>40</c:v>
                </c:pt>
                <c:pt idx="748">
                  <c:v>40</c:v>
                </c:pt>
                <c:pt idx="749">
                  <c:v>40</c:v>
                </c:pt>
                <c:pt idx="750">
                  <c:v>500</c:v>
                </c:pt>
                <c:pt idx="751">
                  <c:v>500</c:v>
                </c:pt>
                <c:pt idx="752">
                  <c:v>500</c:v>
                </c:pt>
                <c:pt idx="753">
                  <c:v>500</c:v>
                </c:pt>
                <c:pt idx="754">
                  <c:v>500</c:v>
                </c:pt>
                <c:pt idx="755">
                  <c:v>500</c:v>
                </c:pt>
                <c:pt idx="756">
                  <c:v>500</c:v>
                </c:pt>
                <c:pt idx="757">
                  <c:v>500</c:v>
                </c:pt>
                <c:pt idx="758">
                  <c:v>500</c:v>
                </c:pt>
                <c:pt idx="759">
                  <c:v>500</c:v>
                </c:pt>
                <c:pt idx="760">
                  <c:v>500</c:v>
                </c:pt>
                <c:pt idx="761">
                  <c:v>500</c:v>
                </c:pt>
                <c:pt idx="762">
                  <c:v>500</c:v>
                </c:pt>
                <c:pt idx="763">
                  <c:v>500</c:v>
                </c:pt>
                <c:pt idx="764">
                  <c:v>500</c:v>
                </c:pt>
                <c:pt idx="765">
                  <c:v>500</c:v>
                </c:pt>
                <c:pt idx="766">
                  <c:v>500</c:v>
                </c:pt>
                <c:pt idx="767">
                  <c:v>500</c:v>
                </c:pt>
                <c:pt idx="768">
                  <c:v>500</c:v>
                </c:pt>
                <c:pt idx="769">
                  <c:v>500</c:v>
                </c:pt>
                <c:pt idx="770">
                  <c:v>500</c:v>
                </c:pt>
                <c:pt idx="771">
                  <c:v>500</c:v>
                </c:pt>
                <c:pt idx="772">
                  <c:v>500</c:v>
                </c:pt>
                <c:pt idx="773">
                  <c:v>500</c:v>
                </c:pt>
                <c:pt idx="774">
                  <c:v>500</c:v>
                </c:pt>
                <c:pt idx="775">
                  <c:v>500</c:v>
                </c:pt>
                <c:pt idx="776">
                  <c:v>500</c:v>
                </c:pt>
                <c:pt idx="777">
                  <c:v>500</c:v>
                </c:pt>
                <c:pt idx="778">
                  <c:v>500</c:v>
                </c:pt>
                <c:pt idx="779">
                  <c:v>500</c:v>
                </c:pt>
                <c:pt idx="780">
                  <c:v>500</c:v>
                </c:pt>
                <c:pt idx="781">
                  <c:v>500</c:v>
                </c:pt>
                <c:pt idx="782">
                  <c:v>500</c:v>
                </c:pt>
                <c:pt idx="783">
                  <c:v>500</c:v>
                </c:pt>
                <c:pt idx="784">
                  <c:v>500</c:v>
                </c:pt>
                <c:pt idx="785">
                  <c:v>500</c:v>
                </c:pt>
                <c:pt idx="786">
                  <c:v>500</c:v>
                </c:pt>
                <c:pt idx="787">
                  <c:v>500</c:v>
                </c:pt>
                <c:pt idx="788">
                  <c:v>500</c:v>
                </c:pt>
                <c:pt idx="789">
                  <c:v>500</c:v>
                </c:pt>
                <c:pt idx="790">
                  <c:v>500</c:v>
                </c:pt>
                <c:pt idx="791">
                  <c:v>500</c:v>
                </c:pt>
                <c:pt idx="792">
                  <c:v>500</c:v>
                </c:pt>
                <c:pt idx="793">
                  <c:v>500</c:v>
                </c:pt>
                <c:pt idx="794">
                  <c:v>500</c:v>
                </c:pt>
                <c:pt idx="795">
                  <c:v>500</c:v>
                </c:pt>
                <c:pt idx="796">
                  <c:v>500</c:v>
                </c:pt>
                <c:pt idx="797">
                  <c:v>500</c:v>
                </c:pt>
                <c:pt idx="798">
                  <c:v>500</c:v>
                </c:pt>
                <c:pt idx="799">
                  <c:v>500</c:v>
                </c:pt>
                <c:pt idx="800">
                  <c:v>500</c:v>
                </c:pt>
                <c:pt idx="801">
                  <c:v>500</c:v>
                </c:pt>
                <c:pt idx="802">
                  <c:v>500</c:v>
                </c:pt>
                <c:pt idx="803">
                  <c:v>500</c:v>
                </c:pt>
                <c:pt idx="804">
                  <c:v>500</c:v>
                </c:pt>
                <c:pt idx="805">
                  <c:v>500</c:v>
                </c:pt>
                <c:pt idx="806">
                  <c:v>500</c:v>
                </c:pt>
                <c:pt idx="807">
                  <c:v>500</c:v>
                </c:pt>
                <c:pt idx="808">
                  <c:v>500</c:v>
                </c:pt>
                <c:pt idx="809">
                  <c:v>500</c:v>
                </c:pt>
                <c:pt idx="810">
                  <c:v>500</c:v>
                </c:pt>
                <c:pt idx="811">
                  <c:v>500</c:v>
                </c:pt>
                <c:pt idx="812">
                  <c:v>500</c:v>
                </c:pt>
                <c:pt idx="813">
                  <c:v>500</c:v>
                </c:pt>
                <c:pt idx="814">
                  <c:v>500</c:v>
                </c:pt>
                <c:pt idx="815">
                  <c:v>500</c:v>
                </c:pt>
                <c:pt idx="816">
                  <c:v>499</c:v>
                </c:pt>
                <c:pt idx="817">
                  <c:v>499</c:v>
                </c:pt>
                <c:pt idx="818">
                  <c:v>499</c:v>
                </c:pt>
                <c:pt idx="819">
                  <c:v>499</c:v>
                </c:pt>
                <c:pt idx="820">
                  <c:v>499</c:v>
                </c:pt>
                <c:pt idx="821">
                  <c:v>499</c:v>
                </c:pt>
                <c:pt idx="822">
                  <c:v>499</c:v>
                </c:pt>
                <c:pt idx="823">
                  <c:v>499</c:v>
                </c:pt>
                <c:pt idx="824">
                  <c:v>499</c:v>
                </c:pt>
                <c:pt idx="825">
                  <c:v>499</c:v>
                </c:pt>
                <c:pt idx="826">
                  <c:v>499</c:v>
                </c:pt>
                <c:pt idx="827">
                  <c:v>499</c:v>
                </c:pt>
                <c:pt idx="828">
                  <c:v>499</c:v>
                </c:pt>
                <c:pt idx="829">
                  <c:v>499</c:v>
                </c:pt>
                <c:pt idx="830">
                  <c:v>499</c:v>
                </c:pt>
                <c:pt idx="831">
                  <c:v>499</c:v>
                </c:pt>
                <c:pt idx="832">
                  <c:v>499</c:v>
                </c:pt>
                <c:pt idx="833">
                  <c:v>499</c:v>
                </c:pt>
                <c:pt idx="834">
                  <c:v>499</c:v>
                </c:pt>
                <c:pt idx="835">
                  <c:v>499</c:v>
                </c:pt>
                <c:pt idx="836">
                  <c:v>499</c:v>
                </c:pt>
                <c:pt idx="837">
                  <c:v>499</c:v>
                </c:pt>
                <c:pt idx="838">
                  <c:v>500</c:v>
                </c:pt>
                <c:pt idx="839">
                  <c:v>500</c:v>
                </c:pt>
              </c:numCache>
            </c:numRef>
          </c:val>
          <c:smooth val="0"/>
          <c:extLst>
            <c:ext xmlns:c16="http://schemas.microsoft.com/office/drawing/2014/chart" uri="{C3380CC4-5D6E-409C-BE32-E72D297353CC}">
              <c16:uniqueId val="{00000001-7CE9-4EDA-8415-8AF31A323735}"/>
            </c:ext>
          </c:extLst>
        </c:ser>
        <c:dLbls>
          <c:showLegendKey val="0"/>
          <c:showVal val="0"/>
          <c:showCatName val="0"/>
          <c:showSerName val="0"/>
          <c:showPercent val="0"/>
          <c:showBubbleSize val="0"/>
        </c:dLbls>
        <c:smooth val="0"/>
        <c:axId val="902100936"/>
        <c:axId val="902101264"/>
      </c:lineChart>
      <c:dateAx>
        <c:axId val="902100936"/>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2101264"/>
        <c:crosses val="autoZero"/>
        <c:auto val="1"/>
        <c:lblOffset val="100"/>
        <c:baseTimeUnit val="days"/>
      </c:dateAx>
      <c:valAx>
        <c:axId val="90210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210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上证成交额与上证指数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成交额!$C$4</c:f>
              <c:strCache>
                <c:ptCount val="1"/>
                <c:pt idx="0">
                  <c:v>上证成交额</c:v>
                </c:pt>
              </c:strCache>
            </c:strRef>
          </c:tx>
          <c:spPr>
            <a:solidFill>
              <a:schemeClr val="accent1"/>
            </a:solidFill>
            <a:ln>
              <a:noFill/>
            </a:ln>
            <a:effectLst/>
          </c:spPr>
          <c:invertIfNegative val="0"/>
          <c:cat>
            <c:numRef>
              <c:f>成交额!$B$5:$B$125</c:f>
              <c:numCache>
                <c:formatCode>m/d/yyyy</c:formatCode>
                <c:ptCount val="121"/>
                <c:pt idx="0">
                  <c:v>39087</c:v>
                </c:pt>
                <c:pt idx="1">
                  <c:v>39118</c:v>
                </c:pt>
                <c:pt idx="2">
                  <c:v>39146</c:v>
                </c:pt>
                <c:pt idx="3">
                  <c:v>39177</c:v>
                </c:pt>
                <c:pt idx="4">
                  <c:v>39207</c:v>
                </c:pt>
                <c:pt idx="5">
                  <c:v>39238</c:v>
                </c:pt>
                <c:pt idx="6">
                  <c:v>39268</c:v>
                </c:pt>
                <c:pt idx="7">
                  <c:v>39299</c:v>
                </c:pt>
                <c:pt idx="8">
                  <c:v>39330</c:v>
                </c:pt>
                <c:pt idx="9">
                  <c:v>39360</c:v>
                </c:pt>
                <c:pt idx="10">
                  <c:v>39391</c:v>
                </c:pt>
                <c:pt idx="11">
                  <c:v>39421</c:v>
                </c:pt>
                <c:pt idx="12">
                  <c:v>39452</c:v>
                </c:pt>
                <c:pt idx="13">
                  <c:v>39483</c:v>
                </c:pt>
                <c:pt idx="14">
                  <c:v>39512</c:v>
                </c:pt>
                <c:pt idx="15">
                  <c:v>39543</c:v>
                </c:pt>
                <c:pt idx="16">
                  <c:v>39573</c:v>
                </c:pt>
                <c:pt idx="17">
                  <c:v>39604</c:v>
                </c:pt>
                <c:pt idx="18">
                  <c:v>39634</c:v>
                </c:pt>
                <c:pt idx="19">
                  <c:v>39665</c:v>
                </c:pt>
                <c:pt idx="20">
                  <c:v>39696</c:v>
                </c:pt>
                <c:pt idx="21">
                  <c:v>39726</c:v>
                </c:pt>
                <c:pt idx="22">
                  <c:v>39757</c:v>
                </c:pt>
                <c:pt idx="23">
                  <c:v>39787</c:v>
                </c:pt>
                <c:pt idx="24">
                  <c:v>39818</c:v>
                </c:pt>
                <c:pt idx="25">
                  <c:v>39849</c:v>
                </c:pt>
                <c:pt idx="26">
                  <c:v>39877</c:v>
                </c:pt>
                <c:pt idx="27">
                  <c:v>39908</c:v>
                </c:pt>
                <c:pt idx="28">
                  <c:v>39938</c:v>
                </c:pt>
                <c:pt idx="29">
                  <c:v>39969</c:v>
                </c:pt>
                <c:pt idx="30">
                  <c:v>39999</c:v>
                </c:pt>
                <c:pt idx="31">
                  <c:v>40030</c:v>
                </c:pt>
                <c:pt idx="32">
                  <c:v>40061</c:v>
                </c:pt>
                <c:pt idx="33">
                  <c:v>40091</c:v>
                </c:pt>
                <c:pt idx="34">
                  <c:v>40122</c:v>
                </c:pt>
                <c:pt idx="35">
                  <c:v>40152</c:v>
                </c:pt>
                <c:pt idx="36">
                  <c:v>40183</c:v>
                </c:pt>
                <c:pt idx="37">
                  <c:v>40214</c:v>
                </c:pt>
                <c:pt idx="38">
                  <c:v>40242</c:v>
                </c:pt>
                <c:pt idx="39">
                  <c:v>40273</c:v>
                </c:pt>
                <c:pt idx="40">
                  <c:v>40303</c:v>
                </c:pt>
                <c:pt idx="41">
                  <c:v>40334</c:v>
                </c:pt>
                <c:pt idx="42">
                  <c:v>40364</c:v>
                </c:pt>
                <c:pt idx="43">
                  <c:v>40395</c:v>
                </c:pt>
                <c:pt idx="44">
                  <c:v>40426</c:v>
                </c:pt>
                <c:pt idx="45">
                  <c:v>40456</c:v>
                </c:pt>
                <c:pt idx="46">
                  <c:v>40487</c:v>
                </c:pt>
                <c:pt idx="47">
                  <c:v>40517</c:v>
                </c:pt>
                <c:pt idx="48">
                  <c:v>40548</c:v>
                </c:pt>
                <c:pt idx="49">
                  <c:v>40579</c:v>
                </c:pt>
                <c:pt idx="50">
                  <c:v>40607</c:v>
                </c:pt>
                <c:pt idx="51">
                  <c:v>40638</c:v>
                </c:pt>
                <c:pt idx="52">
                  <c:v>40668</c:v>
                </c:pt>
                <c:pt idx="53">
                  <c:v>40699</c:v>
                </c:pt>
                <c:pt idx="54">
                  <c:v>40729</c:v>
                </c:pt>
                <c:pt idx="55">
                  <c:v>40760</c:v>
                </c:pt>
                <c:pt idx="56">
                  <c:v>40791</c:v>
                </c:pt>
                <c:pt idx="57">
                  <c:v>40821</c:v>
                </c:pt>
                <c:pt idx="58">
                  <c:v>40852</c:v>
                </c:pt>
                <c:pt idx="59">
                  <c:v>40882</c:v>
                </c:pt>
                <c:pt idx="60">
                  <c:v>40913</c:v>
                </c:pt>
                <c:pt idx="61">
                  <c:v>40944</c:v>
                </c:pt>
                <c:pt idx="62">
                  <c:v>40973</c:v>
                </c:pt>
                <c:pt idx="63">
                  <c:v>41004</c:v>
                </c:pt>
                <c:pt idx="64">
                  <c:v>41034</c:v>
                </c:pt>
                <c:pt idx="65">
                  <c:v>41065</c:v>
                </c:pt>
                <c:pt idx="66">
                  <c:v>41095</c:v>
                </c:pt>
                <c:pt idx="67">
                  <c:v>41126</c:v>
                </c:pt>
                <c:pt idx="68">
                  <c:v>41157</c:v>
                </c:pt>
                <c:pt idx="69">
                  <c:v>41187</c:v>
                </c:pt>
                <c:pt idx="70">
                  <c:v>41218</c:v>
                </c:pt>
                <c:pt idx="71">
                  <c:v>41248</c:v>
                </c:pt>
                <c:pt idx="72">
                  <c:v>41279</c:v>
                </c:pt>
                <c:pt idx="73">
                  <c:v>41310</c:v>
                </c:pt>
                <c:pt idx="74">
                  <c:v>41338</c:v>
                </c:pt>
                <c:pt idx="75">
                  <c:v>41369</c:v>
                </c:pt>
                <c:pt idx="76">
                  <c:v>41399</c:v>
                </c:pt>
                <c:pt idx="77">
                  <c:v>41430</c:v>
                </c:pt>
                <c:pt idx="78">
                  <c:v>41460</c:v>
                </c:pt>
                <c:pt idx="79">
                  <c:v>41491</c:v>
                </c:pt>
                <c:pt idx="80">
                  <c:v>41522</c:v>
                </c:pt>
                <c:pt idx="81">
                  <c:v>41552</c:v>
                </c:pt>
                <c:pt idx="82">
                  <c:v>41583</c:v>
                </c:pt>
                <c:pt idx="83">
                  <c:v>41613</c:v>
                </c:pt>
                <c:pt idx="84">
                  <c:v>41644</c:v>
                </c:pt>
                <c:pt idx="85">
                  <c:v>41675</c:v>
                </c:pt>
                <c:pt idx="86">
                  <c:v>41703</c:v>
                </c:pt>
                <c:pt idx="87">
                  <c:v>41734</c:v>
                </c:pt>
                <c:pt idx="88">
                  <c:v>41764</c:v>
                </c:pt>
                <c:pt idx="89">
                  <c:v>41795</c:v>
                </c:pt>
                <c:pt idx="90">
                  <c:v>41825</c:v>
                </c:pt>
                <c:pt idx="91">
                  <c:v>41856</c:v>
                </c:pt>
                <c:pt idx="92">
                  <c:v>41887</c:v>
                </c:pt>
                <c:pt idx="93">
                  <c:v>41917</c:v>
                </c:pt>
                <c:pt idx="94">
                  <c:v>41948</c:v>
                </c:pt>
                <c:pt idx="95">
                  <c:v>41978</c:v>
                </c:pt>
                <c:pt idx="96">
                  <c:v>42009</c:v>
                </c:pt>
                <c:pt idx="97">
                  <c:v>42040</c:v>
                </c:pt>
                <c:pt idx="98">
                  <c:v>42068</c:v>
                </c:pt>
                <c:pt idx="99">
                  <c:v>42099</c:v>
                </c:pt>
                <c:pt idx="100">
                  <c:v>42129</c:v>
                </c:pt>
                <c:pt idx="101">
                  <c:v>42160</c:v>
                </c:pt>
                <c:pt idx="102">
                  <c:v>42190</c:v>
                </c:pt>
                <c:pt idx="103">
                  <c:v>42221</c:v>
                </c:pt>
                <c:pt idx="104">
                  <c:v>42252</c:v>
                </c:pt>
                <c:pt idx="105">
                  <c:v>42282</c:v>
                </c:pt>
                <c:pt idx="106">
                  <c:v>42313</c:v>
                </c:pt>
                <c:pt idx="107">
                  <c:v>42343</c:v>
                </c:pt>
                <c:pt idx="108">
                  <c:v>42374</c:v>
                </c:pt>
                <c:pt idx="109">
                  <c:v>42405</c:v>
                </c:pt>
                <c:pt idx="110">
                  <c:v>42434</c:v>
                </c:pt>
                <c:pt idx="111">
                  <c:v>42465</c:v>
                </c:pt>
                <c:pt idx="112">
                  <c:v>42495</c:v>
                </c:pt>
                <c:pt idx="113">
                  <c:v>42526</c:v>
                </c:pt>
                <c:pt idx="114">
                  <c:v>42556</c:v>
                </c:pt>
                <c:pt idx="115">
                  <c:v>42587</c:v>
                </c:pt>
                <c:pt idx="116">
                  <c:v>42618</c:v>
                </c:pt>
                <c:pt idx="117">
                  <c:v>42648</c:v>
                </c:pt>
                <c:pt idx="118">
                  <c:v>42679</c:v>
                </c:pt>
                <c:pt idx="119">
                  <c:v>42709</c:v>
                </c:pt>
                <c:pt idx="120">
                  <c:v>42740</c:v>
                </c:pt>
              </c:numCache>
            </c:numRef>
          </c:cat>
          <c:val>
            <c:numRef>
              <c:f>成交额!$C$5:$C$125</c:f>
              <c:numCache>
                <c:formatCode>_ * #,##0_ ;_ * \-#,##0_ ;_ * "-"??_ ;_ @_ </c:formatCode>
                <c:ptCount val="121"/>
                <c:pt idx="0">
                  <c:v>17199.024973570002</c:v>
                </c:pt>
                <c:pt idx="1">
                  <c:v>11646.20353243</c:v>
                </c:pt>
                <c:pt idx="2">
                  <c:v>21084.665756009999</c:v>
                </c:pt>
                <c:pt idx="3">
                  <c:v>32005.575919210001</c:v>
                </c:pt>
                <c:pt idx="4">
                  <c:v>39281.134298270001</c:v>
                </c:pt>
                <c:pt idx="5">
                  <c:v>35328.846561370003</c:v>
                </c:pt>
                <c:pt idx="6">
                  <c:v>21585.457886690001</c:v>
                </c:pt>
                <c:pt idx="7">
                  <c:v>35597.608937429999</c:v>
                </c:pt>
                <c:pt idx="8">
                  <c:v>30460.953331069999</c:v>
                </c:pt>
                <c:pt idx="9">
                  <c:v>24102.408244679998</c:v>
                </c:pt>
                <c:pt idx="10">
                  <c:v>17384.054033529999</c:v>
                </c:pt>
                <c:pt idx="11">
                  <c:v>19732.1516481</c:v>
                </c:pt>
                <c:pt idx="12">
                  <c:v>30754.502975989999</c:v>
                </c:pt>
                <c:pt idx="13">
                  <c:v>14227.93133449</c:v>
                </c:pt>
                <c:pt idx="14">
                  <c:v>19414.579707149998</c:v>
                </c:pt>
                <c:pt idx="15">
                  <c:v>18632.627983139999</c:v>
                </c:pt>
                <c:pt idx="16">
                  <c:v>19775.072122369998</c:v>
                </c:pt>
                <c:pt idx="17">
                  <c:v>11292.9508226</c:v>
                </c:pt>
                <c:pt idx="18">
                  <c:v>15299.42534587</c:v>
                </c:pt>
                <c:pt idx="19">
                  <c:v>7873.3438818200002</c:v>
                </c:pt>
                <c:pt idx="20">
                  <c:v>8100.8157392399999</c:v>
                </c:pt>
                <c:pt idx="21">
                  <c:v>7315.9802866999999</c:v>
                </c:pt>
                <c:pt idx="22">
                  <c:v>11838.175490170001</c:v>
                </c:pt>
                <c:pt idx="23">
                  <c:v>15629.542638139999</c:v>
                </c:pt>
                <c:pt idx="24">
                  <c:v>9746.6991364000005</c:v>
                </c:pt>
                <c:pt idx="25">
                  <c:v>26336.307546799999</c:v>
                </c:pt>
                <c:pt idx="26">
                  <c:v>25029.40650221</c:v>
                </c:pt>
                <c:pt idx="27">
                  <c:v>30065.945910130002</c:v>
                </c:pt>
                <c:pt idx="28">
                  <c:v>24186.316711489999</c:v>
                </c:pt>
                <c:pt idx="29">
                  <c:v>30825.050120759999</c:v>
                </c:pt>
                <c:pt idx="30">
                  <c:v>47274.704722119997</c:v>
                </c:pt>
                <c:pt idx="31">
                  <c:v>33332.7655983</c:v>
                </c:pt>
                <c:pt idx="32">
                  <c:v>28300.21253289</c:v>
                </c:pt>
                <c:pt idx="33">
                  <c:v>19982.635570030001</c:v>
                </c:pt>
                <c:pt idx="34">
                  <c:v>39087.791864029998</c:v>
                </c:pt>
                <c:pt idx="35">
                  <c:v>31914.089521459999</c:v>
                </c:pt>
                <c:pt idx="36">
                  <c:v>29077.319799239998</c:v>
                </c:pt>
                <c:pt idx="37">
                  <c:v>14290.58112891</c:v>
                </c:pt>
                <c:pt idx="38">
                  <c:v>25271.767060189999</c:v>
                </c:pt>
                <c:pt idx="39">
                  <c:v>28754.082337299998</c:v>
                </c:pt>
                <c:pt idx="40">
                  <c:v>18644.275239189999</c:v>
                </c:pt>
                <c:pt idx="41">
                  <c:v>12957.253739199999</c:v>
                </c:pt>
                <c:pt idx="42">
                  <c:v>17495.556508279999</c:v>
                </c:pt>
                <c:pt idx="43">
                  <c:v>24743.864757219999</c:v>
                </c:pt>
                <c:pt idx="44">
                  <c:v>23497.48521929</c:v>
                </c:pt>
                <c:pt idx="45">
                  <c:v>36842.092736680002</c:v>
                </c:pt>
                <c:pt idx="46">
                  <c:v>45789.699621059997</c:v>
                </c:pt>
                <c:pt idx="47">
                  <c:v>26470.72525901</c:v>
                </c:pt>
                <c:pt idx="48">
                  <c:v>20241.485672210001</c:v>
                </c:pt>
                <c:pt idx="49">
                  <c:v>21636.214656249998</c:v>
                </c:pt>
                <c:pt idx="50">
                  <c:v>36971.257296960001</c:v>
                </c:pt>
                <c:pt idx="51">
                  <c:v>27276.74447786</c:v>
                </c:pt>
                <c:pt idx="52">
                  <c:v>20383.869078299998</c:v>
                </c:pt>
                <c:pt idx="53">
                  <c:v>18503.708578239999</c:v>
                </c:pt>
                <c:pt idx="54">
                  <c:v>23011.935039650001</c:v>
                </c:pt>
                <c:pt idx="55">
                  <c:v>19130.134936210001</c:v>
                </c:pt>
                <c:pt idx="56">
                  <c:v>12106.463119440001</c:v>
                </c:pt>
                <c:pt idx="57">
                  <c:v>11156.70054532</c:v>
                </c:pt>
                <c:pt idx="58">
                  <c:v>16233.28172239</c:v>
                </c:pt>
                <c:pt idx="59">
                  <c:v>10226.732596940001</c:v>
                </c:pt>
                <c:pt idx="60">
                  <c:v>9055.0824094199997</c:v>
                </c:pt>
                <c:pt idx="61">
                  <c:v>17717.254427529999</c:v>
                </c:pt>
                <c:pt idx="62">
                  <c:v>20225.069062999999</c:v>
                </c:pt>
                <c:pt idx="63">
                  <c:v>14687.792693560001</c:v>
                </c:pt>
                <c:pt idx="64">
                  <c:v>19360.822675390002</c:v>
                </c:pt>
                <c:pt idx="65">
                  <c:v>12132.71061776</c:v>
                </c:pt>
                <c:pt idx="66">
                  <c:v>12181.54718736</c:v>
                </c:pt>
                <c:pt idx="67">
                  <c:v>11457.697797930001</c:v>
                </c:pt>
                <c:pt idx="68">
                  <c:v>11549.145840769999</c:v>
                </c:pt>
                <c:pt idx="69">
                  <c:v>9201.8218695199994</c:v>
                </c:pt>
                <c:pt idx="70">
                  <c:v>9161.1792557900008</c:v>
                </c:pt>
                <c:pt idx="71">
                  <c:v>17165.222262679999</c:v>
                </c:pt>
                <c:pt idx="72">
                  <c:v>22589.904878689998</c:v>
                </c:pt>
                <c:pt idx="73">
                  <c:v>16272.27238522</c:v>
                </c:pt>
                <c:pt idx="74">
                  <c:v>20398.307633349999</c:v>
                </c:pt>
                <c:pt idx="75">
                  <c:v>12851.66744811</c:v>
                </c:pt>
                <c:pt idx="76">
                  <c:v>20865.308840239999</c:v>
                </c:pt>
                <c:pt idx="77">
                  <c:v>13299.922084080001</c:v>
                </c:pt>
                <c:pt idx="78">
                  <c:v>18196.955706789999</c:v>
                </c:pt>
                <c:pt idx="79">
                  <c:v>20684.661543440001</c:v>
                </c:pt>
                <c:pt idx="80">
                  <c:v>25366.142709629999</c:v>
                </c:pt>
                <c:pt idx="81">
                  <c:v>20975.96618852</c:v>
                </c:pt>
                <c:pt idx="82">
                  <c:v>19216.973786949999</c:v>
                </c:pt>
                <c:pt idx="83">
                  <c:v>17977.08357888</c:v>
                </c:pt>
                <c:pt idx="84">
                  <c:v>13598.306314240001</c:v>
                </c:pt>
                <c:pt idx="85">
                  <c:v>17923.76137728</c:v>
                </c:pt>
                <c:pt idx="86">
                  <c:v>18635.293900799999</c:v>
                </c:pt>
                <c:pt idx="87">
                  <c:v>16765.922554879999</c:v>
                </c:pt>
                <c:pt idx="88">
                  <c:v>12000.23034337</c:v>
                </c:pt>
                <c:pt idx="89">
                  <c:v>13117.46404352</c:v>
                </c:pt>
                <c:pt idx="90">
                  <c:v>23896.247828480002</c:v>
                </c:pt>
                <c:pt idx="91">
                  <c:v>27897.140879359999</c:v>
                </c:pt>
                <c:pt idx="92">
                  <c:v>35521.437532160002</c:v>
                </c:pt>
                <c:pt idx="93">
                  <c:v>31286.28473856</c:v>
                </c:pt>
                <c:pt idx="94">
                  <c:v>48813.253591039997</c:v>
                </c:pt>
                <c:pt idx="95">
                  <c:v>114813.30065408</c:v>
                </c:pt>
                <c:pt idx="96">
                  <c:v>78341.586534400005</c:v>
                </c:pt>
                <c:pt idx="97">
                  <c:v>41183.08360192</c:v>
                </c:pt>
                <c:pt idx="98">
                  <c:v>112656.94613503999</c:v>
                </c:pt>
                <c:pt idx="99">
                  <c:v>173580.39247975199</c:v>
                </c:pt>
                <c:pt idx="100">
                  <c:v>163328.76034047999</c:v>
                </c:pt>
                <c:pt idx="101">
                  <c:v>199996.25441279999</c:v>
                </c:pt>
                <c:pt idx="102">
                  <c:v>161119.42029312</c:v>
                </c:pt>
                <c:pt idx="103">
                  <c:v>107744.44736512</c:v>
                </c:pt>
                <c:pt idx="104">
                  <c:v>56263.718215679997</c:v>
                </c:pt>
                <c:pt idx="105">
                  <c:v>64202.190479359997</c:v>
                </c:pt>
                <c:pt idx="106">
                  <c:v>92204.102246399998</c:v>
                </c:pt>
                <c:pt idx="107">
                  <c:v>72074.302791680006</c:v>
                </c:pt>
                <c:pt idx="108">
                  <c:v>43382.244229119999</c:v>
                </c:pt>
                <c:pt idx="109">
                  <c:v>30773.097553920001</c:v>
                </c:pt>
                <c:pt idx="110">
                  <c:v>53425.283071999998</c:v>
                </c:pt>
                <c:pt idx="111">
                  <c:v>42147.43420928</c:v>
                </c:pt>
                <c:pt idx="112">
                  <c:v>31559.307878399999</c:v>
                </c:pt>
                <c:pt idx="113">
                  <c:v>37700.0327168</c:v>
                </c:pt>
                <c:pt idx="114">
                  <c:v>47033.224765439998</c:v>
                </c:pt>
                <c:pt idx="115">
                  <c:v>44499.081871360002</c:v>
                </c:pt>
                <c:pt idx="116">
                  <c:v>31409.006141440001</c:v>
                </c:pt>
                <c:pt idx="117">
                  <c:v>30634.022543359999</c:v>
                </c:pt>
                <c:pt idx="118">
                  <c:v>58538.81372672</c:v>
                </c:pt>
                <c:pt idx="119">
                  <c:v>44062.178344959997</c:v>
                </c:pt>
                <c:pt idx="120">
                  <c:v>30527.71803136</c:v>
                </c:pt>
              </c:numCache>
            </c:numRef>
          </c:val>
          <c:extLst>
            <c:ext xmlns:c16="http://schemas.microsoft.com/office/drawing/2014/chart" uri="{C3380CC4-5D6E-409C-BE32-E72D297353CC}">
              <c16:uniqueId val="{00000000-72ED-4B4F-B3DF-345F857D89AE}"/>
            </c:ext>
          </c:extLst>
        </c:ser>
        <c:dLbls>
          <c:showLegendKey val="0"/>
          <c:showVal val="0"/>
          <c:showCatName val="0"/>
          <c:showSerName val="0"/>
          <c:showPercent val="0"/>
          <c:showBubbleSize val="0"/>
        </c:dLbls>
        <c:gapWidth val="150"/>
        <c:axId val="837796160"/>
        <c:axId val="837797800"/>
      </c:barChart>
      <c:lineChart>
        <c:grouping val="stacked"/>
        <c:varyColors val="0"/>
        <c:ser>
          <c:idx val="1"/>
          <c:order val="1"/>
          <c:tx>
            <c:strRef>
              <c:f>成交额!$D$4</c:f>
              <c:strCache>
                <c:ptCount val="1"/>
                <c:pt idx="0">
                  <c:v>上证指数</c:v>
                </c:pt>
              </c:strCache>
            </c:strRef>
          </c:tx>
          <c:spPr>
            <a:ln w="28575" cap="rnd">
              <a:solidFill>
                <a:schemeClr val="accent2"/>
              </a:solidFill>
              <a:round/>
            </a:ln>
            <a:effectLst/>
          </c:spPr>
          <c:marker>
            <c:symbol val="none"/>
          </c:marker>
          <c:cat>
            <c:numRef>
              <c:f>成交额!$B$5:$B$125</c:f>
              <c:numCache>
                <c:formatCode>m/d/yyyy</c:formatCode>
                <c:ptCount val="121"/>
                <c:pt idx="0">
                  <c:v>39087</c:v>
                </c:pt>
                <c:pt idx="1">
                  <c:v>39118</c:v>
                </c:pt>
                <c:pt idx="2">
                  <c:v>39146</c:v>
                </c:pt>
                <c:pt idx="3">
                  <c:v>39177</c:v>
                </c:pt>
                <c:pt idx="4">
                  <c:v>39207</c:v>
                </c:pt>
                <c:pt idx="5">
                  <c:v>39238</c:v>
                </c:pt>
                <c:pt idx="6">
                  <c:v>39268</c:v>
                </c:pt>
                <c:pt idx="7">
                  <c:v>39299</c:v>
                </c:pt>
                <c:pt idx="8">
                  <c:v>39330</c:v>
                </c:pt>
                <c:pt idx="9">
                  <c:v>39360</c:v>
                </c:pt>
                <c:pt idx="10">
                  <c:v>39391</c:v>
                </c:pt>
                <c:pt idx="11">
                  <c:v>39421</c:v>
                </c:pt>
                <c:pt idx="12">
                  <c:v>39452</c:v>
                </c:pt>
                <c:pt idx="13">
                  <c:v>39483</c:v>
                </c:pt>
                <c:pt idx="14">
                  <c:v>39512</c:v>
                </c:pt>
                <c:pt idx="15">
                  <c:v>39543</c:v>
                </c:pt>
                <c:pt idx="16">
                  <c:v>39573</c:v>
                </c:pt>
                <c:pt idx="17">
                  <c:v>39604</c:v>
                </c:pt>
                <c:pt idx="18">
                  <c:v>39634</c:v>
                </c:pt>
                <c:pt idx="19">
                  <c:v>39665</c:v>
                </c:pt>
                <c:pt idx="20">
                  <c:v>39696</c:v>
                </c:pt>
                <c:pt idx="21">
                  <c:v>39726</c:v>
                </c:pt>
                <c:pt idx="22">
                  <c:v>39757</c:v>
                </c:pt>
                <c:pt idx="23">
                  <c:v>39787</c:v>
                </c:pt>
                <c:pt idx="24">
                  <c:v>39818</c:v>
                </c:pt>
                <c:pt idx="25">
                  <c:v>39849</c:v>
                </c:pt>
                <c:pt idx="26">
                  <c:v>39877</c:v>
                </c:pt>
                <c:pt idx="27">
                  <c:v>39908</c:v>
                </c:pt>
                <c:pt idx="28">
                  <c:v>39938</c:v>
                </c:pt>
                <c:pt idx="29">
                  <c:v>39969</c:v>
                </c:pt>
                <c:pt idx="30">
                  <c:v>39999</c:v>
                </c:pt>
                <c:pt idx="31">
                  <c:v>40030</c:v>
                </c:pt>
                <c:pt idx="32">
                  <c:v>40061</c:v>
                </c:pt>
                <c:pt idx="33">
                  <c:v>40091</c:v>
                </c:pt>
                <c:pt idx="34">
                  <c:v>40122</c:v>
                </c:pt>
                <c:pt idx="35">
                  <c:v>40152</c:v>
                </c:pt>
                <c:pt idx="36">
                  <c:v>40183</c:v>
                </c:pt>
                <c:pt idx="37">
                  <c:v>40214</c:v>
                </c:pt>
                <c:pt idx="38">
                  <c:v>40242</c:v>
                </c:pt>
                <c:pt idx="39">
                  <c:v>40273</c:v>
                </c:pt>
                <c:pt idx="40">
                  <c:v>40303</c:v>
                </c:pt>
                <c:pt idx="41">
                  <c:v>40334</c:v>
                </c:pt>
                <c:pt idx="42">
                  <c:v>40364</c:v>
                </c:pt>
                <c:pt idx="43">
                  <c:v>40395</c:v>
                </c:pt>
                <c:pt idx="44">
                  <c:v>40426</c:v>
                </c:pt>
                <c:pt idx="45">
                  <c:v>40456</c:v>
                </c:pt>
                <c:pt idx="46">
                  <c:v>40487</c:v>
                </c:pt>
                <c:pt idx="47">
                  <c:v>40517</c:v>
                </c:pt>
                <c:pt idx="48">
                  <c:v>40548</c:v>
                </c:pt>
                <c:pt idx="49">
                  <c:v>40579</c:v>
                </c:pt>
                <c:pt idx="50">
                  <c:v>40607</c:v>
                </c:pt>
                <c:pt idx="51">
                  <c:v>40638</c:v>
                </c:pt>
                <c:pt idx="52">
                  <c:v>40668</c:v>
                </c:pt>
                <c:pt idx="53">
                  <c:v>40699</c:v>
                </c:pt>
                <c:pt idx="54">
                  <c:v>40729</c:v>
                </c:pt>
                <c:pt idx="55">
                  <c:v>40760</c:v>
                </c:pt>
                <c:pt idx="56">
                  <c:v>40791</c:v>
                </c:pt>
                <c:pt idx="57">
                  <c:v>40821</c:v>
                </c:pt>
                <c:pt idx="58">
                  <c:v>40852</c:v>
                </c:pt>
                <c:pt idx="59">
                  <c:v>40882</c:v>
                </c:pt>
                <c:pt idx="60">
                  <c:v>40913</c:v>
                </c:pt>
                <c:pt idx="61">
                  <c:v>40944</c:v>
                </c:pt>
                <c:pt idx="62">
                  <c:v>40973</c:v>
                </c:pt>
                <c:pt idx="63">
                  <c:v>41004</c:v>
                </c:pt>
                <c:pt idx="64">
                  <c:v>41034</c:v>
                </c:pt>
                <c:pt idx="65">
                  <c:v>41065</c:v>
                </c:pt>
                <c:pt idx="66">
                  <c:v>41095</c:v>
                </c:pt>
                <c:pt idx="67">
                  <c:v>41126</c:v>
                </c:pt>
                <c:pt idx="68">
                  <c:v>41157</c:v>
                </c:pt>
                <c:pt idx="69">
                  <c:v>41187</c:v>
                </c:pt>
                <c:pt idx="70">
                  <c:v>41218</c:v>
                </c:pt>
                <c:pt idx="71">
                  <c:v>41248</c:v>
                </c:pt>
                <c:pt idx="72">
                  <c:v>41279</c:v>
                </c:pt>
                <c:pt idx="73">
                  <c:v>41310</c:v>
                </c:pt>
                <c:pt idx="74">
                  <c:v>41338</c:v>
                </c:pt>
                <c:pt idx="75">
                  <c:v>41369</c:v>
                </c:pt>
                <c:pt idx="76">
                  <c:v>41399</c:v>
                </c:pt>
                <c:pt idx="77">
                  <c:v>41430</c:v>
                </c:pt>
                <c:pt idx="78">
                  <c:v>41460</c:v>
                </c:pt>
                <c:pt idx="79">
                  <c:v>41491</c:v>
                </c:pt>
                <c:pt idx="80">
                  <c:v>41522</c:v>
                </c:pt>
                <c:pt idx="81">
                  <c:v>41552</c:v>
                </c:pt>
                <c:pt idx="82">
                  <c:v>41583</c:v>
                </c:pt>
                <c:pt idx="83">
                  <c:v>41613</c:v>
                </c:pt>
                <c:pt idx="84">
                  <c:v>41644</c:v>
                </c:pt>
                <c:pt idx="85">
                  <c:v>41675</c:v>
                </c:pt>
                <c:pt idx="86">
                  <c:v>41703</c:v>
                </c:pt>
                <c:pt idx="87">
                  <c:v>41734</c:v>
                </c:pt>
                <c:pt idx="88">
                  <c:v>41764</c:v>
                </c:pt>
                <c:pt idx="89">
                  <c:v>41795</c:v>
                </c:pt>
                <c:pt idx="90">
                  <c:v>41825</c:v>
                </c:pt>
                <c:pt idx="91">
                  <c:v>41856</c:v>
                </c:pt>
                <c:pt idx="92">
                  <c:v>41887</c:v>
                </c:pt>
                <c:pt idx="93">
                  <c:v>41917</c:v>
                </c:pt>
                <c:pt idx="94">
                  <c:v>41948</c:v>
                </c:pt>
                <c:pt idx="95">
                  <c:v>41978</c:v>
                </c:pt>
                <c:pt idx="96">
                  <c:v>42009</c:v>
                </c:pt>
                <c:pt idx="97">
                  <c:v>42040</c:v>
                </c:pt>
                <c:pt idx="98">
                  <c:v>42068</c:v>
                </c:pt>
                <c:pt idx="99">
                  <c:v>42099</c:v>
                </c:pt>
                <c:pt idx="100">
                  <c:v>42129</c:v>
                </c:pt>
                <c:pt idx="101">
                  <c:v>42160</c:v>
                </c:pt>
                <c:pt idx="102">
                  <c:v>42190</c:v>
                </c:pt>
                <c:pt idx="103">
                  <c:v>42221</c:v>
                </c:pt>
                <c:pt idx="104">
                  <c:v>42252</c:v>
                </c:pt>
                <c:pt idx="105">
                  <c:v>42282</c:v>
                </c:pt>
                <c:pt idx="106">
                  <c:v>42313</c:v>
                </c:pt>
                <c:pt idx="107">
                  <c:v>42343</c:v>
                </c:pt>
                <c:pt idx="108">
                  <c:v>42374</c:v>
                </c:pt>
                <c:pt idx="109">
                  <c:v>42405</c:v>
                </c:pt>
                <c:pt idx="110">
                  <c:v>42434</c:v>
                </c:pt>
                <c:pt idx="111">
                  <c:v>42465</c:v>
                </c:pt>
                <c:pt idx="112">
                  <c:v>42495</c:v>
                </c:pt>
                <c:pt idx="113">
                  <c:v>42526</c:v>
                </c:pt>
                <c:pt idx="114">
                  <c:v>42556</c:v>
                </c:pt>
                <c:pt idx="115">
                  <c:v>42587</c:v>
                </c:pt>
                <c:pt idx="116">
                  <c:v>42618</c:v>
                </c:pt>
                <c:pt idx="117">
                  <c:v>42648</c:v>
                </c:pt>
                <c:pt idx="118">
                  <c:v>42679</c:v>
                </c:pt>
                <c:pt idx="119">
                  <c:v>42709</c:v>
                </c:pt>
                <c:pt idx="120">
                  <c:v>42740</c:v>
                </c:pt>
              </c:numCache>
            </c:numRef>
          </c:cat>
          <c:val>
            <c:numRef>
              <c:f>成交额!$D$5:$D$125</c:f>
              <c:numCache>
                <c:formatCode>_ * #,##0_ ;_ * \-#,##0_ ;_ * "-"??_ ;_ @_ </c:formatCode>
                <c:ptCount val="121"/>
                <c:pt idx="0">
                  <c:v>2641.3339999999998</c:v>
                </c:pt>
                <c:pt idx="1">
                  <c:v>2612.5369999999998</c:v>
                </c:pt>
                <c:pt idx="2">
                  <c:v>2785.306</c:v>
                </c:pt>
                <c:pt idx="3">
                  <c:v>3319.14</c:v>
                </c:pt>
                <c:pt idx="4">
                  <c:v>3841.2719999999999</c:v>
                </c:pt>
                <c:pt idx="5">
                  <c:v>3767.1010000000001</c:v>
                </c:pt>
                <c:pt idx="6">
                  <c:v>3615.8719999999998</c:v>
                </c:pt>
                <c:pt idx="7">
                  <c:v>4560.7740000000003</c:v>
                </c:pt>
                <c:pt idx="8">
                  <c:v>5310.7160000000003</c:v>
                </c:pt>
                <c:pt idx="9">
                  <c:v>5552.3010000000004</c:v>
                </c:pt>
                <c:pt idx="10">
                  <c:v>5634.4520000000002</c:v>
                </c:pt>
                <c:pt idx="11">
                  <c:v>5042.6540000000005</c:v>
                </c:pt>
                <c:pt idx="12">
                  <c:v>5361.5739999999996</c:v>
                </c:pt>
                <c:pt idx="13">
                  <c:v>4599.6959999999999</c:v>
                </c:pt>
                <c:pt idx="14">
                  <c:v>4292.6540000000005</c:v>
                </c:pt>
                <c:pt idx="15">
                  <c:v>3446.2440000000001</c:v>
                </c:pt>
                <c:pt idx="16">
                  <c:v>3761.009</c:v>
                </c:pt>
                <c:pt idx="17">
                  <c:v>3351.645</c:v>
                </c:pt>
                <c:pt idx="18">
                  <c:v>2669.8919999999998</c:v>
                </c:pt>
                <c:pt idx="19">
                  <c:v>2690.7460000000001</c:v>
                </c:pt>
                <c:pt idx="20">
                  <c:v>2202.4459999999999</c:v>
                </c:pt>
                <c:pt idx="21">
                  <c:v>2293.7840000000001</c:v>
                </c:pt>
                <c:pt idx="22">
                  <c:v>1760.6089999999999</c:v>
                </c:pt>
                <c:pt idx="23">
                  <c:v>2018.6559999999999</c:v>
                </c:pt>
                <c:pt idx="24">
                  <c:v>1880.7159999999999</c:v>
                </c:pt>
                <c:pt idx="25">
                  <c:v>2098.018</c:v>
                </c:pt>
                <c:pt idx="26">
                  <c:v>2221.076</c:v>
                </c:pt>
                <c:pt idx="27">
                  <c:v>2419.7779999999998</c:v>
                </c:pt>
                <c:pt idx="28">
                  <c:v>2567.337</c:v>
                </c:pt>
                <c:pt idx="29">
                  <c:v>2753.8910000000001</c:v>
                </c:pt>
                <c:pt idx="30">
                  <c:v>3088.3670000000002</c:v>
                </c:pt>
                <c:pt idx="31">
                  <c:v>3428.5010000000002</c:v>
                </c:pt>
                <c:pt idx="32">
                  <c:v>2861.6089999999999</c:v>
                </c:pt>
                <c:pt idx="33">
                  <c:v>2779.4259999999999</c:v>
                </c:pt>
                <c:pt idx="34">
                  <c:v>3155.0529999999999</c:v>
                </c:pt>
                <c:pt idx="35">
                  <c:v>3317.0439999999999</c:v>
                </c:pt>
                <c:pt idx="36">
                  <c:v>3282.1790000000001</c:v>
                </c:pt>
                <c:pt idx="37">
                  <c:v>2939.402</c:v>
                </c:pt>
                <c:pt idx="38">
                  <c:v>3031.0650000000001</c:v>
                </c:pt>
                <c:pt idx="39">
                  <c:v>3157.9569999999999</c:v>
                </c:pt>
                <c:pt idx="40">
                  <c:v>2857.1509999999998</c:v>
                </c:pt>
                <c:pt idx="41">
                  <c:v>2553.5929999999998</c:v>
                </c:pt>
                <c:pt idx="42">
                  <c:v>2363.9470000000001</c:v>
                </c:pt>
                <c:pt idx="43">
                  <c:v>2620.7570000000001</c:v>
                </c:pt>
                <c:pt idx="44">
                  <c:v>2655.3939999999998</c:v>
                </c:pt>
                <c:pt idx="45">
                  <c:v>2655.6579999999999</c:v>
                </c:pt>
                <c:pt idx="46">
                  <c:v>3129.4969999999998</c:v>
                </c:pt>
                <c:pt idx="47">
                  <c:v>2842.431</c:v>
                </c:pt>
                <c:pt idx="48">
                  <c:v>2838.5929999999998</c:v>
                </c:pt>
                <c:pt idx="49">
                  <c:v>2798.96</c:v>
                </c:pt>
                <c:pt idx="50">
                  <c:v>2942.306</c:v>
                </c:pt>
                <c:pt idx="51">
                  <c:v>2967.41</c:v>
                </c:pt>
                <c:pt idx="52">
                  <c:v>2872.404</c:v>
                </c:pt>
                <c:pt idx="53">
                  <c:v>2728.02</c:v>
                </c:pt>
                <c:pt idx="54">
                  <c:v>2816.355</c:v>
                </c:pt>
                <c:pt idx="55">
                  <c:v>2626.4229999999998</c:v>
                </c:pt>
                <c:pt idx="56">
                  <c:v>2478.739</c:v>
                </c:pt>
                <c:pt idx="57">
                  <c:v>2359.2199999999998</c:v>
                </c:pt>
                <c:pt idx="58">
                  <c:v>2528.2939999999999</c:v>
                </c:pt>
                <c:pt idx="59">
                  <c:v>2333.2289999999998</c:v>
                </c:pt>
                <c:pt idx="60">
                  <c:v>2148.4520000000002</c:v>
                </c:pt>
                <c:pt idx="61">
                  <c:v>2330.4050000000002</c:v>
                </c:pt>
                <c:pt idx="62">
                  <c:v>2445.002</c:v>
                </c:pt>
                <c:pt idx="63">
                  <c:v>2302.241</c:v>
                </c:pt>
                <c:pt idx="64">
                  <c:v>2452.0140000000001</c:v>
                </c:pt>
                <c:pt idx="65">
                  <c:v>2311.9160000000002</c:v>
                </c:pt>
                <c:pt idx="66">
                  <c:v>2201.3530000000001</c:v>
                </c:pt>
                <c:pt idx="67">
                  <c:v>2132.7959999999998</c:v>
                </c:pt>
                <c:pt idx="68">
                  <c:v>2037.681</c:v>
                </c:pt>
                <c:pt idx="69">
                  <c:v>2086.1689999999999</c:v>
                </c:pt>
                <c:pt idx="70">
                  <c:v>2114.027</c:v>
                </c:pt>
                <c:pt idx="71">
                  <c:v>2031.9069999999999</c:v>
                </c:pt>
                <c:pt idx="72">
                  <c:v>2276.9920000000002</c:v>
                </c:pt>
                <c:pt idx="73">
                  <c:v>2433.13</c:v>
                </c:pt>
                <c:pt idx="74">
                  <c:v>2326.306</c:v>
                </c:pt>
                <c:pt idx="75">
                  <c:v>2225.2950000000001</c:v>
                </c:pt>
                <c:pt idx="76">
                  <c:v>2205.4969999999998</c:v>
                </c:pt>
                <c:pt idx="77">
                  <c:v>2270.931</c:v>
                </c:pt>
                <c:pt idx="78">
                  <c:v>2007.1990000000001</c:v>
                </c:pt>
                <c:pt idx="79">
                  <c:v>2050.4810000000002</c:v>
                </c:pt>
                <c:pt idx="80">
                  <c:v>2122.4299999999998</c:v>
                </c:pt>
                <c:pt idx="81">
                  <c:v>2174.665</c:v>
                </c:pt>
                <c:pt idx="82">
                  <c:v>2157.2399999999998</c:v>
                </c:pt>
                <c:pt idx="83">
                  <c:v>2247.0630000000001</c:v>
                </c:pt>
                <c:pt idx="84">
                  <c:v>2083.136</c:v>
                </c:pt>
                <c:pt idx="85">
                  <c:v>2033.0830000000001</c:v>
                </c:pt>
                <c:pt idx="86">
                  <c:v>2053.0839999999998</c:v>
                </c:pt>
                <c:pt idx="87">
                  <c:v>2058.8310000000001</c:v>
                </c:pt>
                <c:pt idx="88">
                  <c:v>2027.3530000000001</c:v>
                </c:pt>
                <c:pt idx="89">
                  <c:v>2040.8779999999999</c:v>
                </c:pt>
                <c:pt idx="90">
                  <c:v>2059.375</c:v>
                </c:pt>
                <c:pt idx="91">
                  <c:v>2219.9450000000002</c:v>
                </c:pt>
                <c:pt idx="92">
                  <c:v>2326.4319999999998</c:v>
                </c:pt>
                <c:pt idx="93">
                  <c:v>2363.87</c:v>
                </c:pt>
                <c:pt idx="94">
                  <c:v>2419.2539999999999</c:v>
                </c:pt>
                <c:pt idx="95">
                  <c:v>2937.6469999999999</c:v>
                </c:pt>
                <c:pt idx="96">
                  <c:v>3350.5189999999998</c:v>
                </c:pt>
                <c:pt idx="97">
                  <c:v>3136.5309999999999</c:v>
                </c:pt>
                <c:pt idx="98">
                  <c:v>3248.4760000000001</c:v>
                </c:pt>
                <c:pt idx="99">
                  <c:v>3863.9290000000001</c:v>
                </c:pt>
                <c:pt idx="100">
                  <c:v>4298.7070000000003</c:v>
                </c:pt>
                <c:pt idx="101">
                  <c:v>5023.0959999999995</c:v>
                </c:pt>
                <c:pt idx="102">
                  <c:v>3686.915</c:v>
                </c:pt>
                <c:pt idx="103">
                  <c:v>3694.5729999999999</c:v>
                </c:pt>
                <c:pt idx="104">
                  <c:v>3160.1669999999999</c:v>
                </c:pt>
                <c:pt idx="105">
                  <c:v>3052.7809999999999</c:v>
                </c:pt>
                <c:pt idx="106">
                  <c:v>3522.819</c:v>
                </c:pt>
                <c:pt idx="107">
                  <c:v>3524.9920000000002</c:v>
                </c:pt>
                <c:pt idx="108">
                  <c:v>3287.7109999999998</c:v>
                </c:pt>
                <c:pt idx="109">
                  <c:v>2763.4920000000002</c:v>
                </c:pt>
                <c:pt idx="110">
                  <c:v>2874.1469999999999</c:v>
                </c:pt>
                <c:pt idx="111">
                  <c:v>3053.0650000000001</c:v>
                </c:pt>
                <c:pt idx="112">
                  <c:v>2997.8420000000001</c:v>
                </c:pt>
                <c:pt idx="113">
                  <c:v>2938.6819999999998</c:v>
                </c:pt>
                <c:pt idx="114">
                  <c:v>3006.3919999999998</c:v>
                </c:pt>
                <c:pt idx="115">
                  <c:v>2976.6959999999999</c:v>
                </c:pt>
                <c:pt idx="116">
                  <c:v>3072.0949999999998</c:v>
                </c:pt>
                <c:pt idx="117">
                  <c:v>3004.703</c:v>
                </c:pt>
                <c:pt idx="118">
                  <c:v>3125.3159999999998</c:v>
                </c:pt>
                <c:pt idx="119">
                  <c:v>3204.7089999999998</c:v>
                </c:pt>
                <c:pt idx="120">
                  <c:v>3165.41</c:v>
                </c:pt>
              </c:numCache>
            </c:numRef>
          </c:val>
          <c:smooth val="0"/>
          <c:extLst>
            <c:ext xmlns:c16="http://schemas.microsoft.com/office/drawing/2014/chart" uri="{C3380CC4-5D6E-409C-BE32-E72D297353CC}">
              <c16:uniqueId val="{00000001-72ED-4B4F-B3DF-345F857D89AE}"/>
            </c:ext>
          </c:extLst>
        </c:ser>
        <c:dLbls>
          <c:showLegendKey val="0"/>
          <c:showVal val="0"/>
          <c:showCatName val="0"/>
          <c:showSerName val="0"/>
          <c:showPercent val="0"/>
          <c:showBubbleSize val="0"/>
        </c:dLbls>
        <c:marker val="1"/>
        <c:smooth val="0"/>
        <c:axId val="842374224"/>
        <c:axId val="842371600"/>
      </c:lineChart>
      <c:dateAx>
        <c:axId val="8377961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7797800"/>
        <c:crosses val="autoZero"/>
        <c:auto val="1"/>
        <c:lblOffset val="100"/>
        <c:baseTimeUnit val="months"/>
      </c:dateAx>
      <c:valAx>
        <c:axId val="83779780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7796160"/>
        <c:crosses val="autoZero"/>
        <c:crossBetween val="between"/>
      </c:valAx>
      <c:valAx>
        <c:axId val="842371600"/>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2374224"/>
        <c:crosses val="max"/>
        <c:crossBetween val="between"/>
      </c:valAx>
      <c:dateAx>
        <c:axId val="842374224"/>
        <c:scaling>
          <c:orientation val="minMax"/>
        </c:scaling>
        <c:delete val="1"/>
        <c:axPos val="b"/>
        <c:numFmt formatCode="m/d/yyyy" sourceLinked="1"/>
        <c:majorTickMark val="out"/>
        <c:minorTickMark val="none"/>
        <c:tickLblPos val="nextTo"/>
        <c:crossAx val="842371600"/>
        <c:crosses val="autoZero"/>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中小板成交额与中小板指数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成交额!$G$4</c:f>
              <c:strCache>
                <c:ptCount val="1"/>
                <c:pt idx="0">
                  <c:v>中小板成交额</c:v>
                </c:pt>
              </c:strCache>
            </c:strRef>
          </c:tx>
          <c:spPr>
            <a:solidFill>
              <a:schemeClr val="accent1"/>
            </a:solidFill>
            <a:ln>
              <a:noFill/>
            </a:ln>
            <a:effectLst/>
          </c:spPr>
          <c:invertIfNegative val="0"/>
          <c:cat>
            <c:numRef>
              <c:f>成交额!$F$5:$F$125</c:f>
              <c:numCache>
                <c:formatCode>m/d/yyyy</c:formatCode>
                <c:ptCount val="121"/>
                <c:pt idx="0">
                  <c:v>39087</c:v>
                </c:pt>
                <c:pt idx="1">
                  <c:v>39118</c:v>
                </c:pt>
                <c:pt idx="2">
                  <c:v>39146</c:v>
                </c:pt>
                <c:pt idx="3">
                  <c:v>39177</c:v>
                </c:pt>
                <c:pt idx="4">
                  <c:v>39207</c:v>
                </c:pt>
                <c:pt idx="5">
                  <c:v>39238</c:v>
                </c:pt>
                <c:pt idx="6">
                  <c:v>39268</c:v>
                </c:pt>
                <c:pt idx="7">
                  <c:v>39299</c:v>
                </c:pt>
                <c:pt idx="8">
                  <c:v>39330</c:v>
                </c:pt>
                <c:pt idx="9">
                  <c:v>39360</c:v>
                </c:pt>
                <c:pt idx="10">
                  <c:v>39391</c:v>
                </c:pt>
                <c:pt idx="11">
                  <c:v>39421</c:v>
                </c:pt>
                <c:pt idx="12">
                  <c:v>39452</c:v>
                </c:pt>
                <c:pt idx="13">
                  <c:v>39483</c:v>
                </c:pt>
                <c:pt idx="14">
                  <c:v>39512</c:v>
                </c:pt>
                <c:pt idx="15">
                  <c:v>39543</c:v>
                </c:pt>
                <c:pt idx="16">
                  <c:v>39573</c:v>
                </c:pt>
                <c:pt idx="17">
                  <c:v>39604</c:v>
                </c:pt>
                <c:pt idx="18">
                  <c:v>39634</c:v>
                </c:pt>
                <c:pt idx="19">
                  <c:v>39665</c:v>
                </c:pt>
                <c:pt idx="20">
                  <c:v>39696</c:v>
                </c:pt>
                <c:pt idx="21">
                  <c:v>39726</c:v>
                </c:pt>
                <c:pt idx="22">
                  <c:v>39757</c:v>
                </c:pt>
                <c:pt idx="23">
                  <c:v>39787</c:v>
                </c:pt>
                <c:pt idx="24">
                  <c:v>39818</c:v>
                </c:pt>
                <c:pt idx="25">
                  <c:v>39849</c:v>
                </c:pt>
                <c:pt idx="26">
                  <c:v>39877</c:v>
                </c:pt>
                <c:pt idx="27">
                  <c:v>39908</c:v>
                </c:pt>
                <c:pt idx="28">
                  <c:v>39938</c:v>
                </c:pt>
                <c:pt idx="29">
                  <c:v>39969</c:v>
                </c:pt>
                <c:pt idx="30">
                  <c:v>39999</c:v>
                </c:pt>
                <c:pt idx="31">
                  <c:v>40030</c:v>
                </c:pt>
                <c:pt idx="32">
                  <c:v>40061</c:v>
                </c:pt>
                <c:pt idx="33">
                  <c:v>40091</c:v>
                </c:pt>
                <c:pt idx="34">
                  <c:v>40122</c:v>
                </c:pt>
                <c:pt idx="35">
                  <c:v>40152</c:v>
                </c:pt>
                <c:pt idx="36">
                  <c:v>40183</c:v>
                </c:pt>
                <c:pt idx="37">
                  <c:v>40214</c:v>
                </c:pt>
                <c:pt idx="38">
                  <c:v>40242</c:v>
                </c:pt>
                <c:pt idx="39">
                  <c:v>40273</c:v>
                </c:pt>
                <c:pt idx="40">
                  <c:v>40303</c:v>
                </c:pt>
                <c:pt idx="41">
                  <c:v>40334</c:v>
                </c:pt>
                <c:pt idx="42">
                  <c:v>40364</c:v>
                </c:pt>
                <c:pt idx="43">
                  <c:v>40395</c:v>
                </c:pt>
                <c:pt idx="44">
                  <c:v>40426</c:v>
                </c:pt>
                <c:pt idx="45">
                  <c:v>40456</c:v>
                </c:pt>
                <c:pt idx="46">
                  <c:v>40487</c:v>
                </c:pt>
                <c:pt idx="47">
                  <c:v>40517</c:v>
                </c:pt>
                <c:pt idx="48">
                  <c:v>40548</c:v>
                </c:pt>
                <c:pt idx="49">
                  <c:v>40579</c:v>
                </c:pt>
                <c:pt idx="50">
                  <c:v>40607</c:v>
                </c:pt>
                <c:pt idx="51">
                  <c:v>40638</c:v>
                </c:pt>
                <c:pt idx="52">
                  <c:v>40668</c:v>
                </c:pt>
                <c:pt idx="53">
                  <c:v>40699</c:v>
                </c:pt>
                <c:pt idx="54">
                  <c:v>40729</c:v>
                </c:pt>
                <c:pt idx="55">
                  <c:v>40760</c:v>
                </c:pt>
                <c:pt idx="56">
                  <c:v>40791</c:v>
                </c:pt>
                <c:pt idx="57">
                  <c:v>40821</c:v>
                </c:pt>
                <c:pt idx="58">
                  <c:v>40852</c:v>
                </c:pt>
                <c:pt idx="59">
                  <c:v>40882</c:v>
                </c:pt>
                <c:pt idx="60">
                  <c:v>40913</c:v>
                </c:pt>
                <c:pt idx="61">
                  <c:v>40944</c:v>
                </c:pt>
                <c:pt idx="62">
                  <c:v>40973</c:v>
                </c:pt>
                <c:pt idx="63">
                  <c:v>41004</c:v>
                </c:pt>
                <c:pt idx="64">
                  <c:v>41034</c:v>
                </c:pt>
                <c:pt idx="65">
                  <c:v>41065</c:v>
                </c:pt>
                <c:pt idx="66">
                  <c:v>41095</c:v>
                </c:pt>
                <c:pt idx="67">
                  <c:v>41126</c:v>
                </c:pt>
                <c:pt idx="68">
                  <c:v>41157</c:v>
                </c:pt>
                <c:pt idx="69">
                  <c:v>41187</c:v>
                </c:pt>
                <c:pt idx="70">
                  <c:v>41218</c:v>
                </c:pt>
                <c:pt idx="71">
                  <c:v>41248</c:v>
                </c:pt>
                <c:pt idx="72">
                  <c:v>41279</c:v>
                </c:pt>
                <c:pt idx="73">
                  <c:v>41310</c:v>
                </c:pt>
                <c:pt idx="74">
                  <c:v>41338</c:v>
                </c:pt>
                <c:pt idx="75">
                  <c:v>41369</c:v>
                </c:pt>
                <c:pt idx="76">
                  <c:v>41399</c:v>
                </c:pt>
                <c:pt idx="77">
                  <c:v>41430</c:v>
                </c:pt>
                <c:pt idx="78">
                  <c:v>41460</c:v>
                </c:pt>
                <c:pt idx="79">
                  <c:v>41491</c:v>
                </c:pt>
                <c:pt idx="80">
                  <c:v>41522</c:v>
                </c:pt>
                <c:pt idx="81">
                  <c:v>41552</c:v>
                </c:pt>
                <c:pt idx="82">
                  <c:v>41583</c:v>
                </c:pt>
                <c:pt idx="83">
                  <c:v>41613</c:v>
                </c:pt>
                <c:pt idx="84">
                  <c:v>41644</c:v>
                </c:pt>
                <c:pt idx="85">
                  <c:v>41675</c:v>
                </c:pt>
                <c:pt idx="86">
                  <c:v>41703</c:v>
                </c:pt>
                <c:pt idx="87">
                  <c:v>41734</c:v>
                </c:pt>
                <c:pt idx="88">
                  <c:v>41764</c:v>
                </c:pt>
                <c:pt idx="89">
                  <c:v>41795</c:v>
                </c:pt>
                <c:pt idx="90">
                  <c:v>41825</c:v>
                </c:pt>
                <c:pt idx="91">
                  <c:v>41856</c:v>
                </c:pt>
                <c:pt idx="92">
                  <c:v>41887</c:v>
                </c:pt>
                <c:pt idx="93">
                  <c:v>41917</c:v>
                </c:pt>
                <c:pt idx="94">
                  <c:v>41948</c:v>
                </c:pt>
                <c:pt idx="95">
                  <c:v>41978</c:v>
                </c:pt>
                <c:pt idx="96">
                  <c:v>42009</c:v>
                </c:pt>
                <c:pt idx="97">
                  <c:v>42040</c:v>
                </c:pt>
                <c:pt idx="98">
                  <c:v>42068</c:v>
                </c:pt>
                <c:pt idx="99">
                  <c:v>42099</c:v>
                </c:pt>
                <c:pt idx="100">
                  <c:v>42129</c:v>
                </c:pt>
                <c:pt idx="101">
                  <c:v>42160</c:v>
                </c:pt>
                <c:pt idx="102">
                  <c:v>42190</c:v>
                </c:pt>
                <c:pt idx="103">
                  <c:v>42221</c:v>
                </c:pt>
                <c:pt idx="104">
                  <c:v>42252</c:v>
                </c:pt>
                <c:pt idx="105">
                  <c:v>42282</c:v>
                </c:pt>
                <c:pt idx="106">
                  <c:v>42313</c:v>
                </c:pt>
                <c:pt idx="107">
                  <c:v>42343</c:v>
                </c:pt>
                <c:pt idx="108">
                  <c:v>42374</c:v>
                </c:pt>
                <c:pt idx="109">
                  <c:v>42405</c:v>
                </c:pt>
                <c:pt idx="110">
                  <c:v>42434</c:v>
                </c:pt>
                <c:pt idx="111">
                  <c:v>42465</c:v>
                </c:pt>
                <c:pt idx="112">
                  <c:v>42495</c:v>
                </c:pt>
                <c:pt idx="113">
                  <c:v>42526</c:v>
                </c:pt>
                <c:pt idx="114">
                  <c:v>42556</c:v>
                </c:pt>
                <c:pt idx="115">
                  <c:v>42587</c:v>
                </c:pt>
                <c:pt idx="116">
                  <c:v>42618</c:v>
                </c:pt>
                <c:pt idx="117">
                  <c:v>42648</c:v>
                </c:pt>
                <c:pt idx="118">
                  <c:v>42679</c:v>
                </c:pt>
                <c:pt idx="119">
                  <c:v>42709</c:v>
                </c:pt>
                <c:pt idx="120">
                  <c:v>42740</c:v>
                </c:pt>
              </c:numCache>
            </c:numRef>
          </c:cat>
          <c:val>
            <c:numRef>
              <c:f>成交额!$G$5:$G$125</c:f>
              <c:numCache>
                <c:formatCode>_ * #,##0_ ;_ * \-#,##0_ ;_ * "-"??_ ;_ @_ </c:formatCode>
                <c:ptCount val="121"/>
                <c:pt idx="0">
                  <c:v>759.60060288800003</c:v>
                </c:pt>
                <c:pt idx="1">
                  <c:v>469.92177042800006</c:v>
                </c:pt>
                <c:pt idx="2">
                  <c:v>850.75373500120099</c:v>
                </c:pt>
                <c:pt idx="3">
                  <c:v>1201.7887142613999</c:v>
                </c:pt>
                <c:pt idx="4">
                  <c:v>1254.7731550735</c:v>
                </c:pt>
                <c:pt idx="5">
                  <c:v>1281.7577869455001</c:v>
                </c:pt>
                <c:pt idx="6">
                  <c:v>761.61324325700002</c:v>
                </c:pt>
                <c:pt idx="7">
                  <c:v>1264.8785008713</c:v>
                </c:pt>
                <c:pt idx="8">
                  <c:v>928.32311556169998</c:v>
                </c:pt>
                <c:pt idx="9">
                  <c:v>722.9222167158</c:v>
                </c:pt>
                <c:pt idx="10">
                  <c:v>494.7880603978</c:v>
                </c:pt>
                <c:pt idx="11">
                  <c:v>811.8065650817</c:v>
                </c:pt>
                <c:pt idx="12">
                  <c:v>1303.9266603519</c:v>
                </c:pt>
                <c:pt idx="13">
                  <c:v>684.61903067740002</c:v>
                </c:pt>
                <c:pt idx="14">
                  <c:v>779.45981395169997</c:v>
                </c:pt>
                <c:pt idx="15">
                  <c:v>725.8631802952001</c:v>
                </c:pt>
                <c:pt idx="16">
                  <c:v>930.52577718240002</c:v>
                </c:pt>
                <c:pt idx="17">
                  <c:v>589.59501118759999</c:v>
                </c:pt>
                <c:pt idx="18">
                  <c:v>893.41972297469999</c:v>
                </c:pt>
                <c:pt idx="19">
                  <c:v>402.36484880609999</c:v>
                </c:pt>
                <c:pt idx="20">
                  <c:v>356.84535902430002</c:v>
                </c:pt>
                <c:pt idx="21">
                  <c:v>297.3607390606</c:v>
                </c:pt>
                <c:pt idx="22">
                  <c:v>618.30663662860002</c:v>
                </c:pt>
                <c:pt idx="23">
                  <c:v>1128.1266201001999</c:v>
                </c:pt>
                <c:pt idx="24">
                  <c:v>793.67882830550002</c:v>
                </c:pt>
                <c:pt idx="25">
                  <c:v>1808.0263710238</c:v>
                </c:pt>
                <c:pt idx="26">
                  <c:v>1726.2456831492002</c:v>
                </c:pt>
                <c:pt idx="27">
                  <c:v>2295.5174415279998</c:v>
                </c:pt>
                <c:pt idx="28">
                  <c:v>1805.4692419124999</c:v>
                </c:pt>
                <c:pt idx="29">
                  <c:v>2115.0518915176003</c:v>
                </c:pt>
                <c:pt idx="30">
                  <c:v>3196.0011921967998</c:v>
                </c:pt>
                <c:pt idx="31">
                  <c:v>2361.3510624589999</c:v>
                </c:pt>
                <c:pt idx="32">
                  <c:v>2209.7042355144999</c:v>
                </c:pt>
                <c:pt idx="33">
                  <c:v>1623.0340273644001</c:v>
                </c:pt>
                <c:pt idx="34">
                  <c:v>3147.6994393834998</c:v>
                </c:pt>
                <c:pt idx="35">
                  <c:v>2383.8059991670002</c:v>
                </c:pt>
                <c:pt idx="36">
                  <c:v>2313.388848474</c:v>
                </c:pt>
                <c:pt idx="37">
                  <c:v>1051.1734281862</c:v>
                </c:pt>
                <c:pt idx="38">
                  <c:v>2005.3293424463</c:v>
                </c:pt>
                <c:pt idx="39">
                  <c:v>2786.3578931346001</c:v>
                </c:pt>
                <c:pt idx="40">
                  <c:v>1746.7946122698002</c:v>
                </c:pt>
                <c:pt idx="41">
                  <c:v>1549.0725946271</c:v>
                </c:pt>
                <c:pt idx="42">
                  <c:v>1879.0444301345001</c:v>
                </c:pt>
                <c:pt idx="43">
                  <c:v>2968.9581554244</c:v>
                </c:pt>
                <c:pt idx="44">
                  <c:v>2768.1151959794001</c:v>
                </c:pt>
                <c:pt idx="45">
                  <c:v>3382.8145586422997</c:v>
                </c:pt>
                <c:pt idx="46">
                  <c:v>4433.4995922108001</c:v>
                </c:pt>
                <c:pt idx="47">
                  <c:v>2738.7767239598998</c:v>
                </c:pt>
                <c:pt idx="48">
                  <c:v>1897.4852803320002</c:v>
                </c:pt>
                <c:pt idx="49">
                  <c:v>1880.6535019267001</c:v>
                </c:pt>
                <c:pt idx="50">
                  <c:v>3207.4849978559005</c:v>
                </c:pt>
                <c:pt idx="51">
                  <c:v>1975.6404942516001</c:v>
                </c:pt>
                <c:pt idx="52">
                  <c:v>1367.1803221938999</c:v>
                </c:pt>
                <c:pt idx="53">
                  <c:v>1323.8374735197999</c:v>
                </c:pt>
                <c:pt idx="54">
                  <c:v>2157.2320856689003</c:v>
                </c:pt>
                <c:pt idx="55">
                  <c:v>2096.8464785642</c:v>
                </c:pt>
                <c:pt idx="56">
                  <c:v>1168.6166960902001</c:v>
                </c:pt>
                <c:pt idx="57">
                  <c:v>981.79997871039996</c:v>
                </c:pt>
                <c:pt idx="58">
                  <c:v>1723.4017437528</c:v>
                </c:pt>
                <c:pt idx="59">
                  <c:v>1021.8309460735001</c:v>
                </c:pt>
                <c:pt idx="60">
                  <c:v>888.99712211359997</c:v>
                </c:pt>
                <c:pt idx="61">
                  <c:v>1804.0037989128</c:v>
                </c:pt>
                <c:pt idx="62">
                  <c:v>2118.780295905</c:v>
                </c:pt>
                <c:pt idx="63">
                  <c:v>1313.5372034847001</c:v>
                </c:pt>
                <c:pt idx="64">
                  <c:v>1574.1366051426999</c:v>
                </c:pt>
                <c:pt idx="65">
                  <c:v>1198.2321196686999</c:v>
                </c:pt>
                <c:pt idx="66">
                  <c:v>1417.4816282946999</c:v>
                </c:pt>
                <c:pt idx="67">
                  <c:v>1403.6166089449</c:v>
                </c:pt>
                <c:pt idx="68">
                  <c:v>1434.0284581488002</c:v>
                </c:pt>
                <c:pt idx="69">
                  <c:v>1083.4097283082999</c:v>
                </c:pt>
                <c:pt idx="70">
                  <c:v>912.39189914619999</c:v>
                </c:pt>
                <c:pt idx="71">
                  <c:v>1614.5128157197</c:v>
                </c:pt>
                <c:pt idx="72">
                  <c:v>2664.0270765670002</c:v>
                </c:pt>
                <c:pt idx="73">
                  <c:v>1795.2256530048001</c:v>
                </c:pt>
                <c:pt idx="74">
                  <c:v>2237.9192400280999</c:v>
                </c:pt>
                <c:pt idx="75">
                  <c:v>1701.58708299</c:v>
                </c:pt>
                <c:pt idx="76">
                  <c:v>3353.0686309900002</c:v>
                </c:pt>
                <c:pt idx="77">
                  <c:v>2224.14965295</c:v>
                </c:pt>
                <c:pt idx="78">
                  <c:v>3504.3541935399999</c:v>
                </c:pt>
                <c:pt idx="79">
                  <c:v>3483.0206555099999</c:v>
                </c:pt>
                <c:pt idx="80">
                  <c:v>3084.6985968200001</c:v>
                </c:pt>
                <c:pt idx="81">
                  <c:v>3234.52119356</c:v>
                </c:pt>
                <c:pt idx="82">
                  <c:v>2601.4021328499998</c:v>
                </c:pt>
                <c:pt idx="83">
                  <c:v>2562.5466445500001</c:v>
                </c:pt>
                <c:pt idx="84">
                  <c:v>3172.7419043700002</c:v>
                </c:pt>
                <c:pt idx="85">
                  <c:v>3470.6126410400002</c:v>
                </c:pt>
                <c:pt idx="86">
                  <c:v>2886.0103322599998</c:v>
                </c:pt>
                <c:pt idx="87">
                  <c:v>2161.8988811999998</c:v>
                </c:pt>
                <c:pt idx="88">
                  <c:v>1941.13131733</c:v>
                </c:pt>
                <c:pt idx="89">
                  <c:v>2411.9721035600001</c:v>
                </c:pt>
                <c:pt idx="90">
                  <c:v>3896.4788351100001</c:v>
                </c:pt>
                <c:pt idx="91">
                  <c:v>4334.7995860000001</c:v>
                </c:pt>
                <c:pt idx="92">
                  <c:v>5684.6874971400002</c:v>
                </c:pt>
                <c:pt idx="93">
                  <c:v>4255.4914119599998</c:v>
                </c:pt>
                <c:pt idx="94">
                  <c:v>4763.7315116899999</c:v>
                </c:pt>
                <c:pt idx="95">
                  <c:v>8274.9394022199995</c:v>
                </c:pt>
                <c:pt idx="96">
                  <c:v>6906.9120088</c:v>
                </c:pt>
                <c:pt idx="97">
                  <c:v>5026.6621573800003</c:v>
                </c:pt>
                <c:pt idx="98">
                  <c:v>13422.907329739999</c:v>
                </c:pt>
                <c:pt idx="99">
                  <c:v>15905.643578949999</c:v>
                </c:pt>
                <c:pt idx="100">
                  <c:v>19435.619533050001</c:v>
                </c:pt>
                <c:pt idx="101">
                  <c:v>18590.682836460001</c:v>
                </c:pt>
                <c:pt idx="102">
                  <c:v>16540.74944738</c:v>
                </c:pt>
                <c:pt idx="103">
                  <c:v>11430.264992300001</c:v>
                </c:pt>
                <c:pt idx="104">
                  <c:v>6914.8066575499997</c:v>
                </c:pt>
                <c:pt idx="105">
                  <c:v>9895.6740170899993</c:v>
                </c:pt>
                <c:pt idx="106">
                  <c:v>14703.38681254</c:v>
                </c:pt>
                <c:pt idx="107">
                  <c:v>11528.79526024</c:v>
                </c:pt>
                <c:pt idx="108">
                  <c:v>7074.9125587199997</c:v>
                </c:pt>
                <c:pt idx="109">
                  <c:v>4973.0205764299999</c:v>
                </c:pt>
                <c:pt idx="110">
                  <c:v>8546.6671150599996</c:v>
                </c:pt>
                <c:pt idx="111">
                  <c:v>6723.5560633200002</c:v>
                </c:pt>
                <c:pt idx="112">
                  <c:v>5627.7368111100004</c:v>
                </c:pt>
                <c:pt idx="113">
                  <c:v>7753.46413596</c:v>
                </c:pt>
                <c:pt idx="114">
                  <c:v>8803.6799064200004</c:v>
                </c:pt>
                <c:pt idx="115">
                  <c:v>6485.9405530000004</c:v>
                </c:pt>
                <c:pt idx="116">
                  <c:v>4419.3651278400002</c:v>
                </c:pt>
                <c:pt idx="117">
                  <c:v>4043.4877870800001</c:v>
                </c:pt>
                <c:pt idx="118">
                  <c:v>5657.9108577699999</c:v>
                </c:pt>
                <c:pt idx="119">
                  <c:v>4257.3539730399998</c:v>
                </c:pt>
                <c:pt idx="120">
                  <c:v>2676.0112990600001</c:v>
                </c:pt>
              </c:numCache>
            </c:numRef>
          </c:val>
          <c:extLst>
            <c:ext xmlns:c16="http://schemas.microsoft.com/office/drawing/2014/chart" uri="{C3380CC4-5D6E-409C-BE32-E72D297353CC}">
              <c16:uniqueId val="{00000000-8840-465D-A76D-F730DCAD0995}"/>
            </c:ext>
          </c:extLst>
        </c:ser>
        <c:dLbls>
          <c:showLegendKey val="0"/>
          <c:showVal val="0"/>
          <c:showCatName val="0"/>
          <c:showSerName val="0"/>
          <c:showPercent val="0"/>
          <c:showBubbleSize val="0"/>
        </c:dLbls>
        <c:gapWidth val="150"/>
        <c:overlap val="100"/>
        <c:axId val="1041614616"/>
        <c:axId val="1041620848"/>
      </c:barChart>
      <c:lineChart>
        <c:grouping val="standard"/>
        <c:varyColors val="0"/>
        <c:ser>
          <c:idx val="1"/>
          <c:order val="1"/>
          <c:tx>
            <c:strRef>
              <c:f>成交额!$H$4</c:f>
              <c:strCache>
                <c:ptCount val="1"/>
                <c:pt idx="0">
                  <c:v>中小板指数</c:v>
                </c:pt>
              </c:strCache>
            </c:strRef>
          </c:tx>
          <c:spPr>
            <a:ln w="28575" cap="rnd">
              <a:solidFill>
                <a:schemeClr val="accent2"/>
              </a:solidFill>
              <a:round/>
            </a:ln>
            <a:effectLst/>
          </c:spPr>
          <c:marker>
            <c:symbol val="none"/>
          </c:marker>
          <c:cat>
            <c:numRef>
              <c:f>成交额!$F$5:$F$125</c:f>
              <c:numCache>
                <c:formatCode>m/d/yyyy</c:formatCode>
                <c:ptCount val="121"/>
                <c:pt idx="0">
                  <c:v>39087</c:v>
                </c:pt>
                <c:pt idx="1">
                  <c:v>39118</c:v>
                </c:pt>
                <c:pt idx="2">
                  <c:v>39146</c:v>
                </c:pt>
                <c:pt idx="3">
                  <c:v>39177</c:v>
                </c:pt>
                <c:pt idx="4">
                  <c:v>39207</c:v>
                </c:pt>
                <c:pt idx="5">
                  <c:v>39238</c:v>
                </c:pt>
                <c:pt idx="6">
                  <c:v>39268</c:v>
                </c:pt>
                <c:pt idx="7">
                  <c:v>39299</c:v>
                </c:pt>
                <c:pt idx="8">
                  <c:v>39330</c:v>
                </c:pt>
                <c:pt idx="9">
                  <c:v>39360</c:v>
                </c:pt>
                <c:pt idx="10">
                  <c:v>39391</c:v>
                </c:pt>
                <c:pt idx="11">
                  <c:v>39421</c:v>
                </c:pt>
                <c:pt idx="12">
                  <c:v>39452</c:v>
                </c:pt>
                <c:pt idx="13">
                  <c:v>39483</c:v>
                </c:pt>
                <c:pt idx="14">
                  <c:v>39512</c:v>
                </c:pt>
                <c:pt idx="15">
                  <c:v>39543</c:v>
                </c:pt>
                <c:pt idx="16">
                  <c:v>39573</c:v>
                </c:pt>
                <c:pt idx="17">
                  <c:v>39604</c:v>
                </c:pt>
                <c:pt idx="18">
                  <c:v>39634</c:v>
                </c:pt>
                <c:pt idx="19">
                  <c:v>39665</c:v>
                </c:pt>
                <c:pt idx="20">
                  <c:v>39696</c:v>
                </c:pt>
                <c:pt idx="21">
                  <c:v>39726</c:v>
                </c:pt>
                <c:pt idx="22">
                  <c:v>39757</c:v>
                </c:pt>
                <c:pt idx="23">
                  <c:v>39787</c:v>
                </c:pt>
                <c:pt idx="24">
                  <c:v>39818</c:v>
                </c:pt>
                <c:pt idx="25">
                  <c:v>39849</c:v>
                </c:pt>
                <c:pt idx="26">
                  <c:v>39877</c:v>
                </c:pt>
                <c:pt idx="27">
                  <c:v>39908</c:v>
                </c:pt>
                <c:pt idx="28">
                  <c:v>39938</c:v>
                </c:pt>
                <c:pt idx="29">
                  <c:v>39969</c:v>
                </c:pt>
                <c:pt idx="30">
                  <c:v>39999</c:v>
                </c:pt>
                <c:pt idx="31">
                  <c:v>40030</c:v>
                </c:pt>
                <c:pt idx="32">
                  <c:v>40061</c:v>
                </c:pt>
                <c:pt idx="33">
                  <c:v>40091</c:v>
                </c:pt>
                <c:pt idx="34">
                  <c:v>40122</c:v>
                </c:pt>
                <c:pt idx="35">
                  <c:v>40152</c:v>
                </c:pt>
                <c:pt idx="36">
                  <c:v>40183</c:v>
                </c:pt>
                <c:pt idx="37">
                  <c:v>40214</c:v>
                </c:pt>
                <c:pt idx="38">
                  <c:v>40242</c:v>
                </c:pt>
                <c:pt idx="39">
                  <c:v>40273</c:v>
                </c:pt>
                <c:pt idx="40">
                  <c:v>40303</c:v>
                </c:pt>
                <c:pt idx="41">
                  <c:v>40334</c:v>
                </c:pt>
                <c:pt idx="42">
                  <c:v>40364</c:v>
                </c:pt>
                <c:pt idx="43">
                  <c:v>40395</c:v>
                </c:pt>
                <c:pt idx="44">
                  <c:v>40426</c:v>
                </c:pt>
                <c:pt idx="45">
                  <c:v>40456</c:v>
                </c:pt>
                <c:pt idx="46">
                  <c:v>40487</c:v>
                </c:pt>
                <c:pt idx="47">
                  <c:v>40517</c:v>
                </c:pt>
                <c:pt idx="48">
                  <c:v>40548</c:v>
                </c:pt>
                <c:pt idx="49">
                  <c:v>40579</c:v>
                </c:pt>
                <c:pt idx="50">
                  <c:v>40607</c:v>
                </c:pt>
                <c:pt idx="51">
                  <c:v>40638</c:v>
                </c:pt>
                <c:pt idx="52">
                  <c:v>40668</c:v>
                </c:pt>
                <c:pt idx="53">
                  <c:v>40699</c:v>
                </c:pt>
                <c:pt idx="54">
                  <c:v>40729</c:v>
                </c:pt>
                <c:pt idx="55">
                  <c:v>40760</c:v>
                </c:pt>
                <c:pt idx="56">
                  <c:v>40791</c:v>
                </c:pt>
                <c:pt idx="57">
                  <c:v>40821</c:v>
                </c:pt>
                <c:pt idx="58">
                  <c:v>40852</c:v>
                </c:pt>
                <c:pt idx="59">
                  <c:v>40882</c:v>
                </c:pt>
                <c:pt idx="60">
                  <c:v>40913</c:v>
                </c:pt>
                <c:pt idx="61">
                  <c:v>40944</c:v>
                </c:pt>
                <c:pt idx="62">
                  <c:v>40973</c:v>
                </c:pt>
                <c:pt idx="63">
                  <c:v>41004</c:v>
                </c:pt>
                <c:pt idx="64">
                  <c:v>41034</c:v>
                </c:pt>
                <c:pt idx="65">
                  <c:v>41065</c:v>
                </c:pt>
                <c:pt idx="66">
                  <c:v>41095</c:v>
                </c:pt>
                <c:pt idx="67">
                  <c:v>41126</c:v>
                </c:pt>
                <c:pt idx="68">
                  <c:v>41157</c:v>
                </c:pt>
                <c:pt idx="69">
                  <c:v>41187</c:v>
                </c:pt>
                <c:pt idx="70">
                  <c:v>41218</c:v>
                </c:pt>
                <c:pt idx="71">
                  <c:v>41248</c:v>
                </c:pt>
                <c:pt idx="72">
                  <c:v>41279</c:v>
                </c:pt>
                <c:pt idx="73">
                  <c:v>41310</c:v>
                </c:pt>
                <c:pt idx="74">
                  <c:v>41338</c:v>
                </c:pt>
                <c:pt idx="75">
                  <c:v>41369</c:v>
                </c:pt>
                <c:pt idx="76">
                  <c:v>41399</c:v>
                </c:pt>
                <c:pt idx="77">
                  <c:v>41430</c:v>
                </c:pt>
                <c:pt idx="78">
                  <c:v>41460</c:v>
                </c:pt>
                <c:pt idx="79">
                  <c:v>41491</c:v>
                </c:pt>
                <c:pt idx="80">
                  <c:v>41522</c:v>
                </c:pt>
                <c:pt idx="81">
                  <c:v>41552</c:v>
                </c:pt>
                <c:pt idx="82">
                  <c:v>41583</c:v>
                </c:pt>
                <c:pt idx="83">
                  <c:v>41613</c:v>
                </c:pt>
                <c:pt idx="84">
                  <c:v>41644</c:v>
                </c:pt>
                <c:pt idx="85">
                  <c:v>41675</c:v>
                </c:pt>
                <c:pt idx="86">
                  <c:v>41703</c:v>
                </c:pt>
                <c:pt idx="87">
                  <c:v>41734</c:v>
                </c:pt>
                <c:pt idx="88">
                  <c:v>41764</c:v>
                </c:pt>
                <c:pt idx="89">
                  <c:v>41795</c:v>
                </c:pt>
                <c:pt idx="90">
                  <c:v>41825</c:v>
                </c:pt>
                <c:pt idx="91">
                  <c:v>41856</c:v>
                </c:pt>
                <c:pt idx="92">
                  <c:v>41887</c:v>
                </c:pt>
                <c:pt idx="93">
                  <c:v>41917</c:v>
                </c:pt>
                <c:pt idx="94">
                  <c:v>41948</c:v>
                </c:pt>
                <c:pt idx="95">
                  <c:v>41978</c:v>
                </c:pt>
                <c:pt idx="96">
                  <c:v>42009</c:v>
                </c:pt>
                <c:pt idx="97">
                  <c:v>42040</c:v>
                </c:pt>
                <c:pt idx="98">
                  <c:v>42068</c:v>
                </c:pt>
                <c:pt idx="99">
                  <c:v>42099</c:v>
                </c:pt>
                <c:pt idx="100">
                  <c:v>42129</c:v>
                </c:pt>
                <c:pt idx="101">
                  <c:v>42160</c:v>
                </c:pt>
                <c:pt idx="102">
                  <c:v>42190</c:v>
                </c:pt>
                <c:pt idx="103">
                  <c:v>42221</c:v>
                </c:pt>
                <c:pt idx="104">
                  <c:v>42252</c:v>
                </c:pt>
                <c:pt idx="105">
                  <c:v>42282</c:v>
                </c:pt>
                <c:pt idx="106">
                  <c:v>42313</c:v>
                </c:pt>
                <c:pt idx="107">
                  <c:v>42343</c:v>
                </c:pt>
                <c:pt idx="108">
                  <c:v>42374</c:v>
                </c:pt>
                <c:pt idx="109">
                  <c:v>42405</c:v>
                </c:pt>
                <c:pt idx="110">
                  <c:v>42434</c:v>
                </c:pt>
                <c:pt idx="111">
                  <c:v>42465</c:v>
                </c:pt>
                <c:pt idx="112">
                  <c:v>42495</c:v>
                </c:pt>
                <c:pt idx="113">
                  <c:v>42526</c:v>
                </c:pt>
                <c:pt idx="114">
                  <c:v>42556</c:v>
                </c:pt>
                <c:pt idx="115">
                  <c:v>42587</c:v>
                </c:pt>
                <c:pt idx="116">
                  <c:v>42618</c:v>
                </c:pt>
                <c:pt idx="117">
                  <c:v>42648</c:v>
                </c:pt>
                <c:pt idx="118">
                  <c:v>42679</c:v>
                </c:pt>
                <c:pt idx="119">
                  <c:v>42709</c:v>
                </c:pt>
                <c:pt idx="120">
                  <c:v>42740</c:v>
                </c:pt>
              </c:numCache>
            </c:numRef>
          </c:cat>
          <c:val>
            <c:numRef>
              <c:f>成交额!$H$5:$H$125</c:f>
              <c:numCache>
                <c:formatCode>_ * #,##0_ ;_ * \-#,##0_ ;_ * "-"??_ ;_ @_ </c:formatCode>
                <c:ptCount val="121"/>
                <c:pt idx="0">
                  <c:v>2530.35</c:v>
                </c:pt>
                <c:pt idx="1">
                  <c:v>3074.8159999999998</c:v>
                </c:pt>
                <c:pt idx="2">
                  <c:v>3171.498</c:v>
                </c:pt>
                <c:pt idx="3">
                  <c:v>3742.4090000000001</c:v>
                </c:pt>
                <c:pt idx="4">
                  <c:v>4272.8190000000004</c:v>
                </c:pt>
                <c:pt idx="5">
                  <c:v>4241.9290000000001</c:v>
                </c:pt>
                <c:pt idx="6">
                  <c:v>4187.9949999999999</c:v>
                </c:pt>
                <c:pt idx="7">
                  <c:v>5245.6409999999996</c:v>
                </c:pt>
                <c:pt idx="8">
                  <c:v>5788.9759999999997</c:v>
                </c:pt>
                <c:pt idx="9">
                  <c:v>5799.915</c:v>
                </c:pt>
                <c:pt idx="10">
                  <c:v>5266.6930000000002</c:v>
                </c:pt>
                <c:pt idx="11">
                  <c:v>5250.9080000000004</c:v>
                </c:pt>
                <c:pt idx="12">
                  <c:v>6387.9470000000001</c:v>
                </c:pt>
                <c:pt idx="13">
                  <c:v>5989.75</c:v>
                </c:pt>
                <c:pt idx="14">
                  <c:v>6198.433</c:v>
                </c:pt>
                <c:pt idx="15">
                  <c:v>4542.3249999999998</c:v>
                </c:pt>
                <c:pt idx="16">
                  <c:v>5033.1819999999998</c:v>
                </c:pt>
                <c:pt idx="17">
                  <c:v>4606.0209999999997</c:v>
                </c:pt>
                <c:pt idx="18">
                  <c:v>3818.5149999999999</c:v>
                </c:pt>
                <c:pt idx="19">
                  <c:v>3788.373</c:v>
                </c:pt>
                <c:pt idx="20">
                  <c:v>2864.5680000000002</c:v>
                </c:pt>
                <c:pt idx="21">
                  <c:v>2838.7359999999999</c:v>
                </c:pt>
                <c:pt idx="22">
                  <c:v>2225.422</c:v>
                </c:pt>
                <c:pt idx="23">
                  <c:v>2884.6570000000002</c:v>
                </c:pt>
                <c:pt idx="24">
                  <c:v>2946.4369999999999</c:v>
                </c:pt>
                <c:pt idx="25">
                  <c:v>3174.558</c:v>
                </c:pt>
                <c:pt idx="26">
                  <c:v>3441.5720000000001</c:v>
                </c:pt>
                <c:pt idx="27">
                  <c:v>3868.7460000000001</c:v>
                </c:pt>
                <c:pt idx="28">
                  <c:v>4175.7510000000002</c:v>
                </c:pt>
                <c:pt idx="29">
                  <c:v>4271.2719999999999</c:v>
                </c:pt>
                <c:pt idx="30">
                  <c:v>4446.8119999999999</c:v>
                </c:pt>
                <c:pt idx="31">
                  <c:v>4956.8670000000002</c:v>
                </c:pt>
                <c:pt idx="32">
                  <c:v>4319.1790000000001</c:v>
                </c:pt>
                <c:pt idx="33">
                  <c:v>4436.6450000000004</c:v>
                </c:pt>
                <c:pt idx="34">
                  <c:v>5121.973</c:v>
                </c:pt>
                <c:pt idx="35">
                  <c:v>5503.973</c:v>
                </c:pt>
                <c:pt idx="36">
                  <c:v>5694.549</c:v>
                </c:pt>
                <c:pt idx="37">
                  <c:v>5269.2460000000001</c:v>
                </c:pt>
                <c:pt idx="38">
                  <c:v>5604.1710000000003</c:v>
                </c:pt>
                <c:pt idx="39">
                  <c:v>5945.902</c:v>
                </c:pt>
                <c:pt idx="40">
                  <c:v>5752.0469999999996</c:v>
                </c:pt>
                <c:pt idx="41">
                  <c:v>5365.16</c:v>
                </c:pt>
                <c:pt idx="42">
                  <c:v>4726.5709999999999</c:v>
                </c:pt>
                <c:pt idx="43">
                  <c:v>5588.1459999999997</c:v>
                </c:pt>
                <c:pt idx="44">
                  <c:v>6216.1629999999996</c:v>
                </c:pt>
                <c:pt idx="45">
                  <c:v>6332.3609999999999</c:v>
                </c:pt>
                <c:pt idx="46">
                  <c:v>7159.7640000000001</c:v>
                </c:pt>
                <c:pt idx="47">
                  <c:v>6878.8360000000002</c:v>
                </c:pt>
                <c:pt idx="48">
                  <c:v>6865.5889999999999</c:v>
                </c:pt>
                <c:pt idx="49">
                  <c:v>6196.808</c:v>
                </c:pt>
                <c:pt idx="50">
                  <c:v>6633.4250000000002</c:v>
                </c:pt>
                <c:pt idx="51">
                  <c:v>6456.6009999999997</c:v>
                </c:pt>
                <c:pt idx="52">
                  <c:v>6006.9080000000004</c:v>
                </c:pt>
                <c:pt idx="53">
                  <c:v>5651.4489999999996</c:v>
                </c:pt>
                <c:pt idx="54">
                  <c:v>5993.2820000000002</c:v>
                </c:pt>
                <c:pt idx="55">
                  <c:v>5837.3739999999998</c:v>
                </c:pt>
                <c:pt idx="56">
                  <c:v>5477.7079999999996</c:v>
                </c:pt>
                <c:pt idx="57">
                  <c:v>4990.433</c:v>
                </c:pt>
                <c:pt idx="58">
                  <c:v>5320.9750000000004</c:v>
                </c:pt>
                <c:pt idx="59">
                  <c:v>4743.0039999999999</c:v>
                </c:pt>
                <c:pt idx="60">
                  <c:v>4034.53</c:v>
                </c:pt>
                <c:pt idx="61">
                  <c:v>4330.3869999999997</c:v>
                </c:pt>
                <c:pt idx="62">
                  <c:v>4781.8159999999998</c:v>
                </c:pt>
                <c:pt idx="63">
                  <c:v>4550.5479999999998</c:v>
                </c:pt>
                <c:pt idx="64">
                  <c:v>4734.0709999999999</c:v>
                </c:pt>
                <c:pt idx="65">
                  <c:v>4571.4369999999999</c:v>
                </c:pt>
                <c:pt idx="66">
                  <c:v>4463.652</c:v>
                </c:pt>
                <c:pt idx="67">
                  <c:v>4288.8540000000003</c:v>
                </c:pt>
                <c:pt idx="68">
                  <c:v>4222.1620000000003</c:v>
                </c:pt>
                <c:pt idx="69">
                  <c:v>4264.8310000000001</c:v>
                </c:pt>
                <c:pt idx="70">
                  <c:v>4202.1549999999997</c:v>
                </c:pt>
                <c:pt idx="71">
                  <c:v>3780.13</c:v>
                </c:pt>
                <c:pt idx="72">
                  <c:v>4172.7430000000004</c:v>
                </c:pt>
                <c:pt idx="73">
                  <c:v>4507.66</c:v>
                </c:pt>
                <c:pt idx="74">
                  <c:v>4708.9560000000001</c:v>
                </c:pt>
                <c:pt idx="75">
                  <c:v>4478.415</c:v>
                </c:pt>
                <c:pt idx="76">
                  <c:v>4594.7610000000004</c:v>
                </c:pt>
                <c:pt idx="77">
                  <c:v>4990.1689999999999</c:v>
                </c:pt>
                <c:pt idx="78">
                  <c:v>4650.1189999999997</c:v>
                </c:pt>
                <c:pt idx="79">
                  <c:v>4925.7709999999997</c:v>
                </c:pt>
                <c:pt idx="80">
                  <c:v>4994.268</c:v>
                </c:pt>
                <c:pt idx="81">
                  <c:v>5234.5060000000003</c:v>
                </c:pt>
                <c:pt idx="82">
                  <c:v>4977.6809999999996</c:v>
                </c:pt>
                <c:pt idx="83">
                  <c:v>5004.1180000000004</c:v>
                </c:pt>
                <c:pt idx="84">
                  <c:v>5068.6319999999996</c:v>
                </c:pt>
                <c:pt idx="85">
                  <c:v>5030.201</c:v>
                </c:pt>
                <c:pt idx="86">
                  <c:v>5044.415</c:v>
                </c:pt>
                <c:pt idx="87">
                  <c:v>4761.0420000000004</c:v>
                </c:pt>
                <c:pt idx="88">
                  <c:v>4598.1679999999997</c:v>
                </c:pt>
                <c:pt idx="89">
                  <c:v>4645.2860000000001</c:v>
                </c:pt>
                <c:pt idx="90">
                  <c:v>4845.6509999999998</c:v>
                </c:pt>
                <c:pt idx="91">
                  <c:v>4989.3959999999997</c:v>
                </c:pt>
                <c:pt idx="92">
                  <c:v>5449.0230000000001</c:v>
                </c:pt>
                <c:pt idx="93">
                  <c:v>5604.8</c:v>
                </c:pt>
                <c:pt idx="94">
                  <c:v>5514.6220000000003</c:v>
                </c:pt>
                <c:pt idx="95">
                  <c:v>5697.7139999999999</c:v>
                </c:pt>
                <c:pt idx="96">
                  <c:v>5589.7839999999997</c:v>
                </c:pt>
                <c:pt idx="97">
                  <c:v>6151.99</c:v>
                </c:pt>
                <c:pt idx="98">
                  <c:v>6802.2520000000004</c:v>
                </c:pt>
                <c:pt idx="99">
                  <c:v>8476.1350000000002</c:v>
                </c:pt>
                <c:pt idx="100">
                  <c:v>8570.6190000000006</c:v>
                </c:pt>
                <c:pt idx="101">
                  <c:v>11718.2</c:v>
                </c:pt>
                <c:pt idx="102">
                  <c:v>8068.0649999999996</c:v>
                </c:pt>
                <c:pt idx="103">
                  <c:v>8472.723</c:v>
                </c:pt>
                <c:pt idx="104">
                  <c:v>6849.9369999999999</c:v>
                </c:pt>
                <c:pt idx="105">
                  <c:v>6779.7039999999997</c:v>
                </c:pt>
                <c:pt idx="106">
                  <c:v>8032.8680000000004</c:v>
                </c:pt>
                <c:pt idx="107">
                  <c:v>8235.2080000000005</c:v>
                </c:pt>
                <c:pt idx="108">
                  <c:v>7604.3280000000004</c:v>
                </c:pt>
                <c:pt idx="109">
                  <c:v>6399.2169999999996</c:v>
                </c:pt>
                <c:pt idx="110">
                  <c:v>6261.2439999999997</c:v>
                </c:pt>
                <c:pt idx="111">
                  <c:v>6975.4939999999997</c:v>
                </c:pt>
                <c:pt idx="112">
                  <c:v>6825.51</c:v>
                </c:pt>
                <c:pt idx="113">
                  <c:v>6802.3029999999999</c:v>
                </c:pt>
                <c:pt idx="114">
                  <c:v>6971.674</c:v>
                </c:pt>
                <c:pt idx="115">
                  <c:v>6729.8239999999996</c:v>
                </c:pt>
                <c:pt idx="116">
                  <c:v>6884.9660000000003</c:v>
                </c:pt>
                <c:pt idx="117">
                  <c:v>6783.5910000000003</c:v>
                </c:pt>
                <c:pt idx="118">
                  <c:v>6895.1559999999999</c:v>
                </c:pt>
                <c:pt idx="119">
                  <c:v>6832.5569999999998</c:v>
                </c:pt>
                <c:pt idx="120">
                  <c:v>6587.13</c:v>
                </c:pt>
              </c:numCache>
            </c:numRef>
          </c:val>
          <c:smooth val="0"/>
          <c:extLst>
            <c:ext xmlns:c16="http://schemas.microsoft.com/office/drawing/2014/chart" uri="{C3380CC4-5D6E-409C-BE32-E72D297353CC}">
              <c16:uniqueId val="{00000001-8840-465D-A76D-F730DCAD0995}"/>
            </c:ext>
          </c:extLst>
        </c:ser>
        <c:dLbls>
          <c:showLegendKey val="0"/>
          <c:showVal val="0"/>
          <c:showCatName val="0"/>
          <c:showSerName val="0"/>
          <c:showPercent val="0"/>
          <c:showBubbleSize val="0"/>
        </c:dLbls>
        <c:marker val="1"/>
        <c:smooth val="0"/>
        <c:axId val="829175760"/>
        <c:axId val="829171496"/>
      </c:lineChart>
      <c:dateAx>
        <c:axId val="104161461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1620848"/>
        <c:crosses val="autoZero"/>
        <c:auto val="1"/>
        <c:lblOffset val="100"/>
        <c:baseTimeUnit val="months"/>
      </c:dateAx>
      <c:valAx>
        <c:axId val="104162084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1614616"/>
        <c:crosses val="autoZero"/>
        <c:crossBetween val="between"/>
      </c:valAx>
      <c:valAx>
        <c:axId val="829171496"/>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9175760"/>
        <c:crosses val="max"/>
        <c:crossBetween val="between"/>
      </c:valAx>
      <c:dateAx>
        <c:axId val="829175760"/>
        <c:scaling>
          <c:orientation val="minMax"/>
        </c:scaling>
        <c:delete val="1"/>
        <c:axPos val="b"/>
        <c:numFmt formatCode="m/d/yyyy" sourceLinked="1"/>
        <c:majorTickMark val="out"/>
        <c:minorTickMark val="none"/>
        <c:tickLblPos val="nextTo"/>
        <c:crossAx val="829171496"/>
        <c:crosses val="autoZero"/>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创业板成交额与创业板指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成交额!$K$4</c:f>
              <c:strCache>
                <c:ptCount val="1"/>
                <c:pt idx="0">
                  <c:v>创业板成交额</c:v>
                </c:pt>
              </c:strCache>
            </c:strRef>
          </c:tx>
          <c:spPr>
            <a:solidFill>
              <a:schemeClr val="accent1"/>
            </a:solidFill>
            <a:ln>
              <a:noFill/>
            </a:ln>
            <a:effectLst/>
          </c:spPr>
          <c:invertIfNegative val="0"/>
          <c:cat>
            <c:numRef>
              <c:f>成交额!$J$5:$J$84</c:f>
              <c:numCache>
                <c:formatCode>m/d/yyyy</c:formatCode>
                <c:ptCount val="80"/>
                <c:pt idx="0">
                  <c:v>40334</c:v>
                </c:pt>
                <c:pt idx="1">
                  <c:v>40364</c:v>
                </c:pt>
                <c:pt idx="2">
                  <c:v>40395</c:v>
                </c:pt>
                <c:pt idx="3">
                  <c:v>40426</c:v>
                </c:pt>
                <c:pt idx="4">
                  <c:v>40456</c:v>
                </c:pt>
                <c:pt idx="5">
                  <c:v>40487</c:v>
                </c:pt>
                <c:pt idx="6">
                  <c:v>40517</c:v>
                </c:pt>
                <c:pt idx="7">
                  <c:v>40548</c:v>
                </c:pt>
                <c:pt idx="8">
                  <c:v>40579</c:v>
                </c:pt>
                <c:pt idx="9">
                  <c:v>40607</c:v>
                </c:pt>
                <c:pt idx="10">
                  <c:v>40638</c:v>
                </c:pt>
                <c:pt idx="11">
                  <c:v>40668</c:v>
                </c:pt>
                <c:pt idx="12">
                  <c:v>40699</c:v>
                </c:pt>
                <c:pt idx="13">
                  <c:v>40729</c:v>
                </c:pt>
                <c:pt idx="14">
                  <c:v>40760</c:v>
                </c:pt>
                <c:pt idx="15">
                  <c:v>40791</c:v>
                </c:pt>
                <c:pt idx="16">
                  <c:v>40821</c:v>
                </c:pt>
                <c:pt idx="17">
                  <c:v>40852</c:v>
                </c:pt>
                <c:pt idx="18">
                  <c:v>40882</c:v>
                </c:pt>
                <c:pt idx="19">
                  <c:v>40913</c:v>
                </c:pt>
                <c:pt idx="20">
                  <c:v>40944</c:v>
                </c:pt>
                <c:pt idx="21">
                  <c:v>40973</c:v>
                </c:pt>
                <c:pt idx="22">
                  <c:v>41004</c:v>
                </c:pt>
                <c:pt idx="23">
                  <c:v>41034</c:v>
                </c:pt>
                <c:pt idx="24">
                  <c:v>41065</c:v>
                </c:pt>
                <c:pt idx="25">
                  <c:v>41095</c:v>
                </c:pt>
                <c:pt idx="26">
                  <c:v>41126</c:v>
                </c:pt>
                <c:pt idx="27">
                  <c:v>41157</c:v>
                </c:pt>
                <c:pt idx="28">
                  <c:v>41187</c:v>
                </c:pt>
                <c:pt idx="29">
                  <c:v>41218</c:v>
                </c:pt>
                <c:pt idx="30">
                  <c:v>41248</c:v>
                </c:pt>
                <c:pt idx="31">
                  <c:v>41279</c:v>
                </c:pt>
                <c:pt idx="32">
                  <c:v>41310</c:v>
                </c:pt>
                <c:pt idx="33">
                  <c:v>41338</c:v>
                </c:pt>
                <c:pt idx="34">
                  <c:v>41369</c:v>
                </c:pt>
                <c:pt idx="35">
                  <c:v>41399</c:v>
                </c:pt>
                <c:pt idx="36">
                  <c:v>41430</c:v>
                </c:pt>
                <c:pt idx="37">
                  <c:v>41460</c:v>
                </c:pt>
                <c:pt idx="38">
                  <c:v>41491</c:v>
                </c:pt>
                <c:pt idx="39">
                  <c:v>41522</c:v>
                </c:pt>
                <c:pt idx="40">
                  <c:v>41552</c:v>
                </c:pt>
                <c:pt idx="41">
                  <c:v>41583</c:v>
                </c:pt>
                <c:pt idx="42">
                  <c:v>41613</c:v>
                </c:pt>
                <c:pt idx="43">
                  <c:v>41644</c:v>
                </c:pt>
                <c:pt idx="44">
                  <c:v>41675</c:v>
                </c:pt>
                <c:pt idx="45">
                  <c:v>41703</c:v>
                </c:pt>
                <c:pt idx="46">
                  <c:v>41734</c:v>
                </c:pt>
                <c:pt idx="47">
                  <c:v>41764</c:v>
                </c:pt>
                <c:pt idx="48">
                  <c:v>41795</c:v>
                </c:pt>
                <c:pt idx="49">
                  <c:v>41825</c:v>
                </c:pt>
                <c:pt idx="50">
                  <c:v>41856</c:v>
                </c:pt>
                <c:pt idx="51">
                  <c:v>41887</c:v>
                </c:pt>
                <c:pt idx="52">
                  <c:v>41917</c:v>
                </c:pt>
                <c:pt idx="53">
                  <c:v>41948</c:v>
                </c:pt>
                <c:pt idx="54">
                  <c:v>41978</c:v>
                </c:pt>
                <c:pt idx="55">
                  <c:v>42009</c:v>
                </c:pt>
                <c:pt idx="56">
                  <c:v>42040</c:v>
                </c:pt>
                <c:pt idx="57">
                  <c:v>42068</c:v>
                </c:pt>
                <c:pt idx="58">
                  <c:v>42099</c:v>
                </c:pt>
                <c:pt idx="59">
                  <c:v>42129</c:v>
                </c:pt>
                <c:pt idx="60">
                  <c:v>42160</c:v>
                </c:pt>
                <c:pt idx="61">
                  <c:v>42190</c:v>
                </c:pt>
                <c:pt idx="62">
                  <c:v>42221</c:v>
                </c:pt>
                <c:pt idx="63">
                  <c:v>42252</c:v>
                </c:pt>
                <c:pt idx="64">
                  <c:v>42282</c:v>
                </c:pt>
                <c:pt idx="65">
                  <c:v>42313</c:v>
                </c:pt>
                <c:pt idx="66">
                  <c:v>42343</c:v>
                </c:pt>
                <c:pt idx="67">
                  <c:v>42374</c:v>
                </c:pt>
                <c:pt idx="68">
                  <c:v>42405</c:v>
                </c:pt>
                <c:pt idx="69">
                  <c:v>42434</c:v>
                </c:pt>
                <c:pt idx="70">
                  <c:v>42465</c:v>
                </c:pt>
                <c:pt idx="71">
                  <c:v>42495</c:v>
                </c:pt>
                <c:pt idx="72">
                  <c:v>42526</c:v>
                </c:pt>
                <c:pt idx="73">
                  <c:v>42556</c:v>
                </c:pt>
                <c:pt idx="74">
                  <c:v>42587</c:v>
                </c:pt>
                <c:pt idx="75">
                  <c:v>42618</c:v>
                </c:pt>
                <c:pt idx="76">
                  <c:v>42648</c:v>
                </c:pt>
                <c:pt idx="77">
                  <c:v>42679</c:v>
                </c:pt>
                <c:pt idx="78">
                  <c:v>42709</c:v>
                </c:pt>
                <c:pt idx="79">
                  <c:v>42740</c:v>
                </c:pt>
              </c:numCache>
            </c:numRef>
          </c:cat>
          <c:val>
            <c:numRef>
              <c:f>成交额!$K$5:$K$84</c:f>
              <c:numCache>
                <c:formatCode>_ * #,##0_ ;_ * \-#,##0_ ;_ * "-"??_ ;_ @_ </c:formatCode>
                <c:ptCount val="80"/>
                <c:pt idx="0">
                  <c:v>1168.2743823014</c:v>
                </c:pt>
                <c:pt idx="1">
                  <c:v>1048.0821697397</c:v>
                </c:pt>
                <c:pt idx="2">
                  <c:v>1348.5769495297</c:v>
                </c:pt>
                <c:pt idx="3">
                  <c:v>912.89426822429994</c:v>
                </c:pt>
                <c:pt idx="4">
                  <c:v>874.07638034320007</c:v>
                </c:pt>
                <c:pt idx="5">
                  <c:v>1643.0377793920002</c:v>
                </c:pt>
                <c:pt idx="6">
                  <c:v>984.09652280249998</c:v>
                </c:pt>
                <c:pt idx="7">
                  <c:v>649.31577376589996</c:v>
                </c:pt>
                <c:pt idx="8">
                  <c:v>685.2483613055</c:v>
                </c:pt>
                <c:pt idx="9">
                  <c:v>976.50034608819897</c:v>
                </c:pt>
                <c:pt idx="10">
                  <c:v>558.77042113890002</c:v>
                </c:pt>
                <c:pt idx="11">
                  <c:v>454.78726987710002</c:v>
                </c:pt>
                <c:pt idx="12">
                  <c:v>472.87037205069998</c:v>
                </c:pt>
                <c:pt idx="13">
                  <c:v>942.34394696800007</c:v>
                </c:pt>
                <c:pt idx="14">
                  <c:v>1061.7328733446</c:v>
                </c:pt>
                <c:pt idx="15">
                  <c:v>467.23480647440005</c:v>
                </c:pt>
                <c:pt idx="16">
                  <c:v>538.42772541699992</c:v>
                </c:pt>
                <c:pt idx="17">
                  <c:v>1315.2046307932001</c:v>
                </c:pt>
                <c:pt idx="18">
                  <c:v>738.53175550499998</c:v>
                </c:pt>
                <c:pt idx="19">
                  <c:v>526.00946602609997</c:v>
                </c:pt>
                <c:pt idx="20">
                  <c:v>1042.1042405078999</c:v>
                </c:pt>
                <c:pt idx="21">
                  <c:v>1161.2839074423</c:v>
                </c:pt>
                <c:pt idx="22">
                  <c:v>620.41182206629992</c:v>
                </c:pt>
                <c:pt idx="23">
                  <c:v>904.04665161589992</c:v>
                </c:pt>
                <c:pt idx="24">
                  <c:v>848.94979889600006</c:v>
                </c:pt>
                <c:pt idx="25">
                  <c:v>782.20198358800008</c:v>
                </c:pt>
                <c:pt idx="26">
                  <c:v>799.4948710174001</c:v>
                </c:pt>
                <c:pt idx="27">
                  <c:v>752.76372054470005</c:v>
                </c:pt>
                <c:pt idx="28">
                  <c:v>498.30980144230006</c:v>
                </c:pt>
                <c:pt idx="29">
                  <c:v>513.85845975530003</c:v>
                </c:pt>
                <c:pt idx="30">
                  <c:v>862.91606561899994</c:v>
                </c:pt>
                <c:pt idx="31">
                  <c:v>1366.8989764372</c:v>
                </c:pt>
                <c:pt idx="32">
                  <c:v>1015.87495284</c:v>
                </c:pt>
                <c:pt idx="33">
                  <c:v>1359.0572767785</c:v>
                </c:pt>
                <c:pt idx="34">
                  <c:v>1043.47490294</c:v>
                </c:pt>
                <c:pt idx="35">
                  <c:v>2291.6518075549998</c:v>
                </c:pt>
                <c:pt idx="36">
                  <c:v>1699.4944435899999</c:v>
                </c:pt>
                <c:pt idx="37">
                  <c:v>2743.02888635</c:v>
                </c:pt>
                <c:pt idx="38">
                  <c:v>2375.4163362499999</c:v>
                </c:pt>
                <c:pt idx="39">
                  <c:v>2264.5585403999999</c:v>
                </c:pt>
                <c:pt idx="40">
                  <c:v>2803.1964883800001</c:v>
                </c:pt>
                <c:pt idx="41">
                  <c:v>2510.9220541300001</c:v>
                </c:pt>
                <c:pt idx="42">
                  <c:v>2603.34855126</c:v>
                </c:pt>
                <c:pt idx="43">
                  <c:v>2946.8650295500001</c:v>
                </c:pt>
                <c:pt idx="44">
                  <c:v>2598.4392660399999</c:v>
                </c:pt>
                <c:pt idx="45">
                  <c:v>2167.4138950199999</c:v>
                </c:pt>
                <c:pt idx="46">
                  <c:v>1600.6761800199999</c:v>
                </c:pt>
                <c:pt idx="47">
                  <c:v>1553.20878038</c:v>
                </c:pt>
                <c:pt idx="48">
                  <c:v>2346.7934201600001</c:v>
                </c:pt>
                <c:pt idx="49">
                  <c:v>2718.7493332899999</c:v>
                </c:pt>
                <c:pt idx="50">
                  <c:v>2752.83311538</c:v>
                </c:pt>
                <c:pt idx="51">
                  <c:v>3245.4609631200001</c:v>
                </c:pt>
                <c:pt idx="52">
                  <c:v>2537.8922634199998</c:v>
                </c:pt>
                <c:pt idx="53">
                  <c:v>2804.3068854500002</c:v>
                </c:pt>
                <c:pt idx="54">
                  <c:v>5021.5279664299997</c:v>
                </c:pt>
                <c:pt idx="55">
                  <c:v>4639.2908578500001</c:v>
                </c:pt>
                <c:pt idx="56">
                  <c:v>3857.0127484599998</c:v>
                </c:pt>
                <c:pt idx="57">
                  <c:v>9656.9257977500001</c:v>
                </c:pt>
                <c:pt idx="58">
                  <c:v>11839.43524617</c:v>
                </c:pt>
                <c:pt idx="59">
                  <c:v>15295.376417379999</c:v>
                </c:pt>
                <c:pt idx="60">
                  <c:v>15237.30205819</c:v>
                </c:pt>
                <c:pt idx="61">
                  <c:v>14502.640632410001</c:v>
                </c:pt>
                <c:pt idx="62">
                  <c:v>9398.7249515000003</c:v>
                </c:pt>
                <c:pt idx="63">
                  <c:v>6756.1404020099999</c:v>
                </c:pt>
                <c:pt idx="64">
                  <c:v>8995.1353664899998</c:v>
                </c:pt>
                <c:pt idx="65">
                  <c:v>14330.06540657</c:v>
                </c:pt>
                <c:pt idx="66">
                  <c:v>10609.55247979</c:v>
                </c:pt>
                <c:pt idx="67">
                  <c:v>6723.9242871799997</c:v>
                </c:pt>
                <c:pt idx="68">
                  <c:v>4797.3683366900004</c:v>
                </c:pt>
                <c:pt idx="69">
                  <c:v>8612.5750052700005</c:v>
                </c:pt>
                <c:pt idx="70">
                  <c:v>7539.73129625</c:v>
                </c:pt>
                <c:pt idx="71">
                  <c:v>5346.8348464000001</c:v>
                </c:pt>
                <c:pt idx="72">
                  <c:v>7513.8161192099997</c:v>
                </c:pt>
                <c:pt idx="73">
                  <c:v>7758.0577236500003</c:v>
                </c:pt>
                <c:pt idx="74">
                  <c:v>5332.73754181</c:v>
                </c:pt>
                <c:pt idx="75">
                  <c:v>3895.6118912699999</c:v>
                </c:pt>
                <c:pt idx="76">
                  <c:v>3326.0515923100002</c:v>
                </c:pt>
                <c:pt idx="77">
                  <c:v>5451.2178712200002</c:v>
                </c:pt>
                <c:pt idx="78">
                  <c:v>3652.4777855900002</c:v>
                </c:pt>
                <c:pt idx="79">
                  <c:v>2614.9533281200002</c:v>
                </c:pt>
              </c:numCache>
            </c:numRef>
          </c:val>
          <c:extLst>
            <c:ext xmlns:c16="http://schemas.microsoft.com/office/drawing/2014/chart" uri="{C3380CC4-5D6E-409C-BE32-E72D297353CC}">
              <c16:uniqueId val="{00000000-C44B-49B8-BBFD-C1A6F689B54A}"/>
            </c:ext>
          </c:extLst>
        </c:ser>
        <c:dLbls>
          <c:showLegendKey val="0"/>
          <c:showVal val="0"/>
          <c:showCatName val="0"/>
          <c:showSerName val="0"/>
          <c:showPercent val="0"/>
          <c:showBubbleSize val="0"/>
        </c:dLbls>
        <c:gapWidth val="219"/>
        <c:overlap val="100"/>
        <c:axId val="886741072"/>
        <c:axId val="886740416"/>
      </c:barChart>
      <c:lineChart>
        <c:grouping val="standard"/>
        <c:varyColors val="0"/>
        <c:ser>
          <c:idx val="1"/>
          <c:order val="1"/>
          <c:tx>
            <c:strRef>
              <c:f>成交额!$L$4</c:f>
              <c:strCache>
                <c:ptCount val="1"/>
                <c:pt idx="0">
                  <c:v>创业板指数</c:v>
                </c:pt>
              </c:strCache>
            </c:strRef>
          </c:tx>
          <c:spPr>
            <a:ln w="28575" cap="rnd">
              <a:solidFill>
                <a:schemeClr val="accent2"/>
              </a:solidFill>
              <a:round/>
            </a:ln>
            <a:effectLst/>
          </c:spPr>
          <c:marker>
            <c:symbol val="none"/>
          </c:marker>
          <c:cat>
            <c:numRef>
              <c:f>成交额!$J$5:$J$84</c:f>
              <c:numCache>
                <c:formatCode>m/d/yyyy</c:formatCode>
                <c:ptCount val="80"/>
                <c:pt idx="0">
                  <c:v>40334</c:v>
                </c:pt>
                <c:pt idx="1">
                  <c:v>40364</c:v>
                </c:pt>
                <c:pt idx="2">
                  <c:v>40395</c:v>
                </c:pt>
                <c:pt idx="3">
                  <c:v>40426</c:v>
                </c:pt>
                <c:pt idx="4">
                  <c:v>40456</c:v>
                </c:pt>
                <c:pt idx="5">
                  <c:v>40487</c:v>
                </c:pt>
                <c:pt idx="6">
                  <c:v>40517</c:v>
                </c:pt>
                <c:pt idx="7">
                  <c:v>40548</c:v>
                </c:pt>
                <c:pt idx="8">
                  <c:v>40579</c:v>
                </c:pt>
                <c:pt idx="9">
                  <c:v>40607</c:v>
                </c:pt>
                <c:pt idx="10">
                  <c:v>40638</c:v>
                </c:pt>
                <c:pt idx="11">
                  <c:v>40668</c:v>
                </c:pt>
                <c:pt idx="12">
                  <c:v>40699</c:v>
                </c:pt>
                <c:pt idx="13">
                  <c:v>40729</c:v>
                </c:pt>
                <c:pt idx="14">
                  <c:v>40760</c:v>
                </c:pt>
                <c:pt idx="15">
                  <c:v>40791</c:v>
                </c:pt>
                <c:pt idx="16">
                  <c:v>40821</c:v>
                </c:pt>
                <c:pt idx="17">
                  <c:v>40852</c:v>
                </c:pt>
                <c:pt idx="18">
                  <c:v>40882</c:v>
                </c:pt>
                <c:pt idx="19">
                  <c:v>40913</c:v>
                </c:pt>
                <c:pt idx="20">
                  <c:v>40944</c:v>
                </c:pt>
                <c:pt idx="21">
                  <c:v>40973</c:v>
                </c:pt>
                <c:pt idx="22">
                  <c:v>41004</c:v>
                </c:pt>
                <c:pt idx="23">
                  <c:v>41034</c:v>
                </c:pt>
                <c:pt idx="24">
                  <c:v>41065</c:v>
                </c:pt>
                <c:pt idx="25">
                  <c:v>41095</c:v>
                </c:pt>
                <c:pt idx="26">
                  <c:v>41126</c:v>
                </c:pt>
                <c:pt idx="27">
                  <c:v>41157</c:v>
                </c:pt>
                <c:pt idx="28">
                  <c:v>41187</c:v>
                </c:pt>
                <c:pt idx="29">
                  <c:v>41218</c:v>
                </c:pt>
                <c:pt idx="30">
                  <c:v>41248</c:v>
                </c:pt>
                <c:pt idx="31">
                  <c:v>41279</c:v>
                </c:pt>
                <c:pt idx="32">
                  <c:v>41310</c:v>
                </c:pt>
                <c:pt idx="33">
                  <c:v>41338</c:v>
                </c:pt>
                <c:pt idx="34">
                  <c:v>41369</c:v>
                </c:pt>
                <c:pt idx="35">
                  <c:v>41399</c:v>
                </c:pt>
                <c:pt idx="36">
                  <c:v>41430</c:v>
                </c:pt>
                <c:pt idx="37">
                  <c:v>41460</c:v>
                </c:pt>
                <c:pt idx="38">
                  <c:v>41491</c:v>
                </c:pt>
                <c:pt idx="39">
                  <c:v>41522</c:v>
                </c:pt>
                <c:pt idx="40">
                  <c:v>41552</c:v>
                </c:pt>
                <c:pt idx="41">
                  <c:v>41583</c:v>
                </c:pt>
                <c:pt idx="42">
                  <c:v>41613</c:v>
                </c:pt>
                <c:pt idx="43">
                  <c:v>41644</c:v>
                </c:pt>
                <c:pt idx="44">
                  <c:v>41675</c:v>
                </c:pt>
                <c:pt idx="45">
                  <c:v>41703</c:v>
                </c:pt>
                <c:pt idx="46">
                  <c:v>41734</c:v>
                </c:pt>
                <c:pt idx="47">
                  <c:v>41764</c:v>
                </c:pt>
                <c:pt idx="48">
                  <c:v>41795</c:v>
                </c:pt>
                <c:pt idx="49">
                  <c:v>41825</c:v>
                </c:pt>
                <c:pt idx="50">
                  <c:v>41856</c:v>
                </c:pt>
                <c:pt idx="51">
                  <c:v>41887</c:v>
                </c:pt>
                <c:pt idx="52">
                  <c:v>41917</c:v>
                </c:pt>
                <c:pt idx="53">
                  <c:v>41948</c:v>
                </c:pt>
                <c:pt idx="54">
                  <c:v>41978</c:v>
                </c:pt>
                <c:pt idx="55">
                  <c:v>42009</c:v>
                </c:pt>
                <c:pt idx="56">
                  <c:v>42040</c:v>
                </c:pt>
                <c:pt idx="57">
                  <c:v>42068</c:v>
                </c:pt>
                <c:pt idx="58">
                  <c:v>42099</c:v>
                </c:pt>
                <c:pt idx="59">
                  <c:v>42129</c:v>
                </c:pt>
                <c:pt idx="60">
                  <c:v>42160</c:v>
                </c:pt>
                <c:pt idx="61">
                  <c:v>42190</c:v>
                </c:pt>
                <c:pt idx="62">
                  <c:v>42221</c:v>
                </c:pt>
                <c:pt idx="63">
                  <c:v>42252</c:v>
                </c:pt>
                <c:pt idx="64">
                  <c:v>42282</c:v>
                </c:pt>
                <c:pt idx="65">
                  <c:v>42313</c:v>
                </c:pt>
                <c:pt idx="66">
                  <c:v>42343</c:v>
                </c:pt>
                <c:pt idx="67">
                  <c:v>42374</c:v>
                </c:pt>
                <c:pt idx="68">
                  <c:v>42405</c:v>
                </c:pt>
                <c:pt idx="69">
                  <c:v>42434</c:v>
                </c:pt>
                <c:pt idx="70">
                  <c:v>42465</c:v>
                </c:pt>
                <c:pt idx="71">
                  <c:v>42495</c:v>
                </c:pt>
                <c:pt idx="72">
                  <c:v>42526</c:v>
                </c:pt>
                <c:pt idx="73">
                  <c:v>42556</c:v>
                </c:pt>
                <c:pt idx="74">
                  <c:v>42587</c:v>
                </c:pt>
                <c:pt idx="75">
                  <c:v>42618</c:v>
                </c:pt>
                <c:pt idx="76">
                  <c:v>42648</c:v>
                </c:pt>
                <c:pt idx="77">
                  <c:v>42679</c:v>
                </c:pt>
                <c:pt idx="78">
                  <c:v>42709</c:v>
                </c:pt>
                <c:pt idx="79">
                  <c:v>42740</c:v>
                </c:pt>
              </c:numCache>
            </c:numRef>
          </c:cat>
          <c:val>
            <c:numRef>
              <c:f>成交额!$L$5:$L$84</c:f>
              <c:numCache>
                <c:formatCode>_ * #,##0_ ;_ * \-#,##0_ ;_ * "-"??_ ;_ @_ </c:formatCode>
                <c:ptCount val="80"/>
                <c:pt idx="0">
                  <c:v>1027.682</c:v>
                </c:pt>
                <c:pt idx="1">
                  <c:v>862.26869999999997</c:v>
                </c:pt>
                <c:pt idx="2">
                  <c:v>987.3519</c:v>
                </c:pt>
                <c:pt idx="3">
                  <c:v>1036.703</c:v>
                </c:pt>
                <c:pt idx="4">
                  <c:v>942.53989999999999</c:v>
                </c:pt>
                <c:pt idx="5">
                  <c:v>1072.22</c:v>
                </c:pt>
                <c:pt idx="6">
                  <c:v>1157.94</c:v>
                </c:pt>
                <c:pt idx="7">
                  <c:v>1155.3499999999999</c:v>
                </c:pt>
                <c:pt idx="8">
                  <c:v>1032.604</c:v>
                </c:pt>
                <c:pt idx="9">
                  <c:v>1071.8610000000001</c:v>
                </c:pt>
                <c:pt idx="10">
                  <c:v>1015.076</c:v>
                </c:pt>
                <c:pt idx="11">
                  <c:v>914.5933</c:v>
                </c:pt>
                <c:pt idx="12">
                  <c:v>847.54589999999996</c:v>
                </c:pt>
                <c:pt idx="13">
                  <c:v>883.41750000000002</c:v>
                </c:pt>
                <c:pt idx="14">
                  <c:v>919.18589999999995</c:v>
                </c:pt>
                <c:pt idx="15">
                  <c:v>883.87350000000004</c:v>
                </c:pt>
                <c:pt idx="16">
                  <c:v>791.13459999999998</c:v>
                </c:pt>
                <c:pt idx="17">
                  <c:v>882.25300000000004</c:v>
                </c:pt>
                <c:pt idx="18">
                  <c:v>792.49549999999999</c:v>
                </c:pt>
                <c:pt idx="19">
                  <c:v>666.90589999999997</c:v>
                </c:pt>
                <c:pt idx="20">
                  <c:v>680.04589999999996</c:v>
                </c:pt>
                <c:pt idx="21">
                  <c:v>759.3691</c:v>
                </c:pt>
                <c:pt idx="22">
                  <c:v>697.75139999999999</c:v>
                </c:pt>
                <c:pt idx="23">
                  <c:v>713.1866</c:v>
                </c:pt>
                <c:pt idx="24">
                  <c:v>715.93010000000004</c:v>
                </c:pt>
                <c:pt idx="25">
                  <c:v>724.31370000000004</c:v>
                </c:pt>
                <c:pt idx="26">
                  <c:v>711.92570000000001</c:v>
                </c:pt>
                <c:pt idx="27">
                  <c:v>730.61649999999997</c:v>
                </c:pt>
                <c:pt idx="28">
                  <c:v>689.64</c:v>
                </c:pt>
                <c:pt idx="29">
                  <c:v>692.86810000000003</c:v>
                </c:pt>
                <c:pt idx="30">
                  <c:v>624.82420000000002</c:v>
                </c:pt>
                <c:pt idx="31">
                  <c:v>705.34289999999999</c:v>
                </c:pt>
                <c:pt idx="32">
                  <c:v>780.98180000000002</c:v>
                </c:pt>
                <c:pt idx="33">
                  <c:v>888.09900000000005</c:v>
                </c:pt>
                <c:pt idx="34">
                  <c:v>835.13800000000003</c:v>
                </c:pt>
                <c:pt idx="35">
                  <c:v>939.21010000000001</c:v>
                </c:pt>
                <c:pt idx="36">
                  <c:v>1032.7560000000001</c:v>
                </c:pt>
                <c:pt idx="37">
                  <c:v>1057.2729999999999</c:v>
                </c:pt>
                <c:pt idx="38">
                  <c:v>1202.8330000000001</c:v>
                </c:pt>
                <c:pt idx="39">
                  <c:v>1267.26</c:v>
                </c:pt>
                <c:pt idx="40">
                  <c:v>1367.913</c:v>
                </c:pt>
                <c:pt idx="41">
                  <c:v>1260.0250000000001</c:v>
                </c:pt>
                <c:pt idx="42">
                  <c:v>1202.066</c:v>
                </c:pt>
                <c:pt idx="43">
                  <c:v>1352.84</c:v>
                </c:pt>
                <c:pt idx="44">
                  <c:v>1495.9780000000001</c:v>
                </c:pt>
                <c:pt idx="45">
                  <c:v>1464.578</c:v>
                </c:pt>
                <c:pt idx="46">
                  <c:v>1346.7380000000001</c:v>
                </c:pt>
                <c:pt idx="47">
                  <c:v>1302.146</c:v>
                </c:pt>
                <c:pt idx="48">
                  <c:v>1355.482</c:v>
                </c:pt>
                <c:pt idx="49">
                  <c:v>1411.6379999999999</c:v>
                </c:pt>
                <c:pt idx="50">
                  <c:v>1360.692</c:v>
                </c:pt>
                <c:pt idx="51">
                  <c:v>1489.835</c:v>
                </c:pt>
                <c:pt idx="52">
                  <c:v>1540.874</c:v>
                </c:pt>
                <c:pt idx="53">
                  <c:v>1512.4870000000001</c:v>
                </c:pt>
                <c:pt idx="54">
                  <c:v>1581.9069999999999</c:v>
                </c:pt>
                <c:pt idx="55">
                  <c:v>1464.7739999999999</c:v>
                </c:pt>
                <c:pt idx="56">
                  <c:v>1774.3119999999999</c:v>
                </c:pt>
                <c:pt idx="57">
                  <c:v>2014.7860000000001</c:v>
                </c:pt>
                <c:pt idx="58">
                  <c:v>2510.16</c:v>
                </c:pt>
                <c:pt idx="59">
                  <c:v>2783.4430000000002</c:v>
                </c:pt>
                <c:pt idx="60">
                  <c:v>3885.8319999999999</c:v>
                </c:pt>
                <c:pt idx="61">
                  <c:v>2605.2759999999998</c:v>
                </c:pt>
                <c:pt idx="62">
                  <c:v>2502.0410000000002</c:v>
                </c:pt>
                <c:pt idx="63">
                  <c:v>1855.0319999999999</c:v>
                </c:pt>
                <c:pt idx="64">
                  <c:v>2082.6729999999998</c:v>
                </c:pt>
                <c:pt idx="65">
                  <c:v>2564.7220000000002</c:v>
                </c:pt>
                <c:pt idx="66">
                  <c:v>2692.1610000000001</c:v>
                </c:pt>
                <c:pt idx="67">
                  <c:v>2416.7249999999999</c:v>
                </c:pt>
                <c:pt idx="68">
                  <c:v>2096.9859999999999</c:v>
                </c:pt>
                <c:pt idx="69">
                  <c:v>1907.0409999999999</c:v>
                </c:pt>
                <c:pt idx="70">
                  <c:v>2279.52</c:v>
                </c:pt>
                <c:pt idx="71">
                  <c:v>2224.0949999999998</c:v>
                </c:pt>
                <c:pt idx="72">
                  <c:v>2204.9740000000002</c:v>
                </c:pt>
                <c:pt idx="73">
                  <c:v>2246.0250000000001</c:v>
                </c:pt>
                <c:pt idx="74">
                  <c:v>2109.0549999999998</c:v>
                </c:pt>
                <c:pt idx="75">
                  <c:v>2182.694</c:v>
                </c:pt>
                <c:pt idx="76">
                  <c:v>2149.9009999999998</c:v>
                </c:pt>
                <c:pt idx="77">
                  <c:v>2145.2289999999998</c:v>
                </c:pt>
                <c:pt idx="78">
                  <c:v>2143.877</c:v>
                </c:pt>
                <c:pt idx="79">
                  <c:v>1983.971</c:v>
                </c:pt>
              </c:numCache>
            </c:numRef>
          </c:val>
          <c:smooth val="0"/>
          <c:extLst>
            <c:ext xmlns:c16="http://schemas.microsoft.com/office/drawing/2014/chart" uri="{C3380CC4-5D6E-409C-BE32-E72D297353CC}">
              <c16:uniqueId val="{00000001-C44B-49B8-BBFD-C1A6F689B54A}"/>
            </c:ext>
          </c:extLst>
        </c:ser>
        <c:dLbls>
          <c:showLegendKey val="0"/>
          <c:showVal val="0"/>
          <c:showCatName val="0"/>
          <c:showSerName val="0"/>
          <c:showPercent val="0"/>
          <c:showBubbleSize val="0"/>
        </c:dLbls>
        <c:marker val="1"/>
        <c:smooth val="0"/>
        <c:axId val="838782544"/>
        <c:axId val="838783856"/>
      </c:lineChart>
      <c:dateAx>
        <c:axId val="8867410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740416"/>
        <c:crosses val="autoZero"/>
        <c:auto val="1"/>
        <c:lblOffset val="100"/>
        <c:baseTimeUnit val="months"/>
      </c:dateAx>
      <c:valAx>
        <c:axId val="88674041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6741072"/>
        <c:crosses val="autoZero"/>
        <c:crossBetween val="between"/>
      </c:valAx>
      <c:valAx>
        <c:axId val="838783856"/>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8782544"/>
        <c:crosses val="max"/>
        <c:crossBetween val="between"/>
      </c:valAx>
      <c:dateAx>
        <c:axId val="838782544"/>
        <c:scaling>
          <c:orientation val="minMax"/>
        </c:scaling>
        <c:delete val="1"/>
        <c:axPos val="b"/>
        <c:numFmt formatCode="m/d/yyyy" sourceLinked="1"/>
        <c:majorTickMark val="out"/>
        <c:minorTickMark val="none"/>
        <c:tickLblPos val="nextTo"/>
        <c:crossAx val="838783856"/>
        <c:crosses val="autoZero"/>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创业板换手率与创业板指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创业板换手率!$B$4</c:f>
              <c:strCache>
                <c:ptCount val="1"/>
                <c:pt idx="0">
                  <c:v>创业板成换手率</c:v>
                </c:pt>
              </c:strCache>
            </c:strRef>
          </c:tx>
          <c:spPr>
            <a:solidFill>
              <a:schemeClr val="accent1"/>
            </a:solidFill>
            <a:ln>
              <a:noFill/>
            </a:ln>
            <a:effectLst/>
          </c:spPr>
          <c:invertIfNegative val="0"/>
          <c:cat>
            <c:numRef>
              <c:f>创业板换手率!$A$5:$A$84</c:f>
              <c:numCache>
                <c:formatCode>m/d/yyyy</c:formatCode>
                <c:ptCount val="80"/>
                <c:pt idx="0">
                  <c:v>40334</c:v>
                </c:pt>
                <c:pt idx="1">
                  <c:v>40364</c:v>
                </c:pt>
                <c:pt idx="2">
                  <c:v>40395</c:v>
                </c:pt>
                <c:pt idx="3">
                  <c:v>40426</c:v>
                </c:pt>
                <c:pt idx="4">
                  <c:v>40456</c:v>
                </c:pt>
                <c:pt idx="5">
                  <c:v>40487</c:v>
                </c:pt>
                <c:pt idx="6">
                  <c:v>40517</c:v>
                </c:pt>
                <c:pt idx="7">
                  <c:v>40548</c:v>
                </c:pt>
                <c:pt idx="8">
                  <c:v>40579</c:v>
                </c:pt>
                <c:pt idx="9">
                  <c:v>40607</c:v>
                </c:pt>
                <c:pt idx="10">
                  <c:v>40638</c:v>
                </c:pt>
                <c:pt idx="11">
                  <c:v>40668</c:v>
                </c:pt>
                <c:pt idx="12">
                  <c:v>40699</c:v>
                </c:pt>
                <c:pt idx="13">
                  <c:v>40729</c:v>
                </c:pt>
                <c:pt idx="14">
                  <c:v>40760</c:v>
                </c:pt>
                <c:pt idx="15">
                  <c:v>40791</c:v>
                </c:pt>
                <c:pt idx="16">
                  <c:v>40821</c:v>
                </c:pt>
                <c:pt idx="17">
                  <c:v>40852</c:v>
                </c:pt>
                <c:pt idx="18">
                  <c:v>40882</c:v>
                </c:pt>
                <c:pt idx="19">
                  <c:v>40913</c:v>
                </c:pt>
                <c:pt idx="20">
                  <c:v>40944</c:v>
                </c:pt>
                <c:pt idx="21">
                  <c:v>40973</c:v>
                </c:pt>
                <c:pt idx="22">
                  <c:v>41004</c:v>
                </c:pt>
                <c:pt idx="23">
                  <c:v>41034</c:v>
                </c:pt>
                <c:pt idx="24">
                  <c:v>41065</c:v>
                </c:pt>
                <c:pt idx="25">
                  <c:v>41095</c:v>
                </c:pt>
                <c:pt idx="26">
                  <c:v>41126</c:v>
                </c:pt>
                <c:pt idx="27">
                  <c:v>41157</c:v>
                </c:pt>
                <c:pt idx="28">
                  <c:v>41187</c:v>
                </c:pt>
                <c:pt idx="29">
                  <c:v>41218</c:v>
                </c:pt>
                <c:pt idx="30">
                  <c:v>41248</c:v>
                </c:pt>
                <c:pt idx="31">
                  <c:v>41279</c:v>
                </c:pt>
                <c:pt idx="32">
                  <c:v>41310</c:v>
                </c:pt>
                <c:pt idx="33">
                  <c:v>41338</c:v>
                </c:pt>
                <c:pt idx="34">
                  <c:v>41369</c:v>
                </c:pt>
                <c:pt idx="35">
                  <c:v>41399</c:v>
                </c:pt>
                <c:pt idx="36">
                  <c:v>41430</c:v>
                </c:pt>
                <c:pt idx="37">
                  <c:v>41460</c:v>
                </c:pt>
                <c:pt idx="38">
                  <c:v>41491</c:v>
                </c:pt>
                <c:pt idx="39">
                  <c:v>41522</c:v>
                </c:pt>
                <c:pt idx="40">
                  <c:v>41552</c:v>
                </c:pt>
                <c:pt idx="41">
                  <c:v>41583</c:v>
                </c:pt>
                <c:pt idx="42">
                  <c:v>41613</c:v>
                </c:pt>
                <c:pt idx="43">
                  <c:v>41644</c:v>
                </c:pt>
                <c:pt idx="44">
                  <c:v>41675</c:v>
                </c:pt>
                <c:pt idx="45">
                  <c:v>41703</c:v>
                </c:pt>
                <c:pt idx="46">
                  <c:v>41734</c:v>
                </c:pt>
                <c:pt idx="47">
                  <c:v>41764</c:v>
                </c:pt>
                <c:pt idx="48">
                  <c:v>41795</c:v>
                </c:pt>
                <c:pt idx="49">
                  <c:v>41825</c:v>
                </c:pt>
                <c:pt idx="50">
                  <c:v>41856</c:v>
                </c:pt>
                <c:pt idx="51">
                  <c:v>41887</c:v>
                </c:pt>
                <c:pt idx="52">
                  <c:v>41917</c:v>
                </c:pt>
                <c:pt idx="53">
                  <c:v>41948</c:v>
                </c:pt>
                <c:pt idx="54">
                  <c:v>41978</c:v>
                </c:pt>
                <c:pt idx="55">
                  <c:v>42009</c:v>
                </c:pt>
                <c:pt idx="56">
                  <c:v>42040</c:v>
                </c:pt>
                <c:pt idx="57">
                  <c:v>42068</c:v>
                </c:pt>
                <c:pt idx="58">
                  <c:v>42099</c:v>
                </c:pt>
                <c:pt idx="59">
                  <c:v>42129</c:v>
                </c:pt>
                <c:pt idx="60">
                  <c:v>42160</c:v>
                </c:pt>
                <c:pt idx="61">
                  <c:v>42190</c:v>
                </c:pt>
                <c:pt idx="62">
                  <c:v>42221</c:v>
                </c:pt>
                <c:pt idx="63">
                  <c:v>42252</c:v>
                </c:pt>
                <c:pt idx="64">
                  <c:v>42282</c:v>
                </c:pt>
                <c:pt idx="65">
                  <c:v>42313</c:v>
                </c:pt>
                <c:pt idx="66">
                  <c:v>42343</c:v>
                </c:pt>
                <c:pt idx="67">
                  <c:v>42374</c:v>
                </c:pt>
                <c:pt idx="68">
                  <c:v>42405</c:v>
                </c:pt>
                <c:pt idx="69">
                  <c:v>42434</c:v>
                </c:pt>
                <c:pt idx="70">
                  <c:v>42465</c:v>
                </c:pt>
                <c:pt idx="71">
                  <c:v>42495</c:v>
                </c:pt>
                <c:pt idx="72">
                  <c:v>42526</c:v>
                </c:pt>
                <c:pt idx="73">
                  <c:v>42556</c:v>
                </c:pt>
                <c:pt idx="74">
                  <c:v>42587</c:v>
                </c:pt>
                <c:pt idx="75">
                  <c:v>42618</c:v>
                </c:pt>
                <c:pt idx="76">
                  <c:v>42648</c:v>
                </c:pt>
                <c:pt idx="77">
                  <c:v>42679</c:v>
                </c:pt>
                <c:pt idx="78">
                  <c:v>42709</c:v>
                </c:pt>
                <c:pt idx="79">
                  <c:v>42740</c:v>
                </c:pt>
              </c:numCache>
            </c:numRef>
          </c:cat>
          <c:val>
            <c:numRef>
              <c:f>创业板换手率!$B$5:$B$84</c:f>
              <c:numCache>
                <c:formatCode>_ * #,##0_ ;_ * \-#,##0_ ;_ * "-"??_ ;_ @_ </c:formatCode>
                <c:ptCount val="80"/>
                <c:pt idx="0">
                  <c:v>136.036722034874</c:v>
                </c:pt>
                <c:pt idx="1">
                  <c:v>126.223822758712</c:v>
                </c:pt>
                <c:pt idx="2">
                  <c:v>141.88497392516999</c:v>
                </c:pt>
                <c:pt idx="3">
                  <c:v>95.642527637875602</c:v>
                </c:pt>
                <c:pt idx="4">
                  <c:v>93.801703287494007</c:v>
                </c:pt>
                <c:pt idx="5">
                  <c:v>124.385311841828</c:v>
                </c:pt>
                <c:pt idx="6">
                  <c:v>70.041732782383505</c:v>
                </c:pt>
                <c:pt idx="7">
                  <c:v>39.815359395445597</c:v>
                </c:pt>
                <c:pt idx="8">
                  <c:v>39.440585351414903</c:v>
                </c:pt>
                <c:pt idx="9">
                  <c:v>58.878157167076999</c:v>
                </c:pt>
                <c:pt idx="10">
                  <c:v>34.936660618278403</c:v>
                </c:pt>
                <c:pt idx="11">
                  <c:v>30.8625484855169</c:v>
                </c:pt>
                <c:pt idx="12">
                  <c:v>33.260746578582697</c:v>
                </c:pt>
                <c:pt idx="13">
                  <c:v>59.091422623986297</c:v>
                </c:pt>
                <c:pt idx="14">
                  <c:v>62.331228959902298</c:v>
                </c:pt>
                <c:pt idx="15">
                  <c:v>28.4319187905182</c:v>
                </c:pt>
                <c:pt idx="16">
                  <c:v>34.531028647881001</c:v>
                </c:pt>
                <c:pt idx="17">
                  <c:v>76.986074642476297</c:v>
                </c:pt>
                <c:pt idx="18">
                  <c:v>44.731686550158599</c:v>
                </c:pt>
                <c:pt idx="19">
                  <c:v>35.172541807269099</c:v>
                </c:pt>
                <c:pt idx="20">
                  <c:v>67.215655048911898</c:v>
                </c:pt>
                <c:pt idx="21">
                  <c:v>67.917875132124607</c:v>
                </c:pt>
                <c:pt idx="22">
                  <c:v>39.599045701643803</c:v>
                </c:pt>
                <c:pt idx="23">
                  <c:v>53.882163506330798</c:v>
                </c:pt>
                <c:pt idx="24">
                  <c:v>48.384652113999501</c:v>
                </c:pt>
                <c:pt idx="25">
                  <c:v>44.871238415443102</c:v>
                </c:pt>
                <c:pt idx="26">
                  <c:v>48.078210751483397</c:v>
                </c:pt>
                <c:pt idx="27">
                  <c:v>49.957168382477597</c:v>
                </c:pt>
                <c:pt idx="28">
                  <c:v>32.504816077913901</c:v>
                </c:pt>
                <c:pt idx="29">
                  <c:v>34.776327965115101</c:v>
                </c:pt>
                <c:pt idx="30">
                  <c:v>60.394608252763199</c:v>
                </c:pt>
                <c:pt idx="31">
                  <c:v>68.772758278187993</c:v>
                </c:pt>
                <c:pt idx="32">
                  <c:v>46.261857877287603</c:v>
                </c:pt>
                <c:pt idx="33">
                  <c:v>57.075095913389497</c:v>
                </c:pt>
                <c:pt idx="34">
                  <c:v>36.845468093549201</c:v>
                </c:pt>
                <c:pt idx="35">
                  <c:v>72.583296496781301</c:v>
                </c:pt>
                <c:pt idx="36">
                  <c:v>51.540170828546003</c:v>
                </c:pt>
                <c:pt idx="37">
                  <c:v>75.473785248427305</c:v>
                </c:pt>
                <c:pt idx="38">
                  <c:v>64.757716764730503</c:v>
                </c:pt>
                <c:pt idx="39">
                  <c:v>50.5848606896907</c:v>
                </c:pt>
                <c:pt idx="40">
                  <c:v>58.974135566067403</c:v>
                </c:pt>
                <c:pt idx="41">
                  <c:v>52.253558479175702</c:v>
                </c:pt>
                <c:pt idx="42">
                  <c:v>58.194825843596803</c:v>
                </c:pt>
                <c:pt idx="43">
                  <c:v>57.647196404841402</c:v>
                </c:pt>
                <c:pt idx="44">
                  <c:v>49.046513637245098</c:v>
                </c:pt>
                <c:pt idx="45">
                  <c:v>41.2845421052915</c:v>
                </c:pt>
                <c:pt idx="46">
                  <c:v>31.189220660580801</c:v>
                </c:pt>
                <c:pt idx="47">
                  <c:v>29.9909370630326</c:v>
                </c:pt>
                <c:pt idx="48">
                  <c:v>41.461901252938297</c:v>
                </c:pt>
                <c:pt idx="49">
                  <c:v>47.752728858112597</c:v>
                </c:pt>
                <c:pt idx="50">
                  <c:v>46.372036061767403</c:v>
                </c:pt>
                <c:pt idx="51">
                  <c:v>51.767850682248302</c:v>
                </c:pt>
                <c:pt idx="52">
                  <c:v>39.646734991751103</c:v>
                </c:pt>
                <c:pt idx="53">
                  <c:v>43.052022018362599</c:v>
                </c:pt>
                <c:pt idx="54">
                  <c:v>71.357043288922398</c:v>
                </c:pt>
                <c:pt idx="55">
                  <c:v>59.208032974806997</c:v>
                </c:pt>
                <c:pt idx="56">
                  <c:v>45.8045416678398</c:v>
                </c:pt>
                <c:pt idx="57">
                  <c:v>98.156617025021404</c:v>
                </c:pt>
                <c:pt idx="58">
                  <c:v>94.389794345397803</c:v>
                </c:pt>
                <c:pt idx="59">
                  <c:v>95.359492889537194</c:v>
                </c:pt>
                <c:pt idx="60">
                  <c:v>87.361498841641193</c:v>
                </c:pt>
                <c:pt idx="61">
                  <c:v>99.992032941266103</c:v>
                </c:pt>
                <c:pt idx="62">
                  <c:v>74.843684540692806</c:v>
                </c:pt>
                <c:pt idx="63">
                  <c:v>67.547219288309506</c:v>
                </c:pt>
                <c:pt idx="64">
                  <c:v>71.772118912294303</c:v>
                </c:pt>
                <c:pt idx="65">
                  <c:v>100.39491857207101</c:v>
                </c:pt>
                <c:pt idx="66">
                  <c:v>71.176762844883697</c:v>
                </c:pt>
                <c:pt idx="67">
                  <c:v>55.860168097366397</c:v>
                </c:pt>
                <c:pt idx="68">
                  <c:v>40.950679050781602</c:v>
                </c:pt>
                <c:pt idx="69">
                  <c:v>73.741045839358407</c:v>
                </c:pt>
                <c:pt idx="70">
                  <c:v>57.499765742513802</c:v>
                </c:pt>
                <c:pt idx="71">
                  <c:v>43.440641039775201</c:v>
                </c:pt>
                <c:pt idx="72">
                  <c:v>54.795255536213801</c:v>
                </c:pt>
                <c:pt idx="73">
                  <c:v>53.139322419725502</c:v>
                </c:pt>
                <c:pt idx="74">
                  <c:v>37.648208166872998</c:v>
                </c:pt>
                <c:pt idx="75">
                  <c:v>26.6759417704763</c:v>
                </c:pt>
                <c:pt idx="76">
                  <c:v>24.013737578782798</c:v>
                </c:pt>
                <c:pt idx="77">
                  <c:v>36.595828334199197</c:v>
                </c:pt>
                <c:pt idx="78">
                  <c:v>26.924891329024899</c:v>
                </c:pt>
                <c:pt idx="79">
                  <c:v>19.257033635932402</c:v>
                </c:pt>
              </c:numCache>
            </c:numRef>
          </c:val>
          <c:extLst>
            <c:ext xmlns:c16="http://schemas.microsoft.com/office/drawing/2014/chart" uri="{C3380CC4-5D6E-409C-BE32-E72D297353CC}">
              <c16:uniqueId val="{00000000-021F-4CA7-9419-2DC5B95982E6}"/>
            </c:ext>
          </c:extLst>
        </c:ser>
        <c:dLbls>
          <c:showLegendKey val="0"/>
          <c:showVal val="0"/>
          <c:showCatName val="0"/>
          <c:showSerName val="0"/>
          <c:showPercent val="0"/>
          <c:showBubbleSize val="0"/>
        </c:dLbls>
        <c:gapWidth val="219"/>
        <c:overlap val="100"/>
        <c:axId val="838777296"/>
        <c:axId val="838779592"/>
      </c:barChart>
      <c:lineChart>
        <c:grouping val="standard"/>
        <c:varyColors val="0"/>
        <c:ser>
          <c:idx val="1"/>
          <c:order val="1"/>
          <c:tx>
            <c:strRef>
              <c:f>创业板换手率!$C$4</c:f>
              <c:strCache>
                <c:ptCount val="1"/>
                <c:pt idx="0">
                  <c:v>创业板指数</c:v>
                </c:pt>
              </c:strCache>
            </c:strRef>
          </c:tx>
          <c:spPr>
            <a:ln w="28575" cap="rnd">
              <a:solidFill>
                <a:schemeClr val="accent2"/>
              </a:solidFill>
              <a:round/>
            </a:ln>
            <a:effectLst/>
          </c:spPr>
          <c:marker>
            <c:symbol val="none"/>
          </c:marker>
          <c:cat>
            <c:numRef>
              <c:f>创业板换手率!$A$5:$A$84</c:f>
              <c:numCache>
                <c:formatCode>m/d/yyyy</c:formatCode>
                <c:ptCount val="80"/>
                <c:pt idx="0">
                  <c:v>40334</c:v>
                </c:pt>
                <c:pt idx="1">
                  <c:v>40364</c:v>
                </c:pt>
                <c:pt idx="2">
                  <c:v>40395</c:v>
                </c:pt>
                <c:pt idx="3">
                  <c:v>40426</c:v>
                </c:pt>
                <c:pt idx="4">
                  <c:v>40456</c:v>
                </c:pt>
                <c:pt idx="5">
                  <c:v>40487</c:v>
                </c:pt>
                <c:pt idx="6">
                  <c:v>40517</c:v>
                </c:pt>
                <c:pt idx="7">
                  <c:v>40548</c:v>
                </c:pt>
                <c:pt idx="8">
                  <c:v>40579</c:v>
                </c:pt>
                <c:pt idx="9">
                  <c:v>40607</c:v>
                </c:pt>
                <c:pt idx="10">
                  <c:v>40638</c:v>
                </c:pt>
                <c:pt idx="11">
                  <c:v>40668</c:v>
                </c:pt>
                <c:pt idx="12">
                  <c:v>40699</c:v>
                </c:pt>
                <c:pt idx="13">
                  <c:v>40729</c:v>
                </c:pt>
                <c:pt idx="14">
                  <c:v>40760</c:v>
                </c:pt>
                <c:pt idx="15">
                  <c:v>40791</c:v>
                </c:pt>
                <c:pt idx="16">
                  <c:v>40821</c:v>
                </c:pt>
                <c:pt idx="17">
                  <c:v>40852</c:v>
                </c:pt>
                <c:pt idx="18">
                  <c:v>40882</c:v>
                </c:pt>
                <c:pt idx="19">
                  <c:v>40913</c:v>
                </c:pt>
                <c:pt idx="20">
                  <c:v>40944</c:v>
                </c:pt>
                <c:pt idx="21">
                  <c:v>40973</c:v>
                </c:pt>
                <c:pt idx="22">
                  <c:v>41004</c:v>
                </c:pt>
                <c:pt idx="23">
                  <c:v>41034</c:v>
                </c:pt>
                <c:pt idx="24">
                  <c:v>41065</c:v>
                </c:pt>
                <c:pt idx="25">
                  <c:v>41095</c:v>
                </c:pt>
                <c:pt idx="26">
                  <c:v>41126</c:v>
                </c:pt>
                <c:pt idx="27">
                  <c:v>41157</c:v>
                </c:pt>
                <c:pt idx="28">
                  <c:v>41187</c:v>
                </c:pt>
                <c:pt idx="29">
                  <c:v>41218</c:v>
                </c:pt>
                <c:pt idx="30">
                  <c:v>41248</c:v>
                </c:pt>
                <c:pt idx="31">
                  <c:v>41279</c:v>
                </c:pt>
                <c:pt idx="32">
                  <c:v>41310</c:v>
                </c:pt>
                <c:pt idx="33">
                  <c:v>41338</c:v>
                </c:pt>
                <c:pt idx="34">
                  <c:v>41369</c:v>
                </c:pt>
                <c:pt idx="35">
                  <c:v>41399</c:v>
                </c:pt>
                <c:pt idx="36">
                  <c:v>41430</c:v>
                </c:pt>
                <c:pt idx="37">
                  <c:v>41460</c:v>
                </c:pt>
                <c:pt idx="38">
                  <c:v>41491</c:v>
                </c:pt>
                <c:pt idx="39">
                  <c:v>41522</c:v>
                </c:pt>
                <c:pt idx="40">
                  <c:v>41552</c:v>
                </c:pt>
                <c:pt idx="41">
                  <c:v>41583</c:v>
                </c:pt>
                <c:pt idx="42">
                  <c:v>41613</c:v>
                </c:pt>
                <c:pt idx="43">
                  <c:v>41644</c:v>
                </c:pt>
                <c:pt idx="44">
                  <c:v>41675</c:v>
                </c:pt>
                <c:pt idx="45">
                  <c:v>41703</c:v>
                </c:pt>
                <c:pt idx="46">
                  <c:v>41734</c:v>
                </c:pt>
                <c:pt idx="47">
                  <c:v>41764</c:v>
                </c:pt>
                <c:pt idx="48">
                  <c:v>41795</c:v>
                </c:pt>
                <c:pt idx="49">
                  <c:v>41825</c:v>
                </c:pt>
                <c:pt idx="50">
                  <c:v>41856</c:v>
                </c:pt>
                <c:pt idx="51">
                  <c:v>41887</c:v>
                </c:pt>
                <c:pt idx="52">
                  <c:v>41917</c:v>
                </c:pt>
                <c:pt idx="53">
                  <c:v>41948</c:v>
                </c:pt>
                <c:pt idx="54">
                  <c:v>41978</c:v>
                </c:pt>
                <c:pt idx="55">
                  <c:v>42009</c:v>
                </c:pt>
                <c:pt idx="56">
                  <c:v>42040</c:v>
                </c:pt>
                <c:pt idx="57">
                  <c:v>42068</c:v>
                </c:pt>
                <c:pt idx="58">
                  <c:v>42099</c:v>
                </c:pt>
                <c:pt idx="59">
                  <c:v>42129</c:v>
                </c:pt>
                <c:pt idx="60">
                  <c:v>42160</c:v>
                </c:pt>
                <c:pt idx="61">
                  <c:v>42190</c:v>
                </c:pt>
                <c:pt idx="62">
                  <c:v>42221</c:v>
                </c:pt>
                <c:pt idx="63">
                  <c:v>42252</c:v>
                </c:pt>
                <c:pt idx="64">
                  <c:v>42282</c:v>
                </c:pt>
                <c:pt idx="65">
                  <c:v>42313</c:v>
                </c:pt>
                <c:pt idx="66">
                  <c:v>42343</c:v>
                </c:pt>
                <c:pt idx="67">
                  <c:v>42374</c:v>
                </c:pt>
                <c:pt idx="68">
                  <c:v>42405</c:v>
                </c:pt>
                <c:pt idx="69">
                  <c:v>42434</c:v>
                </c:pt>
                <c:pt idx="70">
                  <c:v>42465</c:v>
                </c:pt>
                <c:pt idx="71">
                  <c:v>42495</c:v>
                </c:pt>
                <c:pt idx="72">
                  <c:v>42526</c:v>
                </c:pt>
                <c:pt idx="73">
                  <c:v>42556</c:v>
                </c:pt>
                <c:pt idx="74">
                  <c:v>42587</c:v>
                </c:pt>
                <c:pt idx="75">
                  <c:v>42618</c:v>
                </c:pt>
                <c:pt idx="76">
                  <c:v>42648</c:v>
                </c:pt>
                <c:pt idx="77">
                  <c:v>42679</c:v>
                </c:pt>
                <c:pt idx="78">
                  <c:v>42709</c:v>
                </c:pt>
                <c:pt idx="79">
                  <c:v>42740</c:v>
                </c:pt>
              </c:numCache>
            </c:numRef>
          </c:cat>
          <c:val>
            <c:numRef>
              <c:f>创业板换手率!$C$5:$C$84</c:f>
              <c:numCache>
                <c:formatCode>_ * #,##0_ ;_ * \-#,##0_ ;_ * "-"??_ ;_ @_ </c:formatCode>
                <c:ptCount val="80"/>
                <c:pt idx="0">
                  <c:v>1027.682</c:v>
                </c:pt>
                <c:pt idx="1">
                  <c:v>862.26869999999997</c:v>
                </c:pt>
                <c:pt idx="2">
                  <c:v>987.3519</c:v>
                </c:pt>
                <c:pt idx="3">
                  <c:v>1036.703</c:v>
                </c:pt>
                <c:pt idx="4">
                  <c:v>942.53989999999999</c:v>
                </c:pt>
                <c:pt idx="5">
                  <c:v>1072.22</c:v>
                </c:pt>
                <c:pt idx="6">
                  <c:v>1157.94</c:v>
                </c:pt>
                <c:pt idx="7">
                  <c:v>1155.3499999999999</c:v>
                </c:pt>
                <c:pt idx="8">
                  <c:v>1032.604</c:v>
                </c:pt>
                <c:pt idx="9">
                  <c:v>1071.8610000000001</c:v>
                </c:pt>
                <c:pt idx="10">
                  <c:v>1015.076</c:v>
                </c:pt>
                <c:pt idx="11">
                  <c:v>914.5933</c:v>
                </c:pt>
                <c:pt idx="12">
                  <c:v>847.54589999999996</c:v>
                </c:pt>
                <c:pt idx="13">
                  <c:v>883.41750000000002</c:v>
                </c:pt>
                <c:pt idx="14">
                  <c:v>919.18589999999995</c:v>
                </c:pt>
                <c:pt idx="15">
                  <c:v>883.87350000000004</c:v>
                </c:pt>
                <c:pt idx="16">
                  <c:v>791.13459999999998</c:v>
                </c:pt>
                <c:pt idx="17">
                  <c:v>882.25300000000004</c:v>
                </c:pt>
                <c:pt idx="18">
                  <c:v>792.49549999999999</c:v>
                </c:pt>
                <c:pt idx="19">
                  <c:v>666.90589999999997</c:v>
                </c:pt>
                <c:pt idx="20">
                  <c:v>680.04589999999996</c:v>
                </c:pt>
                <c:pt idx="21">
                  <c:v>759.3691</c:v>
                </c:pt>
                <c:pt idx="22">
                  <c:v>697.75139999999999</c:v>
                </c:pt>
                <c:pt idx="23">
                  <c:v>713.1866</c:v>
                </c:pt>
                <c:pt idx="24">
                  <c:v>715.93010000000004</c:v>
                </c:pt>
                <c:pt idx="25">
                  <c:v>724.31370000000004</c:v>
                </c:pt>
                <c:pt idx="26">
                  <c:v>711.92570000000001</c:v>
                </c:pt>
                <c:pt idx="27">
                  <c:v>730.61649999999997</c:v>
                </c:pt>
                <c:pt idx="28">
                  <c:v>689.64</c:v>
                </c:pt>
                <c:pt idx="29">
                  <c:v>692.86810000000003</c:v>
                </c:pt>
                <c:pt idx="30">
                  <c:v>624.82420000000002</c:v>
                </c:pt>
                <c:pt idx="31">
                  <c:v>705.34289999999999</c:v>
                </c:pt>
                <c:pt idx="32">
                  <c:v>780.98180000000002</c:v>
                </c:pt>
                <c:pt idx="33">
                  <c:v>888.09900000000005</c:v>
                </c:pt>
                <c:pt idx="34">
                  <c:v>835.13800000000003</c:v>
                </c:pt>
                <c:pt idx="35">
                  <c:v>939.21010000000001</c:v>
                </c:pt>
                <c:pt idx="36">
                  <c:v>1032.7560000000001</c:v>
                </c:pt>
                <c:pt idx="37">
                  <c:v>1057.2729999999999</c:v>
                </c:pt>
                <c:pt idx="38">
                  <c:v>1202.8330000000001</c:v>
                </c:pt>
                <c:pt idx="39">
                  <c:v>1267.26</c:v>
                </c:pt>
                <c:pt idx="40">
                  <c:v>1367.913</c:v>
                </c:pt>
                <c:pt idx="41">
                  <c:v>1260.0250000000001</c:v>
                </c:pt>
                <c:pt idx="42">
                  <c:v>1202.066</c:v>
                </c:pt>
                <c:pt idx="43">
                  <c:v>1352.84</c:v>
                </c:pt>
                <c:pt idx="44">
                  <c:v>1495.9780000000001</c:v>
                </c:pt>
                <c:pt idx="45">
                  <c:v>1464.578</c:v>
                </c:pt>
                <c:pt idx="46">
                  <c:v>1346.7380000000001</c:v>
                </c:pt>
                <c:pt idx="47">
                  <c:v>1302.146</c:v>
                </c:pt>
                <c:pt idx="48">
                  <c:v>1355.482</c:v>
                </c:pt>
                <c:pt idx="49">
                  <c:v>1411.6379999999999</c:v>
                </c:pt>
                <c:pt idx="50">
                  <c:v>1360.692</c:v>
                </c:pt>
                <c:pt idx="51">
                  <c:v>1489.835</c:v>
                </c:pt>
                <c:pt idx="52">
                  <c:v>1540.874</c:v>
                </c:pt>
                <c:pt idx="53">
                  <c:v>1512.4870000000001</c:v>
                </c:pt>
                <c:pt idx="54">
                  <c:v>1581.9069999999999</c:v>
                </c:pt>
                <c:pt idx="55">
                  <c:v>1464.7739999999999</c:v>
                </c:pt>
                <c:pt idx="56">
                  <c:v>1774.3119999999999</c:v>
                </c:pt>
                <c:pt idx="57">
                  <c:v>2014.7860000000001</c:v>
                </c:pt>
                <c:pt idx="58">
                  <c:v>2510.16</c:v>
                </c:pt>
                <c:pt idx="59">
                  <c:v>2783.4430000000002</c:v>
                </c:pt>
                <c:pt idx="60">
                  <c:v>3885.8319999999999</c:v>
                </c:pt>
                <c:pt idx="61">
                  <c:v>2605.2759999999998</c:v>
                </c:pt>
                <c:pt idx="62">
                  <c:v>2502.0410000000002</c:v>
                </c:pt>
                <c:pt idx="63">
                  <c:v>1855.0319999999999</c:v>
                </c:pt>
                <c:pt idx="64">
                  <c:v>2082.6729999999998</c:v>
                </c:pt>
                <c:pt idx="65">
                  <c:v>2564.7220000000002</c:v>
                </c:pt>
                <c:pt idx="66">
                  <c:v>2692.1610000000001</c:v>
                </c:pt>
                <c:pt idx="67">
                  <c:v>2416.7249999999999</c:v>
                </c:pt>
                <c:pt idx="68">
                  <c:v>2096.9859999999999</c:v>
                </c:pt>
                <c:pt idx="69">
                  <c:v>1907.0409999999999</c:v>
                </c:pt>
                <c:pt idx="70">
                  <c:v>2279.52</c:v>
                </c:pt>
                <c:pt idx="71">
                  <c:v>2224.0949999999998</c:v>
                </c:pt>
                <c:pt idx="72">
                  <c:v>2204.9740000000002</c:v>
                </c:pt>
                <c:pt idx="73">
                  <c:v>2246.0250000000001</c:v>
                </c:pt>
                <c:pt idx="74">
                  <c:v>2109.0549999999998</c:v>
                </c:pt>
                <c:pt idx="75">
                  <c:v>2182.694</c:v>
                </c:pt>
                <c:pt idx="76">
                  <c:v>2149.9009999999998</c:v>
                </c:pt>
                <c:pt idx="77">
                  <c:v>2145.2289999999998</c:v>
                </c:pt>
                <c:pt idx="78">
                  <c:v>2143.877</c:v>
                </c:pt>
                <c:pt idx="79">
                  <c:v>1983.971</c:v>
                </c:pt>
              </c:numCache>
            </c:numRef>
          </c:val>
          <c:smooth val="0"/>
          <c:extLst>
            <c:ext xmlns:c16="http://schemas.microsoft.com/office/drawing/2014/chart" uri="{C3380CC4-5D6E-409C-BE32-E72D297353CC}">
              <c16:uniqueId val="{00000001-021F-4CA7-9419-2DC5B95982E6}"/>
            </c:ext>
          </c:extLst>
        </c:ser>
        <c:dLbls>
          <c:showLegendKey val="0"/>
          <c:showVal val="0"/>
          <c:showCatName val="0"/>
          <c:showSerName val="0"/>
          <c:showPercent val="0"/>
          <c:showBubbleSize val="0"/>
        </c:dLbls>
        <c:marker val="1"/>
        <c:smooth val="0"/>
        <c:axId val="838758600"/>
        <c:axId val="838757616"/>
      </c:lineChart>
      <c:dateAx>
        <c:axId val="8387586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8757616"/>
        <c:crosses val="autoZero"/>
        <c:auto val="1"/>
        <c:lblOffset val="100"/>
        <c:baseTimeUnit val="months"/>
      </c:dateAx>
      <c:valAx>
        <c:axId val="83875761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8758600"/>
        <c:crosses val="autoZero"/>
        <c:crossBetween val="between"/>
      </c:valAx>
      <c:valAx>
        <c:axId val="838779592"/>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8777296"/>
        <c:crosses val="max"/>
        <c:crossBetween val="between"/>
      </c:valAx>
      <c:dateAx>
        <c:axId val="838777296"/>
        <c:scaling>
          <c:orientation val="minMax"/>
        </c:scaling>
        <c:delete val="1"/>
        <c:axPos val="b"/>
        <c:numFmt formatCode="m/d/yyyy" sourceLinked="1"/>
        <c:majorTickMark val="out"/>
        <c:minorTickMark val="none"/>
        <c:tickLblPos val="nextTo"/>
        <c:crossAx val="838779592"/>
        <c:crosses val="autoZero"/>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13</xdr:col>
      <xdr:colOff>9531</xdr:colOff>
      <xdr:row>1</xdr:row>
      <xdr:rowOff>133350</xdr:rowOff>
    </xdr:from>
    <xdr:to>
      <xdr:col>25</xdr:col>
      <xdr:colOff>27531</xdr:colOff>
      <xdr:row>18</xdr:row>
      <xdr:rowOff>122775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481012</xdr:colOff>
      <xdr:row>1</xdr:row>
      <xdr:rowOff>123831</xdr:rowOff>
    </xdr:from>
    <xdr:to>
      <xdr:col>33</xdr:col>
      <xdr:colOff>422812</xdr:colOff>
      <xdr:row>18</xdr:row>
      <xdr:rowOff>114306</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3</xdr:row>
      <xdr:rowOff>9525</xdr:rowOff>
    </xdr:from>
    <xdr:to>
      <xdr:col>12</xdr:col>
      <xdr:colOff>314325</xdr:colOff>
      <xdr:row>20</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xdr:colOff>
      <xdr:row>3</xdr:row>
      <xdr:rowOff>161924</xdr:rowOff>
    </xdr:from>
    <xdr:to>
      <xdr:col>21</xdr:col>
      <xdr:colOff>581025</xdr:colOff>
      <xdr:row>23</xdr:row>
      <xdr:rowOff>19050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29</xdr:row>
      <xdr:rowOff>38100</xdr:rowOff>
    </xdr:from>
    <xdr:to>
      <xdr:col>22</xdr:col>
      <xdr:colOff>9525</xdr:colOff>
      <xdr:row>47</xdr:row>
      <xdr:rowOff>95250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80962</xdr:colOff>
      <xdr:row>52</xdr:row>
      <xdr:rowOff>76206</xdr:rowOff>
    </xdr:from>
    <xdr:to>
      <xdr:col>22</xdr:col>
      <xdr:colOff>85725</xdr:colOff>
      <xdr:row>69</xdr:row>
      <xdr:rowOff>19050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95250</xdr:colOff>
      <xdr:row>1</xdr:row>
      <xdr:rowOff>142875</xdr:rowOff>
    </xdr:from>
    <xdr:to>
      <xdr:col>11</xdr:col>
      <xdr:colOff>552450</xdr:colOff>
      <xdr:row>16</xdr:row>
      <xdr:rowOff>171450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stmoney/Choice/Office/Excel/EM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EM_I_COMPONENTN"/>
      <definedName name="EM_I_DQ_CLOSE"/>
      <definedName name="EM_I_MQ_AMOUNT"/>
      <definedName name="EM_I_MQ_TURN"/>
      <definedName name="EM_I_VAL_PB_LF"/>
      <definedName name="EM_I_VAL_PE_TTM"/>
    </defined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6"/>
  <sheetViews>
    <sheetView showGridLines="0" tabSelected="1" workbookViewId="0">
      <pane xSplit="1" ySplit="2" topLeftCell="B3" activePane="bottomRight" state="frozen"/>
      <selection pane="topRight" activeCell="B1" sqref="B1"/>
      <selection pane="bottomLeft" activeCell="A3" sqref="A3"/>
      <selection pane="bottomRight"/>
    </sheetView>
  </sheetViews>
  <sheetFormatPr defaultColWidth="9.125" defaultRowHeight="12.75" x14ac:dyDescent="0.2"/>
  <cols>
    <col min="1" max="1" width="9.125" style="2"/>
    <col min="2" max="4" width="8.75" style="1" customWidth="1"/>
    <col min="5" max="12" width="8.75" style="2" customWidth="1"/>
    <col min="13" max="16384" width="9.125" style="2"/>
  </cols>
  <sheetData>
    <row r="2" spans="2:17" ht="23.25" x14ac:dyDescent="0.3">
      <c r="B2" s="153" t="s">
        <v>58</v>
      </c>
    </row>
    <row r="3" spans="2:17" ht="13.5" thickBot="1" x14ac:dyDescent="0.25"/>
    <row r="4" spans="2:17" ht="12.75" customHeight="1" x14ac:dyDescent="0.2">
      <c r="B4" s="125" t="s">
        <v>8</v>
      </c>
      <c r="C4" s="126"/>
      <c r="D4" s="126"/>
      <c r="E4" s="126"/>
      <c r="F4" s="126"/>
      <c r="G4" s="126"/>
      <c r="H4" s="126"/>
      <c r="I4" s="126"/>
      <c r="J4" s="126"/>
      <c r="K4" s="126"/>
      <c r="L4" s="127"/>
    </row>
    <row r="5" spans="2:17" x14ac:dyDescent="0.2">
      <c r="B5" s="3" t="s">
        <v>59</v>
      </c>
      <c r="C5" s="4"/>
      <c r="D5" s="4"/>
      <c r="E5" s="5"/>
      <c r="F5" s="5"/>
      <c r="G5" s="5"/>
      <c r="H5" s="5"/>
      <c r="I5" s="5"/>
      <c r="J5" s="5"/>
      <c r="K5" s="5"/>
      <c r="L5" s="6"/>
    </row>
    <row r="6" spans="2:17" x14ac:dyDescent="0.2">
      <c r="B6" s="7"/>
      <c r="C6" s="4"/>
      <c r="D6" s="4"/>
      <c r="E6" s="5"/>
      <c r="F6" s="5"/>
      <c r="G6" s="5"/>
      <c r="H6" s="5"/>
      <c r="I6" s="5"/>
      <c r="J6" s="5"/>
      <c r="K6" s="5"/>
      <c r="L6" s="6"/>
    </row>
    <row r="7" spans="2:17" x14ac:dyDescent="0.2">
      <c r="B7" s="7"/>
      <c r="C7" s="4"/>
      <c r="D7" s="4"/>
      <c r="E7" s="5"/>
      <c r="F7" s="5"/>
      <c r="G7" s="5"/>
      <c r="H7" s="5"/>
      <c r="I7" s="5"/>
      <c r="J7" s="5"/>
      <c r="K7" s="5"/>
      <c r="L7" s="6"/>
    </row>
    <row r="8" spans="2:17" ht="12.75" customHeight="1" x14ac:dyDescent="0.2">
      <c r="B8" s="128" t="s">
        <v>0</v>
      </c>
      <c r="C8" s="129"/>
      <c r="D8" s="129"/>
      <c r="E8" s="129"/>
      <c r="F8" s="129"/>
      <c r="G8" s="129"/>
      <c r="H8" s="129"/>
      <c r="I8" s="129"/>
      <c r="J8" s="129"/>
      <c r="K8" s="129"/>
      <c r="L8" s="130"/>
    </row>
    <row r="9" spans="2:17" x14ac:dyDescent="0.2">
      <c r="B9" s="51" t="s">
        <v>60</v>
      </c>
      <c r="C9" s="14"/>
      <c r="D9" s="14"/>
      <c r="E9" s="14"/>
      <c r="F9" s="14"/>
      <c r="G9" s="14"/>
      <c r="H9" s="14"/>
      <c r="I9" s="14"/>
      <c r="J9" s="14"/>
      <c r="K9" s="14"/>
      <c r="L9" s="15"/>
    </row>
    <row r="10" spans="2:17" x14ac:dyDescent="0.2">
      <c r="B10" s="3" t="s">
        <v>61</v>
      </c>
      <c r="C10" s="14"/>
      <c r="D10" s="14"/>
      <c r="E10" s="14"/>
      <c r="F10" s="14"/>
      <c r="G10" s="14"/>
      <c r="H10" s="14"/>
      <c r="I10" s="14"/>
      <c r="J10" s="14"/>
      <c r="K10" s="14"/>
      <c r="L10" s="15"/>
    </row>
    <row r="11" spans="2:17" x14ac:dyDescent="0.2">
      <c r="B11" s="122" t="s">
        <v>62</v>
      </c>
      <c r="C11" s="123"/>
      <c r="D11" s="123"/>
      <c r="E11" s="123"/>
      <c r="F11" s="123"/>
      <c r="G11" s="123"/>
      <c r="H11" s="123"/>
      <c r="I11" s="123"/>
      <c r="J11" s="123"/>
      <c r="K11" s="123"/>
      <c r="L11" s="124"/>
    </row>
    <row r="12" spans="2:17" x14ac:dyDescent="0.2">
      <c r="B12" s="122"/>
      <c r="C12" s="123"/>
      <c r="D12" s="123"/>
      <c r="E12" s="123"/>
      <c r="F12" s="123"/>
      <c r="G12" s="123"/>
      <c r="H12" s="123"/>
      <c r="I12" s="123"/>
      <c r="J12" s="123"/>
      <c r="K12" s="123"/>
      <c r="L12" s="124"/>
    </row>
    <row r="13" spans="2:17" x14ac:dyDescent="0.2">
      <c r="B13" s="53"/>
      <c r="C13" s="4"/>
      <c r="D13" s="4"/>
      <c r="E13" s="5"/>
      <c r="F13" s="5"/>
      <c r="G13" s="5"/>
      <c r="H13" s="5"/>
      <c r="I13" s="5"/>
      <c r="J13" s="5"/>
      <c r="K13" s="5"/>
      <c r="L13" s="6"/>
    </row>
    <row r="14" spans="2:17" x14ac:dyDescent="0.2">
      <c r="B14" s="52"/>
      <c r="C14" s="4"/>
      <c r="D14" s="4"/>
      <c r="E14" s="5"/>
      <c r="F14" s="5"/>
      <c r="G14" s="5"/>
      <c r="H14" s="5"/>
      <c r="I14" s="5"/>
      <c r="J14" s="5"/>
      <c r="K14" s="5"/>
      <c r="L14" s="6"/>
    </row>
    <row r="15" spans="2:17" x14ac:dyDescent="0.2">
      <c r="B15" s="131" t="s">
        <v>7</v>
      </c>
      <c r="C15" s="132"/>
      <c r="D15" s="132"/>
      <c r="E15" s="132"/>
      <c r="F15" s="132"/>
      <c r="G15" s="132"/>
      <c r="H15" s="132"/>
      <c r="I15" s="132"/>
      <c r="J15" s="132"/>
      <c r="K15" s="132"/>
      <c r="L15" s="133"/>
    </row>
    <row r="16" spans="2:17" x14ac:dyDescent="0.2">
      <c r="B16" s="51" t="s">
        <v>63</v>
      </c>
      <c r="C16" s="68"/>
      <c r="D16" s="68"/>
      <c r="E16" s="68"/>
      <c r="F16" s="68"/>
      <c r="G16" s="68"/>
      <c r="H16" s="68"/>
      <c r="I16" s="68"/>
      <c r="J16" s="68"/>
      <c r="K16" s="68"/>
      <c r="L16" s="69"/>
      <c r="M16" s="68"/>
      <c r="N16" s="68"/>
      <c r="O16" s="68"/>
      <c r="P16" s="68"/>
      <c r="Q16" s="68"/>
    </row>
    <row r="17" spans="2:17" x14ac:dyDescent="0.2">
      <c r="B17" s="51" t="s">
        <v>64</v>
      </c>
      <c r="C17" s="68"/>
      <c r="D17" s="68"/>
      <c r="E17" s="68"/>
      <c r="F17" s="68"/>
      <c r="G17" s="68"/>
      <c r="H17" s="68"/>
      <c r="I17" s="68"/>
      <c r="J17" s="68"/>
      <c r="K17" s="68"/>
      <c r="L17" s="69"/>
      <c r="M17" s="68"/>
      <c r="N17" s="68"/>
      <c r="O17" s="68"/>
      <c r="P17" s="68"/>
      <c r="Q17" s="68"/>
    </row>
    <row r="18" spans="2:17" x14ac:dyDescent="0.2">
      <c r="B18" s="51" t="s">
        <v>65</v>
      </c>
      <c r="C18" s="68"/>
      <c r="D18" s="68"/>
      <c r="E18" s="68"/>
      <c r="F18" s="68"/>
      <c r="G18" s="68"/>
      <c r="H18" s="68"/>
      <c r="I18" s="68"/>
      <c r="J18" s="68"/>
      <c r="K18" s="68"/>
      <c r="L18" s="69"/>
      <c r="M18" s="68"/>
      <c r="N18" s="68"/>
      <c r="O18" s="68"/>
      <c r="P18" s="68"/>
      <c r="Q18" s="68"/>
    </row>
    <row r="19" spans="2:17" ht="12.75" customHeight="1" x14ac:dyDescent="0.2">
      <c r="B19" s="73" t="s">
        <v>66</v>
      </c>
      <c r="C19" s="20"/>
      <c r="D19" s="20"/>
      <c r="E19" s="20"/>
      <c r="F19" s="20"/>
      <c r="G19" s="20"/>
      <c r="H19" s="20"/>
      <c r="I19" s="20"/>
      <c r="J19" s="20"/>
      <c r="K19" s="20"/>
      <c r="L19" s="21"/>
      <c r="M19" s="20"/>
      <c r="N19" s="20"/>
      <c r="O19" s="20"/>
      <c r="P19" s="20"/>
      <c r="Q19" s="20"/>
    </row>
    <row r="20" spans="2:17" x14ac:dyDescent="0.2">
      <c r="B20" s="70"/>
      <c r="C20" s="71"/>
      <c r="D20" s="71"/>
      <c r="E20" s="71"/>
      <c r="F20" s="71"/>
      <c r="G20" s="71"/>
      <c r="H20" s="71"/>
      <c r="I20" s="71"/>
      <c r="J20" s="71"/>
      <c r="K20" s="71"/>
      <c r="L20" s="72"/>
      <c r="M20" s="71"/>
      <c r="N20" s="71"/>
      <c r="O20" s="71"/>
      <c r="P20" s="71"/>
      <c r="Q20" s="71"/>
    </row>
    <row r="21" spans="2:17" x14ac:dyDescent="0.2">
      <c r="B21" s="70"/>
      <c r="C21" s="71"/>
      <c r="D21" s="71"/>
      <c r="E21" s="71"/>
      <c r="F21" s="71"/>
      <c r="G21" s="71"/>
      <c r="H21" s="71"/>
      <c r="I21" s="71"/>
      <c r="J21" s="71"/>
      <c r="K21" s="71"/>
      <c r="L21" s="72"/>
      <c r="M21" s="71"/>
      <c r="N21" s="71"/>
      <c r="O21" s="71"/>
      <c r="P21" s="71"/>
      <c r="Q21" s="71"/>
    </row>
    <row r="22" spans="2:17" x14ac:dyDescent="0.2">
      <c r="B22" s="131" t="s">
        <v>67</v>
      </c>
      <c r="C22" s="132"/>
      <c r="D22" s="132"/>
      <c r="E22" s="132"/>
      <c r="F22" s="132"/>
      <c r="G22" s="132"/>
      <c r="H22" s="132"/>
      <c r="I22" s="132"/>
      <c r="J22" s="132"/>
      <c r="K22" s="132"/>
      <c r="L22" s="133"/>
    </row>
    <row r="23" spans="2:17" x14ac:dyDescent="0.2">
      <c r="B23" s="3" t="s">
        <v>68</v>
      </c>
      <c r="C23" s="14"/>
      <c r="D23" s="14"/>
      <c r="E23" s="14"/>
      <c r="F23" s="14"/>
      <c r="G23" s="14"/>
      <c r="H23" s="14"/>
      <c r="I23" s="14"/>
      <c r="J23" s="14"/>
      <c r="K23" s="14"/>
      <c r="L23" s="15"/>
    </row>
    <row r="24" spans="2:17" x14ac:dyDescent="0.2">
      <c r="B24" s="7"/>
      <c r="C24" s="4"/>
      <c r="D24" s="4"/>
      <c r="E24" s="5"/>
      <c r="F24" s="5"/>
      <c r="G24" s="5"/>
      <c r="H24" s="5"/>
      <c r="I24" s="5"/>
      <c r="J24" s="5"/>
      <c r="K24" s="5"/>
      <c r="L24" s="6"/>
    </row>
    <row r="25" spans="2:17" x14ac:dyDescent="0.2">
      <c r="B25" s="7"/>
      <c r="C25" s="4"/>
      <c r="D25" s="4"/>
      <c r="E25" s="5"/>
      <c r="F25" s="5"/>
      <c r="G25" s="5"/>
      <c r="H25" s="5"/>
      <c r="I25" s="5"/>
      <c r="J25" s="5"/>
      <c r="K25" s="5"/>
      <c r="L25" s="6"/>
    </row>
    <row r="26" spans="2:17" ht="12.75" customHeight="1" x14ac:dyDescent="0.2">
      <c r="B26" s="131" t="s">
        <v>6</v>
      </c>
      <c r="C26" s="132"/>
      <c r="D26" s="132"/>
      <c r="E26" s="132"/>
      <c r="F26" s="132"/>
      <c r="G26" s="132"/>
      <c r="H26" s="132"/>
      <c r="I26" s="132"/>
      <c r="J26" s="132"/>
      <c r="K26" s="132"/>
      <c r="L26" s="133"/>
    </row>
    <row r="27" spans="2:17" ht="12.75" customHeight="1" x14ac:dyDescent="0.2">
      <c r="B27" s="73" t="s">
        <v>69</v>
      </c>
      <c r="C27" s="20"/>
      <c r="D27" s="20"/>
      <c r="E27" s="20"/>
      <c r="F27" s="20"/>
      <c r="G27" s="20"/>
      <c r="H27" s="20"/>
      <c r="I27" s="20"/>
      <c r="J27" s="20"/>
      <c r="K27" s="20"/>
      <c r="L27" s="21"/>
    </row>
    <row r="28" spans="2:17" x14ac:dyDescent="0.2">
      <c r="B28" s="9"/>
      <c r="C28" s="4"/>
      <c r="D28" s="4"/>
      <c r="E28" s="5"/>
      <c r="F28" s="5"/>
      <c r="G28" s="5"/>
      <c r="H28" s="5"/>
      <c r="I28" s="5"/>
      <c r="J28" s="5"/>
      <c r="K28" s="5"/>
      <c r="L28" s="6"/>
    </row>
    <row r="29" spans="2:17" x14ac:dyDescent="0.2">
      <c r="B29" s="9"/>
      <c r="C29" s="4"/>
      <c r="D29" s="4"/>
      <c r="E29" s="5"/>
      <c r="F29" s="5"/>
      <c r="G29" s="5"/>
      <c r="H29" s="5"/>
      <c r="I29" s="5"/>
      <c r="J29" s="5"/>
      <c r="K29" s="5"/>
      <c r="L29" s="6"/>
    </row>
    <row r="30" spans="2:17" x14ac:dyDescent="0.2">
      <c r="B30" s="134" t="s">
        <v>5</v>
      </c>
      <c r="C30" s="135"/>
      <c r="D30" s="135"/>
      <c r="E30" s="135"/>
      <c r="F30" s="135"/>
      <c r="G30" s="135"/>
      <c r="H30" s="135"/>
      <c r="I30" s="135"/>
      <c r="J30" s="135"/>
      <c r="K30" s="135"/>
      <c r="L30" s="136"/>
    </row>
    <row r="31" spans="2:17" x14ac:dyDescent="0.2">
      <c r="B31" s="3" t="s">
        <v>70</v>
      </c>
      <c r="D31" s="4"/>
      <c r="E31" s="8"/>
      <c r="F31" s="8"/>
      <c r="G31" s="8"/>
      <c r="H31" s="5"/>
      <c r="I31" s="5"/>
      <c r="J31" s="5"/>
      <c r="K31" s="5"/>
      <c r="L31" s="6"/>
    </row>
    <row r="32" spans="2:17" x14ac:dyDescent="0.2">
      <c r="B32" s="7"/>
      <c r="C32" s="4"/>
      <c r="D32" s="4"/>
      <c r="E32" s="10"/>
      <c r="F32" s="10"/>
      <c r="G32" s="11"/>
      <c r="H32" s="5"/>
      <c r="I32" s="5"/>
      <c r="J32" s="5"/>
      <c r="K32" s="5"/>
      <c r="L32" s="6"/>
    </row>
    <row r="33" spans="1:12" x14ac:dyDescent="0.2">
      <c r="B33" s="7"/>
      <c r="C33" s="4"/>
      <c r="D33" s="4"/>
      <c r="E33" s="5"/>
      <c r="F33" s="5"/>
      <c r="G33" s="5"/>
      <c r="H33" s="5"/>
      <c r="I33" s="5"/>
      <c r="J33" s="5"/>
      <c r="K33" s="5"/>
      <c r="L33" s="6"/>
    </row>
    <row r="34" spans="1:12" x14ac:dyDescent="0.2">
      <c r="B34" s="134" t="s">
        <v>71</v>
      </c>
      <c r="C34" s="135"/>
      <c r="D34" s="135"/>
      <c r="E34" s="135"/>
      <c r="F34" s="135"/>
      <c r="G34" s="135"/>
      <c r="H34" s="135"/>
      <c r="I34" s="135"/>
      <c r="J34" s="135"/>
      <c r="K34" s="135"/>
      <c r="L34" s="136"/>
    </row>
    <row r="35" spans="1:12" s="80" customFormat="1" x14ac:dyDescent="0.2">
      <c r="B35" s="77" t="s">
        <v>37</v>
      </c>
      <c r="C35" s="78"/>
      <c r="D35" s="78"/>
      <c r="E35" s="78"/>
      <c r="F35" s="78"/>
      <c r="G35" s="78"/>
      <c r="H35" s="78"/>
      <c r="I35" s="78"/>
      <c r="J35" s="78"/>
      <c r="K35" s="78"/>
      <c r="L35" s="79"/>
    </row>
    <row r="36" spans="1:12" ht="13.5" thickBot="1" x14ac:dyDescent="0.25">
      <c r="B36" s="81"/>
      <c r="C36" s="82" t="s">
        <v>34</v>
      </c>
      <c r="D36" s="82" t="s">
        <v>29</v>
      </c>
      <c r="E36" s="82" t="s">
        <v>30</v>
      </c>
      <c r="F36" s="82" t="s">
        <v>31</v>
      </c>
      <c r="G36" s="12"/>
      <c r="H36" s="12"/>
      <c r="I36" s="12"/>
      <c r="J36" s="12"/>
      <c r="K36" s="12"/>
      <c r="L36" s="13"/>
    </row>
    <row r="37" spans="1:12" ht="13.5" thickTop="1" x14ac:dyDescent="0.2">
      <c r="A37" s="80"/>
      <c r="B37" s="89" t="s">
        <v>38</v>
      </c>
      <c r="C37" s="90">
        <f>AVERAGE('PE&amp;PB BAND'!C:C)</f>
        <v>25.926351115158759</v>
      </c>
      <c r="D37" s="90">
        <f>AVERAGE('PE&amp;PB BAND'!D:D)</f>
        <v>24.844654445287269</v>
      </c>
      <c r="E37" s="90">
        <f>AVERAGE('PE&amp;PB BAND'!E:E)</f>
        <v>35.515639683853998</v>
      </c>
      <c r="F37" s="90">
        <f>AVERAGE('PE&amp;PB BAND'!F:F)</f>
        <v>55.646845662341555</v>
      </c>
      <c r="G37" s="91"/>
      <c r="H37" s="12"/>
      <c r="I37" s="12"/>
      <c r="J37" s="12"/>
      <c r="K37" s="12"/>
      <c r="L37" s="13"/>
    </row>
    <row r="38" spans="1:12" x14ac:dyDescent="0.2">
      <c r="A38" s="80"/>
      <c r="B38" s="92" t="s">
        <v>35</v>
      </c>
      <c r="C38" s="90">
        <f>MAX('PE&amp;PB BAND'!C:C)</f>
        <v>67.318415619649798</v>
      </c>
      <c r="D38" s="90">
        <f>MAX('PE&amp;PB BAND'!D:D)</f>
        <v>65.032468292599802</v>
      </c>
      <c r="E38" s="90">
        <f>MAX('PE&amp;PB BAND'!E:E)</f>
        <v>68.281495114376298</v>
      </c>
      <c r="F38" s="90">
        <f>MAX('PE&amp;PB BAND'!F:F)</f>
        <v>135.18408816491001</v>
      </c>
      <c r="G38" s="91"/>
      <c r="H38" s="12"/>
      <c r="I38" s="12"/>
      <c r="J38" s="12"/>
      <c r="K38" s="12"/>
      <c r="L38" s="13"/>
    </row>
    <row r="39" spans="1:12" x14ac:dyDescent="0.2">
      <c r="A39" s="80"/>
      <c r="B39" s="93"/>
      <c r="C39" s="94">
        <f>INDEX('PE&amp;PB BAND'!$B:$B,MATCH(题目!C38,'PE&amp;PB BAND'!C:C,0))</f>
        <v>37050</v>
      </c>
      <c r="D39" s="94">
        <f>INDEX('PE&amp;PB BAND'!$B:$B,MATCH(题目!D38,'PE&amp;PB BAND'!D:D,0))</f>
        <v>40179</v>
      </c>
      <c r="E39" s="94">
        <f>INDEX('PE&amp;PB BAND'!$B:$B,MATCH(题目!E38,'PE&amp;PB BAND'!E:E,0))</f>
        <v>39185</v>
      </c>
      <c r="F39" s="94">
        <f>INDEX('PE&amp;PB BAND'!$B:$B,MATCH(题目!F38,'PE&amp;PB BAND'!F:F,0))</f>
        <v>42167</v>
      </c>
      <c r="G39" s="91"/>
      <c r="H39" s="12"/>
      <c r="I39" s="12"/>
      <c r="J39" s="12"/>
      <c r="K39" s="12"/>
      <c r="L39" s="13"/>
    </row>
    <row r="40" spans="1:12" x14ac:dyDescent="0.2">
      <c r="A40" s="80"/>
      <c r="B40" s="95" t="s">
        <v>36</v>
      </c>
      <c r="C40" s="90">
        <f>MIN('PE&amp;PB BAND'!C:C)</f>
        <v>8.9728166209364204</v>
      </c>
      <c r="D40" s="90">
        <f>MIN('PE&amp;PB BAND'!D:D)</f>
        <v>8.64797906094803</v>
      </c>
      <c r="E40" s="90">
        <f>MIN('PE&amp;PB BAND'!E:E)</f>
        <v>14.8272200918066</v>
      </c>
      <c r="F40" s="90">
        <f>MIN('PE&amp;PB BAND'!F:F)</f>
        <v>29.4367359131484</v>
      </c>
      <c r="G40" s="91"/>
      <c r="H40" s="12"/>
      <c r="I40" s="12"/>
      <c r="J40" s="12"/>
      <c r="K40" s="12"/>
      <c r="L40" s="13"/>
    </row>
    <row r="41" spans="1:12" ht="13.5" thickBot="1" x14ac:dyDescent="0.25">
      <c r="A41" s="80"/>
      <c r="B41" s="96"/>
      <c r="C41" s="97">
        <f>INDEX('PE&amp;PB BAND'!$B:$B,MATCH(题目!C40,'PE&amp;PB BAND'!C:C,0))</f>
        <v>41768</v>
      </c>
      <c r="D41" s="97">
        <f>INDEX('PE&amp;PB BAND'!$B:$B,MATCH(题目!D40,'PE&amp;PB BAND'!D:D,0))</f>
        <v>38555</v>
      </c>
      <c r="E41" s="97">
        <f>INDEX('PE&amp;PB BAND'!$B:$B,MATCH(题目!E40,'PE&amp;PB BAND'!E:E,0))</f>
        <v>39759</v>
      </c>
      <c r="F41" s="97">
        <f>INDEX('PE&amp;PB BAND'!$B:$B,MATCH(题目!F40,'PE&amp;PB BAND'!F:F,0))</f>
        <v>41243</v>
      </c>
      <c r="G41" s="98"/>
      <c r="H41" s="5"/>
      <c r="I41" s="5"/>
      <c r="J41" s="5"/>
      <c r="K41" s="5"/>
      <c r="L41" s="6"/>
    </row>
    <row r="42" spans="1:12" ht="13.5" thickTop="1" x14ac:dyDescent="0.2">
      <c r="A42" s="80"/>
      <c r="B42" s="99"/>
      <c r="C42" s="100"/>
      <c r="D42" s="100"/>
      <c r="E42" s="100"/>
      <c r="F42" s="100"/>
      <c r="G42" s="98"/>
      <c r="H42" s="5"/>
      <c r="I42" s="5"/>
      <c r="J42" s="5"/>
      <c r="K42" s="5"/>
      <c r="L42" s="6"/>
    </row>
    <row r="43" spans="1:12" x14ac:dyDescent="0.2">
      <c r="A43" s="80"/>
      <c r="B43" s="77" t="s">
        <v>39</v>
      </c>
      <c r="C43" s="84"/>
      <c r="D43" s="84"/>
      <c r="E43" s="84"/>
      <c r="F43" s="84"/>
      <c r="G43" s="98"/>
      <c r="H43" s="5"/>
      <c r="I43" s="5"/>
      <c r="J43" s="5"/>
      <c r="K43" s="5"/>
      <c r="L43" s="6"/>
    </row>
    <row r="44" spans="1:12" ht="13.5" thickBot="1" x14ac:dyDescent="0.25">
      <c r="A44" s="80"/>
      <c r="B44" s="101"/>
      <c r="C44" s="102" t="s">
        <v>34</v>
      </c>
      <c r="D44" s="102" t="s">
        <v>29</v>
      </c>
      <c r="E44" s="102" t="s">
        <v>30</v>
      </c>
      <c r="F44" s="102" t="s">
        <v>31</v>
      </c>
      <c r="G44" s="98"/>
      <c r="H44" s="5"/>
      <c r="I44" s="5"/>
      <c r="J44" s="5"/>
      <c r="K44" s="5"/>
      <c r="L44" s="6"/>
    </row>
    <row r="45" spans="1:12" ht="13.5" thickTop="1" x14ac:dyDescent="0.2">
      <c r="A45" s="80"/>
      <c r="B45" s="89" t="s">
        <v>72</v>
      </c>
      <c r="C45" s="90">
        <f>'PE&amp;PB BAND'!I820</f>
        <v>1.67512509883549</v>
      </c>
      <c r="D45" s="90">
        <f>'PE&amp;PB BAND'!J820</f>
        <v>3.5430197607080798</v>
      </c>
      <c r="E45" s="90">
        <f>'PE&amp;PB BAND'!K820</f>
        <v>4.7681382412286402</v>
      </c>
      <c r="F45" s="90">
        <f>'PE&amp;PB BAND'!L820</f>
        <v>6.3229257465093403</v>
      </c>
      <c r="G45" s="98"/>
      <c r="H45" s="5"/>
      <c r="I45" s="5"/>
      <c r="J45" s="5"/>
      <c r="K45" s="5"/>
      <c r="L45" s="6"/>
    </row>
    <row r="46" spans="1:12" x14ac:dyDescent="0.2">
      <c r="A46" s="80"/>
      <c r="B46" s="92" t="s">
        <v>35</v>
      </c>
      <c r="C46" s="90">
        <f>MAX('PE&amp;PB BAND'!I:I)</f>
        <v>7.1440464808655797</v>
      </c>
      <c r="D46" s="90">
        <f>MAX('PE&amp;PB BAND'!J:J)</f>
        <v>9.2312174348574807</v>
      </c>
      <c r="E46" s="90">
        <f>MAX('PE&amp;PB BAND'!K:K)</f>
        <v>9.2344603529408307</v>
      </c>
      <c r="F46" s="90">
        <f>MAX('PE&amp;PB BAND'!L:L)</f>
        <v>12.699911510047199</v>
      </c>
      <c r="G46" s="98"/>
      <c r="H46" s="5"/>
      <c r="I46" s="5"/>
      <c r="J46" s="5"/>
      <c r="K46" s="5"/>
      <c r="L46" s="6"/>
    </row>
    <row r="47" spans="1:12" x14ac:dyDescent="0.2">
      <c r="A47" s="80"/>
      <c r="B47" s="93"/>
      <c r="C47" s="94">
        <f>INDEX('PE&amp;PB BAND'!$B:$B,MATCH(题目!C46,'PE&amp;PB BAND'!I:I,0))</f>
        <v>39458</v>
      </c>
      <c r="D47" s="94">
        <f>INDEX('PE&amp;PB BAND'!$B:$B,MATCH(题目!D46,'PE&amp;PB BAND'!J:J,0))</f>
        <v>39367</v>
      </c>
      <c r="E47" s="94">
        <f>INDEX('PE&amp;PB BAND'!$B:$B,MATCH(题目!E46,'PE&amp;PB BAND'!K:K,0))</f>
        <v>39465</v>
      </c>
      <c r="F47" s="94">
        <f>INDEX('PE&amp;PB BAND'!$B:$B,MATCH(题目!F46,'PE&amp;PB BAND'!L:L,0))</f>
        <v>42167</v>
      </c>
      <c r="G47" s="98"/>
      <c r="H47" s="5"/>
      <c r="I47" s="5"/>
      <c r="J47" s="5"/>
      <c r="K47" s="5"/>
      <c r="L47" s="6"/>
    </row>
    <row r="48" spans="1:12" x14ac:dyDescent="0.2">
      <c r="B48" s="83" t="s">
        <v>36</v>
      </c>
      <c r="C48" s="76">
        <f>MIN('PE&amp;PB BAND'!I:I)</f>
        <v>1.21009448339171</v>
      </c>
      <c r="D48" s="76">
        <f>MIN('PE&amp;PB BAND'!J:J)</f>
        <v>1.4056317422090401</v>
      </c>
      <c r="E48" s="76">
        <f>MIN('PE&amp;PB BAND'!K:K)</f>
        <v>2.20499568202181</v>
      </c>
      <c r="F48" s="76">
        <f>MIN('PE&amp;PB BAND'!L:L)</f>
        <v>2.2579394759146298</v>
      </c>
      <c r="G48" s="5"/>
      <c r="H48" s="5"/>
      <c r="I48" s="5"/>
      <c r="J48" s="5"/>
      <c r="K48" s="5"/>
      <c r="L48" s="6"/>
    </row>
    <row r="49" spans="2:12" ht="13.5" thickBot="1" x14ac:dyDescent="0.25">
      <c r="B49" s="87"/>
      <c r="C49" s="88">
        <f>INDEX('PE&amp;PB BAND'!$B:$B,MATCH(题目!C48,'PE&amp;PB BAND'!I:I,0))</f>
        <v>41768</v>
      </c>
      <c r="D49" s="88">
        <f>INDEX('PE&amp;PB BAND'!$B:$B,MATCH(题目!D48,'PE&amp;PB BAND'!J:J,0))</f>
        <v>38555</v>
      </c>
      <c r="E49" s="88">
        <f>INDEX('PE&amp;PB BAND'!$B:$B,MATCH(题目!E48,'PE&amp;PB BAND'!K:K,0))</f>
        <v>39752</v>
      </c>
      <c r="F49" s="88">
        <f>INDEX('PE&amp;PB BAND'!$B:$B,MATCH(题目!F48,'PE&amp;PB BAND'!L:L,0))</f>
        <v>41243</v>
      </c>
      <c r="G49" s="5"/>
      <c r="H49" s="5"/>
      <c r="I49" s="5"/>
      <c r="J49" s="5"/>
      <c r="K49" s="5"/>
      <c r="L49" s="6"/>
    </row>
    <row r="50" spans="2:12" ht="13.5" thickTop="1" x14ac:dyDescent="0.2">
      <c r="B50" s="7"/>
      <c r="C50" s="74"/>
      <c r="D50" s="74"/>
      <c r="E50" s="75"/>
      <c r="F50" s="75"/>
      <c r="G50" s="5"/>
      <c r="H50" s="5"/>
      <c r="I50" s="5"/>
      <c r="J50" s="5"/>
      <c r="K50" s="5"/>
      <c r="L50" s="6"/>
    </row>
    <row r="51" spans="2:12" x14ac:dyDescent="0.2">
      <c r="B51" s="3" t="s">
        <v>73</v>
      </c>
      <c r="C51" s="74"/>
      <c r="D51" s="74"/>
      <c r="E51" s="75"/>
      <c r="F51" s="75"/>
      <c r="G51" s="5"/>
      <c r="H51" s="5"/>
      <c r="I51" s="5"/>
      <c r="J51" s="5"/>
      <c r="K51" s="5"/>
      <c r="L51" s="6"/>
    </row>
    <row r="52" spans="2:12" x14ac:dyDescent="0.2">
      <c r="B52" s="7"/>
      <c r="C52" s="74"/>
      <c r="D52" s="74"/>
      <c r="E52" s="75"/>
      <c r="F52" s="75"/>
      <c r="G52" s="5"/>
      <c r="H52" s="5"/>
      <c r="I52" s="5"/>
      <c r="J52" s="5"/>
      <c r="K52" s="5"/>
      <c r="L52" s="6"/>
    </row>
    <row r="53" spans="2:12" ht="12.75" customHeight="1" x14ac:dyDescent="0.2">
      <c r="B53" s="131" t="s">
        <v>1</v>
      </c>
      <c r="C53" s="132"/>
      <c r="D53" s="132"/>
      <c r="E53" s="132"/>
      <c r="F53" s="132"/>
      <c r="G53" s="132"/>
      <c r="H53" s="132"/>
      <c r="I53" s="132"/>
      <c r="J53" s="132"/>
      <c r="K53" s="132"/>
      <c r="L53" s="133"/>
    </row>
    <row r="54" spans="2:12" x14ac:dyDescent="0.2">
      <c r="B54" s="131"/>
      <c r="C54" s="132"/>
      <c r="D54" s="132"/>
      <c r="E54" s="132"/>
      <c r="F54" s="132"/>
      <c r="G54" s="132"/>
      <c r="H54" s="132"/>
      <c r="I54" s="132"/>
      <c r="J54" s="132"/>
      <c r="K54" s="132"/>
      <c r="L54" s="133"/>
    </row>
    <row r="55" spans="2:12" x14ac:dyDescent="0.2">
      <c r="B55" s="3" t="s">
        <v>50</v>
      </c>
      <c r="C55" s="4"/>
      <c r="D55" s="4"/>
      <c r="E55" s="5"/>
      <c r="F55" s="5"/>
      <c r="G55" s="5"/>
      <c r="H55" s="5"/>
      <c r="I55" s="5"/>
      <c r="J55" s="5"/>
      <c r="K55" s="5"/>
      <c r="L55" s="6"/>
    </row>
    <row r="56" spans="2:12" x14ac:dyDescent="0.2">
      <c r="B56" s="122" t="s">
        <v>74</v>
      </c>
      <c r="C56" s="123"/>
      <c r="D56" s="123"/>
      <c r="E56" s="123"/>
      <c r="F56" s="123"/>
      <c r="G56" s="123"/>
      <c r="H56" s="123"/>
      <c r="I56" s="123"/>
      <c r="J56" s="123"/>
      <c r="K56" s="123"/>
      <c r="L56" s="124"/>
    </row>
    <row r="57" spans="2:12" x14ac:dyDescent="0.2">
      <c r="B57" s="3" t="s">
        <v>51</v>
      </c>
      <c r="C57" s="4"/>
      <c r="D57" s="4"/>
      <c r="E57" s="5"/>
      <c r="F57" s="5"/>
      <c r="G57" s="5"/>
      <c r="H57" s="5"/>
      <c r="I57" s="5"/>
      <c r="J57" s="5"/>
      <c r="K57" s="5"/>
      <c r="L57" s="6"/>
    </row>
    <row r="58" spans="2:12" x14ac:dyDescent="0.2">
      <c r="B58" s="3"/>
      <c r="C58" s="4"/>
      <c r="D58" s="4"/>
      <c r="E58" s="5"/>
      <c r="F58" s="5"/>
      <c r="G58" s="5"/>
      <c r="H58" s="5"/>
      <c r="I58" s="5"/>
      <c r="J58" s="5"/>
      <c r="K58" s="5"/>
      <c r="L58" s="6"/>
    </row>
    <row r="59" spans="2:12" x14ac:dyDescent="0.2">
      <c r="B59" s="7"/>
      <c r="C59" s="4"/>
      <c r="D59" s="4"/>
      <c r="E59" s="5"/>
      <c r="F59" s="5"/>
      <c r="G59" s="5"/>
      <c r="H59" s="5"/>
      <c r="I59" s="5"/>
      <c r="J59" s="5"/>
      <c r="K59" s="5"/>
      <c r="L59" s="6"/>
    </row>
    <row r="60" spans="2:12" x14ac:dyDescent="0.2">
      <c r="B60" s="131" t="s">
        <v>2</v>
      </c>
      <c r="C60" s="132"/>
      <c r="D60" s="132"/>
      <c r="E60" s="132"/>
      <c r="F60" s="132"/>
      <c r="G60" s="132"/>
      <c r="H60" s="132"/>
      <c r="I60" s="132"/>
      <c r="J60" s="132"/>
      <c r="K60" s="132"/>
      <c r="L60" s="133"/>
    </row>
    <row r="61" spans="2:12" x14ac:dyDescent="0.2">
      <c r="B61" s="137" t="s">
        <v>75</v>
      </c>
      <c r="C61" s="138"/>
      <c r="D61" s="138"/>
      <c r="E61" s="138"/>
      <c r="F61" s="138"/>
      <c r="G61" s="138"/>
      <c r="H61" s="138"/>
      <c r="I61" s="138"/>
      <c r="J61" s="138"/>
      <c r="K61" s="138"/>
      <c r="L61" s="139"/>
    </row>
    <row r="62" spans="2:12" x14ac:dyDescent="0.2">
      <c r="B62" s="137"/>
      <c r="C62" s="138"/>
      <c r="D62" s="138"/>
      <c r="E62" s="138"/>
      <c r="F62" s="138"/>
      <c r="G62" s="138"/>
      <c r="H62" s="138"/>
      <c r="I62" s="138"/>
      <c r="J62" s="138"/>
      <c r="K62" s="138"/>
      <c r="L62" s="139"/>
    </row>
    <row r="63" spans="2:12" x14ac:dyDescent="0.2">
      <c r="B63" s="137"/>
      <c r="C63" s="138"/>
      <c r="D63" s="138"/>
      <c r="E63" s="138"/>
      <c r="F63" s="138"/>
      <c r="G63" s="138"/>
      <c r="H63" s="138"/>
      <c r="I63" s="138"/>
      <c r="J63" s="138"/>
      <c r="K63" s="138"/>
      <c r="L63" s="139"/>
    </row>
    <row r="64" spans="2:12" x14ac:dyDescent="0.2">
      <c r="B64" s="154"/>
      <c r="C64" s="155"/>
      <c r="D64" s="155"/>
      <c r="E64" s="155"/>
      <c r="F64" s="155"/>
      <c r="G64" s="155"/>
      <c r="H64" s="155"/>
      <c r="I64" s="155"/>
      <c r="J64" s="155"/>
      <c r="K64" s="155"/>
      <c r="L64" s="156"/>
    </row>
    <row r="65" spans="2:12" x14ac:dyDescent="0.2">
      <c r="B65" s="154"/>
      <c r="C65" s="155"/>
      <c r="D65" s="155"/>
      <c r="E65" s="155"/>
      <c r="F65" s="155"/>
      <c r="G65" s="155"/>
      <c r="H65" s="155"/>
      <c r="I65" s="155"/>
      <c r="J65" s="155"/>
      <c r="K65" s="155"/>
      <c r="L65" s="156"/>
    </row>
    <row r="66" spans="2:12" x14ac:dyDescent="0.2">
      <c r="B66" s="131" t="s">
        <v>3</v>
      </c>
      <c r="C66" s="132"/>
      <c r="D66" s="132"/>
      <c r="E66" s="132"/>
      <c r="F66" s="132"/>
      <c r="G66" s="132"/>
      <c r="H66" s="132"/>
      <c r="I66" s="132"/>
      <c r="J66" s="132"/>
      <c r="K66" s="132"/>
      <c r="L66" s="133"/>
    </row>
    <row r="67" spans="2:12" x14ac:dyDescent="0.2">
      <c r="B67" s="122" t="s">
        <v>76</v>
      </c>
      <c r="C67" s="123"/>
      <c r="D67" s="123"/>
      <c r="E67" s="123"/>
      <c r="F67" s="123"/>
      <c r="G67" s="123"/>
      <c r="H67" s="123"/>
      <c r="I67" s="123"/>
      <c r="J67" s="123"/>
      <c r="K67" s="123"/>
      <c r="L67" s="124"/>
    </row>
    <row r="68" spans="2:12" x14ac:dyDescent="0.2">
      <c r="B68" s="3"/>
      <c r="C68" s="14"/>
      <c r="D68" s="14"/>
      <c r="E68" s="14"/>
      <c r="F68" s="14"/>
      <c r="G68" s="14"/>
      <c r="H68" s="14"/>
      <c r="I68" s="14"/>
      <c r="J68" s="14"/>
      <c r="K68" s="14"/>
      <c r="L68" s="15"/>
    </row>
    <row r="69" spans="2:12" x14ac:dyDescent="0.2">
      <c r="B69" s="3"/>
      <c r="C69" s="14"/>
      <c r="D69" s="14"/>
      <c r="E69" s="14"/>
      <c r="F69" s="14"/>
      <c r="G69" s="14"/>
      <c r="H69" s="14"/>
      <c r="I69" s="14"/>
      <c r="J69" s="14"/>
      <c r="K69" s="14"/>
      <c r="L69" s="15"/>
    </row>
    <row r="70" spans="2:12" x14ac:dyDescent="0.2">
      <c r="B70" s="131" t="s">
        <v>4</v>
      </c>
      <c r="C70" s="132"/>
      <c r="D70" s="132"/>
      <c r="E70" s="132"/>
      <c r="F70" s="132"/>
      <c r="G70" s="132"/>
      <c r="H70" s="132"/>
      <c r="I70" s="132"/>
      <c r="J70" s="132"/>
      <c r="K70" s="132"/>
      <c r="L70" s="133"/>
    </row>
    <row r="71" spans="2:12" x14ac:dyDescent="0.2">
      <c r="B71" s="3" t="s">
        <v>77</v>
      </c>
      <c r="C71" s="14"/>
      <c r="D71" s="14"/>
      <c r="E71" s="14"/>
      <c r="F71" s="14"/>
      <c r="G71" s="14"/>
      <c r="H71" s="14"/>
      <c r="I71" s="14"/>
      <c r="J71" s="14"/>
      <c r="K71" s="14"/>
      <c r="L71" s="15"/>
    </row>
    <row r="72" spans="2:12" x14ac:dyDescent="0.2">
      <c r="B72" s="122" t="s">
        <v>52</v>
      </c>
      <c r="C72" s="123"/>
      <c r="D72" s="123"/>
      <c r="E72" s="123"/>
      <c r="F72" s="123"/>
      <c r="G72" s="123"/>
      <c r="H72" s="123"/>
      <c r="I72" s="123"/>
      <c r="J72" s="123"/>
      <c r="K72" s="123"/>
      <c r="L72" s="124"/>
    </row>
    <row r="73" spans="2:12" x14ac:dyDescent="0.2">
      <c r="B73" s="122"/>
      <c r="C73" s="123"/>
      <c r="D73" s="123"/>
      <c r="E73" s="123"/>
      <c r="F73" s="123"/>
      <c r="G73" s="123"/>
      <c r="H73" s="123"/>
      <c r="I73" s="123"/>
      <c r="J73" s="123"/>
      <c r="K73" s="123"/>
      <c r="L73" s="124"/>
    </row>
    <row r="74" spans="2:12" x14ac:dyDescent="0.2">
      <c r="B74" s="122" t="s">
        <v>78</v>
      </c>
      <c r="C74" s="123"/>
      <c r="D74" s="123"/>
      <c r="E74" s="123"/>
      <c r="F74" s="123"/>
      <c r="G74" s="123"/>
      <c r="H74" s="123"/>
      <c r="I74" s="123"/>
      <c r="J74" s="123"/>
      <c r="K74" s="123"/>
      <c r="L74" s="124"/>
    </row>
    <row r="75" spans="2:12" x14ac:dyDescent="0.2">
      <c r="B75" s="122"/>
      <c r="C75" s="123"/>
      <c r="D75" s="123"/>
      <c r="E75" s="123"/>
      <c r="F75" s="123"/>
      <c r="G75" s="123"/>
      <c r="H75" s="123"/>
      <c r="I75" s="123"/>
      <c r="J75" s="123"/>
      <c r="K75" s="123"/>
      <c r="L75" s="124"/>
    </row>
    <row r="76" spans="2:12" ht="13.5" thickBot="1" x14ac:dyDescent="0.25">
      <c r="B76" s="16"/>
      <c r="C76" s="17"/>
      <c r="D76" s="17"/>
      <c r="E76" s="18"/>
      <c r="F76" s="18"/>
      <c r="G76" s="18"/>
      <c r="H76" s="18"/>
      <c r="I76" s="18"/>
      <c r="J76" s="18"/>
      <c r="K76" s="18"/>
      <c r="L76" s="19"/>
    </row>
  </sheetData>
  <mergeCells count="17">
    <mergeCell ref="B74:L75"/>
    <mergeCell ref="B72:L73"/>
    <mergeCell ref="B4:L4"/>
    <mergeCell ref="B8:L8"/>
    <mergeCell ref="B15:L15"/>
    <mergeCell ref="B22:L22"/>
    <mergeCell ref="B11:L12"/>
    <mergeCell ref="B66:L66"/>
    <mergeCell ref="B70:L70"/>
    <mergeCell ref="B26:L26"/>
    <mergeCell ref="B30:L30"/>
    <mergeCell ref="B34:L34"/>
    <mergeCell ref="B60:L60"/>
    <mergeCell ref="B53:L54"/>
    <mergeCell ref="B61:L63"/>
    <mergeCell ref="B56:L56"/>
    <mergeCell ref="B67:L67"/>
  </mergeCells>
  <phoneticPr fontId="16" type="noConversion"/>
  <conditionalFormatting sqref="F16:F18 G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5"/>
  <sheetViews>
    <sheetView workbookViewId="0">
      <selection activeCell="J35" sqref="J35"/>
    </sheetView>
  </sheetViews>
  <sheetFormatPr defaultColWidth="9" defaultRowHeight="12.75" x14ac:dyDescent="0.2"/>
  <cols>
    <col min="1" max="1" width="9" style="22"/>
    <col min="2" max="2" width="5.25" style="22" customWidth="1"/>
    <col min="3" max="3" width="15.625" style="22" bestFit="1" customWidth="1"/>
    <col min="4" max="5" width="9" style="22"/>
    <col min="6" max="6" width="4.375" style="23" customWidth="1"/>
    <col min="7" max="9" width="0" style="22" hidden="1" customWidth="1"/>
    <col min="10" max="10" width="8.875" style="22" customWidth="1"/>
    <col min="11" max="11" width="9" style="24" customWidth="1"/>
    <col min="12" max="16384" width="9" style="22"/>
  </cols>
  <sheetData>
    <row r="1" spans="2:11" x14ac:dyDescent="0.2">
      <c r="J1" s="22" t="s">
        <v>9</v>
      </c>
    </row>
    <row r="2" spans="2:11" x14ac:dyDescent="0.2">
      <c r="C2" s="142" t="s">
        <v>10</v>
      </c>
      <c r="D2" s="142"/>
      <c r="E2" s="142"/>
      <c r="F2" s="142"/>
      <c r="G2" s="142"/>
      <c r="H2" s="142"/>
      <c r="I2" s="142"/>
      <c r="J2" s="142"/>
    </row>
    <row r="3" spans="2:11" ht="24" x14ac:dyDescent="0.2">
      <c r="C3" s="143" t="s">
        <v>11</v>
      </c>
      <c r="D3" s="144" t="s">
        <v>12</v>
      </c>
      <c r="E3" s="144"/>
      <c r="F3" s="25"/>
      <c r="G3" s="26" t="s">
        <v>13</v>
      </c>
      <c r="H3" s="26"/>
      <c r="J3" s="27" t="s">
        <v>14</v>
      </c>
    </row>
    <row r="4" spans="2:11" x14ac:dyDescent="0.2">
      <c r="C4" s="143"/>
      <c r="D4" s="28" t="s">
        <v>15</v>
      </c>
      <c r="E4" s="28" t="s">
        <v>16</v>
      </c>
      <c r="F4" s="29"/>
      <c r="G4" s="28" t="s">
        <v>15</v>
      </c>
      <c r="H4" s="28" t="s">
        <v>16</v>
      </c>
      <c r="I4" s="28" t="s">
        <v>17</v>
      </c>
      <c r="K4" s="30" t="s">
        <v>18</v>
      </c>
    </row>
    <row r="5" spans="2:11" x14ac:dyDescent="0.2">
      <c r="C5" s="31">
        <v>35186</v>
      </c>
      <c r="D5" s="32">
        <v>9.1799999999999993E-2</v>
      </c>
      <c r="E5" s="32">
        <v>-1.8000000000000002E-2</v>
      </c>
      <c r="F5" s="32"/>
      <c r="G5" s="32">
        <v>0.10980000000000001</v>
      </c>
      <c r="H5" s="32">
        <v>-1.079999999999999E-2</v>
      </c>
      <c r="I5" s="32">
        <f t="shared" ref="I5:I35" si="0">G5-D5</f>
        <v>1.8000000000000016E-2</v>
      </c>
      <c r="J5" s="33">
        <v>681.16</v>
      </c>
    </row>
    <row r="6" spans="2:11" x14ac:dyDescent="0.2">
      <c r="C6" s="31">
        <v>35300</v>
      </c>
      <c r="D6" s="32">
        <v>7.4700000000000003E-2</v>
      </c>
      <c r="E6" s="32">
        <v>-1.709999999999999E-2</v>
      </c>
      <c r="F6" s="32"/>
      <c r="G6" s="32">
        <v>0.1008</v>
      </c>
      <c r="H6" s="32">
        <v>-9.000000000000008E-3</v>
      </c>
      <c r="I6" s="32">
        <f t="shared" si="0"/>
        <v>2.6099999999999998E-2</v>
      </c>
      <c r="J6" s="33">
        <v>803.69</v>
      </c>
    </row>
    <row r="7" spans="2:11" x14ac:dyDescent="0.2">
      <c r="C7" s="31">
        <v>35726</v>
      </c>
      <c r="D7" s="32">
        <v>5.67E-2</v>
      </c>
      <c r="E7" s="32">
        <v>-1.8000000000000002E-2</v>
      </c>
      <c r="F7" s="32"/>
      <c r="G7" s="32">
        <v>8.6400000000000005E-2</v>
      </c>
      <c r="H7" s="32">
        <v>-1.4399999999999996E-2</v>
      </c>
      <c r="I7" s="32">
        <f t="shared" si="0"/>
        <v>2.9700000000000004E-2</v>
      </c>
      <c r="J7" s="33">
        <v>1173.3599999999999</v>
      </c>
    </row>
    <row r="8" spans="2:11" x14ac:dyDescent="0.2">
      <c r="C8" s="31">
        <v>35879</v>
      </c>
      <c r="D8" s="32">
        <v>5.2199999999999996E-2</v>
      </c>
      <c r="E8" s="32">
        <v>-4.500000000000004E-3</v>
      </c>
      <c r="F8" s="32"/>
      <c r="G8" s="32">
        <v>7.9199999999999993E-2</v>
      </c>
      <c r="H8" s="32">
        <v>-7.2000000000000119E-3</v>
      </c>
      <c r="I8" s="32">
        <f t="shared" si="0"/>
        <v>2.6999999999999996E-2</v>
      </c>
      <c r="J8" s="33">
        <v>1191.55</v>
      </c>
    </row>
    <row r="9" spans="2:11" x14ac:dyDescent="0.2">
      <c r="C9" s="31">
        <v>35977</v>
      </c>
      <c r="D9" s="32">
        <v>4.7699999999999992E-2</v>
      </c>
      <c r="E9" s="32">
        <v>-4.500000000000004E-3</v>
      </c>
      <c r="F9" s="32"/>
      <c r="G9" s="32">
        <v>6.93E-2</v>
      </c>
      <c r="H9" s="32">
        <v>-9.8999999999999921E-3</v>
      </c>
      <c r="I9" s="32">
        <f t="shared" si="0"/>
        <v>2.1600000000000008E-2</v>
      </c>
      <c r="J9" s="33">
        <v>1316.44</v>
      </c>
    </row>
    <row r="10" spans="2:11" x14ac:dyDescent="0.2">
      <c r="C10" s="31">
        <v>36136</v>
      </c>
      <c r="D10" s="32">
        <v>3.78E-2</v>
      </c>
      <c r="E10" s="32">
        <v>-9.8999999999999921E-3</v>
      </c>
      <c r="F10" s="32"/>
      <c r="G10" s="32">
        <v>6.3899999999999998E-2</v>
      </c>
      <c r="H10" s="32">
        <v>-5.400000000000002E-3</v>
      </c>
      <c r="I10" s="32">
        <f t="shared" si="0"/>
        <v>2.6099999999999998E-2</v>
      </c>
      <c r="J10" s="33">
        <v>1209.54</v>
      </c>
    </row>
    <row r="11" spans="2:11" x14ac:dyDescent="0.2">
      <c r="C11" s="31">
        <v>36321</v>
      </c>
      <c r="D11" s="32">
        <v>2.2499999999999999E-2</v>
      </c>
      <c r="E11" s="32">
        <v>-1.5300000000000001E-2</v>
      </c>
      <c r="F11" s="32"/>
      <c r="G11" s="32">
        <v>5.8499999999999996E-2</v>
      </c>
      <c r="H11" s="32">
        <v>-5.400000000000002E-3</v>
      </c>
      <c r="I11" s="32">
        <f t="shared" si="0"/>
        <v>3.5999999999999997E-2</v>
      </c>
      <c r="J11" s="33">
        <v>1364.35</v>
      </c>
    </row>
    <row r="12" spans="2:11" x14ac:dyDescent="0.2">
      <c r="B12" s="145" t="s">
        <v>19</v>
      </c>
      <c r="C12" s="34">
        <v>37308</v>
      </c>
      <c r="D12" s="35">
        <v>1.9800000000000002E-2</v>
      </c>
      <c r="E12" s="35">
        <v>-2.6999999999999975E-3</v>
      </c>
      <c r="F12" s="36"/>
      <c r="G12" s="36">
        <v>5.3100000000000001E-2</v>
      </c>
      <c r="H12" s="36">
        <v>-5.3999999999999951E-3</v>
      </c>
      <c r="I12" s="36">
        <f t="shared" si="0"/>
        <v>3.3299999999999996E-2</v>
      </c>
      <c r="J12" s="37">
        <v>1506.615</v>
      </c>
      <c r="K12" s="148">
        <f>(J17/J11)^(365/(C17-C11))-1</f>
        <v>0.14605749315682059</v>
      </c>
    </row>
    <row r="13" spans="2:11" x14ac:dyDescent="0.2">
      <c r="B13" s="146"/>
      <c r="C13" s="38">
        <v>38289</v>
      </c>
      <c r="D13" s="39">
        <v>2.2499999999999999E-2</v>
      </c>
      <c r="E13" s="39">
        <v>2.6999999999999975E-3</v>
      </c>
      <c r="F13" s="40"/>
      <c r="G13" s="40">
        <v>5.5800000000000002E-2</v>
      </c>
      <c r="H13" s="40">
        <v>2.700000000000001E-3</v>
      </c>
      <c r="I13" s="40">
        <f t="shared" si="0"/>
        <v>3.3300000000000003E-2</v>
      </c>
      <c r="J13" s="41">
        <v>1320.5360000000001</v>
      </c>
      <c r="K13" s="149"/>
    </row>
    <row r="14" spans="2:11" x14ac:dyDescent="0.2">
      <c r="B14" s="146"/>
      <c r="C14" s="42">
        <v>38835</v>
      </c>
      <c r="D14" s="43">
        <v>2.2499999999999999E-2</v>
      </c>
      <c r="E14" s="43">
        <v>0</v>
      </c>
      <c r="F14" s="43"/>
      <c r="G14" s="43">
        <v>5.8500000000000003E-2</v>
      </c>
      <c r="H14" s="43">
        <v>2.700000000000001E-3</v>
      </c>
      <c r="I14" s="43">
        <f t="shared" si="0"/>
        <v>3.6000000000000004E-2</v>
      </c>
      <c r="J14" s="41">
        <v>1440.223</v>
      </c>
      <c r="K14" s="149"/>
    </row>
    <row r="15" spans="2:11" x14ac:dyDescent="0.2">
      <c r="B15" s="146"/>
      <c r="C15" s="42">
        <v>38948</v>
      </c>
      <c r="D15" s="43">
        <v>2.52E-2</v>
      </c>
      <c r="E15" s="43">
        <v>2.700000000000001E-3</v>
      </c>
      <c r="F15" s="43"/>
      <c r="G15" s="43">
        <v>6.1199999999999997E-2</v>
      </c>
      <c r="H15" s="43">
        <v>2.6999999999999941E-3</v>
      </c>
      <c r="I15" s="43">
        <f t="shared" si="0"/>
        <v>3.5999999999999997E-2</v>
      </c>
      <c r="J15" s="41">
        <v>1598.018</v>
      </c>
      <c r="K15" s="149"/>
    </row>
    <row r="16" spans="2:11" x14ac:dyDescent="0.2">
      <c r="B16" s="146"/>
      <c r="C16" s="42">
        <v>39159</v>
      </c>
      <c r="D16" s="43">
        <v>2.7900000000000001E-2</v>
      </c>
      <c r="E16" s="43">
        <v>2.700000000000001E-3</v>
      </c>
      <c r="F16" s="43"/>
      <c r="G16" s="43">
        <v>6.3899999999999998E-2</v>
      </c>
      <c r="H16" s="43">
        <v>2.700000000000001E-3</v>
      </c>
      <c r="I16" s="43">
        <f t="shared" si="0"/>
        <v>3.5999999999999997E-2</v>
      </c>
      <c r="J16" s="41">
        <v>2930.4810000000002</v>
      </c>
      <c r="K16" s="149"/>
    </row>
    <row r="17" spans="2:11" x14ac:dyDescent="0.2">
      <c r="B17" s="147"/>
      <c r="C17" s="44">
        <v>39221</v>
      </c>
      <c r="D17" s="45">
        <v>3.0599999999999999E-2</v>
      </c>
      <c r="E17" s="45">
        <v>2.6999999999999975E-3</v>
      </c>
      <c r="F17" s="45"/>
      <c r="G17" s="45">
        <v>6.5699999999999995E-2</v>
      </c>
      <c r="H17" s="45">
        <v>1.799999999999996E-3</v>
      </c>
      <c r="I17" s="45">
        <f t="shared" si="0"/>
        <v>3.5099999999999992E-2</v>
      </c>
      <c r="J17" s="46">
        <v>4030.2579999999998</v>
      </c>
      <c r="K17" s="150"/>
    </row>
    <row r="18" spans="2:11" x14ac:dyDescent="0.2">
      <c r="B18" s="140" t="s">
        <v>20</v>
      </c>
      <c r="C18" s="31">
        <v>39284</v>
      </c>
      <c r="D18" s="32">
        <v>3.3300000000000003E-2</v>
      </c>
      <c r="E18" s="32">
        <v>2.7000000000000045E-3</v>
      </c>
      <c r="F18" s="32"/>
      <c r="G18" s="32">
        <v>6.8400000000000002E-2</v>
      </c>
      <c r="H18" s="32">
        <v>2.7000000000000079E-3</v>
      </c>
      <c r="I18" s="32">
        <f t="shared" si="0"/>
        <v>3.5099999999999999E-2</v>
      </c>
      <c r="J18" s="33">
        <v>4058.8530000000001</v>
      </c>
      <c r="K18" s="141">
        <f>(J25/J17)^(365/(C25-C17))-1</f>
        <v>-0.38477295925437316</v>
      </c>
    </row>
    <row r="19" spans="2:11" x14ac:dyDescent="0.2">
      <c r="B19" s="140"/>
      <c r="C19" s="31">
        <v>39316</v>
      </c>
      <c r="D19" s="32">
        <v>3.5999999999999997E-2</v>
      </c>
      <c r="E19" s="32">
        <v>2.6999999999999941E-3</v>
      </c>
      <c r="F19" s="32"/>
      <c r="G19" s="32">
        <v>7.0199999999999999E-2</v>
      </c>
      <c r="H19" s="32">
        <v>1.799999999999996E-3</v>
      </c>
      <c r="I19" s="32">
        <f t="shared" si="0"/>
        <v>3.4200000000000001E-2</v>
      </c>
      <c r="J19" s="33">
        <v>4980.0749999999998</v>
      </c>
      <c r="K19" s="141"/>
    </row>
    <row r="20" spans="2:11" x14ac:dyDescent="0.2">
      <c r="B20" s="140"/>
      <c r="C20" s="31">
        <v>39340</v>
      </c>
      <c r="D20" s="32">
        <v>3.8699999999999998E-2</v>
      </c>
      <c r="E20" s="32">
        <v>2.700000000000001E-3</v>
      </c>
      <c r="F20" s="32"/>
      <c r="G20" s="32">
        <v>7.2900000000000006E-2</v>
      </c>
      <c r="H20" s="32">
        <v>2.7000000000000079E-3</v>
      </c>
      <c r="I20" s="32">
        <f t="shared" si="0"/>
        <v>3.4200000000000008E-2</v>
      </c>
      <c r="J20" s="33">
        <v>5312.1819999999998</v>
      </c>
      <c r="K20" s="141"/>
    </row>
    <row r="21" spans="2:11" x14ac:dyDescent="0.2">
      <c r="B21" s="140"/>
      <c r="C21" s="31">
        <v>39437</v>
      </c>
      <c r="D21" s="32">
        <v>4.1399999999999999E-2</v>
      </c>
      <c r="E21" s="32">
        <v>2.700000000000001E-3</v>
      </c>
      <c r="F21" s="32"/>
      <c r="G21" s="32">
        <v>7.4700000000000003E-2</v>
      </c>
      <c r="H21" s="32">
        <v>1.799999999999996E-3</v>
      </c>
      <c r="I21" s="32">
        <f t="shared" si="0"/>
        <v>3.3300000000000003E-2</v>
      </c>
      <c r="J21" s="33">
        <v>5101.7790000000005</v>
      </c>
      <c r="K21" s="141"/>
    </row>
    <row r="22" spans="2:11" x14ac:dyDescent="0.2">
      <c r="B22" s="140"/>
      <c r="C22" s="31">
        <v>39707</v>
      </c>
      <c r="D22" s="32">
        <v>4.1399999999999999E-2</v>
      </c>
      <c r="E22" s="32">
        <v>0</v>
      </c>
      <c r="F22" s="32"/>
      <c r="G22" s="32">
        <v>7.1999999999999995E-2</v>
      </c>
      <c r="H22" s="32">
        <v>-2.7000000000000079E-3</v>
      </c>
      <c r="I22" s="32">
        <f t="shared" si="0"/>
        <v>3.0599999999999995E-2</v>
      </c>
      <c r="J22" s="33">
        <v>1986.636</v>
      </c>
      <c r="K22" s="141"/>
    </row>
    <row r="23" spans="2:11" x14ac:dyDescent="0.2">
      <c r="B23" s="140"/>
      <c r="C23" s="31">
        <v>39730</v>
      </c>
      <c r="D23" s="32">
        <v>3.8699999999999998E-2</v>
      </c>
      <c r="E23" s="32">
        <v>-2.700000000000001E-3</v>
      </c>
      <c r="F23" s="32"/>
      <c r="G23" s="32">
        <v>6.93E-2</v>
      </c>
      <c r="H23" s="32">
        <v>-2.6999999999999941E-3</v>
      </c>
      <c r="I23" s="32">
        <f t="shared" si="0"/>
        <v>3.0600000000000002E-2</v>
      </c>
      <c r="J23" s="33">
        <v>2074.5830000000001</v>
      </c>
      <c r="K23" s="141"/>
    </row>
    <row r="24" spans="2:11" x14ac:dyDescent="0.2">
      <c r="B24" s="140"/>
      <c r="C24" s="31">
        <v>39751</v>
      </c>
      <c r="D24" s="32">
        <v>3.5999999999999997E-2</v>
      </c>
      <c r="E24" s="32">
        <v>-2.700000000000001E-3</v>
      </c>
      <c r="F24" s="32"/>
      <c r="G24" s="32">
        <v>6.6600000000000006E-2</v>
      </c>
      <c r="H24" s="32">
        <v>-2.6999999999999941E-3</v>
      </c>
      <c r="I24" s="32">
        <f t="shared" si="0"/>
        <v>3.0600000000000009E-2</v>
      </c>
      <c r="J24" s="33">
        <v>1763.607</v>
      </c>
      <c r="K24" s="141"/>
    </row>
    <row r="25" spans="2:11" x14ac:dyDescent="0.2">
      <c r="B25" s="140"/>
      <c r="C25" s="31">
        <v>39779</v>
      </c>
      <c r="D25" s="32">
        <v>2.52E-2</v>
      </c>
      <c r="E25" s="32">
        <v>-1.0799999999999997E-2</v>
      </c>
      <c r="F25" s="32"/>
      <c r="G25" s="32">
        <v>5.5800000000000002E-2</v>
      </c>
      <c r="H25" s="32">
        <v>-1.0800000000000004E-2</v>
      </c>
      <c r="I25" s="32">
        <f t="shared" si="0"/>
        <v>3.0600000000000002E-2</v>
      </c>
      <c r="J25" s="33">
        <v>1917.8610000000001</v>
      </c>
      <c r="K25" s="141"/>
    </row>
    <row r="26" spans="2:11" x14ac:dyDescent="0.2">
      <c r="B26" s="145" t="s">
        <v>19</v>
      </c>
      <c r="C26" s="47">
        <v>39805</v>
      </c>
      <c r="D26" s="48">
        <v>2.2499999999999999E-2</v>
      </c>
      <c r="E26" s="48">
        <v>-2.700000000000001E-3</v>
      </c>
      <c r="F26" s="48"/>
      <c r="G26" s="48">
        <v>5.3100000000000001E-2</v>
      </c>
      <c r="H26" s="48">
        <v>-2.700000000000001E-3</v>
      </c>
      <c r="I26" s="48">
        <f t="shared" si="0"/>
        <v>3.0600000000000002E-2</v>
      </c>
      <c r="J26" s="37">
        <v>1897.2249999999999</v>
      </c>
      <c r="K26" s="148">
        <f>(J29/J25)^(365/(C29-C25))-1</f>
        <v>0.18242277252483818</v>
      </c>
    </row>
    <row r="27" spans="2:11" x14ac:dyDescent="0.2">
      <c r="B27" s="146"/>
      <c r="C27" s="42">
        <v>40471</v>
      </c>
      <c r="D27" s="43">
        <v>2.5000000000000001E-2</v>
      </c>
      <c r="E27" s="43">
        <v>2.5000000000000022E-3</v>
      </c>
      <c r="F27" s="43"/>
      <c r="G27" s="43">
        <v>5.5599999999999997E-2</v>
      </c>
      <c r="H27" s="43">
        <v>2.4999999999999953E-3</v>
      </c>
      <c r="I27" s="43">
        <f t="shared" si="0"/>
        <v>3.0599999999999995E-2</v>
      </c>
      <c r="J27" s="41">
        <v>3003.951</v>
      </c>
      <c r="K27" s="149"/>
    </row>
    <row r="28" spans="2:11" x14ac:dyDescent="0.2">
      <c r="B28" s="146"/>
      <c r="C28" s="42">
        <v>40538</v>
      </c>
      <c r="D28" s="43">
        <v>2.75E-2</v>
      </c>
      <c r="E28" s="43">
        <v>2.4999999999999988E-3</v>
      </c>
      <c r="F28" s="43"/>
      <c r="G28" s="43">
        <v>5.8099999999999999E-2</v>
      </c>
      <c r="H28" s="43">
        <v>2.5000000000000022E-3</v>
      </c>
      <c r="I28" s="43">
        <f t="shared" si="0"/>
        <v>3.0599999999999999E-2</v>
      </c>
      <c r="J28" s="41">
        <v>2835.1570000000002</v>
      </c>
      <c r="K28" s="149"/>
    </row>
    <row r="29" spans="2:11" x14ac:dyDescent="0.2">
      <c r="B29" s="147"/>
      <c r="C29" s="44">
        <v>40583</v>
      </c>
      <c r="D29" s="45">
        <v>0.03</v>
      </c>
      <c r="E29" s="45">
        <v>2.4999999999999988E-3</v>
      </c>
      <c r="F29" s="45"/>
      <c r="G29" s="45">
        <v>6.0600000000000001E-2</v>
      </c>
      <c r="H29" s="45">
        <v>2.5000000000000022E-3</v>
      </c>
      <c r="I29" s="45">
        <f t="shared" si="0"/>
        <v>3.0600000000000002E-2</v>
      </c>
      <c r="J29" s="46">
        <v>2774.0650000000001</v>
      </c>
      <c r="K29" s="150"/>
    </row>
    <row r="30" spans="2:11" x14ac:dyDescent="0.2">
      <c r="B30" s="140" t="s">
        <v>21</v>
      </c>
      <c r="C30" s="31">
        <v>40639</v>
      </c>
      <c r="D30" s="32">
        <v>3.2500000000000001E-2</v>
      </c>
      <c r="E30" s="32">
        <v>2.5000000000000022E-3</v>
      </c>
      <c r="F30" s="32"/>
      <c r="G30" s="32">
        <v>6.3100000000000003E-2</v>
      </c>
      <c r="H30" s="32">
        <v>2.5000000000000022E-3</v>
      </c>
      <c r="I30" s="32">
        <f t="shared" si="0"/>
        <v>3.0600000000000002E-2</v>
      </c>
      <c r="J30" s="33">
        <v>3001.36</v>
      </c>
      <c r="K30" s="141">
        <f>(J33/J29)^(365/(C33-C29))-1</f>
        <v>-0.15197906502912761</v>
      </c>
    </row>
    <row r="31" spans="2:11" x14ac:dyDescent="0.2">
      <c r="B31" s="140"/>
      <c r="C31" s="31">
        <v>40731</v>
      </c>
      <c r="D31" s="32">
        <v>3.5000000000000003E-2</v>
      </c>
      <c r="E31" s="32">
        <v>2.5000000000000022E-3</v>
      </c>
      <c r="F31" s="32"/>
      <c r="G31" s="32">
        <v>6.5600000000000006E-2</v>
      </c>
      <c r="H31" s="32">
        <v>2.5000000000000022E-3</v>
      </c>
      <c r="I31" s="32">
        <f t="shared" si="0"/>
        <v>3.0600000000000002E-2</v>
      </c>
      <c r="J31" s="33">
        <v>2794.2669999999998</v>
      </c>
      <c r="K31" s="141"/>
    </row>
    <row r="32" spans="2:11" x14ac:dyDescent="0.2">
      <c r="B32" s="140"/>
      <c r="C32" s="31">
        <v>41068</v>
      </c>
      <c r="D32" s="32">
        <v>3.2500000000000001E-2</v>
      </c>
      <c r="E32" s="32">
        <v>-2.5000000000000022E-3</v>
      </c>
      <c r="F32" s="32"/>
      <c r="G32" s="32">
        <v>6.3100000000000003E-2</v>
      </c>
      <c r="H32" s="32">
        <v>-2.5000000000000022E-3</v>
      </c>
      <c r="I32" s="32">
        <f t="shared" si="0"/>
        <v>3.0600000000000002E-2</v>
      </c>
      <c r="J32" s="33">
        <v>2281.4470000000001</v>
      </c>
      <c r="K32" s="141"/>
    </row>
    <row r="33" spans="2:11" x14ac:dyDescent="0.2">
      <c r="B33" s="140"/>
      <c r="C33" s="31">
        <v>41095</v>
      </c>
      <c r="D33" s="32">
        <v>0.03</v>
      </c>
      <c r="E33" s="32">
        <v>-2.5000000000000022E-3</v>
      </c>
      <c r="F33" s="32"/>
      <c r="G33" s="32">
        <v>0.06</v>
      </c>
      <c r="H33" s="32">
        <v>-3.1000000000000055E-3</v>
      </c>
      <c r="I33" s="32">
        <f t="shared" si="0"/>
        <v>0.03</v>
      </c>
      <c r="J33" s="33">
        <v>2201.3530000000001</v>
      </c>
      <c r="K33" s="141"/>
    </row>
    <row r="34" spans="2:11" ht="12.75" customHeight="1" x14ac:dyDescent="0.2">
      <c r="B34" s="145" t="s">
        <v>22</v>
      </c>
      <c r="C34" s="47">
        <v>41964</v>
      </c>
      <c r="D34" s="48">
        <v>2.75E-2</v>
      </c>
      <c r="E34" s="48">
        <v>-2.5000000000000022E-3</v>
      </c>
      <c r="F34" s="48"/>
      <c r="G34" s="48">
        <v>5.6000000000000001E-2</v>
      </c>
      <c r="H34" s="48">
        <v>-4.0000000000000001E-3</v>
      </c>
      <c r="I34" s="48">
        <f t="shared" si="0"/>
        <v>2.8500000000000001E-2</v>
      </c>
      <c r="J34" s="37">
        <v>2486.7910000000002</v>
      </c>
      <c r="K34" s="151">
        <f>(J39/J33)^(365/(C39-C33))-1</f>
        <v>0.14199795540074223</v>
      </c>
    </row>
    <row r="35" spans="2:11" x14ac:dyDescent="0.2">
      <c r="B35" s="146"/>
      <c r="C35" s="42">
        <v>42063</v>
      </c>
      <c r="D35" s="43">
        <v>2.5000000000000001E-2</v>
      </c>
      <c r="E35" s="43">
        <v>-2.5000000000000022E-3</v>
      </c>
      <c r="F35" s="43"/>
      <c r="G35" s="43">
        <v>5.3499999999999999E-2</v>
      </c>
      <c r="H35" s="43">
        <v>-2.5000000000000001E-3</v>
      </c>
      <c r="I35" s="43">
        <f t="shared" si="0"/>
        <v>2.8499999999999998E-2</v>
      </c>
      <c r="J35" s="41">
        <v>3310.3029999999999</v>
      </c>
      <c r="K35" s="152"/>
    </row>
    <row r="36" spans="2:11" x14ac:dyDescent="0.2">
      <c r="B36" s="146"/>
      <c r="C36" s="42">
        <v>42134</v>
      </c>
      <c r="D36" s="50">
        <v>2.2499999999999999E-2</v>
      </c>
      <c r="E36" s="50">
        <f>D36-D35</f>
        <v>-2.5000000000000022E-3</v>
      </c>
      <c r="G36" s="23"/>
      <c r="H36" s="23"/>
      <c r="I36" s="23"/>
      <c r="J36" s="41">
        <v>4205.9170000000004</v>
      </c>
      <c r="K36" s="152"/>
    </row>
    <row r="37" spans="2:11" x14ac:dyDescent="0.2">
      <c r="B37" s="146"/>
      <c r="C37" s="42">
        <v>42182</v>
      </c>
      <c r="D37" s="50">
        <v>0.02</v>
      </c>
      <c r="E37" s="50">
        <f t="shared" ref="E37:E39" si="1">D37-D36</f>
        <v>-2.4999999999999988E-3</v>
      </c>
      <c r="G37" s="23"/>
      <c r="H37" s="23"/>
      <c r="I37" s="23"/>
      <c r="J37" s="41">
        <v>4192.8739999999998</v>
      </c>
      <c r="K37" s="152"/>
    </row>
    <row r="38" spans="2:11" x14ac:dyDescent="0.2">
      <c r="B38" s="146"/>
      <c r="C38" s="42">
        <v>42241</v>
      </c>
      <c r="D38" s="50">
        <v>1.7500000000000002E-2</v>
      </c>
      <c r="E38" s="50">
        <f t="shared" si="1"/>
        <v>-2.4999999999999988E-3</v>
      </c>
      <c r="G38" s="23"/>
      <c r="H38" s="23"/>
      <c r="I38" s="23"/>
      <c r="J38" s="41">
        <v>2964.9670000000001</v>
      </c>
      <c r="K38" s="152"/>
    </row>
    <row r="39" spans="2:11" x14ac:dyDescent="0.2">
      <c r="B39" s="146"/>
      <c r="C39" s="42">
        <v>42300</v>
      </c>
      <c r="D39" s="50">
        <v>1.4999999999999999E-2</v>
      </c>
      <c r="E39" s="50">
        <f t="shared" si="1"/>
        <v>-2.5000000000000022E-3</v>
      </c>
      <c r="G39" s="23"/>
      <c r="H39" s="23"/>
      <c r="I39" s="23"/>
      <c r="J39" s="41">
        <v>3412.4340000000002</v>
      </c>
      <c r="K39" s="152"/>
    </row>
    <row r="40" spans="2:11" x14ac:dyDescent="0.2">
      <c r="C40" s="49"/>
    </row>
    <row r="41" spans="2:11" x14ac:dyDescent="0.2">
      <c r="C41" s="49"/>
    </row>
    <row r="42" spans="2:11" x14ac:dyDescent="0.2">
      <c r="C42" s="49"/>
    </row>
    <row r="43" spans="2:11" x14ac:dyDescent="0.2">
      <c r="C43" s="49"/>
    </row>
    <row r="44" spans="2:11" x14ac:dyDescent="0.2">
      <c r="C44" s="49"/>
    </row>
    <row r="45" spans="2:11" x14ac:dyDescent="0.2">
      <c r="C45" s="49"/>
    </row>
  </sheetData>
  <mergeCells count="13">
    <mergeCell ref="B26:B29"/>
    <mergeCell ref="K26:K29"/>
    <mergeCell ref="B30:B33"/>
    <mergeCell ref="K30:K33"/>
    <mergeCell ref="K34:K39"/>
    <mergeCell ref="B34:B39"/>
    <mergeCell ref="B18:B25"/>
    <mergeCell ref="K18:K25"/>
    <mergeCell ref="C2:J2"/>
    <mergeCell ref="C3:C4"/>
    <mergeCell ref="D3:E3"/>
    <mergeCell ref="B12:B17"/>
    <mergeCell ref="K12:K17"/>
  </mergeCells>
  <phoneticPr fontId="16"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017"/>
  <sheetViews>
    <sheetView showGridLines="0" showZeros="0" workbookViewId="0">
      <pane xSplit="2" ySplit="4" topLeftCell="C817" activePane="bottomRight" state="frozen"/>
      <selection pane="topRight" activeCell="C1" sqref="C1"/>
      <selection pane="bottomLeft" activeCell="A5" sqref="A5"/>
      <selection pane="bottomRight" activeCell="T39" sqref="T39"/>
    </sheetView>
  </sheetViews>
  <sheetFormatPr defaultColWidth="9.125" defaultRowHeight="12.75" x14ac:dyDescent="0.2"/>
  <cols>
    <col min="1" max="1" width="9.125" style="56"/>
    <col min="2" max="2" width="7.625" style="55" customWidth="1"/>
    <col min="3" max="3" width="7.625" style="64" customWidth="1"/>
    <col min="4" max="6" width="7.625" style="55" customWidth="1"/>
    <col min="7" max="7" width="7.625" style="65" customWidth="1"/>
    <col min="8" max="8" width="8.25" style="65" customWidth="1"/>
    <col min="9" max="9" width="8.125" style="64" customWidth="1"/>
    <col min="10" max="12" width="8.125" style="55" customWidth="1"/>
    <col min="13" max="13" width="9.125" style="56"/>
    <col min="14" max="25" width="6" style="56" customWidth="1"/>
    <col min="26" max="16384" width="9.125" style="56"/>
  </cols>
  <sheetData>
    <row r="1" spans="2:12" x14ac:dyDescent="0.2">
      <c r="C1" s="58" t="s">
        <v>33</v>
      </c>
      <c r="I1" s="58" t="s">
        <v>32</v>
      </c>
    </row>
    <row r="3" spans="2:12" x14ac:dyDescent="0.2">
      <c r="B3" s="54"/>
      <c r="C3" s="59" t="s">
        <v>23</v>
      </c>
      <c r="D3" s="54" t="s">
        <v>24</v>
      </c>
      <c r="E3" s="54" t="s">
        <v>25</v>
      </c>
      <c r="F3" s="54" t="s">
        <v>26</v>
      </c>
      <c r="G3" s="66"/>
      <c r="H3" s="66"/>
      <c r="I3" s="59" t="s">
        <v>23</v>
      </c>
      <c r="J3" s="54" t="s">
        <v>24</v>
      </c>
      <c r="K3" s="54" t="s">
        <v>42</v>
      </c>
      <c r="L3" s="54" t="s">
        <v>43</v>
      </c>
    </row>
    <row r="4" spans="2:12" x14ac:dyDescent="0.2">
      <c r="B4" s="54" t="s">
        <v>54</v>
      </c>
      <c r="C4" s="59" t="s">
        <v>28</v>
      </c>
      <c r="D4" s="54" t="s">
        <v>29</v>
      </c>
      <c r="E4" s="54" t="s">
        <v>30</v>
      </c>
      <c r="F4" s="54" t="s">
        <v>31</v>
      </c>
      <c r="G4" s="66"/>
      <c r="H4" s="54" t="s">
        <v>55</v>
      </c>
      <c r="I4" s="59" t="s">
        <v>28</v>
      </c>
      <c r="J4" s="54" t="s">
        <v>29</v>
      </c>
      <c r="K4" s="54" t="s">
        <v>30</v>
      </c>
      <c r="L4" s="54" t="s">
        <v>31</v>
      </c>
    </row>
    <row r="5" spans="2:12" x14ac:dyDescent="0.2">
      <c r="B5" s="57">
        <v>36896</v>
      </c>
      <c r="C5" s="60">
        <f>[1]!EM_I_VAL_PE_TTM(C$3,$B5,"1")</f>
        <v>65.836974474835998</v>
      </c>
      <c r="D5" s="61">
        <f>[1]!EM_I_VAL_PE_TTM(D$3,$B5,"1")</f>
        <v>46.5191710309455</v>
      </c>
      <c r="E5" s="61"/>
      <c r="F5" s="61"/>
      <c r="G5" s="67"/>
      <c r="H5" s="120">
        <v>36896</v>
      </c>
      <c r="I5" s="62">
        <f>[1]!EM_I_VAL_PB_LF(I$3,$B5)</f>
        <v>5.3675145511298599</v>
      </c>
      <c r="J5" s="63">
        <f>[1]!EM_I_VAL_PB_LF(J$3,$B5)</f>
        <v>4.4927367462507197</v>
      </c>
      <c r="K5" s="63"/>
      <c r="L5" s="63" t="str">
        <f>[1]!EM_I_VAL_PB_LF(L$3,$B5)</f>
        <v/>
      </c>
    </row>
    <row r="6" spans="2:12" x14ac:dyDescent="0.2">
      <c r="B6" s="57">
        <f>B5+7</f>
        <v>36903</v>
      </c>
      <c r="C6" s="60">
        <v>65.225211174997099</v>
      </c>
      <c r="D6" s="61">
        <v>46.1918540376709</v>
      </c>
      <c r="E6" s="61"/>
      <c r="F6" s="61"/>
      <c r="G6" s="67"/>
      <c r="H6" s="57">
        <f>H5+7</f>
        <v>36903</v>
      </c>
      <c r="I6" s="62">
        <v>5.3146121136898099</v>
      </c>
      <c r="J6" s="63">
        <v>4.4400966188123201</v>
      </c>
      <c r="K6" s="63"/>
      <c r="L6" s="63"/>
    </row>
    <row r="7" spans="2:12" x14ac:dyDescent="0.2">
      <c r="B7" s="57">
        <f t="shared" ref="B7:B70" si="0">B6+7</f>
        <v>36910</v>
      </c>
      <c r="C7" s="60">
        <v>64.081145308960203</v>
      </c>
      <c r="D7" s="61">
        <v>45.735969865157401</v>
      </c>
      <c r="E7" s="61"/>
      <c r="F7" s="61"/>
      <c r="G7" s="67"/>
      <c r="H7" s="57">
        <f t="shared" ref="H7:H70" si="1">H6+7</f>
        <v>36910</v>
      </c>
      <c r="I7" s="62">
        <v>5.1433328479475504</v>
      </c>
      <c r="J7" s="63">
        <v>4.3699978165391604</v>
      </c>
      <c r="K7" s="63"/>
      <c r="L7" s="63"/>
    </row>
    <row r="8" spans="2:12" x14ac:dyDescent="0.2">
      <c r="B8" s="57">
        <f t="shared" si="0"/>
        <v>36917</v>
      </c>
      <c r="C8" s="60">
        <v>66.080095304771305</v>
      </c>
      <c r="D8" s="61">
        <v>47.883963894216301</v>
      </c>
      <c r="E8" s="61"/>
      <c r="F8" s="61"/>
      <c r="G8" s="67"/>
      <c r="H8" s="57">
        <f t="shared" si="1"/>
        <v>36917</v>
      </c>
      <c r="I8" s="62">
        <v>5.1409469831677903</v>
      </c>
      <c r="J8" s="63">
        <v>4.4201218790836396</v>
      </c>
      <c r="K8" s="63"/>
      <c r="L8" s="63"/>
    </row>
    <row r="9" spans="2:12" x14ac:dyDescent="0.2">
      <c r="B9" s="57">
        <f t="shared" si="0"/>
        <v>36924</v>
      </c>
      <c r="C9" s="60">
        <v>66.080095304771305</v>
      </c>
      <c r="D9" s="61">
        <v>47.883963894216301</v>
      </c>
      <c r="E9" s="61"/>
      <c r="F9" s="61"/>
      <c r="G9" s="67"/>
      <c r="H9" s="57">
        <f t="shared" si="1"/>
        <v>36924</v>
      </c>
      <c r="I9" s="62">
        <v>5.1409469831677903</v>
      </c>
      <c r="J9" s="63">
        <v>4.4201218790836396</v>
      </c>
      <c r="K9" s="63"/>
      <c r="L9" s="63"/>
    </row>
    <row r="10" spans="2:12" x14ac:dyDescent="0.2">
      <c r="B10" s="57">
        <f t="shared" si="0"/>
        <v>36931</v>
      </c>
      <c r="C10" s="60">
        <v>60.696280835392898</v>
      </c>
      <c r="D10" s="61">
        <v>43.274712699494302</v>
      </c>
      <c r="E10" s="61"/>
      <c r="F10" s="61"/>
      <c r="G10" s="67"/>
      <c r="H10" s="57">
        <f t="shared" si="1"/>
        <v>36931</v>
      </c>
      <c r="I10" s="62">
        <v>4.8444493388279799</v>
      </c>
      <c r="J10" s="63">
        <v>4.1348286822319604</v>
      </c>
      <c r="K10" s="63"/>
      <c r="L10" s="63"/>
    </row>
    <row r="11" spans="2:12" x14ac:dyDescent="0.2">
      <c r="B11" s="57">
        <f t="shared" si="0"/>
        <v>36938</v>
      </c>
      <c r="C11" s="60">
        <v>59.888078483721699</v>
      </c>
      <c r="D11" s="61">
        <v>43.756049154518799</v>
      </c>
      <c r="E11" s="61"/>
      <c r="F11" s="61"/>
      <c r="G11" s="67"/>
      <c r="H11" s="57">
        <f t="shared" si="1"/>
        <v>36938</v>
      </c>
      <c r="I11" s="62">
        <v>4.7556117383574001</v>
      </c>
      <c r="J11" s="63">
        <v>4.1192795360942798</v>
      </c>
      <c r="K11" s="63"/>
      <c r="L11" s="63"/>
    </row>
    <row r="12" spans="2:12" x14ac:dyDescent="0.2">
      <c r="B12" s="57">
        <f t="shared" si="0"/>
        <v>36945</v>
      </c>
      <c r="C12" s="60">
        <v>59.7842048389345</v>
      </c>
      <c r="D12" s="61">
        <v>42.755941192654497</v>
      </c>
      <c r="E12" s="61"/>
      <c r="F12" s="61"/>
      <c r="G12" s="67"/>
      <c r="H12" s="57">
        <f t="shared" si="1"/>
        <v>36945</v>
      </c>
      <c r="I12" s="62">
        <v>4.6848279501891996</v>
      </c>
      <c r="J12" s="63">
        <v>4.0383637167696298</v>
      </c>
      <c r="K12" s="63"/>
      <c r="L12" s="63"/>
    </row>
    <row r="13" spans="2:12" x14ac:dyDescent="0.2">
      <c r="B13" s="57">
        <f t="shared" si="0"/>
        <v>36952</v>
      </c>
      <c r="C13" s="60">
        <v>60.693092208528597</v>
      </c>
      <c r="D13" s="61">
        <v>45.817864371544097</v>
      </c>
      <c r="E13" s="61"/>
      <c r="F13" s="61"/>
      <c r="G13" s="67"/>
      <c r="H13" s="57">
        <f t="shared" si="1"/>
        <v>36952</v>
      </c>
      <c r="I13" s="62">
        <v>4.7658654492207804</v>
      </c>
      <c r="J13" s="63">
        <v>4.20385700221519</v>
      </c>
      <c r="K13" s="63"/>
      <c r="L13" s="63"/>
    </row>
    <row r="14" spans="2:12" x14ac:dyDescent="0.2">
      <c r="B14" s="57">
        <f t="shared" si="0"/>
        <v>36959</v>
      </c>
      <c r="C14" s="60">
        <v>61.101235338041</v>
      </c>
      <c r="D14" s="61">
        <v>47.463669211406597</v>
      </c>
      <c r="E14" s="61"/>
      <c r="F14" s="61"/>
      <c r="G14" s="67"/>
      <c r="H14" s="57">
        <f t="shared" si="1"/>
        <v>36959</v>
      </c>
      <c r="I14" s="62">
        <v>4.7865272942831298</v>
      </c>
      <c r="J14" s="63">
        <v>4.3548620369376803</v>
      </c>
      <c r="K14" s="63"/>
      <c r="L14" s="63"/>
    </row>
    <row r="15" spans="2:12" x14ac:dyDescent="0.2">
      <c r="B15" s="57">
        <f t="shared" si="0"/>
        <v>36966</v>
      </c>
      <c r="C15" s="60">
        <v>59.430014762772103</v>
      </c>
      <c r="D15" s="61">
        <v>48.8785296670086</v>
      </c>
      <c r="E15" s="61"/>
      <c r="F15" s="61"/>
      <c r="G15" s="67"/>
      <c r="H15" s="57">
        <f t="shared" si="1"/>
        <v>36966</v>
      </c>
      <c r="I15" s="62">
        <v>4.6950449067943296</v>
      </c>
      <c r="J15" s="63">
        <v>4.3663257746388702</v>
      </c>
      <c r="K15" s="63"/>
      <c r="L15" s="63"/>
    </row>
    <row r="16" spans="2:12" x14ac:dyDescent="0.2">
      <c r="B16" s="57">
        <f t="shared" si="0"/>
        <v>36973</v>
      </c>
      <c r="C16" s="60">
        <v>59.569659014071398</v>
      </c>
      <c r="D16" s="61">
        <v>48.419108205773099</v>
      </c>
      <c r="E16" s="61"/>
      <c r="F16" s="61"/>
      <c r="G16" s="67"/>
      <c r="H16" s="57">
        <f t="shared" si="1"/>
        <v>36973</v>
      </c>
      <c r="I16" s="62">
        <v>4.7318499119034998</v>
      </c>
      <c r="J16" s="63">
        <v>4.4343353319011998</v>
      </c>
      <c r="K16" s="63"/>
      <c r="L16" s="63"/>
    </row>
    <row r="17" spans="2:18" x14ac:dyDescent="0.2">
      <c r="B17" s="57">
        <f t="shared" si="0"/>
        <v>36980</v>
      </c>
      <c r="C17" s="60">
        <v>61.494487244669699</v>
      </c>
      <c r="D17" s="61">
        <v>49.120033978957501</v>
      </c>
      <c r="E17" s="61"/>
      <c r="F17" s="61"/>
      <c r="G17" s="67"/>
      <c r="H17" s="57">
        <f t="shared" si="1"/>
        <v>36980</v>
      </c>
      <c r="I17" s="62">
        <v>4.7955436845756996</v>
      </c>
      <c r="J17" s="63">
        <v>4.4723442361771104</v>
      </c>
      <c r="K17" s="63"/>
      <c r="L17" s="63"/>
    </row>
    <row r="18" spans="2:18" x14ac:dyDescent="0.2">
      <c r="B18" s="57">
        <f t="shared" si="0"/>
        <v>36987</v>
      </c>
      <c r="C18" s="60">
        <v>61.296929819965101</v>
      </c>
      <c r="D18" s="61">
        <v>46.476743305718998</v>
      </c>
      <c r="E18" s="61"/>
      <c r="F18" s="61"/>
      <c r="G18" s="67"/>
      <c r="H18" s="57">
        <f t="shared" si="1"/>
        <v>36987</v>
      </c>
      <c r="I18" s="62">
        <v>4.69849827675763</v>
      </c>
      <c r="J18" s="63">
        <v>4.4170753223553003</v>
      </c>
      <c r="K18" s="63"/>
      <c r="L18" s="63"/>
    </row>
    <row r="19" spans="2:18" x14ac:dyDescent="0.2">
      <c r="B19" s="57">
        <f t="shared" si="0"/>
        <v>36994</v>
      </c>
      <c r="C19" s="60">
        <v>62.1578642365332</v>
      </c>
      <c r="D19" s="61">
        <v>44.329438928546601</v>
      </c>
      <c r="E19" s="61"/>
      <c r="F19" s="61"/>
      <c r="G19" s="67"/>
      <c r="H19" s="57">
        <f t="shared" si="1"/>
        <v>36994</v>
      </c>
      <c r="I19" s="62">
        <v>4.7504724234962099</v>
      </c>
      <c r="J19" s="63">
        <v>4.4570787976859796</v>
      </c>
      <c r="K19" s="63"/>
      <c r="L19" s="63"/>
    </row>
    <row r="20" spans="2:18" x14ac:dyDescent="0.2">
      <c r="B20" s="57">
        <f t="shared" si="0"/>
        <v>37001</v>
      </c>
      <c r="C20" s="60">
        <v>62.586176566795999</v>
      </c>
      <c r="D20" s="61">
        <v>43.105448810237903</v>
      </c>
      <c r="E20" s="61"/>
      <c r="F20" s="61"/>
      <c r="G20" s="67"/>
      <c r="H20" s="57">
        <f t="shared" si="1"/>
        <v>37001</v>
      </c>
      <c r="I20" s="62">
        <v>4.7479336371306804</v>
      </c>
      <c r="J20" s="63">
        <v>4.3329097453595304</v>
      </c>
      <c r="K20" s="63"/>
      <c r="L20" s="63"/>
    </row>
    <row r="21" spans="2:18" x14ac:dyDescent="0.2">
      <c r="B21" s="57">
        <f t="shared" si="0"/>
        <v>37008</v>
      </c>
      <c r="C21" s="60">
        <v>62.530202150498702</v>
      </c>
      <c r="D21" s="61">
        <v>42.801056026585499</v>
      </c>
      <c r="E21" s="61"/>
      <c r="F21" s="61"/>
      <c r="G21" s="67"/>
      <c r="H21" s="57">
        <f t="shared" si="1"/>
        <v>37008</v>
      </c>
      <c r="I21" s="62">
        <v>4.6525945238909703</v>
      </c>
      <c r="J21" s="63">
        <v>4.1700328355743803</v>
      </c>
      <c r="K21" s="63"/>
      <c r="L21" s="63"/>
    </row>
    <row r="22" spans="2:18" x14ac:dyDescent="0.2">
      <c r="B22" s="57">
        <f t="shared" si="0"/>
        <v>37015</v>
      </c>
      <c r="C22" s="60">
        <v>65.195292705471402</v>
      </c>
      <c r="D22" s="61">
        <v>43.560854376804102</v>
      </c>
      <c r="E22" s="61"/>
      <c r="F22" s="61"/>
      <c r="G22" s="67"/>
      <c r="H22" s="57">
        <f t="shared" si="1"/>
        <v>37015</v>
      </c>
      <c r="I22" s="62">
        <v>4.6917357772286996</v>
      </c>
      <c r="J22" s="63">
        <v>4.1875546441444396</v>
      </c>
      <c r="K22" s="63"/>
      <c r="L22" s="63"/>
    </row>
    <row r="23" spans="2:18" x14ac:dyDescent="0.2">
      <c r="B23" s="57">
        <f t="shared" si="0"/>
        <v>37022</v>
      </c>
      <c r="C23" s="60">
        <v>64.6451467289059</v>
      </c>
      <c r="D23" s="61">
        <v>43.295867874274499</v>
      </c>
      <c r="E23" s="61"/>
      <c r="F23" s="61"/>
      <c r="G23" s="67"/>
      <c r="H23" s="57">
        <f t="shared" si="1"/>
        <v>37022</v>
      </c>
      <c r="I23" s="62">
        <v>4.7769117989546004</v>
      </c>
      <c r="J23" s="63">
        <v>4.2182414977861802</v>
      </c>
      <c r="K23" s="63"/>
      <c r="L23" s="63"/>
    </row>
    <row r="24" spans="2:18" x14ac:dyDescent="0.2">
      <c r="B24" s="57">
        <f t="shared" si="0"/>
        <v>37029</v>
      </c>
      <c r="C24" s="60">
        <v>66.351249921380798</v>
      </c>
      <c r="D24" s="61">
        <v>43.480803226492398</v>
      </c>
      <c r="E24" s="61"/>
      <c r="F24" s="61"/>
      <c r="G24" s="67"/>
      <c r="H24" s="57">
        <f t="shared" si="1"/>
        <v>37029</v>
      </c>
      <c r="I24" s="62">
        <v>4.9093386276774504</v>
      </c>
      <c r="J24" s="63">
        <v>4.2560028406215</v>
      </c>
      <c r="K24" s="63"/>
      <c r="L24" s="63"/>
    </row>
    <row r="25" spans="2:18" x14ac:dyDescent="0.2">
      <c r="B25" s="57">
        <f t="shared" si="0"/>
        <v>37036</v>
      </c>
      <c r="C25" s="60">
        <v>66.3835912152188</v>
      </c>
      <c r="D25" s="61">
        <v>43.2870665313187</v>
      </c>
      <c r="E25" s="61"/>
      <c r="F25" s="61"/>
      <c r="G25" s="67"/>
      <c r="H25" s="57">
        <f t="shared" si="1"/>
        <v>37036</v>
      </c>
      <c r="I25" s="62">
        <v>4.9212774020415999</v>
      </c>
      <c r="J25" s="63">
        <v>4.2407975184709503</v>
      </c>
      <c r="K25" s="63"/>
      <c r="L25" s="63"/>
    </row>
    <row r="26" spans="2:18" x14ac:dyDescent="0.2">
      <c r="B26" s="57">
        <f t="shared" si="0"/>
        <v>37043</v>
      </c>
      <c r="C26" s="60">
        <v>67.176286092700096</v>
      </c>
      <c r="D26" s="61">
        <v>43.202137405920404</v>
      </c>
      <c r="E26" s="61"/>
      <c r="F26" s="61"/>
      <c r="G26" s="67"/>
      <c r="H26" s="57">
        <f t="shared" si="1"/>
        <v>37043</v>
      </c>
      <c r="I26" s="62">
        <v>4.9981498024876503</v>
      </c>
      <c r="J26" s="63">
        <v>4.2522992534924198</v>
      </c>
      <c r="K26" s="63"/>
      <c r="L26" s="63"/>
    </row>
    <row r="27" spans="2:18" x14ac:dyDescent="0.2">
      <c r="B27" s="57">
        <f t="shared" si="0"/>
        <v>37050</v>
      </c>
      <c r="C27" s="60">
        <v>67.318415619649798</v>
      </c>
      <c r="D27" s="61">
        <v>42.684997048944403</v>
      </c>
      <c r="E27" s="61"/>
      <c r="F27" s="61"/>
      <c r="G27" s="67"/>
      <c r="H27" s="57">
        <f t="shared" si="1"/>
        <v>37050</v>
      </c>
      <c r="I27" s="62">
        <v>5.0153739153754398</v>
      </c>
      <c r="J27" s="63">
        <v>4.2046777980353998</v>
      </c>
      <c r="K27" s="63"/>
      <c r="L27" s="63"/>
    </row>
    <row r="28" spans="2:18" x14ac:dyDescent="0.2">
      <c r="B28" s="57">
        <f t="shared" si="0"/>
        <v>37057</v>
      </c>
      <c r="C28" s="60">
        <v>66.762251871667402</v>
      </c>
      <c r="D28" s="61">
        <v>42.250494214203101</v>
      </c>
      <c r="E28" s="61"/>
      <c r="F28" s="61"/>
      <c r="G28" s="67"/>
      <c r="H28" s="57">
        <f t="shared" si="1"/>
        <v>37057</v>
      </c>
      <c r="I28" s="62">
        <v>4.9861050801075999</v>
      </c>
      <c r="J28" s="63">
        <v>4.1665685602118696</v>
      </c>
      <c r="K28" s="63"/>
      <c r="L28" s="63"/>
    </row>
    <row r="29" spans="2:18" x14ac:dyDescent="0.2">
      <c r="B29" s="57">
        <f t="shared" si="0"/>
        <v>37064</v>
      </c>
      <c r="C29" s="60">
        <v>66.710670478930993</v>
      </c>
      <c r="D29" s="61">
        <v>42.020893046619598</v>
      </c>
      <c r="E29" s="61"/>
      <c r="F29" s="61"/>
      <c r="G29" s="67"/>
      <c r="H29" s="57">
        <f t="shared" si="1"/>
        <v>37064</v>
      </c>
      <c r="I29" s="62">
        <v>5.00208295928286</v>
      </c>
      <c r="J29" s="63">
        <v>4.1520504871278998</v>
      </c>
      <c r="K29" s="63"/>
      <c r="L29" s="63"/>
      <c r="P29" s="56" t="s">
        <v>53</v>
      </c>
    </row>
    <row r="30" spans="2:18" x14ac:dyDescent="0.2">
      <c r="B30" s="57">
        <f t="shared" si="0"/>
        <v>37071</v>
      </c>
      <c r="C30" s="60">
        <v>67.308848310911003</v>
      </c>
      <c r="D30" s="61">
        <v>41.943526757164598</v>
      </c>
      <c r="E30" s="61"/>
      <c r="F30" s="61"/>
      <c r="G30" s="67"/>
      <c r="H30" s="57">
        <f t="shared" si="1"/>
        <v>37071</v>
      </c>
      <c r="I30" s="62">
        <v>5.0649014655912703</v>
      </c>
      <c r="J30" s="63">
        <v>4.1673902057483803</v>
      </c>
      <c r="K30" s="63"/>
      <c r="L30" s="63"/>
      <c r="R30" s="56" t="s">
        <v>56</v>
      </c>
    </row>
    <row r="31" spans="2:18" x14ac:dyDescent="0.2">
      <c r="B31" s="57">
        <f t="shared" si="0"/>
        <v>37078</v>
      </c>
      <c r="C31" s="60">
        <v>65.8467444765175</v>
      </c>
      <c r="D31" s="61">
        <v>40.993485527720701</v>
      </c>
      <c r="E31" s="61"/>
      <c r="F31" s="61"/>
      <c r="G31" s="67"/>
      <c r="H31" s="57">
        <f t="shared" si="1"/>
        <v>37078</v>
      </c>
      <c r="I31" s="62">
        <v>5.3595796691582596</v>
      </c>
      <c r="J31" s="63">
        <v>4.22885409019419</v>
      </c>
      <c r="K31" s="63"/>
      <c r="L31" s="63"/>
    </row>
    <row r="32" spans="2:18" x14ac:dyDescent="0.2">
      <c r="B32" s="57">
        <f t="shared" si="0"/>
        <v>37085</v>
      </c>
      <c r="C32" s="60">
        <v>65.627463952777006</v>
      </c>
      <c r="D32" s="61">
        <v>40.958657065555897</v>
      </c>
      <c r="E32" s="61"/>
      <c r="F32" s="61"/>
      <c r="G32" s="67"/>
      <c r="H32" s="57">
        <f t="shared" si="1"/>
        <v>37085</v>
      </c>
      <c r="I32" s="62">
        <v>5.3450691466223104</v>
      </c>
      <c r="J32" s="63">
        <v>4.2261654773998796</v>
      </c>
      <c r="K32" s="63"/>
      <c r="L32" s="63"/>
    </row>
    <row r="33" spans="2:12" x14ac:dyDescent="0.2">
      <c r="B33" s="57">
        <f t="shared" si="0"/>
        <v>37092</v>
      </c>
      <c r="C33" s="60">
        <v>65.891340223199293</v>
      </c>
      <c r="D33" s="61">
        <v>40.778998853946902</v>
      </c>
      <c r="E33" s="61"/>
      <c r="F33" s="61"/>
      <c r="G33" s="67"/>
      <c r="H33" s="57">
        <f t="shared" si="1"/>
        <v>37092</v>
      </c>
      <c r="I33" s="62">
        <v>5.3739231355687602</v>
      </c>
      <c r="J33" s="63">
        <v>4.2220769507169003</v>
      </c>
      <c r="K33" s="63"/>
      <c r="L33" s="63"/>
    </row>
    <row r="34" spans="2:12" x14ac:dyDescent="0.2">
      <c r="B34" s="57">
        <f t="shared" si="0"/>
        <v>37099</v>
      </c>
      <c r="C34" s="60">
        <v>61.460141148810202</v>
      </c>
      <c r="D34" s="61">
        <v>38.012310008110802</v>
      </c>
      <c r="E34" s="61"/>
      <c r="F34" s="61"/>
      <c r="G34" s="67"/>
      <c r="H34" s="57">
        <f t="shared" si="1"/>
        <v>37099</v>
      </c>
      <c r="I34" s="62">
        <v>5.0450013694997704</v>
      </c>
      <c r="J34" s="63">
        <v>3.9338065244893601</v>
      </c>
      <c r="K34" s="63"/>
      <c r="L34" s="63"/>
    </row>
    <row r="35" spans="2:12" x14ac:dyDescent="0.2">
      <c r="B35" s="57">
        <f t="shared" si="0"/>
        <v>37106</v>
      </c>
      <c r="C35" s="60">
        <v>57.338986294555603</v>
      </c>
      <c r="D35" s="61">
        <v>36.259045030157402</v>
      </c>
      <c r="E35" s="61"/>
      <c r="F35" s="61"/>
      <c r="G35" s="67"/>
      <c r="H35" s="57">
        <f t="shared" si="1"/>
        <v>37106</v>
      </c>
      <c r="I35" s="62">
        <v>4.7255942506854502</v>
      </c>
      <c r="J35" s="63">
        <v>3.6481132872161099</v>
      </c>
      <c r="K35" s="63"/>
      <c r="L35" s="63"/>
    </row>
    <row r="36" spans="2:12" x14ac:dyDescent="0.2">
      <c r="B36" s="57">
        <f t="shared" si="0"/>
        <v>37113</v>
      </c>
      <c r="C36" s="60">
        <v>49.297512032931699</v>
      </c>
      <c r="D36" s="61">
        <v>35.7401368853169</v>
      </c>
      <c r="E36" s="61"/>
      <c r="F36" s="61"/>
      <c r="G36" s="67"/>
      <c r="H36" s="57">
        <f t="shared" si="1"/>
        <v>37113</v>
      </c>
      <c r="I36" s="62">
        <v>4.2977776382797002</v>
      </c>
      <c r="J36" s="63">
        <v>3.61331739210438</v>
      </c>
      <c r="K36" s="63"/>
      <c r="L36" s="63"/>
    </row>
    <row r="37" spans="2:12" x14ac:dyDescent="0.2">
      <c r="B37" s="57">
        <f t="shared" si="0"/>
        <v>37120</v>
      </c>
      <c r="C37" s="60">
        <v>48.2054656185719</v>
      </c>
      <c r="D37" s="61">
        <v>34.575746758407597</v>
      </c>
      <c r="E37" s="61"/>
      <c r="F37" s="61"/>
      <c r="G37" s="67"/>
      <c r="H37" s="57">
        <f t="shared" si="1"/>
        <v>37120</v>
      </c>
      <c r="I37" s="62">
        <v>4.10348848188932</v>
      </c>
      <c r="J37" s="63">
        <v>3.3309895390775801</v>
      </c>
      <c r="K37" s="63"/>
      <c r="L37" s="63"/>
    </row>
    <row r="38" spans="2:12" x14ac:dyDescent="0.2">
      <c r="B38" s="57">
        <f t="shared" si="0"/>
        <v>37127</v>
      </c>
      <c r="C38" s="60">
        <v>47.128274264433301</v>
      </c>
      <c r="D38" s="61">
        <v>34.013363210032097</v>
      </c>
      <c r="E38" s="61"/>
      <c r="F38" s="61"/>
      <c r="G38" s="67"/>
      <c r="H38" s="57">
        <f t="shared" si="1"/>
        <v>37127</v>
      </c>
      <c r="I38" s="62">
        <v>3.9557973646716902</v>
      </c>
      <c r="J38" s="63">
        <v>3.31785896395002</v>
      </c>
      <c r="K38" s="63"/>
      <c r="L38" s="63"/>
    </row>
    <row r="39" spans="2:12" x14ac:dyDescent="0.2">
      <c r="B39" s="57">
        <f t="shared" si="0"/>
        <v>37134</v>
      </c>
      <c r="C39" s="60">
        <v>44.684896653075498</v>
      </c>
      <c r="D39" s="61">
        <v>35.926342392504601</v>
      </c>
      <c r="E39" s="61"/>
      <c r="F39" s="61"/>
      <c r="G39" s="67"/>
      <c r="H39" s="57">
        <f t="shared" si="1"/>
        <v>37134</v>
      </c>
      <c r="I39" s="62">
        <v>3.76726934519241</v>
      </c>
      <c r="J39" s="63">
        <v>3.2289986726846198</v>
      </c>
      <c r="K39" s="63"/>
      <c r="L39" s="63"/>
    </row>
    <row r="40" spans="2:12" x14ac:dyDescent="0.2">
      <c r="B40" s="57">
        <f t="shared" si="0"/>
        <v>37141</v>
      </c>
      <c r="C40" s="60">
        <v>44.1498219380086</v>
      </c>
      <c r="D40" s="61">
        <v>36.117515816249401</v>
      </c>
      <c r="E40" s="61"/>
      <c r="F40" s="61"/>
      <c r="G40" s="67"/>
      <c r="H40" s="57">
        <f t="shared" si="1"/>
        <v>37141</v>
      </c>
      <c r="I40" s="62">
        <v>3.71898119847152</v>
      </c>
      <c r="J40" s="63">
        <v>3.1783274510550901</v>
      </c>
      <c r="K40" s="63"/>
      <c r="L40" s="63"/>
    </row>
    <row r="41" spans="2:12" x14ac:dyDescent="0.2">
      <c r="B41" s="57">
        <f t="shared" si="0"/>
        <v>37148</v>
      </c>
      <c r="C41" s="60">
        <v>44.303957120872099</v>
      </c>
      <c r="D41" s="61">
        <v>34.968272888843998</v>
      </c>
      <c r="E41" s="61"/>
      <c r="F41" s="61"/>
      <c r="G41" s="67"/>
      <c r="H41" s="57">
        <f t="shared" si="1"/>
        <v>37148</v>
      </c>
      <c r="I41" s="62">
        <v>3.7263822522589898</v>
      </c>
      <c r="J41" s="63">
        <v>3.0771945170325301</v>
      </c>
      <c r="K41" s="63"/>
      <c r="L41" s="63"/>
    </row>
    <row r="42" spans="2:12" x14ac:dyDescent="0.2">
      <c r="B42" s="57">
        <f t="shared" si="0"/>
        <v>37155</v>
      </c>
      <c r="C42" s="60">
        <v>43.959433055222597</v>
      </c>
      <c r="D42" s="61">
        <v>34.2328676777353</v>
      </c>
      <c r="E42" s="61"/>
      <c r="F42" s="61"/>
      <c r="G42" s="67"/>
      <c r="H42" s="57">
        <f t="shared" si="1"/>
        <v>37155</v>
      </c>
      <c r="I42" s="62">
        <v>3.6965215422536399</v>
      </c>
      <c r="J42" s="63">
        <v>3.0124791423094401</v>
      </c>
      <c r="K42" s="63"/>
      <c r="L42" s="63"/>
    </row>
    <row r="43" spans="2:12" x14ac:dyDescent="0.2">
      <c r="B43" s="57">
        <f t="shared" si="0"/>
        <v>37162</v>
      </c>
      <c r="C43" s="60">
        <v>43.029010578695399</v>
      </c>
      <c r="D43" s="61">
        <v>33.595988163643703</v>
      </c>
      <c r="E43" s="61"/>
      <c r="F43" s="61"/>
      <c r="G43" s="67"/>
      <c r="H43" s="57">
        <f t="shared" si="1"/>
        <v>37162</v>
      </c>
      <c r="I43" s="62">
        <v>3.6207214365354301</v>
      </c>
      <c r="J43" s="63">
        <v>2.9564339908945301</v>
      </c>
      <c r="K43" s="63"/>
      <c r="L43" s="63"/>
    </row>
    <row r="44" spans="2:12" x14ac:dyDescent="0.2">
      <c r="B44" s="57">
        <f t="shared" si="0"/>
        <v>37169</v>
      </c>
      <c r="C44" s="60">
        <v>43.058452671067798</v>
      </c>
      <c r="D44" s="61">
        <v>33.986909403519</v>
      </c>
      <c r="E44" s="61"/>
      <c r="F44" s="61"/>
      <c r="G44" s="67"/>
      <c r="H44" s="57">
        <f t="shared" si="1"/>
        <v>37169</v>
      </c>
      <c r="I44" s="62">
        <v>3.64919771742847</v>
      </c>
      <c r="J44" s="63">
        <v>2.9619205409875802</v>
      </c>
      <c r="K44" s="63"/>
      <c r="L44" s="63"/>
    </row>
    <row r="45" spans="2:12" x14ac:dyDescent="0.2">
      <c r="B45" s="57">
        <f t="shared" si="0"/>
        <v>37176</v>
      </c>
      <c r="C45" s="60">
        <v>41.366205823838399</v>
      </c>
      <c r="D45" s="61">
        <v>32.668416282314801</v>
      </c>
      <c r="E45" s="61"/>
      <c r="F45" s="61"/>
      <c r="G45" s="67"/>
      <c r="H45" s="57">
        <f t="shared" si="1"/>
        <v>37176</v>
      </c>
      <c r="I45" s="62">
        <v>3.4970870902696398</v>
      </c>
      <c r="J45" s="63">
        <v>2.8686683354890898</v>
      </c>
      <c r="K45" s="63"/>
      <c r="L45" s="63"/>
    </row>
    <row r="46" spans="2:12" x14ac:dyDescent="0.2">
      <c r="B46" s="57">
        <f t="shared" si="0"/>
        <v>37183</v>
      </c>
      <c r="C46" s="60">
        <v>38.557409350547204</v>
      </c>
      <c r="D46" s="61">
        <v>30.756069746304998</v>
      </c>
      <c r="E46" s="61"/>
      <c r="F46" s="61"/>
      <c r="G46" s="67"/>
      <c r="H46" s="57">
        <f t="shared" si="1"/>
        <v>37183</v>
      </c>
      <c r="I46" s="62">
        <v>3.25833438780192</v>
      </c>
      <c r="J46" s="63">
        <v>2.7025425712933</v>
      </c>
      <c r="K46" s="63"/>
      <c r="L46" s="63"/>
    </row>
    <row r="47" spans="2:12" x14ac:dyDescent="0.2">
      <c r="B47" s="57">
        <f t="shared" si="0"/>
        <v>37190</v>
      </c>
      <c r="C47" s="60">
        <v>41.143266120246402</v>
      </c>
      <c r="D47" s="61">
        <v>32.983461461275603</v>
      </c>
      <c r="E47" s="61"/>
      <c r="F47" s="61"/>
      <c r="G47" s="67"/>
      <c r="H47" s="57">
        <f t="shared" si="1"/>
        <v>37190</v>
      </c>
      <c r="I47" s="62">
        <v>3.46295623625663</v>
      </c>
      <c r="J47" s="63">
        <v>2.89826396815277</v>
      </c>
      <c r="K47" s="63"/>
      <c r="L47" s="63"/>
    </row>
    <row r="48" spans="2:12" x14ac:dyDescent="0.2">
      <c r="B48" s="57">
        <f t="shared" si="0"/>
        <v>37197</v>
      </c>
      <c r="C48" s="60">
        <v>41.4751775471616</v>
      </c>
      <c r="D48" s="61">
        <v>32.955162829833299</v>
      </c>
      <c r="E48" s="61"/>
      <c r="F48" s="61"/>
      <c r="G48" s="67"/>
      <c r="H48" s="57">
        <f t="shared" si="1"/>
        <v>37197</v>
      </c>
      <c r="I48" s="62">
        <v>3.4807517893249602</v>
      </c>
      <c r="J48" s="63">
        <v>2.8963385378614901</v>
      </c>
      <c r="K48" s="63"/>
      <c r="L48" s="63"/>
    </row>
    <row r="49" spans="2:12" x14ac:dyDescent="0.2">
      <c r="B49" s="57">
        <f t="shared" si="0"/>
        <v>37204</v>
      </c>
      <c r="C49" s="60">
        <v>40.008031137340403</v>
      </c>
      <c r="D49" s="61">
        <v>31.8481083450013</v>
      </c>
      <c r="E49" s="61"/>
      <c r="F49" s="61"/>
      <c r="G49" s="67"/>
      <c r="H49" s="57">
        <f t="shared" si="1"/>
        <v>37204</v>
      </c>
      <c r="I49" s="62">
        <v>3.3565476047100899</v>
      </c>
      <c r="J49" s="63">
        <v>2.7990425668329801</v>
      </c>
      <c r="K49" s="63"/>
      <c r="L49" s="63"/>
    </row>
    <row r="50" spans="2:12" x14ac:dyDescent="0.2">
      <c r="B50" s="57">
        <f t="shared" si="0"/>
        <v>37211</v>
      </c>
      <c r="C50" s="60">
        <v>40.415987224352797</v>
      </c>
      <c r="D50" s="61">
        <v>31.819400810125199</v>
      </c>
      <c r="E50" s="61"/>
      <c r="F50" s="61"/>
      <c r="G50" s="67"/>
      <c r="H50" s="57">
        <f t="shared" si="1"/>
        <v>37211</v>
      </c>
      <c r="I50" s="62">
        <v>3.3897127077134899</v>
      </c>
      <c r="J50" s="63">
        <v>2.7965195406225498</v>
      </c>
      <c r="K50" s="63"/>
      <c r="L50" s="63"/>
    </row>
    <row r="51" spans="2:12" x14ac:dyDescent="0.2">
      <c r="B51" s="57">
        <f t="shared" si="0"/>
        <v>37218</v>
      </c>
      <c r="C51" s="60">
        <v>41.988720966681697</v>
      </c>
      <c r="D51" s="61">
        <v>33.132562706799398</v>
      </c>
      <c r="E51" s="61"/>
      <c r="F51" s="61"/>
      <c r="G51" s="67"/>
      <c r="H51" s="57">
        <f t="shared" si="1"/>
        <v>37218</v>
      </c>
      <c r="I51" s="62">
        <v>3.52008935666107</v>
      </c>
      <c r="J51" s="63">
        <v>2.91192972467862</v>
      </c>
      <c r="K51" s="63"/>
      <c r="L51" s="63"/>
    </row>
    <row r="52" spans="2:12" x14ac:dyDescent="0.2">
      <c r="B52" s="57">
        <f t="shared" si="0"/>
        <v>37225</v>
      </c>
      <c r="C52" s="60">
        <v>42.879321914230701</v>
      </c>
      <c r="D52" s="61">
        <v>33.876913517566003</v>
      </c>
      <c r="E52" s="61"/>
      <c r="F52" s="61"/>
      <c r="G52" s="67"/>
      <c r="H52" s="57">
        <f t="shared" si="1"/>
        <v>37225</v>
      </c>
      <c r="I52" s="62">
        <v>3.5925942176846499</v>
      </c>
      <c r="J52" s="63">
        <v>2.97734866829131</v>
      </c>
      <c r="K52" s="63"/>
      <c r="L52" s="63"/>
    </row>
    <row r="53" spans="2:12" x14ac:dyDescent="0.2">
      <c r="B53" s="57">
        <f t="shared" si="0"/>
        <v>37232</v>
      </c>
      <c r="C53" s="60">
        <v>42.436407025119998</v>
      </c>
      <c r="D53" s="61">
        <v>34.455739871653002</v>
      </c>
      <c r="E53" s="61"/>
      <c r="F53" s="61"/>
      <c r="G53" s="67"/>
      <c r="H53" s="57">
        <f t="shared" si="1"/>
        <v>37232</v>
      </c>
      <c r="I53" s="62">
        <v>3.5725877678118199</v>
      </c>
      <c r="J53" s="63">
        <v>3.0282201230836501</v>
      </c>
      <c r="K53" s="63"/>
      <c r="L53" s="63"/>
    </row>
    <row r="54" spans="2:12" x14ac:dyDescent="0.2">
      <c r="B54" s="57">
        <f t="shared" si="0"/>
        <v>37239</v>
      </c>
      <c r="C54" s="60">
        <v>40.794216770727502</v>
      </c>
      <c r="D54" s="61">
        <v>32.882903818369201</v>
      </c>
      <c r="E54" s="61"/>
      <c r="F54" s="61"/>
      <c r="G54" s="67"/>
      <c r="H54" s="57">
        <f t="shared" si="1"/>
        <v>37239</v>
      </c>
      <c r="I54" s="62">
        <v>3.4333165337951601</v>
      </c>
      <c r="J54" s="63">
        <v>2.8899878922679099</v>
      </c>
      <c r="K54" s="63"/>
      <c r="L54" s="63"/>
    </row>
    <row r="55" spans="2:12" x14ac:dyDescent="0.2">
      <c r="B55" s="57">
        <f t="shared" si="0"/>
        <v>37246</v>
      </c>
      <c r="C55" s="60">
        <v>39.998618921758798</v>
      </c>
      <c r="D55" s="61">
        <v>32.255892854622601</v>
      </c>
      <c r="E55" s="61"/>
      <c r="F55" s="61"/>
      <c r="G55" s="67"/>
      <c r="H55" s="57">
        <f t="shared" si="1"/>
        <v>37246</v>
      </c>
      <c r="I55" s="62">
        <v>3.3645128688856798</v>
      </c>
      <c r="J55" s="63">
        <v>2.83543752159227</v>
      </c>
      <c r="K55" s="63"/>
      <c r="L55" s="63"/>
    </row>
    <row r="56" spans="2:12" x14ac:dyDescent="0.2">
      <c r="B56" s="57">
        <f t="shared" si="0"/>
        <v>37253</v>
      </c>
      <c r="C56" s="60">
        <v>40.035595155928199</v>
      </c>
      <c r="D56" s="61">
        <v>32.159913913585903</v>
      </c>
      <c r="E56" s="61"/>
      <c r="F56" s="61"/>
      <c r="G56" s="67"/>
      <c r="H56" s="57">
        <f t="shared" si="1"/>
        <v>37253</v>
      </c>
      <c r="I56" s="62">
        <v>3.3633569113391801</v>
      </c>
      <c r="J56" s="63">
        <v>2.8270005425904898</v>
      </c>
      <c r="K56" s="63"/>
      <c r="L56" s="63"/>
    </row>
    <row r="57" spans="2:12" x14ac:dyDescent="0.2">
      <c r="B57" s="57">
        <f t="shared" si="0"/>
        <v>37260</v>
      </c>
      <c r="C57" s="60">
        <v>39.362539478398098</v>
      </c>
      <c r="D57" s="61">
        <v>31.832149166675201</v>
      </c>
      <c r="E57" s="61"/>
      <c r="F57" s="61"/>
      <c r="G57" s="67"/>
      <c r="H57" s="57">
        <f t="shared" si="1"/>
        <v>37260</v>
      </c>
      <c r="I57" s="62">
        <v>3.4327269137158201</v>
      </c>
      <c r="J57" s="63">
        <v>2.7981885526128898</v>
      </c>
      <c r="K57" s="63"/>
      <c r="L57" s="63"/>
    </row>
    <row r="58" spans="2:12" x14ac:dyDescent="0.2">
      <c r="B58" s="57">
        <f t="shared" si="0"/>
        <v>37267</v>
      </c>
      <c r="C58" s="60">
        <v>37.604950700886299</v>
      </c>
      <c r="D58" s="61">
        <v>29.824106897461199</v>
      </c>
      <c r="E58" s="61"/>
      <c r="F58" s="61"/>
      <c r="G58" s="67"/>
      <c r="H58" s="57">
        <f t="shared" si="1"/>
        <v>37267</v>
      </c>
      <c r="I58" s="62">
        <v>3.2698845623833499</v>
      </c>
      <c r="J58" s="63">
        <v>2.6216726390483802</v>
      </c>
      <c r="K58" s="63"/>
      <c r="L58" s="63"/>
    </row>
    <row r="59" spans="2:12" x14ac:dyDescent="0.2">
      <c r="B59" s="57">
        <f t="shared" si="0"/>
        <v>37274</v>
      </c>
      <c r="C59" s="60">
        <v>34.731689816258701</v>
      </c>
      <c r="D59" s="61">
        <v>27.415866918980299</v>
      </c>
      <c r="E59" s="61"/>
      <c r="F59" s="61"/>
      <c r="G59" s="67"/>
      <c r="H59" s="57">
        <f t="shared" si="1"/>
        <v>37274</v>
      </c>
      <c r="I59" s="62">
        <v>3.0214954806743499</v>
      </c>
      <c r="J59" s="63">
        <v>2.4099775535407799</v>
      </c>
      <c r="K59" s="63"/>
      <c r="L59" s="63"/>
    </row>
    <row r="60" spans="2:12" x14ac:dyDescent="0.2">
      <c r="B60" s="57">
        <f t="shared" si="0"/>
        <v>37281</v>
      </c>
      <c r="C60" s="60">
        <v>35.394990770222002</v>
      </c>
      <c r="D60" s="61">
        <v>23.314428839482499</v>
      </c>
      <c r="E60" s="61"/>
      <c r="F60" s="61"/>
      <c r="G60" s="67"/>
      <c r="H60" s="57">
        <f t="shared" si="1"/>
        <v>37281</v>
      </c>
      <c r="I60" s="62">
        <v>3.0831314528645501</v>
      </c>
      <c r="J60" s="63">
        <v>2.5532380676317401</v>
      </c>
      <c r="K60" s="63"/>
      <c r="L60" s="63"/>
    </row>
    <row r="61" spans="2:12" x14ac:dyDescent="0.2">
      <c r="B61" s="57">
        <f t="shared" si="0"/>
        <v>37288</v>
      </c>
      <c r="C61" s="60">
        <v>36.285715843231102</v>
      </c>
      <c r="D61" s="61">
        <v>24.291806508538201</v>
      </c>
      <c r="E61" s="61"/>
      <c r="F61" s="61"/>
      <c r="G61" s="67"/>
      <c r="H61" s="57">
        <f t="shared" si="1"/>
        <v>37288</v>
      </c>
      <c r="I61" s="62">
        <v>3.1565455093219801</v>
      </c>
      <c r="J61" s="63">
        <v>2.6077866014388298</v>
      </c>
      <c r="K61" s="63"/>
      <c r="L61" s="63"/>
    </row>
    <row r="62" spans="2:12" x14ac:dyDescent="0.2">
      <c r="B62" s="57">
        <f t="shared" si="0"/>
        <v>37295</v>
      </c>
      <c r="C62" s="60">
        <v>36.844497486738803</v>
      </c>
      <c r="D62" s="61">
        <v>24.6864781542833</v>
      </c>
      <c r="E62" s="61"/>
      <c r="F62" s="61"/>
      <c r="G62" s="67"/>
      <c r="H62" s="57">
        <f t="shared" si="1"/>
        <v>37295</v>
      </c>
      <c r="I62" s="62">
        <v>3.1929115503727599</v>
      </c>
      <c r="J62" s="63">
        <v>2.6534253880324798</v>
      </c>
      <c r="K62" s="63"/>
      <c r="L62" s="63"/>
    </row>
    <row r="63" spans="2:12" x14ac:dyDescent="0.2">
      <c r="B63" s="57">
        <f t="shared" si="0"/>
        <v>37302</v>
      </c>
      <c r="C63" s="60">
        <v>36.879987201023297</v>
      </c>
      <c r="D63" s="61">
        <v>26.5381356210749</v>
      </c>
      <c r="E63" s="61"/>
      <c r="F63" s="61"/>
      <c r="G63" s="67"/>
      <c r="H63" s="57">
        <f t="shared" si="1"/>
        <v>37302</v>
      </c>
      <c r="I63" s="62">
        <v>3.2126075838339898</v>
      </c>
      <c r="J63" s="63">
        <v>2.67923334024962</v>
      </c>
      <c r="K63" s="63"/>
      <c r="L63" s="63"/>
    </row>
    <row r="64" spans="2:12" x14ac:dyDescent="0.2">
      <c r="B64" s="57">
        <f t="shared" si="0"/>
        <v>37309</v>
      </c>
      <c r="C64" s="60">
        <v>36.879987201023297</v>
      </c>
      <c r="D64" s="61">
        <v>26.5381356210749</v>
      </c>
      <c r="E64" s="61"/>
      <c r="F64" s="61"/>
      <c r="G64" s="67"/>
      <c r="H64" s="57">
        <f t="shared" si="1"/>
        <v>37309</v>
      </c>
      <c r="I64" s="62">
        <v>3.2126075838339898</v>
      </c>
      <c r="J64" s="63">
        <v>2.67923334024962</v>
      </c>
      <c r="K64" s="63"/>
      <c r="L64" s="63"/>
    </row>
    <row r="65" spans="2:12" x14ac:dyDescent="0.2">
      <c r="B65" s="57">
        <f t="shared" si="0"/>
        <v>37316</v>
      </c>
      <c r="C65" s="60">
        <v>36.647958524666301</v>
      </c>
      <c r="D65" s="61">
        <v>24.208621797046799</v>
      </c>
      <c r="E65" s="61"/>
      <c r="F65" s="61"/>
      <c r="G65" s="67"/>
      <c r="H65" s="57">
        <f t="shared" si="1"/>
        <v>37316</v>
      </c>
      <c r="I65" s="62">
        <v>3.1808300974053498</v>
      </c>
      <c r="J65" s="63">
        <v>2.6283338143419899</v>
      </c>
      <c r="K65" s="63"/>
      <c r="L65" s="63"/>
    </row>
    <row r="66" spans="2:12" x14ac:dyDescent="0.2">
      <c r="B66" s="57">
        <f t="shared" si="0"/>
        <v>37323</v>
      </c>
      <c r="C66" s="60">
        <v>39.959091209080903</v>
      </c>
      <c r="D66" s="61">
        <v>26.404453337290899</v>
      </c>
      <c r="E66" s="61"/>
      <c r="F66" s="61"/>
      <c r="G66" s="67"/>
      <c r="H66" s="57">
        <f t="shared" si="1"/>
        <v>37323</v>
      </c>
      <c r="I66" s="62">
        <v>3.47136155361187</v>
      </c>
      <c r="J66" s="63">
        <v>2.88067868406704</v>
      </c>
      <c r="K66" s="63"/>
      <c r="L66" s="63"/>
    </row>
    <row r="67" spans="2:12" x14ac:dyDescent="0.2">
      <c r="B67" s="57">
        <f t="shared" si="0"/>
        <v>37330</v>
      </c>
      <c r="C67" s="60">
        <v>39.5382984887041</v>
      </c>
      <c r="D67" s="61">
        <v>25.8017396197985</v>
      </c>
      <c r="E67" s="61"/>
      <c r="F67" s="61"/>
      <c r="G67" s="67"/>
      <c r="H67" s="57">
        <f t="shared" si="1"/>
        <v>37330</v>
      </c>
      <c r="I67" s="62">
        <v>3.4075423480189801</v>
      </c>
      <c r="J67" s="63">
        <v>2.8201948394571801</v>
      </c>
      <c r="K67" s="63"/>
      <c r="L67" s="63"/>
    </row>
    <row r="68" spans="2:12" x14ac:dyDescent="0.2">
      <c r="B68" s="57">
        <f t="shared" si="0"/>
        <v>37337</v>
      </c>
      <c r="C68" s="60">
        <v>40.846976324932697</v>
      </c>
      <c r="D68" s="61">
        <v>26.316442736460001</v>
      </c>
      <c r="E68" s="61"/>
      <c r="F68" s="61"/>
      <c r="G68" s="67"/>
      <c r="H68" s="57">
        <f t="shared" si="1"/>
        <v>37337</v>
      </c>
      <c r="I68" s="62">
        <v>3.5052973296810199</v>
      </c>
      <c r="J68" s="63">
        <v>2.8650173579085001</v>
      </c>
      <c r="K68" s="63"/>
      <c r="L68" s="63"/>
    </row>
    <row r="69" spans="2:12" x14ac:dyDescent="0.2">
      <c r="B69" s="57">
        <f t="shared" si="0"/>
        <v>37344</v>
      </c>
      <c r="C69" s="60">
        <v>39.720799027794499</v>
      </c>
      <c r="D69" s="61">
        <v>25.5616769554969</v>
      </c>
      <c r="E69" s="61"/>
      <c r="F69" s="61"/>
      <c r="G69" s="67"/>
      <c r="H69" s="57">
        <f t="shared" si="1"/>
        <v>37344</v>
      </c>
      <c r="I69" s="62">
        <v>3.3545063362874501</v>
      </c>
      <c r="J69" s="63">
        <v>2.7587742804332498</v>
      </c>
      <c r="K69" s="63"/>
      <c r="L69" s="63"/>
    </row>
    <row r="70" spans="2:12" x14ac:dyDescent="0.2">
      <c r="B70" s="57">
        <f t="shared" si="0"/>
        <v>37351</v>
      </c>
      <c r="C70" s="60">
        <v>43.488519350699903</v>
      </c>
      <c r="D70" s="61">
        <v>26.1267014421826</v>
      </c>
      <c r="E70" s="61"/>
      <c r="F70" s="61"/>
      <c r="G70" s="67"/>
      <c r="H70" s="57">
        <f t="shared" si="1"/>
        <v>37351</v>
      </c>
      <c r="I70" s="62">
        <v>3.3957566116040701</v>
      </c>
      <c r="J70" s="63">
        <v>2.79899542631955</v>
      </c>
      <c r="K70" s="63"/>
      <c r="L70" s="63"/>
    </row>
    <row r="71" spans="2:12" x14ac:dyDescent="0.2">
      <c r="B71" s="57">
        <f t="shared" ref="B71:B134" si="2">B70+7</f>
        <v>37358</v>
      </c>
      <c r="C71" s="60">
        <v>44.086691304756698</v>
      </c>
      <c r="D71" s="61">
        <v>30.526763073109201</v>
      </c>
      <c r="E71" s="61"/>
      <c r="F71" s="61"/>
      <c r="G71" s="67"/>
      <c r="H71" s="57">
        <f t="shared" ref="H71:H134" si="3">H70+7</f>
        <v>37358</v>
      </c>
      <c r="I71" s="62">
        <v>3.4344578430433401</v>
      </c>
      <c r="J71" s="63">
        <v>2.85406489600655</v>
      </c>
      <c r="K71" s="63"/>
      <c r="L71" s="63"/>
    </row>
    <row r="72" spans="2:12" x14ac:dyDescent="0.2">
      <c r="B72" s="57">
        <f t="shared" si="2"/>
        <v>37365</v>
      </c>
      <c r="C72" s="60">
        <v>45.082359775696503</v>
      </c>
      <c r="D72" s="61">
        <v>31.241444244989101</v>
      </c>
      <c r="E72" s="61"/>
      <c r="F72" s="61"/>
      <c r="G72" s="67"/>
      <c r="H72" s="57">
        <f t="shared" si="3"/>
        <v>37365</v>
      </c>
      <c r="I72" s="62">
        <v>3.35927300994397</v>
      </c>
      <c r="J72" s="63">
        <v>2.81511149584545</v>
      </c>
      <c r="K72" s="63"/>
      <c r="L72" s="63"/>
    </row>
    <row r="73" spans="2:12" x14ac:dyDescent="0.2">
      <c r="B73" s="57">
        <f t="shared" si="2"/>
        <v>37372</v>
      </c>
      <c r="C73" s="60">
        <v>46.197343143780003</v>
      </c>
      <c r="D73" s="61">
        <v>32.1797808589845</v>
      </c>
      <c r="E73" s="61"/>
      <c r="F73" s="61"/>
      <c r="G73" s="67"/>
      <c r="H73" s="57">
        <f t="shared" si="3"/>
        <v>37372</v>
      </c>
      <c r="I73" s="62">
        <v>3.3510261509525998</v>
      </c>
      <c r="J73" s="63">
        <v>2.8123607609487702</v>
      </c>
      <c r="K73" s="63"/>
      <c r="L73" s="63"/>
    </row>
    <row r="74" spans="2:12" x14ac:dyDescent="0.2">
      <c r="B74" s="57">
        <f t="shared" si="2"/>
        <v>37379</v>
      </c>
      <c r="C74" s="60">
        <v>49.269436423089502</v>
      </c>
      <c r="D74" s="61">
        <v>39.125894075634797</v>
      </c>
      <c r="E74" s="61"/>
      <c r="F74" s="61"/>
      <c r="G74" s="67"/>
      <c r="H74" s="57">
        <f t="shared" si="3"/>
        <v>37379</v>
      </c>
      <c r="I74" s="62">
        <v>3.3621786141722199</v>
      </c>
      <c r="J74" s="63">
        <v>2.9226295908236302</v>
      </c>
      <c r="K74" s="63"/>
      <c r="L74" s="63"/>
    </row>
    <row r="75" spans="2:12" x14ac:dyDescent="0.2">
      <c r="B75" s="57">
        <f t="shared" si="2"/>
        <v>37386</v>
      </c>
      <c r="C75" s="60">
        <v>48.962895801410298</v>
      </c>
      <c r="D75" s="61">
        <v>34.419343476744103</v>
      </c>
      <c r="E75" s="61"/>
      <c r="F75" s="61"/>
      <c r="G75" s="67"/>
      <c r="H75" s="57">
        <f t="shared" si="3"/>
        <v>37386</v>
      </c>
      <c r="I75" s="62">
        <v>3.3097126763456801</v>
      </c>
      <c r="J75" s="63">
        <v>2.8370353465825899</v>
      </c>
      <c r="K75" s="63"/>
      <c r="L75" s="63"/>
    </row>
    <row r="76" spans="2:12" x14ac:dyDescent="0.2">
      <c r="B76" s="57">
        <f t="shared" si="2"/>
        <v>37393</v>
      </c>
      <c r="C76" s="60">
        <v>46.980026438851397</v>
      </c>
      <c r="D76" s="61">
        <v>33.3779496092247</v>
      </c>
      <c r="E76" s="61"/>
      <c r="F76" s="61"/>
      <c r="G76" s="67"/>
      <c r="H76" s="57">
        <f t="shared" si="3"/>
        <v>37393</v>
      </c>
      <c r="I76" s="62">
        <v>3.17722068453187</v>
      </c>
      <c r="J76" s="63">
        <v>2.7525586981791998</v>
      </c>
      <c r="K76" s="63"/>
      <c r="L76" s="63"/>
    </row>
    <row r="77" spans="2:12" x14ac:dyDescent="0.2">
      <c r="B77" s="57">
        <f t="shared" si="2"/>
        <v>37400</v>
      </c>
      <c r="C77" s="60">
        <v>46.427120823456598</v>
      </c>
      <c r="D77" s="61">
        <v>33.2496795521553</v>
      </c>
      <c r="E77" s="61"/>
      <c r="F77" s="61"/>
      <c r="G77" s="67"/>
      <c r="H77" s="57">
        <f t="shared" si="3"/>
        <v>37400</v>
      </c>
      <c r="I77" s="62">
        <v>3.1441920042158702</v>
      </c>
      <c r="J77" s="63">
        <v>2.7469312611721302</v>
      </c>
      <c r="K77" s="63"/>
      <c r="L77" s="63"/>
    </row>
    <row r="78" spans="2:12" x14ac:dyDescent="0.2">
      <c r="B78" s="57">
        <f t="shared" si="2"/>
        <v>37407</v>
      </c>
      <c r="C78" s="60">
        <v>45.4529983209463</v>
      </c>
      <c r="D78" s="61">
        <v>28.767180097730201</v>
      </c>
      <c r="E78" s="61"/>
      <c r="F78" s="61"/>
      <c r="G78" s="67"/>
      <c r="H78" s="57">
        <f t="shared" si="3"/>
        <v>37407</v>
      </c>
      <c r="I78" s="62">
        <v>3.0824128422556001</v>
      </c>
      <c r="J78" s="63">
        <v>2.72878237774305</v>
      </c>
      <c r="K78" s="63"/>
      <c r="L78" s="63"/>
    </row>
    <row r="79" spans="2:12" x14ac:dyDescent="0.2">
      <c r="B79" s="57">
        <f t="shared" si="2"/>
        <v>37414</v>
      </c>
      <c r="C79" s="60">
        <v>45.871226924302903</v>
      </c>
      <c r="D79" s="61">
        <v>29.2031195406873</v>
      </c>
      <c r="E79" s="61"/>
      <c r="F79" s="61"/>
      <c r="G79" s="67"/>
      <c r="H79" s="57">
        <f t="shared" si="3"/>
        <v>37414</v>
      </c>
      <c r="I79" s="62">
        <v>3.1140997798071099</v>
      </c>
      <c r="J79" s="63">
        <v>2.7737983067307299</v>
      </c>
      <c r="K79" s="63"/>
      <c r="L79" s="63"/>
    </row>
    <row r="80" spans="2:12" x14ac:dyDescent="0.2">
      <c r="B80" s="57">
        <f t="shared" si="2"/>
        <v>37421</v>
      </c>
      <c r="C80" s="60">
        <v>44.845226629666101</v>
      </c>
      <c r="D80" s="61">
        <v>28.557466009781699</v>
      </c>
      <c r="E80" s="61"/>
      <c r="F80" s="61"/>
      <c r="G80" s="67"/>
      <c r="H80" s="57">
        <f t="shared" si="3"/>
        <v>37421</v>
      </c>
      <c r="I80" s="62">
        <v>3.0513612750813799</v>
      </c>
      <c r="J80" s="63">
        <v>2.74608469129757</v>
      </c>
      <c r="K80" s="63"/>
      <c r="L80" s="63"/>
    </row>
    <row r="81" spans="2:12" x14ac:dyDescent="0.2">
      <c r="B81" s="57">
        <f t="shared" si="2"/>
        <v>37428</v>
      </c>
      <c r="C81" s="60">
        <v>46.857678045034099</v>
      </c>
      <c r="D81" s="61">
        <v>29.860700848372101</v>
      </c>
      <c r="E81" s="61"/>
      <c r="F81" s="61"/>
      <c r="G81" s="67"/>
      <c r="H81" s="57">
        <f t="shared" si="3"/>
        <v>37428</v>
      </c>
      <c r="I81" s="62">
        <v>3.2069947721511598</v>
      </c>
      <c r="J81" s="63">
        <v>2.8809597805602301</v>
      </c>
      <c r="K81" s="63"/>
      <c r="L81" s="63"/>
    </row>
    <row r="82" spans="2:12" x14ac:dyDescent="0.2">
      <c r="B82" s="57">
        <f t="shared" si="2"/>
        <v>37435</v>
      </c>
      <c r="C82" s="60">
        <v>52.015903104122003</v>
      </c>
      <c r="D82" s="61">
        <v>32.696879534878398</v>
      </c>
      <c r="E82" s="61"/>
      <c r="F82" s="61"/>
      <c r="G82" s="67"/>
      <c r="H82" s="57">
        <f t="shared" si="3"/>
        <v>37435</v>
      </c>
      <c r="I82" s="62">
        <v>3.5657868644209301</v>
      </c>
      <c r="J82" s="63">
        <v>3.1692739283890199</v>
      </c>
      <c r="K82" s="63"/>
      <c r="L82" s="63"/>
    </row>
    <row r="83" spans="2:12" x14ac:dyDescent="0.2">
      <c r="B83" s="57">
        <f t="shared" si="2"/>
        <v>37442</v>
      </c>
      <c r="C83" s="60">
        <v>51.811458017641897</v>
      </c>
      <c r="D83" s="61">
        <v>32.615286980034497</v>
      </c>
      <c r="E83" s="61"/>
      <c r="F83" s="61"/>
      <c r="G83" s="67"/>
      <c r="H83" s="57">
        <f t="shared" si="3"/>
        <v>37442</v>
      </c>
      <c r="I83" s="62">
        <v>3.6347357231491002</v>
      </c>
      <c r="J83" s="63">
        <v>3.1659738936947401</v>
      </c>
      <c r="K83" s="63"/>
      <c r="L83" s="63"/>
    </row>
    <row r="84" spans="2:12" x14ac:dyDescent="0.2">
      <c r="B84" s="57">
        <f t="shared" si="2"/>
        <v>37449</v>
      </c>
      <c r="C84" s="60">
        <v>51.127452360179902</v>
      </c>
      <c r="D84" s="61">
        <v>31.926498663285201</v>
      </c>
      <c r="E84" s="61"/>
      <c r="F84" s="61"/>
      <c r="G84" s="67"/>
      <c r="H84" s="57">
        <f t="shared" si="3"/>
        <v>37449</v>
      </c>
      <c r="I84" s="62">
        <v>3.58980473077394</v>
      </c>
      <c r="J84" s="63">
        <v>3.1058528392412801</v>
      </c>
      <c r="K84" s="63"/>
      <c r="L84" s="63"/>
    </row>
    <row r="85" spans="2:12" x14ac:dyDescent="0.2">
      <c r="B85" s="57">
        <f t="shared" si="2"/>
        <v>37456</v>
      </c>
      <c r="C85" s="60">
        <v>51.8829213922238</v>
      </c>
      <c r="D85" s="61">
        <v>31.9645378601614</v>
      </c>
      <c r="E85" s="61"/>
      <c r="F85" s="61"/>
      <c r="G85" s="67"/>
      <c r="H85" s="57">
        <f t="shared" si="3"/>
        <v>37456</v>
      </c>
      <c r="I85" s="62">
        <v>3.6297099404136799</v>
      </c>
      <c r="J85" s="63">
        <v>3.1360953615985698</v>
      </c>
      <c r="K85" s="63"/>
      <c r="L85" s="63"/>
    </row>
    <row r="86" spans="2:12" x14ac:dyDescent="0.2">
      <c r="B86" s="57">
        <f t="shared" si="2"/>
        <v>37463</v>
      </c>
      <c r="C86" s="60">
        <v>50.154976565365999</v>
      </c>
      <c r="D86" s="61">
        <v>30.7590104704901</v>
      </c>
      <c r="E86" s="61"/>
      <c r="F86" s="61"/>
      <c r="G86" s="67"/>
      <c r="H86" s="57">
        <f t="shared" si="3"/>
        <v>37463</v>
      </c>
      <c r="I86" s="62">
        <v>3.52800985566956</v>
      </c>
      <c r="J86" s="63">
        <v>3.03992501144426</v>
      </c>
      <c r="K86" s="63"/>
      <c r="L86" s="63"/>
    </row>
    <row r="87" spans="2:12" x14ac:dyDescent="0.2">
      <c r="B87" s="57">
        <f t="shared" si="2"/>
        <v>37470</v>
      </c>
      <c r="C87" s="60">
        <v>50.668668221767597</v>
      </c>
      <c r="D87" s="61">
        <v>30.935503862795699</v>
      </c>
      <c r="E87" s="61"/>
      <c r="F87" s="61"/>
      <c r="G87" s="67"/>
      <c r="H87" s="57">
        <f t="shared" si="3"/>
        <v>37470</v>
      </c>
      <c r="I87" s="62">
        <v>3.5238830145184199</v>
      </c>
      <c r="J87" s="63">
        <v>3.0663286389459001</v>
      </c>
      <c r="K87" s="63"/>
      <c r="L87" s="63"/>
    </row>
    <row r="88" spans="2:12" x14ac:dyDescent="0.2">
      <c r="B88" s="57">
        <f t="shared" si="2"/>
        <v>37477</v>
      </c>
      <c r="C88" s="60">
        <v>50.452786939615102</v>
      </c>
      <c r="D88" s="61">
        <v>31.097670867740799</v>
      </c>
      <c r="E88" s="61"/>
      <c r="F88" s="61"/>
      <c r="G88" s="67"/>
      <c r="H88" s="57">
        <f t="shared" si="3"/>
        <v>37477</v>
      </c>
      <c r="I88" s="62">
        <v>3.45393057209303</v>
      </c>
      <c r="J88" s="63">
        <v>3.0293474923515098</v>
      </c>
      <c r="K88" s="63"/>
      <c r="L88" s="63"/>
    </row>
    <row r="89" spans="2:12" x14ac:dyDescent="0.2">
      <c r="B89" s="57">
        <f t="shared" si="2"/>
        <v>37484</v>
      </c>
      <c r="C89" s="60">
        <v>51.3289501208261</v>
      </c>
      <c r="D89" s="61">
        <v>30.637598432771</v>
      </c>
      <c r="E89" s="61"/>
      <c r="F89" s="61"/>
      <c r="G89" s="67"/>
      <c r="H89" s="57">
        <f t="shared" si="3"/>
        <v>37484</v>
      </c>
      <c r="I89" s="62">
        <v>3.42214940228263</v>
      </c>
      <c r="J89" s="63">
        <v>2.9980284012569398</v>
      </c>
      <c r="K89" s="63"/>
      <c r="L89" s="63"/>
    </row>
    <row r="90" spans="2:12" x14ac:dyDescent="0.2">
      <c r="B90" s="57">
        <f t="shared" si="2"/>
        <v>37491</v>
      </c>
      <c r="C90" s="60">
        <v>56.651888885394499</v>
      </c>
      <c r="D90" s="61">
        <v>30.645280890293101</v>
      </c>
      <c r="E90" s="61"/>
      <c r="F90" s="61"/>
      <c r="G90" s="67"/>
      <c r="H90" s="57">
        <f t="shared" si="3"/>
        <v>37491</v>
      </c>
      <c r="I90" s="62">
        <v>3.43550932580977</v>
      </c>
      <c r="J90" s="63">
        <v>2.9467512432697398</v>
      </c>
      <c r="K90" s="63"/>
      <c r="L90" s="63"/>
    </row>
    <row r="91" spans="2:12" x14ac:dyDescent="0.2">
      <c r="B91" s="57">
        <f t="shared" si="2"/>
        <v>37498</v>
      </c>
      <c r="C91" s="60">
        <v>57.0636185482809</v>
      </c>
      <c r="D91" s="61">
        <v>29.989205283857601</v>
      </c>
      <c r="E91" s="61"/>
      <c r="F91" s="61"/>
      <c r="G91" s="67"/>
      <c r="H91" s="57">
        <f t="shared" si="3"/>
        <v>37498</v>
      </c>
      <c r="I91" s="62">
        <v>3.3995532313924701</v>
      </c>
      <c r="J91" s="63">
        <v>2.8845921887746702</v>
      </c>
      <c r="K91" s="63"/>
      <c r="L91" s="63"/>
    </row>
    <row r="92" spans="2:12" x14ac:dyDescent="0.2">
      <c r="B92" s="57">
        <f t="shared" si="2"/>
        <v>37505</v>
      </c>
      <c r="C92" s="60">
        <v>55.9170654542203</v>
      </c>
      <c r="D92" s="61">
        <v>29.409976690656901</v>
      </c>
      <c r="E92" s="61"/>
      <c r="F92" s="61"/>
      <c r="G92" s="67"/>
      <c r="H92" s="57">
        <f t="shared" si="3"/>
        <v>37505</v>
      </c>
      <c r="I92" s="62">
        <v>3.3287572703858199</v>
      </c>
      <c r="J92" s="63">
        <v>2.8288775321291699</v>
      </c>
      <c r="K92" s="63"/>
      <c r="L92" s="63"/>
    </row>
    <row r="93" spans="2:12" x14ac:dyDescent="0.2">
      <c r="B93" s="57">
        <f t="shared" si="2"/>
        <v>37512</v>
      </c>
      <c r="C93" s="60">
        <v>55.748065291823501</v>
      </c>
      <c r="D93" s="61">
        <v>29.089724954019001</v>
      </c>
      <c r="E93" s="61"/>
      <c r="F93" s="61"/>
      <c r="G93" s="67"/>
      <c r="H93" s="57">
        <f t="shared" si="3"/>
        <v>37512</v>
      </c>
      <c r="I93" s="62">
        <v>3.3182447434109501</v>
      </c>
      <c r="J93" s="63">
        <v>2.7980732594182598</v>
      </c>
      <c r="K93" s="63"/>
      <c r="L93" s="63"/>
    </row>
    <row r="94" spans="2:12" x14ac:dyDescent="0.2">
      <c r="B94" s="57">
        <f t="shared" si="2"/>
        <v>37519</v>
      </c>
      <c r="C94" s="60">
        <v>54.328702124351501</v>
      </c>
      <c r="D94" s="61">
        <v>28.794189332063102</v>
      </c>
      <c r="E94" s="61"/>
      <c r="F94" s="61"/>
      <c r="G94" s="67"/>
      <c r="H94" s="57">
        <f t="shared" si="3"/>
        <v>37519</v>
      </c>
      <c r="I94" s="62">
        <v>3.27365694394011</v>
      </c>
      <c r="J94" s="63">
        <v>2.7696463725258198</v>
      </c>
      <c r="K94" s="63"/>
      <c r="L94" s="63"/>
    </row>
    <row r="95" spans="2:12" x14ac:dyDescent="0.2">
      <c r="B95" s="57">
        <f t="shared" si="2"/>
        <v>37526</v>
      </c>
      <c r="C95" s="60">
        <v>53.548826643494998</v>
      </c>
      <c r="D95" s="61">
        <v>27.234936291826099</v>
      </c>
      <c r="E95" s="61"/>
      <c r="F95" s="61"/>
      <c r="G95" s="67"/>
      <c r="H95" s="57">
        <f t="shared" si="3"/>
        <v>37526</v>
      </c>
      <c r="I95" s="62">
        <v>3.2103943076640302</v>
      </c>
      <c r="J95" s="63">
        <v>2.6467879842248601</v>
      </c>
      <c r="K95" s="63"/>
      <c r="L95" s="63"/>
    </row>
    <row r="96" spans="2:12" x14ac:dyDescent="0.2">
      <c r="B96" s="57">
        <f t="shared" si="2"/>
        <v>37533</v>
      </c>
      <c r="C96" s="60">
        <v>53.644718601369398</v>
      </c>
      <c r="D96" s="61">
        <v>28.764932453634898</v>
      </c>
      <c r="E96" s="61"/>
      <c r="F96" s="61"/>
      <c r="G96" s="67"/>
      <c r="H96" s="57">
        <f t="shared" si="3"/>
        <v>37533</v>
      </c>
      <c r="I96" s="62">
        <v>3.2497713286930399</v>
      </c>
      <c r="J96" s="63">
        <v>2.69971148570141</v>
      </c>
      <c r="K96" s="63"/>
      <c r="L96" s="63"/>
    </row>
    <row r="97" spans="2:12" x14ac:dyDescent="0.2">
      <c r="B97" s="57">
        <f t="shared" si="2"/>
        <v>37540</v>
      </c>
      <c r="C97" s="60">
        <v>50.8172689911069</v>
      </c>
      <c r="D97" s="61">
        <v>26.128603577265</v>
      </c>
      <c r="E97" s="61"/>
      <c r="F97" s="61"/>
      <c r="G97" s="67"/>
      <c r="H97" s="57">
        <f t="shared" si="3"/>
        <v>37540</v>
      </c>
      <c r="I97" s="62">
        <v>3.0525241346691701</v>
      </c>
      <c r="J97" s="63">
        <v>2.5392706357692298</v>
      </c>
      <c r="K97" s="63"/>
      <c r="L97" s="63"/>
    </row>
    <row r="98" spans="2:12" x14ac:dyDescent="0.2">
      <c r="B98" s="57">
        <f t="shared" si="2"/>
        <v>37547</v>
      </c>
      <c r="C98" s="60">
        <v>50.674648945346298</v>
      </c>
      <c r="D98" s="61">
        <v>25.915143139990999</v>
      </c>
      <c r="E98" s="61"/>
      <c r="F98" s="61"/>
      <c r="G98" s="67"/>
      <c r="H98" s="57">
        <f t="shared" si="3"/>
        <v>37547</v>
      </c>
      <c r="I98" s="62">
        <v>3.0465239819420602</v>
      </c>
      <c r="J98" s="63">
        <v>2.5183890675788798</v>
      </c>
      <c r="K98" s="63"/>
      <c r="L98" s="63"/>
    </row>
    <row r="99" spans="2:12" x14ac:dyDescent="0.2">
      <c r="B99" s="57">
        <f t="shared" si="2"/>
        <v>37554</v>
      </c>
      <c r="C99" s="60">
        <v>50.625900796483499</v>
      </c>
      <c r="D99" s="61">
        <v>25.689400643675</v>
      </c>
      <c r="E99" s="61"/>
      <c r="F99" s="61"/>
      <c r="G99" s="67"/>
      <c r="H99" s="57">
        <f t="shared" si="3"/>
        <v>37554</v>
      </c>
      <c r="I99" s="62">
        <v>3.0053965239945701</v>
      </c>
      <c r="J99" s="63">
        <v>2.4651718751385299</v>
      </c>
      <c r="K99" s="63"/>
      <c r="L99" s="63"/>
    </row>
    <row r="100" spans="2:12" x14ac:dyDescent="0.2">
      <c r="B100" s="57">
        <f t="shared" si="2"/>
        <v>37561</v>
      </c>
      <c r="C100" s="60">
        <v>50.246130186362301</v>
      </c>
      <c r="D100" s="61">
        <v>25.677936154940401</v>
      </c>
      <c r="E100" s="61"/>
      <c r="F100" s="61"/>
      <c r="G100" s="67"/>
      <c r="H100" s="57">
        <f t="shared" si="3"/>
        <v>37561</v>
      </c>
      <c r="I100" s="62">
        <v>2.9084313822316301</v>
      </c>
      <c r="J100" s="63">
        <v>2.3812072816218102</v>
      </c>
      <c r="K100" s="63"/>
      <c r="L100" s="63"/>
    </row>
    <row r="101" spans="2:12" x14ac:dyDescent="0.2">
      <c r="B101" s="57">
        <f t="shared" si="2"/>
        <v>37568</v>
      </c>
      <c r="C101" s="60">
        <v>50.609542474441</v>
      </c>
      <c r="D101" s="61">
        <v>25.845395208367702</v>
      </c>
      <c r="E101" s="61"/>
      <c r="F101" s="61"/>
      <c r="G101" s="67"/>
      <c r="H101" s="57">
        <f t="shared" si="3"/>
        <v>37568</v>
      </c>
      <c r="I101" s="62">
        <v>2.9310239780023002</v>
      </c>
      <c r="J101" s="63">
        <v>2.3967363613339998</v>
      </c>
      <c r="K101" s="63"/>
      <c r="L101" s="63"/>
    </row>
    <row r="102" spans="2:12" x14ac:dyDescent="0.2">
      <c r="B102" s="57">
        <f t="shared" si="2"/>
        <v>37575</v>
      </c>
      <c r="C102" s="60">
        <v>48.655552295073399</v>
      </c>
      <c r="D102" s="61">
        <v>25.222438362402698</v>
      </c>
      <c r="E102" s="61"/>
      <c r="F102" s="61"/>
      <c r="G102" s="67"/>
      <c r="H102" s="57">
        <f t="shared" si="3"/>
        <v>37575</v>
      </c>
      <c r="I102" s="62">
        <v>2.81871131948418</v>
      </c>
      <c r="J102" s="63">
        <v>2.33896733469583</v>
      </c>
      <c r="K102" s="63"/>
      <c r="L102" s="63"/>
    </row>
    <row r="103" spans="2:12" x14ac:dyDescent="0.2">
      <c r="B103" s="57">
        <f t="shared" si="2"/>
        <v>37582</v>
      </c>
      <c r="C103" s="60">
        <v>46.341047979482099</v>
      </c>
      <c r="D103" s="61">
        <v>24.133245868739699</v>
      </c>
      <c r="E103" s="61"/>
      <c r="F103" s="61"/>
      <c r="G103" s="67"/>
      <c r="H103" s="57">
        <f t="shared" si="3"/>
        <v>37582</v>
      </c>
      <c r="I103" s="62">
        <v>2.6834210332836999</v>
      </c>
      <c r="J103" s="63">
        <v>2.2379626012410698</v>
      </c>
      <c r="K103" s="63"/>
      <c r="L103" s="63"/>
    </row>
    <row r="104" spans="2:12" x14ac:dyDescent="0.2">
      <c r="B104" s="57">
        <f t="shared" si="2"/>
        <v>37589</v>
      </c>
      <c r="C104" s="60">
        <v>47.614473291587103</v>
      </c>
      <c r="D104" s="61">
        <v>24.809413248019101</v>
      </c>
      <c r="E104" s="61"/>
      <c r="F104" s="61"/>
      <c r="G104" s="67"/>
      <c r="H104" s="57">
        <f t="shared" si="3"/>
        <v>37589</v>
      </c>
      <c r="I104" s="62">
        <v>2.7561018417824998</v>
      </c>
      <c r="J104" s="63">
        <v>2.3006660318213101</v>
      </c>
      <c r="K104" s="63"/>
      <c r="L104" s="63"/>
    </row>
    <row r="105" spans="2:12" x14ac:dyDescent="0.2">
      <c r="B105" s="57">
        <f t="shared" si="2"/>
        <v>37596</v>
      </c>
      <c r="C105" s="60">
        <v>46.675205396253801</v>
      </c>
      <c r="D105" s="61">
        <v>24.346373963594701</v>
      </c>
      <c r="E105" s="61"/>
      <c r="F105" s="61"/>
      <c r="G105" s="67"/>
      <c r="H105" s="57">
        <f t="shared" si="3"/>
        <v>37596</v>
      </c>
      <c r="I105" s="62">
        <v>2.70269909054179</v>
      </c>
      <c r="J105" s="63">
        <v>2.2577267352557602</v>
      </c>
      <c r="K105" s="63"/>
      <c r="L105" s="63"/>
    </row>
    <row r="106" spans="2:12" x14ac:dyDescent="0.2">
      <c r="B106" s="57">
        <f t="shared" si="2"/>
        <v>37603</v>
      </c>
      <c r="C106" s="60">
        <v>46.3960860534213</v>
      </c>
      <c r="D106" s="61">
        <v>24.243860587214499</v>
      </c>
      <c r="E106" s="61"/>
      <c r="F106" s="61"/>
      <c r="G106" s="67"/>
      <c r="H106" s="57">
        <f t="shared" si="3"/>
        <v>37603</v>
      </c>
      <c r="I106" s="62">
        <v>2.68580374370246</v>
      </c>
      <c r="J106" s="63">
        <v>2.2482203015288702</v>
      </c>
      <c r="K106" s="63"/>
      <c r="L106" s="63"/>
    </row>
    <row r="107" spans="2:12" x14ac:dyDescent="0.2">
      <c r="B107" s="57">
        <f t="shared" si="2"/>
        <v>37610</v>
      </c>
      <c r="C107" s="60">
        <v>47.431962212247903</v>
      </c>
      <c r="D107" s="61">
        <v>24.841880607734101</v>
      </c>
      <c r="E107" s="61"/>
      <c r="F107" s="61"/>
      <c r="G107" s="67"/>
      <c r="H107" s="57">
        <f t="shared" si="3"/>
        <v>37610</v>
      </c>
      <c r="I107" s="62">
        <v>2.7459770515743598</v>
      </c>
      <c r="J107" s="63">
        <v>2.3036768467443598</v>
      </c>
      <c r="K107" s="63"/>
      <c r="L107" s="63"/>
    </row>
    <row r="108" spans="2:12" x14ac:dyDescent="0.2">
      <c r="B108" s="57">
        <f t="shared" si="2"/>
        <v>37617</v>
      </c>
      <c r="C108" s="60">
        <v>45.934688056159104</v>
      </c>
      <c r="D108" s="61">
        <v>24.075446903901</v>
      </c>
      <c r="E108" s="61"/>
      <c r="F108" s="61"/>
      <c r="G108" s="67"/>
      <c r="H108" s="57">
        <f t="shared" si="3"/>
        <v>37617</v>
      </c>
      <c r="I108" s="62">
        <v>2.6602368386400901</v>
      </c>
      <c r="J108" s="63">
        <v>2.2326026955573099</v>
      </c>
      <c r="K108" s="63"/>
      <c r="L108" s="63"/>
    </row>
    <row r="109" spans="2:12" x14ac:dyDescent="0.2">
      <c r="B109" s="57">
        <f t="shared" si="2"/>
        <v>37624</v>
      </c>
      <c r="C109" s="60">
        <v>43.853237272688602</v>
      </c>
      <c r="D109" s="61">
        <v>23.014919689025501</v>
      </c>
      <c r="E109" s="61"/>
      <c r="F109" s="61"/>
      <c r="G109" s="67"/>
      <c r="H109" s="57">
        <f t="shared" si="3"/>
        <v>37624</v>
      </c>
      <c r="I109" s="62">
        <v>2.5757939679545498</v>
      </c>
      <c r="J109" s="63">
        <v>2.1342561964001399</v>
      </c>
      <c r="K109" s="63"/>
      <c r="L109" s="63"/>
    </row>
    <row r="110" spans="2:12" x14ac:dyDescent="0.2">
      <c r="B110" s="57">
        <f t="shared" si="2"/>
        <v>37631</v>
      </c>
      <c r="C110" s="60">
        <v>45.657919643875601</v>
      </c>
      <c r="D110" s="61">
        <v>24.065804570330499</v>
      </c>
      <c r="E110" s="61"/>
      <c r="F110" s="61"/>
      <c r="G110" s="67"/>
      <c r="H110" s="57">
        <f t="shared" si="3"/>
        <v>37631</v>
      </c>
      <c r="I110" s="62">
        <v>2.7023569945595698</v>
      </c>
      <c r="J110" s="63">
        <v>2.2317085273199799</v>
      </c>
      <c r="K110" s="63"/>
      <c r="L110" s="63"/>
    </row>
    <row r="111" spans="2:12" x14ac:dyDescent="0.2">
      <c r="B111" s="57">
        <f t="shared" si="2"/>
        <v>37638</v>
      </c>
      <c r="C111" s="60">
        <v>48.614490842892799</v>
      </c>
      <c r="D111" s="61">
        <v>25.565500022879601</v>
      </c>
      <c r="E111" s="61"/>
      <c r="F111" s="61"/>
      <c r="G111" s="67"/>
      <c r="H111" s="57">
        <f t="shared" si="3"/>
        <v>37638</v>
      </c>
      <c r="I111" s="62">
        <v>2.88794070600277</v>
      </c>
      <c r="J111" s="63">
        <v>2.3707806751077598</v>
      </c>
      <c r="K111" s="63"/>
      <c r="L111" s="63"/>
    </row>
    <row r="112" spans="2:12" x14ac:dyDescent="0.2">
      <c r="B112" s="57">
        <f t="shared" si="2"/>
        <v>37645</v>
      </c>
      <c r="C112" s="60">
        <v>48.693630891031297</v>
      </c>
      <c r="D112" s="61">
        <v>26.134826837318698</v>
      </c>
      <c r="E112" s="61"/>
      <c r="F112" s="61"/>
      <c r="G112" s="67"/>
      <c r="H112" s="57">
        <f t="shared" si="3"/>
        <v>37645</v>
      </c>
      <c r="I112" s="62">
        <v>2.8911021130433499</v>
      </c>
      <c r="J112" s="63">
        <v>2.3559209633173999</v>
      </c>
      <c r="K112" s="63"/>
      <c r="L112" s="63"/>
    </row>
    <row r="113" spans="2:12" x14ac:dyDescent="0.2">
      <c r="B113" s="57">
        <f t="shared" si="2"/>
        <v>37652</v>
      </c>
      <c r="C113" s="60">
        <v>49.341774501096602</v>
      </c>
      <c r="D113" s="61">
        <v>27.8427932801305</v>
      </c>
      <c r="E113" s="61"/>
      <c r="F113" s="61"/>
      <c r="G113" s="67"/>
      <c r="H113" s="57">
        <f t="shared" si="3"/>
        <v>37652</v>
      </c>
      <c r="I113" s="62">
        <v>2.94176304968616</v>
      </c>
      <c r="J113" s="63">
        <v>2.4727607616273999</v>
      </c>
      <c r="K113" s="63"/>
      <c r="L113" s="63"/>
    </row>
    <row r="114" spans="2:12" x14ac:dyDescent="0.2">
      <c r="B114" s="57">
        <f t="shared" si="2"/>
        <v>37659</v>
      </c>
      <c r="C114" s="60">
        <v>49.341774501096602</v>
      </c>
      <c r="D114" s="61">
        <v>27.8427932801305</v>
      </c>
      <c r="E114" s="61"/>
      <c r="F114" s="61"/>
      <c r="G114" s="67"/>
      <c r="H114" s="57">
        <f t="shared" si="3"/>
        <v>37659</v>
      </c>
      <c r="I114" s="62">
        <v>2.94176304968616</v>
      </c>
      <c r="J114" s="63">
        <v>2.4727607616273999</v>
      </c>
      <c r="K114" s="63"/>
      <c r="L114" s="63"/>
    </row>
    <row r="115" spans="2:12" x14ac:dyDescent="0.2">
      <c r="B115" s="57">
        <f t="shared" si="2"/>
        <v>37666</v>
      </c>
      <c r="C115" s="60">
        <v>47.941206594702201</v>
      </c>
      <c r="D115" s="61">
        <v>26.474792156751199</v>
      </c>
      <c r="E115" s="61"/>
      <c r="F115" s="61"/>
      <c r="G115" s="67"/>
      <c r="H115" s="57">
        <f t="shared" si="3"/>
        <v>37666</v>
      </c>
      <c r="I115" s="62">
        <v>2.95077121985475</v>
      </c>
      <c r="J115" s="63">
        <v>2.40612465748708</v>
      </c>
      <c r="K115" s="63"/>
      <c r="L115" s="63"/>
    </row>
    <row r="116" spans="2:12" x14ac:dyDescent="0.2">
      <c r="B116" s="57">
        <f t="shared" si="2"/>
        <v>37673</v>
      </c>
      <c r="C116" s="60">
        <v>46.657229597429101</v>
      </c>
      <c r="D116" s="61">
        <v>26.055454939002399</v>
      </c>
      <c r="E116" s="61"/>
      <c r="F116" s="61"/>
      <c r="G116" s="67"/>
      <c r="H116" s="57">
        <f t="shared" si="3"/>
        <v>37673</v>
      </c>
      <c r="I116" s="62">
        <v>2.88770635456634</v>
      </c>
      <c r="J116" s="63">
        <v>2.36707277499334</v>
      </c>
      <c r="K116" s="63"/>
      <c r="L116" s="63"/>
    </row>
    <row r="117" spans="2:12" x14ac:dyDescent="0.2">
      <c r="B117" s="57">
        <f t="shared" si="2"/>
        <v>37680</v>
      </c>
      <c r="C117" s="60">
        <v>47.328668226706</v>
      </c>
      <c r="D117" s="61">
        <v>26.713532632183899</v>
      </c>
      <c r="E117" s="61"/>
      <c r="F117" s="61"/>
      <c r="G117" s="67"/>
      <c r="H117" s="57">
        <f t="shared" si="3"/>
        <v>37680</v>
      </c>
      <c r="I117" s="62">
        <v>2.9516653933607899</v>
      </c>
      <c r="J117" s="63">
        <v>2.4171546449701</v>
      </c>
      <c r="K117" s="63"/>
      <c r="L117" s="63"/>
    </row>
    <row r="118" spans="2:12" x14ac:dyDescent="0.2">
      <c r="B118" s="57">
        <f t="shared" si="2"/>
        <v>37687</v>
      </c>
      <c r="C118" s="60">
        <v>46.542685187506699</v>
      </c>
      <c r="D118" s="61">
        <v>26.594385222163901</v>
      </c>
      <c r="E118" s="61"/>
      <c r="F118" s="61"/>
      <c r="G118" s="67"/>
      <c r="H118" s="57">
        <f t="shared" si="3"/>
        <v>37687</v>
      </c>
      <c r="I118" s="62">
        <v>2.9144307566336498</v>
      </c>
      <c r="J118" s="63">
        <v>2.3983433116928601</v>
      </c>
      <c r="K118" s="63"/>
      <c r="L118" s="63"/>
    </row>
    <row r="119" spans="2:12" x14ac:dyDescent="0.2">
      <c r="B119" s="57">
        <f t="shared" si="2"/>
        <v>37694</v>
      </c>
      <c r="C119" s="60">
        <v>45.402258898936999</v>
      </c>
      <c r="D119" s="61">
        <v>26.2155106800856</v>
      </c>
      <c r="E119" s="61"/>
      <c r="F119" s="61"/>
      <c r="G119" s="67"/>
      <c r="H119" s="57">
        <f t="shared" si="3"/>
        <v>37694</v>
      </c>
      <c r="I119" s="62">
        <v>2.8637682649286398</v>
      </c>
      <c r="J119" s="63">
        <v>2.3790084015560602</v>
      </c>
      <c r="K119" s="63"/>
      <c r="L119" s="63"/>
    </row>
    <row r="120" spans="2:12" x14ac:dyDescent="0.2">
      <c r="B120" s="57">
        <f t="shared" si="2"/>
        <v>37701</v>
      </c>
      <c r="C120" s="60">
        <v>45.568243826777802</v>
      </c>
      <c r="D120" s="61">
        <v>25.265068226075101</v>
      </c>
      <c r="E120" s="61"/>
      <c r="F120" s="61"/>
      <c r="G120" s="67"/>
      <c r="H120" s="57">
        <f t="shared" si="3"/>
        <v>37701</v>
      </c>
      <c r="I120" s="62">
        <v>2.8844447250867198</v>
      </c>
      <c r="J120" s="63">
        <v>2.3742313824596999</v>
      </c>
      <c r="K120" s="63"/>
      <c r="L120" s="63"/>
    </row>
    <row r="121" spans="2:12" x14ac:dyDescent="0.2">
      <c r="B121" s="57">
        <f t="shared" si="2"/>
        <v>37708</v>
      </c>
      <c r="C121" s="60">
        <v>44.494347478317401</v>
      </c>
      <c r="D121" s="61">
        <v>25.610790011624999</v>
      </c>
      <c r="E121" s="61"/>
      <c r="F121" s="61"/>
      <c r="G121" s="67"/>
      <c r="H121" s="57">
        <f t="shared" si="3"/>
        <v>37708</v>
      </c>
      <c r="I121" s="62">
        <v>2.91989857928679</v>
      </c>
      <c r="J121" s="63">
        <v>2.4010075535980602</v>
      </c>
      <c r="K121" s="63"/>
      <c r="L121" s="63"/>
    </row>
    <row r="122" spans="2:12" x14ac:dyDescent="0.2">
      <c r="B122" s="57">
        <f t="shared" si="2"/>
        <v>37715</v>
      </c>
      <c r="C122" s="60">
        <v>42.531842424812098</v>
      </c>
      <c r="D122" s="61">
        <v>25.823683163979201</v>
      </c>
      <c r="E122" s="61"/>
      <c r="F122" s="61"/>
      <c r="G122" s="67"/>
      <c r="H122" s="57">
        <f t="shared" si="3"/>
        <v>37715</v>
      </c>
      <c r="I122" s="62">
        <v>2.9616417658455001</v>
      </c>
      <c r="J122" s="63">
        <v>2.4926676526699101</v>
      </c>
      <c r="K122" s="63"/>
      <c r="L122" s="63"/>
    </row>
    <row r="123" spans="2:12" x14ac:dyDescent="0.2">
      <c r="B123" s="57">
        <f t="shared" si="2"/>
        <v>37722</v>
      </c>
      <c r="C123" s="60">
        <v>44.339713640157299</v>
      </c>
      <c r="D123" s="61">
        <v>25.8471885954147</v>
      </c>
      <c r="E123" s="61"/>
      <c r="F123" s="61"/>
      <c r="G123" s="67"/>
      <c r="H123" s="57">
        <f t="shared" si="3"/>
        <v>37722</v>
      </c>
      <c r="I123" s="62">
        <v>3.0695195692694499</v>
      </c>
      <c r="J123" s="63">
        <v>2.6488288626183198</v>
      </c>
      <c r="K123" s="63"/>
      <c r="L123" s="63"/>
    </row>
    <row r="124" spans="2:12" x14ac:dyDescent="0.2">
      <c r="B124" s="57">
        <f t="shared" si="2"/>
        <v>37729</v>
      </c>
      <c r="C124" s="60">
        <v>44.692749062551997</v>
      </c>
      <c r="D124" s="61">
        <v>26.030712750766298</v>
      </c>
      <c r="E124" s="61"/>
      <c r="F124" s="61"/>
      <c r="G124" s="67"/>
      <c r="H124" s="57">
        <f t="shared" si="3"/>
        <v>37729</v>
      </c>
      <c r="I124" s="62">
        <v>3.1091257854611198</v>
      </c>
      <c r="J124" s="63">
        <v>2.70379694890589</v>
      </c>
      <c r="K124" s="63"/>
      <c r="L124" s="63"/>
    </row>
    <row r="125" spans="2:12" x14ac:dyDescent="0.2">
      <c r="B125" s="57">
        <f t="shared" si="2"/>
        <v>37736</v>
      </c>
      <c r="C125" s="60">
        <v>43.225273890701502</v>
      </c>
      <c r="D125" s="61">
        <v>21.4520774501106</v>
      </c>
      <c r="E125" s="61"/>
      <c r="F125" s="61"/>
      <c r="G125" s="67"/>
      <c r="H125" s="57">
        <f t="shared" si="3"/>
        <v>37736</v>
      </c>
      <c r="I125" s="62">
        <v>2.890803809731</v>
      </c>
      <c r="J125" s="63">
        <v>2.4825902016688302</v>
      </c>
      <c r="K125" s="63"/>
      <c r="L125" s="63"/>
    </row>
    <row r="126" spans="2:12" x14ac:dyDescent="0.2">
      <c r="B126" s="57">
        <f t="shared" si="2"/>
        <v>37743</v>
      </c>
      <c r="C126" s="60">
        <v>41.976966074108702</v>
      </c>
      <c r="D126" s="61">
        <v>23.325223415105501</v>
      </c>
      <c r="E126" s="61"/>
      <c r="F126" s="61"/>
      <c r="G126" s="67"/>
      <c r="H126" s="57">
        <f t="shared" si="3"/>
        <v>37743</v>
      </c>
      <c r="I126" s="62">
        <v>2.9232555902212298</v>
      </c>
      <c r="J126" s="63">
        <v>2.6644210210717598</v>
      </c>
      <c r="K126" s="63"/>
      <c r="L126" s="63"/>
    </row>
    <row r="127" spans="2:12" x14ac:dyDescent="0.2">
      <c r="B127" s="57">
        <f t="shared" si="2"/>
        <v>37750</v>
      </c>
      <c r="C127" s="60">
        <v>41.976966074108702</v>
      </c>
      <c r="D127" s="61">
        <v>23.325223415105501</v>
      </c>
      <c r="E127" s="61"/>
      <c r="F127" s="61"/>
      <c r="G127" s="67"/>
      <c r="H127" s="57">
        <f t="shared" si="3"/>
        <v>37750</v>
      </c>
      <c r="I127" s="62">
        <v>2.9232555902212298</v>
      </c>
      <c r="J127" s="63">
        <v>2.6644210210717598</v>
      </c>
      <c r="K127" s="63"/>
      <c r="L127" s="63"/>
    </row>
    <row r="128" spans="2:12" x14ac:dyDescent="0.2">
      <c r="B128" s="57">
        <f t="shared" si="2"/>
        <v>37757</v>
      </c>
      <c r="C128" s="60">
        <v>42.414622017547501</v>
      </c>
      <c r="D128" s="61">
        <v>23.565518023527499</v>
      </c>
      <c r="E128" s="61"/>
      <c r="F128" s="61"/>
      <c r="G128" s="67"/>
      <c r="H128" s="57">
        <f t="shared" si="3"/>
        <v>37757</v>
      </c>
      <c r="I128" s="62">
        <v>2.9844748852647398</v>
      </c>
      <c r="J128" s="63">
        <v>2.6935454449316998</v>
      </c>
      <c r="K128" s="63"/>
      <c r="L128" s="63"/>
    </row>
    <row r="129" spans="2:12" x14ac:dyDescent="0.2">
      <c r="B129" s="57">
        <f t="shared" si="2"/>
        <v>37764</v>
      </c>
      <c r="C129" s="60">
        <v>42.6888701476555</v>
      </c>
      <c r="D129" s="61">
        <v>22.684612219408599</v>
      </c>
      <c r="E129" s="61"/>
      <c r="F129" s="61"/>
      <c r="G129" s="67"/>
      <c r="H129" s="57">
        <f t="shared" si="3"/>
        <v>37764</v>
      </c>
      <c r="I129" s="62">
        <v>2.9960364517046401</v>
      </c>
      <c r="J129" s="63">
        <v>2.6904410798294598</v>
      </c>
      <c r="K129" s="63"/>
      <c r="L129" s="63"/>
    </row>
    <row r="130" spans="2:12" x14ac:dyDescent="0.2">
      <c r="B130" s="57">
        <f t="shared" si="2"/>
        <v>37771</v>
      </c>
      <c r="C130" s="60">
        <v>43.073214870242197</v>
      </c>
      <c r="D130" s="61">
        <v>22.775596155146701</v>
      </c>
      <c r="E130" s="61"/>
      <c r="F130" s="61"/>
      <c r="G130" s="67"/>
      <c r="H130" s="57">
        <f t="shared" si="3"/>
        <v>37771</v>
      </c>
      <c r="I130" s="62">
        <v>3.0247425441461999</v>
      </c>
      <c r="J130" s="63">
        <v>2.7290896051303499</v>
      </c>
      <c r="K130" s="63"/>
      <c r="L130" s="63"/>
    </row>
    <row r="131" spans="2:12" x14ac:dyDescent="0.2">
      <c r="B131" s="57">
        <f t="shared" si="2"/>
        <v>37778</v>
      </c>
      <c r="C131" s="60">
        <v>42.059196805989103</v>
      </c>
      <c r="D131" s="61">
        <v>21.857111616738301</v>
      </c>
      <c r="E131" s="61"/>
      <c r="F131" s="61"/>
      <c r="G131" s="67"/>
      <c r="H131" s="57">
        <f t="shared" si="3"/>
        <v>37778</v>
      </c>
      <c r="I131" s="62">
        <v>2.9593239471114501</v>
      </c>
      <c r="J131" s="63">
        <v>2.6202887587568502</v>
      </c>
      <c r="K131" s="63"/>
      <c r="L131" s="63"/>
    </row>
    <row r="132" spans="2:12" x14ac:dyDescent="0.2">
      <c r="B132" s="57">
        <f t="shared" si="2"/>
        <v>37785</v>
      </c>
      <c r="C132" s="60">
        <v>42.835992070134203</v>
      </c>
      <c r="D132" s="61">
        <v>22.073507038853201</v>
      </c>
      <c r="E132" s="61"/>
      <c r="F132" s="61"/>
      <c r="G132" s="67"/>
      <c r="H132" s="57">
        <f t="shared" si="3"/>
        <v>37785</v>
      </c>
      <c r="I132" s="62">
        <v>3.0213567340253502</v>
      </c>
      <c r="J132" s="63">
        <v>2.65604432310375</v>
      </c>
      <c r="K132" s="63"/>
      <c r="L132" s="63"/>
    </row>
    <row r="133" spans="2:12" x14ac:dyDescent="0.2">
      <c r="B133" s="57">
        <f t="shared" si="2"/>
        <v>37792</v>
      </c>
      <c r="C133" s="60">
        <v>41.807414461229499</v>
      </c>
      <c r="D133" s="61">
        <v>21.5084363505939</v>
      </c>
      <c r="E133" s="61"/>
      <c r="F133" s="61"/>
      <c r="G133" s="67"/>
      <c r="H133" s="57">
        <f t="shared" si="3"/>
        <v>37792</v>
      </c>
      <c r="I133" s="62">
        <v>2.97104821564966</v>
      </c>
      <c r="J133" s="63">
        <v>2.5969263594080401</v>
      </c>
      <c r="K133" s="63"/>
      <c r="L133" s="63"/>
    </row>
    <row r="134" spans="2:12" x14ac:dyDescent="0.2">
      <c r="B134" s="57">
        <f t="shared" si="2"/>
        <v>37799</v>
      </c>
      <c r="C134" s="60">
        <v>41.030146578816598</v>
      </c>
      <c r="D134" s="61">
        <v>20.677787331559198</v>
      </c>
      <c r="E134" s="61"/>
      <c r="F134" s="61"/>
      <c r="G134" s="67"/>
      <c r="H134" s="57">
        <f t="shared" si="3"/>
        <v>37799</v>
      </c>
      <c r="I134" s="62">
        <v>2.92580910873476</v>
      </c>
      <c r="J134" s="63">
        <v>2.5383748641200898</v>
      </c>
      <c r="K134" s="63"/>
      <c r="L134" s="63"/>
    </row>
    <row r="135" spans="2:12" x14ac:dyDescent="0.2">
      <c r="B135" s="57">
        <f t="shared" ref="B135:B198" si="4">B134+7</f>
        <v>37806</v>
      </c>
      <c r="C135" s="60">
        <v>41.088749819940602</v>
      </c>
      <c r="D135" s="61">
        <v>21.058267529585599</v>
      </c>
      <c r="E135" s="61"/>
      <c r="F135" s="61"/>
      <c r="G135" s="67"/>
      <c r="H135" s="57">
        <f t="shared" ref="H135:H198" si="5">H134+7</f>
        <v>37806</v>
      </c>
      <c r="I135" s="62">
        <v>2.9650450389944001</v>
      </c>
      <c r="J135" s="63">
        <v>2.5850820555366298</v>
      </c>
      <c r="K135" s="63"/>
      <c r="L135" s="63"/>
    </row>
    <row r="136" spans="2:12" x14ac:dyDescent="0.2">
      <c r="B136" s="57">
        <f t="shared" si="4"/>
        <v>37813</v>
      </c>
      <c r="C136" s="60">
        <v>41.575879512784198</v>
      </c>
      <c r="D136" s="61">
        <v>21.673559255713901</v>
      </c>
      <c r="E136" s="61"/>
      <c r="F136" s="61"/>
      <c r="G136" s="67"/>
      <c r="H136" s="57">
        <f t="shared" si="5"/>
        <v>37813</v>
      </c>
      <c r="I136" s="62">
        <v>3.0140026405077101</v>
      </c>
      <c r="J136" s="63">
        <v>2.66242158364417</v>
      </c>
      <c r="K136" s="63"/>
      <c r="L136" s="63"/>
    </row>
    <row r="137" spans="2:12" x14ac:dyDescent="0.2">
      <c r="B137" s="57">
        <f t="shared" si="4"/>
        <v>37820</v>
      </c>
      <c r="C137" s="60">
        <v>40.8693542819749</v>
      </c>
      <c r="D137" s="61">
        <v>20.7281799264256</v>
      </c>
      <c r="E137" s="61"/>
      <c r="F137" s="61"/>
      <c r="G137" s="67"/>
      <c r="H137" s="57">
        <f t="shared" si="5"/>
        <v>37820</v>
      </c>
      <c r="I137" s="62">
        <v>2.9767858753481899</v>
      </c>
      <c r="J137" s="63">
        <v>2.6169625187994501</v>
      </c>
      <c r="K137" s="63"/>
      <c r="L137" s="63"/>
    </row>
    <row r="138" spans="2:12" x14ac:dyDescent="0.2">
      <c r="B138" s="57">
        <f t="shared" si="4"/>
        <v>37827</v>
      </c>
      <c r="C138" s="60">
        <v>39.2594296324149</v>
      </c>
      <c r="D138" s="61">
        <v>20.160114880653602</v>
      </c>
      <c r="E138" s="61"/>
      <c r="F138" s="61"/>
      <c r="G138" s="67"/>
      <c r="H138" s="57">
        <f t="shared" si="5"/>
        <v>37827</v>
      </c>
      <c r="I138" s="62">
        <v>2.8800257813364301</v>
      </c>
      <c r="J138" s="63">
        <v>2.5543215502319501</v>
      </c>
      <c r="K138" s="63"/>
      <c r="L138" s="63"/>
    </row>
    <row r="139" spans="2:12" x14ac:dyDescent="0.2">
      <c r="B139" s="57">
        <f t="shared" si="4"/>
        <v>37834</v>
      </c>
      <c r="C139" s="60">
        <v>38.8962557750611</v>
      </c>
      <c r="D139" s="61">
        <v>19.950963886141501</v>
      </c>
      <c r="E139" s="61"/>
      <c r="F139" s="61"/>
      <c r="G139" s="67"/>
      <c r="H139" s="57">
        <f t="shared" si="5"/>
        <v>37834</v>
      </c>
      <c r="I139" s="62">
        <v>2.8598730145659101</v>
      </c>
      <c r="J139" s="63">
        <v>2.5258911856183399</v>
      </c>
      <c r="K139" s="63"/>
      <c r="L139" s="63"/>
    </row>
    <row r="140" spans="2:12" x14ac:dyDescent="0.2">
      <c r="B140" s="57">
        <f t="shared" si="4"/>
        <v>37841</v>
      </c>
      <c r="C140" s="60">
        <v>38.454007362873099</v>
      </c>
      <c r="D140" s="61">
        <v>19.6502398298442</v>
      </c>
      <c r="E140" s="61"/>
      <c r="F140" s="61"/>
      <c r="G140" s="67"/>
      <c r="H140" s="57">
        <f t="shared" si="5"/>
        <v>37841</v>
      </c>
      <c r="I140" s="62">
        <v>2.8248061529517798</v>
      </c>
      <c r="J140" s="63">
        <v>2.4939545648645902</v>
      </c>
      <c r="K140" s="63"/>
      <c r="L140" s="63"/>
    </row>
    <row r="141" spans="2:12" x14ac:dyDescent="0.2">
      <c r="B141" s="57">
        <f t="shared" si="4"/>
        <v>37848</v>
      </c>
      <c r="C141" s="60">
        <v>37.7923200330669</v>
      </c>
      <c r="D141" s="61">
        <v>19.2923064777744</v>
      </c>
      <c r="E141" s="61"/>
      <c r="F141" s="61"/>
      <c r="G141" s="67"/>
      <c r="H141" s="57">
        <f t="shared" si="5"/>
        <v>37848</v>
      </c>
      <c r="I141" s="62">
        <v>2.7673090737596899</v>
      </c>
      <c r="J141" s="63">
        <v>2.44084113854213</v>
      </c>
      <c r="K141" s="63"/>
      <c r="L141" s="63"/>
    </row>
    <row r="142" spans="2:12" x14ac:dyDescent="0.2">
      <c r="B142" s="57">
        <f t="shared" si="4"/>
        <v>37855</v>
      </c>
      <c r="C142" s="60">
        <v>37.262098673765401</v>
      </c>
      <c r="D142" s="61">
        <v>18.626932164647499</v>
      </c>
      <c r="E142" s="61"/>
      <c r="F142" s="61"/>
      <c r="G142" s="67"/>
      <c r="H142" s="57">
        <f t="shared" si="5"/>
        <v>37855</v>
      </c>
      <c r="I142" s="62">
        <v>2.7207027607065499</v>
      </c>
      <c r="J142" s="63">
        <v>2.32982627169145</v>
      </c>
      <c r="K142" s="63"/>
      <c r="L142" s="63"/>
    </row>
    <row r="143" spans="2:12" x14ac:dyDescent="0.2">
      <c r="B143" s="57">
        <f t="shared" si="4"/>
        <v>37862</v>
      </c>
      <c r="C143" s="60">
        <v>39.042858861080497</v>
      </c>
      <c r="D143" s="61">
        <v>18.7076363648811</v>
      </c>
      <c r="E143" s="61"/>
      <c r="F143" s="61"/>
      <c r="G143" s="67"/>
      <c r="H143" s="57">
        <f t="shared" si="5"/>
        <v>37862</v>
      </c>
      <c r="I143" s="62">
        <v>2.6517042126465098</v>
      </c>
      <c r="J143" s="63">
        <v>2.3230214884264901</v>
      </c>
      <c r="K143" s="63"/>
      <c r="L143" s="63"/>
    </row>
    <row r="144" spans="2:12" x14ac:dyDescent="0.2">
      <c r="B144" s="57">
        <f t="shared" si="4"/>
        <v>37869</v>
      </c>
      <c r="C144" s="60">
        <v>40.510661718458699</v>
      </c>
      <c r="D144" s="61">
        <v>18.656335349350201</v>
      </c>
      <c r="E144" s="61"/>
      <c r="F144" s="61"/>
      <c r="G144" s="67"/>
      <c r="H144" s="57">
        <f t="shared" si="5"/>
        <v>37869</v>
      </c>
      <c r="I144" s="62">
        <v>2.6696499429626801</v>
      </c>
      <c r="J144" s="63">
        <v>2.3183892500818901</v>
      </c>
      <c r="K144" s="63"/>
      <c r="L144" s="63"/>
    </row>
    <row r="145" spans="2:12" x14ac:dyDescent="0.2">
      <c r="B145" s="57">
        <f t="shared" si="4"/>
        <v>37876</v>
      </c>
      <c r="C145" s="60">
        <v>39.730459729555697</v>
      </c>
      <c r="D145" s="61">
        <v>18.416834523819301</v>
      </c>
      <c r="E145" s="61"/>
      <c r="F145" s="61"/>
      <c r="G145" s="67"/>
      <c r="H145" s="57">
        <f t="shared" si="5"/>
        <v>37876</v>
      </c>
      <c r="I145" s="62">
        <v>2.6227217703805001</v>
      </c>
      <c r="J145" s="63">
        <v>2.2886269131116799</v>
      </c>
      <c r="K145" s="63"/>
      <c r="L145" s="63"/>
    </row>
    <row r="146" spans="2:12" x14ac:dyDescent="0.2">
      <c r="B146" s="57">
        <f t="shared" si="4"/>
        <v>37883</v>
      </c>
      <c r="C146" s="60">
        <v>39.242712595259</v>
      </c>
      <c r="D146" s="61">
        <v>18.262557745539102</v>
      </c>
      <c r="E146" s="61"/>
      <c r="F146" s="61"/>
      <c r="G146" s="67"/>
      <c r="H146" s="57">
        <f t="shared" si="5"/>
        <v>37883</v>
      </c>
      <c r="I146" s="62">
        <v>2.59011176096302</v>
      </c>
      <c r="J146" s="63">
        <v>2.3094208328388999</v>
      </c>
      <c r="K146" s="63"/>
      <c r="L146" s="63"/>
    </row>
    <row r="147" spans="2:12" x14ac:dyDescent="0.2">
      <c r="B147" s="57">
        <f t="shared" si="4"/>
        <v>37890</v>
      </c>
      <c r="C147" s="60">
        <v>38.380034691610298</v>
      </c>
      <c r="D147" s="61">
        <v>18.030712207684399</v>
      </c>
      <c r="E147" s="61"/>
      <c r="F147" s="61"/>
      <c r="G147" s="67"/>
      <c r="H147" s="57">
        <f t="shared" si="5"/>
        <v>37890</v>
      </c>
      <c r="I147" s="62">
        <v>2.5577755400895699</v>
      </c>
      <c r="J147" s="63">
        <v>2.2833008241947801</v>
      </c>
      <c r="K147" s="63"/>
      <c r="L147" s="63"/>
    </row>
    <row r="148" spans="2:12" x14ac:dyDescent="0.2">
      <c r="B148" s="57">
        <f t="shared" si="4"/>
        <v>37897</v>
      </c>
      <c r="C148" s="60">
        <v>39.003226019968402</v>
      </c>
      <c r="D148" s="61">
        <v>18.6395864591214</v>
      </c>
      <c r="E148" s="61"/>
      <c r="F148" s="61"/>
      <c r="G148" s="67"/>
      <c r="H148" s="57">
        <f t="shared" si="5"/>
        <v>37897</v>
      </c>
      <c r="I148" s="62">
        <v>2.6016377473763801</v>
      </c>
      <c r="J148" s="63">
        <v>2.33042254529001</v>
      </c>
      <c r="K148" s="63"/>
      <c r="L148" s="63"/>
    </row>
    <row r="149" spans="2:12" x14ac:dyDescent="0.2">
      <c r="B149" s="57">
        <f t="shared" si="4"/>
        <v>37904</v>
      </c>
      <c r="C149" s="60">
        <v>39.405769141641997</v>
      </c>
      <c r="D149" s="61">
        <v>18.911561687568799</v>
      </c>
      <c r="E149" s="61"/>
      <c r="F149" s="61"/>
      <c r="G149" s="67"/>
      <c r="H149" s="57">
        <f t="shared" si="5"/>
        <v>37904</v>
      </c>
      <c r="I149" s="62">
        <v>2.6733563981792399</v>
      </c>
      <c r="J149" s="63">
        <v>2.4056738633105299</v>
      </c>
      <c r="K149" s="63"/>
      <c r="L149" s="63"/>
    </row>
    <row r="150" spans="2:12" x14ac:dyDescent="0.2">
      <c r="B150" s="57">
        <f t="shared" si="4"/>
        <v>37911</v>
      </c>
      <c r="C150" s="60">
        <v>38.242359562447298</v>
      </c>
      <c r="D150" s="61">
        <v>18.397808259179399</v>
      </c>
      <c r="E150" s="61"/>
      <c r="F150" s="61"/>
      <c r="G150" s="67"/>
      <c r="H150" s="57">
        <f t="shared" si="5"/>
        <v>37911</v>
      </c>
      <c r="I150" s="62">
        <v>2.6069800090617798</v>
      </c>
      <c r="J150" s="63">
        <v>2.3436105922446702</v>
      </c>
      <c r="K150" s="63"/>
      <c r="L150" s="63"/>
    </row>
    <row r="151" spans="2:12" x14ac:dyDescent="0.2">
      <c r="B151" s="57">
        <f t="shared" si="4"/>
        <v>37918</v>
      </c>
      <c r="C151" s="60">
        <v>37.646815400929199</v>
      </c>
      <c r="D151" s="61">
        <v>17.995839282776998</v>
      </c>
      <c r="E151" s="61"/>
      <c r="F151" s="61"/>
      <c r="G151" s="67"/>
      <c r="H151" s="57">
        <f t="shared" si="5"/>
        <v>37918</v>
      </c>
      <c r="I151" s="62">
        <v>2.59552720777591</v>
      </c>
      <c r="J151" s="63">
        <v>2.3421122910504</v>
      </c>
      <c r="K151" s="63"/>
      <c r="L151" s="63"/>
    </row>
    <row r="152" spans="2:12" x14ac:dyDescent="0.2">
      <c r="B152" s="57">
        <f t="shared" si="4"/>
        <v>37925</v>
      </c>
      <c r="C152" s="60">
        <v>35.120864219279298</v>
      </c>
      <c r="D152" s="61">
        <v>17.0353352690368</v>
      </c>
      <c r="E152" s="61"/>
      <c r="F152" s="61"/>
      <c r="G152" s="67"/>
      <c r="H152" s="57">
        <f t="shared" si="5"/>
        <v>37925</v>
      </c>
      <c r="I152" s="62">
        <v>2.43942601229111</v>
      </c>
      <c r="J152" s="63">
        <v>2.2879171429398202</v>
      </c>
      <c r="K152" s="63"/>
      <c r="L152" s="63"/>
    </row>
    <row r="153" spans="2:12" x14ac:dyDescent="0.2">
      <c r="B153" s="57">
        <f t="shared" si="4"/>
        <v>37932</v>
      </c>
      <c r="C153" s="60">
        <v>34.877675483963699</v>
      </c>
      <c r="D153" s="61">
        <v>17.419903899313201</v>
      </c>
      <c r="E153" s="61"/>
      <c r="F153" s="61"/>
      <c r="G153" s="67"/>
      <c r="H153" s="57">
        <f t="shared" si="5"/>
        <v>37932</v>
      </c>
      <c r="I153" s="62">
        <v>2.42508871927346</v>
      </c>
      <c r="J153" s="63">
        <v>2.3395663267070099</v>
      </c>
      <c r="K153" s="63"/>
      <c r="L153" s="63"/>
    </row>
    <row r="154" spans="2:12" x14ac:dyDescent="0.2">
      <c r="B154" s="57">
        <f t="shared" si="4"/>
        <v>37939</v>
      </c>
      <c r="C154" s="60">
        <v>34.748850885960998</v>
      </c>
      <c r="D154" s="61">
        <v>17.3263475836129</v>
      </c>
      <c r="E154" s="61"/>
      <c r="F154" s="61"/>
      <c r="G154" s="67"/>
      <c r="H154" s="57">
        <f t="shared" si="5"/>
        <v>37939</v>
      </c>
      <c r="I154" s="62">
        <v>2.4164652195183098</v>
      </c>
      <c r="J154" s="63">
        <v>2.3227716306060402</v>
      </c>
      <c r="K154" s="63"/>
      <c r="L154" s="63"/>
    </row>
    <row r="155" spans="2:12" x14ac:dyDescent="0.2">
      <c r="B155" s="57">
        <f t="shared" si="4"/>
        <v>37946</v>
      </c>
      <c r="C155" s="60">
        <v>35.729834510866198</v>
      </c>
      <c r="D155" s="61">
        <v>17.257141935359002</v>
      </c>
      <c r="E155" s="61"/>
      <c r="F155" s="61"/>
      <c r="G155" s="67"/>
      <c r="H155" s="57">
        <f t="shared" si="5"/>
        <v>37946</v>
      </c>
      <c r="I155" s="62">
        <v>2.4599339072550799</v>
      </c>
      <c r="J155" s="63">
        <v>2.3134939155154202</v>
      </c>
      <c r="K155" s="63"/>
      <c r="L155" s="63"/>
    </row>
    <row r="156" spans="2:12" x14ac:dyDescent="0.2">
      <c r="B156" s="57">
        <f t="shared" si="4"/>
        <v>37953</v>
      </c>
      <c r="C156" s="60">
        <v>36.6323846722022</v>
      </c>
      <c r="D156" s="61">
        <v>17.6821055036019</v>
      </c>
      <c r="E156" s="61"/>
      <c r="F156" s="61"/>
      <c r="G156" s="67"/>
      <c r="H156" s="57">
        <f t="shared" si="5"/>
        <v>37953</v>
      </c>
      <c r="I156" s="62">
        <v>2.5220614109913901</v>
      </c>
      <c r="J156" s="63">
        <v>2.3704645676157701</v>
      </c>
      <c r="K156" s="63"/>
      <c r="L156" s="63"/>
    </row>
    <row r="157" spans="2:12" x14ac:dyDescent="0.2">
      <c r="B157" s="57">
        <f t="shared" si="4"/>
        <v>37960</v>
      </c>
      <c r="C157" s="60">
        <v>38.031151425499303</v>
      </c>
      <c r="D157" s="61">
        <v>18.3525495803582</v>
      </c>
      <c r="E157" s="61"/>
      <c r="F157" s="61"/>
      <c r="G157" s="67"/>
      <c r="H157" s="57">
        <f t="shared" si="5"/>
        <v>37960</v>
      </c>
      <c r="I157" s="62">
        <v>2.6178812517069598</v>
      </c>
      <c r="J157" s="63">
        <v>2.4376189188314998</v>
      </c>
      <c r="K157" s="63"/>
      <c r="L157" s="63"/>
    </row>
    <row r="158" spans="2:12" x14ac:dyDescent="0.2">
      <c r="B158" s="57">
        <f t="shared" si="4"/>
        <v>37967</v>
      </c>
      <c r="C158" s="60">
        <v>38.5838135134276</v>
      </c>
      <c r="D158" s="61">
        <v>18.300662180298499</v>
      </c>
      <c r="E158" s="61"/>
      <c r="F158" s="61"/>
      <c r="G158" s="67"/>
      <c r="H158" s="57">
        <f t="shared" si="5"/>
        <v>37967</v>
      </c>
      <c r="I158" s="62">
        <v>2.6567815039678302</v>
      </c>
      <c r="J158" s="63">
        <v>2.43072714025433</v>
      </c>
      <c r="K158" s="63"/>
      <c r="L158" s="63"/>
    </row>
    <row r="159" spans="2:12" x14ac:dyDescent="0.2">
      <c r="B159" s="57">
        <f t="shared" si="4"/>
        <v>37974</v>
      </c>
      <c r="C159" s="60">
        <v>37.9657591216368</v>
      </c>
      <c r="D159" s="61">
        <v>18.414006941305001</v>
      </c>
      <c r="E159" s="61"/>
      <c r="F159" s="61"/>
      <c r="G159" s="67"/>
      <c r="H159" s="57">
        <f t="shared" si="5"/>
        <v>37974</v>
      </c>
      <c r="I159" s="62">
        <v>2.6176888945042802</v>
      </c>
      <c r="J159" s="63">
        <v>2.4457817969694702</v>
      </c>
      <c r="K159" s="63"/>
      <c r="L159" s="63"/>
    </row>
    <row r="160" spans="2:12" x14ac:dyDescent="0.2">
      <c r="B160" s="57">
        <f t="shared" si="4"/>
        <v>37981</v>
      </c>
      <c r="C160" s="60">
        <v>39.806259499437203</v>
      </c>
      <c r="D160" s="61">
        <v>19.224495109023099</v>
      </c>
      <c r="E160" s="61"/>
      <c r="F160" s="61"/>
      <c r="G160" s="67"/>
      <c r="H160" s="57">
        <f t="shared" si="5"/>
        <v>37981</v>
      </c>
      <c r="I160" s="62">
        <v>2.7426764379411299</v>
      </c>
      <c r="J160" s="63">
        <v>2.5534323052799399</v>
      </c>
      <c r="K160" s="63"/>
      <c r="L160" s="63"/>
    </row>
    <row r="161" spans="2:12" x14ac:dyDescent="0.2">
      <c r="B161" s="57">
        <f t="shared" si="4"/>
        <v>37988</v>
      </c>
      <c r="C161" s="60">
        <v>39.9336533375537</v>
      </c>
      <c r="D161" s="61">
        <v>19.203414392839601</v>
      </c>
      <c r="E161" s="61"/>
      <c r="F161" s="61"/>
      <c r="G161" s="67"/>
      <c r="H161" s="57">
        <f t="shared" si="5"/>
        <v>37988</v>
      </c>
      <c r="I161" s="62">
        <v>2.7852472977635898</v>
      </c>
      <c r="J161" s="63">
        <v>2.5790992838404598</v>
      </c>
      <c r="K161" s="63"/>
      <c r="L161" s="63"/>
    </row>
    <row r="162" spans="2:12" x14ac:dyDescent="0.2">
      <c r="B162" s="57">
        <f t="shared" si="4"/>
        <v>37995</v>
      </c>
      <c r="C162" s="60">
        <v>41.623201234676301</v>
      </c>
      <c r="D162" s="61">
        <v>20.216157168241001</v>
      </c>
      <c r="E162" s="61"/>
      <c r="F162" s="61"/>
      <c r="G162" s="67"/>
      <c r="H162" s="57">
        <f t="shared" si="5"/>
        <v>37995</v>
      </c>
      <c r="I162" s="62">
        <v>2.9049317681023301</v>
      </c>
      <c r="J162" s="63">
        <v>2.7151148961331502</v>
      </c>
      <c r="K162" s="63"/>
      <c r="L162" s="63"/>
    </row>
    <row r="163" spans="2:12" x14ac:dyDescent="0.2">
      <c r="B163" s="57">
        <f t="shared" si="4"/>
        <v>38002</v>
      </c>
      <c r="C163" s="60">
        <v>42.150457401128897</v>
      </c>
      <c r="D163" s="61">
        <v>20.1328030495586</v>
      </c>
      <c r="E163" s="61"/>
      <c r="F163" s="61"/>
      <c r="G163" s="67"/>
      <c r="H163" s="57">
        <f t="shared" si="5"/>
        <v>38002</v>
      </c>
      <c r="I163" s="62">
        <v>2.9323562525726001</v>
      </c>
      <c r="J163" s="63">
        <v>2.7185941954480302</v>
      </c>
      <c r="K163" s="63"/>
      <c r="L163" s="63"/>
    </row>
    <row r="164" spans="2:12" x14ac:dyDescent="0.2">
      <c r="B164" s="57">
        <f t="shared" si="4"/>
        <v>38009</v>
      </c>
      <c r="C164" s="60">
        <v>43.012215540632603</v>
      </c>
      <c r="D164" s="61">
        <v>20.467550907717602</v>
      </c>
      <c r="E164" s="61"/>
      <c r="F164" s="61"/>
      <c r="G164" s="67"/>
      <c r="H164" s="57">
        <f t="shared" si="5"/>
        <v>38009</v>
      </c>
      <c r="I164" s="62">
        <v>2.93342207077372</v>
      </c>
      <c r="J164" s="63">
        <v>2.71021280684052</v>
      </c>
      <c r="K164" s="63"/>
      <c r="L164" s="63"/>
    </row>
    <row r="165" spans="2:12" x14ac:dyDescent="0.2">
      <c r="B165" s="57">
        <f t="shared" si="4"/>
        <v>38016</v>
      </c>
      <c r="C165" s="60">
        <v>41.790795898197501</v>
      </c>
      <c r="D165" s="61">
        <v>19.917501124451899</v>
      </c>
      <c r="E165" s="61"/>
      <c r="F165" s="61"/>
      <c r="G165" s="67"/>
      <c r="H165" s="57">
        <f t="shared" si="5"/>
        <v>38016</v>
      </c>
      <c r="I165" s="62">
        <v>2.91001971667795</v>
      </c>
      <c r="J165" s="63">
        <v>2.6900445759653402</v>
      </c>
      <c r="K165" s="63"/>
      <c r="L165" s="63"/>
    </row>
    <row r="166" spans="2:12" x14ac:dyDescent="0.2">
      <c r="B166" s="57">
        <f t="shared" si="4"/>
        <v>38023</v>
      </c>
      <c r="C166" s="60">
        <v>44.029063298783498</v>
      </c>
      <c r="D166" s="61">
        <v>20.4628668220234</v>
      </c>
      <c r="E166" s="61"/>
      <c r="F166" s="61"/>
      <c r="G166" s="67"/>
      <c r="H166" s="57">
        <f t="shared" si="5"/>
        <v>38023</v>
      </c>
      <c r="I166" s="62">
        <v>3.0718224014219802</v>
      </c>
      <c r="J166" s="63">
        <v>2.76370130767596</v>
      </c>
      <c r="K166" s="63"/>
      <c r="L166" s="63"/>
    </row>
    <row r="167" spans="2:12" x14ac:dyDescent="0.2">
      <c r="B167" s="57">
        <f t="shared" si="4"/>
        <v>38030</v>
      </c>
      <c r="C167" s="60">
        <v>43.3109227365332</v>
      </c>
      <c r="D167" s="61">
        <v>20.376634144141001</v>
      </c>
      <c r="E167" s="61"/>
      <c r="F167" s="61"/>
      <c r="G167" s="67"/>
      <c r="H167" s="57">
        <f t="shared" si="5"/>
        <v>38030</v>
      </c>
      <c r="I167" s="62">
        <v>3.0253148123048201</v>
      </c>
      <c r="J167" s="63">
        <v>2.7713330106392902</v>
      </c>
      <c r="K167" s="63"/>
      <c r="L167" s="63"/>
    </row>
    <row r="168" spans="2:12" x14ac:dyDescent="0.2">
      <c r="B168" s="57">
        <f t="shared" si="4"/>
        <v>38037</v>
      </c>
      <c r="C168" s="60">
        <v>44.731840062920199</v>
      </c>
      <c r="D168" s="61">
        <v>21.113703640854599</v>
      </c>
      <c r="E168" s="61"/>
      <c r="F168" s="61"/>
      <c r="G168" s="67"/>
      <c r="H168" s="57">
        <f t="shared" si="5"/>
        <v>38037</v>
      </c>
      <c r="I168" s="62">
        <v>3.1281082673148002</v>
      </c>
      <c r="J168" s="63">
        <v>2.8669689930320001</v>
      </c>
      <c r="K168" s="63"/>
      <c r="L168" s="63"/>
    </row>
    <row r="169" spans="2:12" x14ac:dyDescent="0.2">
      <c r="B169" s="57">
        <f t="shared" si="4"/>
        <v>38044</v>
      </c>
      <c r="C169" s="60">
        <v>42.919576507148903</v>
      </c>
      <c r="D169" s="61">
        <v>20.882956615948402</v>
      </c>
      <c r="E169" s="61"/>
      <c r="F169" s="61"/>
      <c r="G169" s="67"/>
      <c r="H169" s="57">
        <f t="shared" si="5"/>
        <v>38044</v>
      </c>
      <c r="I169" s="62">
        <v>3.0383282590772702</v>
      </c>
      <c r="J169" s="63">
        <v>2.8149739671732998</v>
      </c>
      <c r="K169" s="63"/>
      <c r="L169" s="63"/>
    </row>
    <row r="170" spans="2:12" x14ac:dyDescent="0.2">
      <c r="B170" s="57">
        <f t="shared" si="4"/>
        <v>38051</v>
      </c>
      <c r="C170" s="60">
        <v>42.603737939791799</v>
      </c>
      <c r="D170" s="61">
        <v>20.767768861124701</v>
      </c>
      <c r="E170" s="61"/>
      <c r="F170" s="61"/>
      <c r="G170" s="67"/>
      <c r="H170" s="57">
        <f t="shared" si="5"/>
        <v>38051</v>
      </c>
      <c r="I170" s="62">
        <v>3.0021972227128999</v>
      </c>
      <c r="J170" s="63">
        <v>2.7994469258099</v>
      </c>
      <c r="K170" s="63"/>
      <c r="L170" s="63"/>
    </row>
    <row r="171" spans="2:12" x14ac:dyDescent="0.2">
      <c r="B171" s="57">
        <f t="shared" si="4"/>
        <v>38058</v>
      </c>
      <c r="C171" s="60">
        <v>43.374049667138998</v>
      </c>
      <c r="D171" s="61">
        <v>20.827531789559298</v>
      </c>
      <c r="E171" s="61"/>
      <c r="F171" s="61"/>
      <c r="G171" s="67"/>
      <c r="H171" s="57">
        <f t="shared" si="5"/>
        <v>38058</v>
      </c>
      <c r="I171" s="62">
        <v>3.06180291922086</v>
      </c>
      <c r="J171" s="63">
        <v>2.8165303128264898</v>
      </c>
      <c r="K171" s="63"/>
      <c r="L171" s="63"/>
    </row>
    <row r="172" spans="2:12" x14ac:dyDescent="0.2">
      <c r="B172" s="57">
        <f t="shared" si="4"/>
        <v>38065</v>
      </c>
      <c r="C172" s="60">
        <v>43.973346481053703</v>
      </c>
      <c r="D172" s="61">
        <v>21.407086222407301</v>
      </c>
      <c r="E172" s="61"/>
      <c r="F172" s="61"/>
      <c r="G172" s="67"/>
      <c r="H172" s="57">
        <f t="shared" si="5"/>
        <v>38065</v>
      </c>
      <c r="I172" s="62">
        <v>3.14920420822201</v>
      </c>
      <c r="J172" s="63">
        <v>2.8131570015218599</v>
      </c>
      <c r="K172" s="63"/>
      <c r="L172" s="63"/>
    </row>
    <row r="173" spans="2:12" x14ac:dyDescent="0.2">
      <c r="B173" s="57">
        <f t="shared" si="4"/>
        <v>38072</v>
      </c>
      <c r="C173" s="60">
        <v>43.1251921041464</v>
      </c>
      <c r="D173" s="61">
        <v>21.251662418840699</v>
      </c>
      <c r="E173" s="61"/>
      <c r="F173" s="61"/>
      <c r="G173" s="67"/>
      <c r="H173" s="57">
        <f t="shared" si="5"/>
        <v>38072</v>
      </c>
      <c r="I173" s="62">
        <v>3.11399928428601</v>
      </c>
      <c r="J173" s="63">
        <v>2.8074949668030098</v>
      </c>
      <c r="K173" s="63"/>
      <c r="L173" s="63"/>
    </row>
    <row r="174" spans="2:12" x14ac:dyDescent="0.2">
      <c r="B174" s="57">
        <f t="shared" si="4"/>
        <v>38079</v>
      </c>
      <c r="C174" s="60">
        <v>43.575211767216501</v>
      </c>
      <c r="D174" s="61">
        <v>21.484317812012399</v>
      </c>
      <c r="E174" s="61"/>
      <c r="F174" s="61"/>
      <c r="G174" s="67"/>
      <c r="H174" s="57">
        <f t="shared" si="5"/>
        <v>38079</v>
      </c>
      <c r="I174" s="62">
        <v>3.14717164512202</v>
      </c>
      <c r="J174" s="63">
        <v>2.8606500282299101</v>
      </c>
      <c r="K174" s="63"/>
      <c r="L174" s="63"/>
    </row>
    <row r="175" spans="2:12" x14ac:dyDescent="0.2">
      <c r="B175" s="57">
        <f t="shared" si="4"/>
        <v>38086</v>
      </c>
      <c r="C175" s="60">
        <v>42.265227331123597</v>
      </c>
      <c r="D175" s="61">
        <v>21.153533718284901</v>
      </c>
      <c r="E175" s="61"/>
      <c r="F175" s="61"/>
      <c r="G175" s="67"/>
      <c r="H175" s="57">
        <f t="shared" si="5"/>
        <v>38086</v>
      </c>
      <c r="I175" s="62">
        <v>3.0665666731280399</v>
      </c>
      <c r="J175" s="63">
        <v>2.81248540108029</v>
      </c>
      <c r="K175" s="63"/>
      <c r="L175" s="63"/>
    </row>
    <row r="176" spans="2:12" x14ac:dyDescent="0.2">
      <c r="B176" s="57">
        <f t="shared" si="4"/>
        <v>38093</v>
      </c>
      <c r="C176" s="60">
        <v>40.107274499141802</v>
      </c>
      <c r="D176" s="61">
        <v>20.207219486646402</v>
      </c>
      <c r="E176" s="61"/>
      <c r="F176" s="61"/>
      <c r="G176" s="67"/>
      <c r="H176" s="57">
        <f t="shared" si="5"/>
        <v>38093</v>
      </c>
      <c r="I176" s="62">
        <v>2.9910516797703401</v>
      </c>
      <c r="J176" s="63">
        <v>2.7400542012635398</v>
      </c>
      <c r="K176" s="63"/>
      <c r="L176" s="63"/>
    </row>
    <row r="177" spans="2:12" x14ac:dyDescent="0.2">
      <c r="B177" s="57">
        <f t="shared" si="4"/>
        <v>38100</v>
      </c>
      <c r="C177" s="60">
        <v>37.538946885844297</v>
      </c>
      <c r="D177" s="61">
        <v>18.383714875715</v>
      </c>
      <c r="E177" s="61"/>
      <c r="F177" s="61"/>
      <c r="G177" s="67"/>
      <c r="H177" s="57">
        <f t="shared" si="5"/>
        <v>38100</v>
      </c>
      <c r="I177" s="62">
        <v>2.8691640600671899</v>
      </c>
      <c r="J177" s="63">
        <v>2.5597101732832299</v>
      </c>
      <c r="K177" s="63"/>
      <c r="L177" s="63"/>
    </row>
    <row r="178" spans="2:12" x14ac:dyDescent="0.2">
      <c r="B178" s="57">
        <f t="shared" si="4"/>
        <v>38107</v>
      </c>
      <c r="C178" s="60">
        <v>34.020231654560298</v>
      </c>
      <c r="D178" s="61">
        <v>16.670598298449502</v>
      </c>
      <c r="E178" s="61"/>
      <c r="F178" s="61"/>
      <c r="G178" s="67"/>
      <c r="H178" s="57">
        <f t="shared" si="5"/>
        <v>38107</v>
      </c>
      <c r="I178" s="62">
        <v>2.73773767315893</v>
      </c>
      <c r="J178" s="63">
        <v>2.3462984670218798</v>
      </c>
      <c r="K178" s="63"/>
      <c r="L178" s="63"/>
    </row>
    <row r="179" spans="2:12" x14ac:dyDescent="0.2">
      <c r="B179" s="57">
        <f t="shared" si="4"/>
        <v>38114</v>
      </c>
      <c r="C179" s="60">
        <v>33.022682234667002</v>
      </c>
      <c r="D179" s="61">
        <v>16.874073806113799</v>
      </c>
      <c r="E179" s="61"/>
      <c r="F179" s="61"/>
      <c r="G179" s="67"/>
      <c r="H179" s="57">
        <f t="shared" si="5"/>
        <v>38114</v>
      </c>
      <c r="I179" s="62">
        <v>2.73217249470926</v>
      </c>
      <c r="J179" s="63">
        <v>2.3430383187277499</v>
      </c>
      <c r="K179" s="63"/>
      <c r="L179" s="63"/>
    </row>
    <row r="180" spans="2:12" x14ac:dyDescent="0.2">
      <c r="B180" s="57">
        <f t="shared" si="4"/>
        <v>38121</v>
      </c>
      <c r="C180" s="60">
        <v>33.276983026224997</v>
      </c>
      <c r="D180" s="61">
        <v>16.042022939776398</v>
      </c>
      <c r="E180" s="61"/>
      <c r="F180" s="61"/>
      <c r="G180" s="67"/>
      <c r="H180" s="57">
        <f t="shared" si="5"/>
        <v>38121</v>
      </c>
      <c r="I180" s="62">
        <v>2.6786676387733199</v>
      </c>
      <c r="J180" s="63">
        <v>2.2580965111158902</v>
      </c>
      <c r="K180" s="63"/>
      <c r="L180" s="63"/>
    </row>
    <row r="181" spans="2:12" x14ac:dyDescent="0.2">
      <c r="B181" s="57">
        <f t="shared" si="4"/>
        <v>38128</v>
      </c>
      <c r="C181" s="60">
        <v>33.161137255774499</v>
      </c>
      <c r="D181" s="61">
        <v>16.120610192324399</v>
      </c>
      <c r="E181" s="61"/>
      <c r="F181" s="61"/>
      <c r="G181" s="67"/>
      <c r="H181" s="57">
        <f t="shared" si="5"/>
        <v>38128</v>
      </c>
      <c r="I181" s="62">
        <v>2.6722403038217002</v>
      </c>
      <c r="J181" s="63">
        <v>2.2691585574340398</v>
      </c>
      <c r="K181" s="63"/>
      <c r="L181" s="63"/>
    </row>
    <row r="182" spans="2:12" x14ac:dyDescent="0.2">
      <c r="B182" s="57">
        <f t="shared" si="4"/>
        <v>38135</v>
      </c>
      <c r="C182" s="60">
        <v>32.981399452527</v>
      </c>
      <c r="D182" s="61">
        <v>16.3987620724475</v>
      </c>
      <c r="E182" s="61"/>
      <c r="F182" s="61"/>
      <c r="G182" s="67"/>
      <c r="H182" s="57">
        <f t="shared" si="5"/>
        <v>38135</v>
      </c>
      <c r="I182" s="62">
        <v>2.6666213184838199</v>
      </c>
      <c r="J182" s="63">
        <v>2.3322830735012698</v>
      </c>
      <c r="K182" s="63"/>
      <c r="L182" s="63"/>
    </row>
    <row r="183" spans="2:12" x14ac:dyDescent="0.2">
      <c r="B183" s="57">
        <f t="shared" si="4"/>
        <v>38142</v>
      </c>
      <c r="C183" s="60">
        <v>32.786358530134301</v>
      </c>
      <c r="D183" s="61">
        <v>16.172997185017199</v>
      </c>
      <c r="E183" s="61"/>
      <c r="F183" s="61"/>
      <c r="G183" s="67"/>
      <c r="H183" s="57">
        <f t="shared" si="5"/>
        <v>38142</v>
      </c>
      <c r="I183" s="62">
        <v>2.6548073545044999</v>
      </c>
      <c r="J183" s="63">
        <v>2.3181844280963899</v>
      </c>
      <c r="K183" s="63"/>
      <c r="L183" s="63"/>
    </row>
    <row r="184" spans="2:12" x14ac:dyDescent="0.2">
      <c r="B184" s="57">
        <f t="shared" si="4"/>
        <v>38149</v>
      </c>
      <c r="C184" s="60">
        <v>31.268501564803401</v>
      </c>
      <c r="D184" s="61">
        <v>15.535936218732401</v>
      </c>
      <c r="E184" s="61"/>
      <c r="F184" s="61"/>
      <c r="G184" s="67"/>
      <c r="H184" s="57">
        <f t="shared" si="5"/>
        <v>38149</v>
      </c>
      <c r="I184" s="62">
        <v>2.5488359378691401</v>
      </c>
      <c r="J184" s="63">
        <v>2.2297293512818599</v>
      </c>
      <c r="K184" s="63"/>
      <c r="L184" s="63"/>
    </row>
    <row r="185" spans="2:12" x14ac:dyDescent="0.2">
      <c r="B185" s="57">
        <f t="shared" si="4"/>
        <v>38156</v>
      </c>
      <c r="C185" s="60">
        <v>30.226977007242699</v>
      </c>
      <c r="D185" s="61">
        <v>14.9329704927595</v>
      </c>
      <c r="E185" s="61"/>
      <c r="F185" s="61"/>
      <c r="G185" s="67"/>
      <c r="H185" s="57">
        <f t="shared" si="5"/>
        <v>38156</v>
      </c>
      <c r="I185" s="62">
        <v>2.4775353924074102</v>
      </c>
      <c r="J185" s="63">
        <v>2.15248846894929</v>
      </c>
      <c r="K185" s="63"/>
      <c r="L185" s="63"/>
    </row>
    <row r="186" spans="2:12" x14ac:dyDescent="0.2">
      <c r="B186" s="57">
        <f t="shared" si="4"/>
        <v>38163</v>
      </c>
      <c r="C186" s="60">
        <v>29.6929868747653</v>
      </c>
      <c r="D186" s="61">
        <v>14.8414930411487</v>
      </c>
      <c r="E186" s="61"/>
      <c r="F186" s="61"/>
      <c r="G186" s="67"/>
      <c r="H186" s="57">
        <f t="shared" si="5"/>
        <v>38163</v>
      </c>
      <c r="I186" s="62">
        <v>2.44477900680773</v>
      </c>
      <c r="J186" s="63">
        <v>2.16501971380666</v>
      </c>
      <c r="K186" s="63"/>
      <c r="L186" s="63"/>
    </row>
    <row r="187" spans="2:12" x14ac:dyDescent="0.2">
      <c r="B187" s="57">
        <f t="shared" si="4"/>
        <v>38170</v>
      </c>
      <c r="C187" s="60">
        <v>30.5657539387947</v>
      </c>
      <c r="D187" s="61">
        <v>15.4936131503763</v>
      </c>
      <c r="E187" s="61"/>
      <c r="F187" s="61"/>
      <c r="G187" s="67"/>
      <c r="H187" s="57">
        <f t="shared" si="5"/>
        <v>38170</v>
      </c>
      <c r="I187" s="62">
        <v>2.5497084406436601</v>
      </c>
      <c r="J187" s="63">
        <v>2.2698217776976399</v>
      </c>
      <c r="K187" s="63"/>
      <c r="L187" s="63"/>
    </row>
    <row r="188" spans="2:12" x14ac:dyDescent="0.2">
      <c r="B188" s="57">
        <f t="shared" si="4"/>
        <v>38177</v>
      </c>
      <c r="C188" s="60">
        <v>30.363901488178499</v>
      </c>
      <c r="D188" s="61">
        <v>15.264971056524001</v>
      </c>
      <c r="E188" s="61"/>
      <c r="F188" s="61"/>
      <c r="G188" s="67"/>
      <c r="H188" s="57">
        <f t="shared" si="5"/>
        <v>38177</v>
      </c>
      <c r="I188" s="62">
        <v>2.5305275063924602</v>
      </c>
      <c r="J188" s="63">
        <v>2.2388110399904102</v>
      </c>
      <c r="K188" s="63"/>
      <c r="L188" s="63"/>
    </row>
    <row r="189" spans="2:12" x14ac:dyDescent="0.2">
      <c r="B189" s="57">
        <f t="shared" si="4"/>
        <v>38184</v>
      </c>
      <c r="C189" s="60">
        <v>30.907535066017999</v>
      </c>
      <c r="D189" s="61">
        <v>15.6476732101201</v>
      </c>
      <c r="E189" s="61"/>
      <c r="F189" s="61"/>
      <c r="G189" s="67"/>
      <c r="H189" s="57">
        <f t="shared" si="5"/>
        <v>38184</v>
      </c>
      <c r="I189" s="62">
        <v>2.5788132565493398</v>
      </c>
      <c r="J189" s="63">
        <v>2.29881311175911</v>
      </c>
      <c r="K189" s="63"/>
      <c r="L189" s="63"/>
    </row>
    <row r="190" spans="2:12" x14ac:dyDescent="0.2">
      <c r="B190" s="57">
        <f t="shared" si="4"/>
        <v>38191</v>
      </c>
      <c r="C190" s="60">
        <v>29.773407243551802</v>
      </c>
      <c r="D190" s="61">
        <v>14.9606510437326</v>
      </c>
      <c r="E190" s="61"/>
      <c r="F190" s="61"/>
      <c r="G190" s="67"/>
      <c r="H190" s="57">
        <f t="shared" si="5"/>
        <v>38191</v>
      </c>
      <c r="I190" s="62">
        <v>2.4908518233750301</v>
      </c>
      <c r="J190" s="63">
        <v>2.2214596387000798</v>
      </c>
      <c r="K190" s="63"/>
      <c r="L190" s="63"/>
    </row>
    <row r="191" spans="2:12" x14ac:dyDescent="0.2">
      <c r="B191" s="57">
        <f t="shared" si="4"/>
        <v>38198</v>
      </c>
      <c r="C191" s="60">
        <v>29.004200707208099</v>
      </c>
      <c r="D191" s="61">
        <v>14.6740142764839</v>
      </c>
      <c r="E191" s="61"/>
      <c r="F191" s="61"/>
      <c r="G191" s="67"/>
      <c r="H191" s="57">
        <f t="shared" si="5"/>
        <v>38198</v>
      </c>
      <c r="I191" s="62">
        <v>2.44640021624731</v>
      </c>
      <c r="J191" s="63">
        <v>2.1710843529870099</v>
      </c>
      <c r="K191" s="63"/>
      <c r="L191" s="63"/>
    </row>
    <row r="192" spans="2:12" x14ac:dyDescent="0.2">
      <c r="B192" s="57">
        <f t="shared" si="4"/>
        <v>38205</v>
      </c>
      <c r="C192" s="60">
        <v>28.8334487478919</v>
      </c>
      <c r="D192" s="61">
        <v>14.547560941221001</v>
      </c>
      <c r="E192" s="61"/>
      <c r="F192" s="61"/>
      <c r="G192" s="67"/>
      <c r="H192" s="57">
        <f t="shared" si="5"/>
        <v>38205</v>
      </c>
      <c r="I192" s="62">
        <v>2.4398319766814098</v>
      </c>
      <c r="J192" s="63">
        <v>2.14405344772408</v>
      </c>
      <c r="K192" s="63"/>
      <c r="L192" s="63"/>
    </row>
    <row r="193" spans="2:12" x14ac:dyDescent="0.2">
      <c r="B193" s="57">
        <f t="shared" si="4"/>
        <v>38212</v>
      </c>
      <c r="C193" s="60">
        <v>28.152088009644999</v>
      </c>
      <c r="D193" s="61">
        <v>13.8946748133491</v>
      </c>
      <c r="E193" s="61"/>
      <c r="F193" s="61"/>
      <c r="G193" s="67"/>
      <c r="H193" s="57">
        <f t="shared" si="5"/>
        <v>38212</v>
      </c>
      <c r="I193" s="62">
        <v>2.37983733687765</v>
      </c>
      <c r="J193" s="63">
        <v>2.1029301738834199</v>
      </c>
      <c r="K193" s="63"/>
      <c r="L193" s="63"/>
    </row>
    <row r="194" spans="2:12" x14ac:dyDescent="0.2">
      <c r="B194" s="57">
        <f t="shared" si="4"/>
        <v>38219</v>
      </c>
      <c r="C194" s="60">
        <v>27.128262791366399</v>
      </c>
      <c r="D194" s="61">
        <v>13.414866026710399</v>
      </c>
      <c r="E194" s="61"/>
      <c r="F194" s="61"/>
      <c r="G194" s="67"/>
      <c r="H194" s="57">
        <f t="shared" si="5"/>
        <v>38219</v>
      </c>
      <c r="I194" s="62">
        <v>2.3213434543884102</v>
      </c>
      <c r="J194" s="63">
        <v>2.0434872018543402</v>
      </c>
      <c r="K194" s="63"/>
      <c r="L194" s="63"/>
    </row>
    <row r="195" spans="2:12" x14ac:dyDescent="0.2">
      <c r="B195" s="57">
        <f t="shared" si="4"/>
        <v>38226</v>
      </c>
      <c r="C195" s="60">
        <v>25.6976294880089</v>
      </c>
      <c r="D195" s="61">
        <v>13.093172145071801</v>
      </c>
      <c r="E195" s="61"/>
      <c r="F195" s="61"/>
      <c r="G195" s="67"/>
      <c r="H195" s="57">
        <f t="shared" si="5"/>
        <v>38226</v>
      </c>
      <c r="I195" s="62">
        <v>2.2573439193078801</v>
      </c>
      <c r="J195" s="63">
        <v>2.0000312521279402</v>
      </c>
      <c r="K195" s="63"/>
      <c r="L195" s="63"/>
    </row>
    <row r="196" spans="2:12" x14ac:dyDescent="0.2">
      <c r="B196" s="57">
        <f t="shared" si="4"/>
        <v>38233</v>
      </c>
      <c r="C196" s="60">
        <v>24.268728538432502</v>
      </c>
      <c r="D196" s="61">
        <v>12.956718822205</v>
      </c>
      <c r="E196" s="61"/>
      <c r="F196" s="61"/>
      <c r="G196" s="67"/>
      <c r="H196" s="57">
        <f t="shared" si="5"/>
        <v>38233</v>
      </c>
      <c r="I196" s="62">
        <v>2.2509218378420401</v>
      </c>
      <c r="J196" s="63">
        <v>2.0047178814906101</v>
      </c>
      <c r="K196" s="63"/>
      <c r="L196" s="63"/>
    </row>
    <row r="197" spans="2:12" x14ac:dyDescent="0.2">
      <c r="B197" s="57">
        <f t="shared" si="4"/>
        <v>38240</v>
      </c>
      <c r="C197" s="60">
        <v>23.529082015840402</v>
      </c>
      <c r="D197" s="61">
        <v>12.6979106554473</v>
      </c>
      <c r="E197" s="61"/>
      <c r="F197" s="61"/>
      <c r="G197" s="67"/>
      <c r="H197" s="57">
        <f t="shared" si="5"/>
        <v>38240</v>
      </c>
      <c r="I197" s="62">
        <v>2.1823574798148302</v>
      </c>
      <c r="J197" s="63">
        <v>1.9646739963917299</v>
      </c>
      <c r="K197" s="63"/>
      <c r="L197" s="63"/>
    </row>
    <row r="198" spans="2:12" x14ac:dyDescent="0.2">
      <c r="B198" s="57">
        <f t="shared" si="4"/>
        <v>38247</v>
      </c>
      <c r="C198" s="60">
        <v>25.747570932812799</v>
      </c>
      <c r="D198" s="61">
        <v>13.9250235483119</v>
      </c>
      <c r="E198" s="61"/>
      <c r="F198" s="61"/>
      <c r="G198" s="67"/>
      <c r="H198" s="57">
        <f t="shared" si="5"/>
        <v>38247</v>
      </c>
      <c r="I198" s="62">
        <v>2.3953231787726401</v>
      </c>
      <c r="J198" s="63">
        <v>2.1545380501456299</v>
      </c>
      <c r="K198" s="63"/>
      <c r="L198" s="63"/>
    </row>
    <row r="199" spans="2:12" x14ac:dyDescent="0.2">
      <c r="B199" s="57">
        <f t="shared" ref="B199:B262" si="6">B198+7</f>
        <v>38254</v>
      </c>
      <c r="C199" s="60">
        <v>26.080932441123402</v>
      </c>
      <c r="D199" s="61">
        <v>14.7563362162504</v>
      </c>
      <c r="E199" s="61"/>
      <c r="F199" s="61"/>
      <c r="G199" s="67"/>
      <c r="H199" s="57">
        <f t="shared" ref="H199:H262" si="7">H198+7</f>
        <v>38254</v>
      </c>
      <c r="I199" s="62">
        <v>2.43493072341683</v>
      </c>
      <c r="J199" s="63">
        <v>2.3705377643208299</v>
      </c>
      <c r="K199" s="63"/>
      <c r="L199" s="63"/>
    </row>
    <row r="200" spans="2:12" x14ac:dyDescent="0.2">
      <c r="B200" s="57">
        <f t="shared" si="6"/>
        <v>38261</v>
      </c>
      <c r="C200" s="60">
        <v>24.964495739317599</v>
      </c>
      <c r="D200" s="61">
        <v>14.9486113160615</v>
      </c>
      <c r="E200" s="61"/>
      <c r="F200" s="61"/>
      <c r="G200" s="67"/>
      <c r="H200" s="57">
        <f t="shared" si="7"/>
        <v>38261</v>
      </c>
      <c r="I200" s="62">
        <v>2.3870436824326702</v>
      </c>
      <c r="J200" s="63">
        <v>2.3401528772109401</v>
      </c>
      <c r="K200" s="63"/>
      <c r="L200" s="63"/>
    </row>
    <row r="201" spans="2:12" x14ac:dyDescent="0.2">
      <c r="B201" s="57">
        <f t="shared" si="6"/>
        <v>38268</v>
      </c>
      <c r="C201" s="60">
        <v>25.8761947794634</v>
      </c>
      <c r="D201" s="61">
        <v>15.020074309748001</v>
      </c>
      <c r="E201" s="61"/>
      <c r="F201" s="61"/>
      <c r="G201" s="67"/>
      <c r="H201" s="57">
        <f t="shared" si="7"/>
        <v>38268</v>
      </c>
      <c r="I201" s="62">
        <v>2.43302188506145</v>
      </c>
      <c r="J201" s="63">
        <v>2.4129060799625801</v>
      </c>
      <c r="K201" s="63"/>
      <c r="L201" s="63"/>
    </row>
    <row r="202" spans="2:12" x14ac:dyDescent="0.2">
      <c r="B202" s="57">
        <f t="shared" si="6"/>
        <v>38275</v>
      </c>
      <c r="C202" s="60">
        <v>24.143108753663299</v>
      </c>
      <c r="D202" s="61">
        <v>13.9825985940086</v>
      </c>
      <c r="E202" s="61"/>
      <c r="F202" s="61"/>
      <c r="G202" s="67"/>
      <c r="H202" s="57">
        <f t="shared" si="7"/>
        <v>38275</v>
      </c>
      <c r="I202" s="62">
        <v>2.2705032546975601</v>
      </c>
      <c r="J202" s="63">
        <v>2.2429734687764702</v>
      </c>
      <c r="K202" s="63"/>
      <c r="L202" s="63"/>
    </row>
    <row r="203" spans="2:12" x14ac:dyDescent="0.2">
      <c r="B203" s="57">
        <f t="shared" si="6"/>
        <v>38282</v>
      </c>
      <c r="C203" s="60">
        <v>23.911354212759498</v>
      </c>
      <c r="D203" s="61">
        <v>14.1652371067727</v>
      </c>
      <c r="E203" s="61"/>
      <c r="F203" s="61"/>
      <c r="G203" s="67"/>
      <c r="H203" s="57">
        <f t="shared" si="7"/>
        <v>38282</v>
      </c>
      <c r="I203" s="62">
        <v>2.2570170633307098</v>
      </c>
      <c r="J203" s="63">
        <v>2.2340266532669499</v>
      </c>
      <c r="K203" s="63"/>
      <c r="L203" s="63"/>
    </row>
    <row r="204" spans="2:12" x14ac:dyDescent="0.2">
      <c r="B204" s="57">
        <f t="shared" si="6"/>
        <v>38289</v>
      </c>
      <c r="C204" s="60">
        <v>22.5204331147585</v>
      </c>
      <c r="D204" s="61">
        <v>13.0847981909798</v>
      </c>
      <c r="E204" s="61"/>
      <c r="F204" s="61"/>
      <c r="G204" s="67"/>
      <c r="H204" s="57">
        <f t="shared" si="7"/>
        <v>38289</v>
      </c>
      <c r="I204" s="62">
        <v>2.1705567018728602</v>
      </c>
      <c r="J204" s="63">
        <v>2.08631668532602</v>
      </c>
      <c r="K204" s="63"/>
      <c r="L204" s="63"/>
    </row>
    <row r="205" spans="2:12" x14ac:dyDescent="0.2">
      <c r="B205" s="57">
        <f t="shared" si="6"/>
        <v>38296</v>
      </c>
      <c r="C205" s="60">
        <v>22.057864372449298</v>
      </c>
      <c r="D205" s="61">
        <v>12.7018021693648</v>
      </c>
      <c r="E205" s="61"/>
      <c r="F205" s="61"/>
      <c r="G205" s="67"/>
      <c r="H205" s="57">
        <f t="shared" si="7"/>
        <v>38296</v>
      </c>
      <c r="I205" s="62">
        <v>2.1323264051413102</v>
      </c>
      <c r="J205" s="63">
        <v>2.0040716626426698</v>
      </c>
      <c r="K205" s="63"/>
      <c r="L205" s="63"/>
    </row>
    <row r="206" spans="2:12" x14ac:dyDescent="0.2">
      <c r="B206" s="57">
        <f t="shared" si="6"/>
        <v>38303</v>
      </c>
      <c r="C206" s="60">
        <v>22.844596384480401</v>
      </c>
      <c r="D206" s="61">
        <v>13.133365465270799</v>
      </c>
      <c r="E206" s="61"/>
      <c r="F206" s="61"/>
      <c r="G206" s="67"/>
      <c r="H206" s="57">
        <f t="shared" si="7"/>
        <v>38303</v>
      </c>
      <c r="I206" s="62">
        <v>2.2079310681642998</v>
      </c>
      <c r="J206" s="63">
        <v>2.0721630846652701</v>
      </c>
      <c r="K206" s="63"/>
      <c r="L206" s="63"/>
    </row>
    <row r="207" spans="2:12" x14ac:dyDescent="0.2">
      <c r="B207" s="57">
        <f t="shared" si="6"/>
        <v>38310</v>
      </c>
      <c r="C207" s="60">
        <v>23.303418051080001</v>
      </c>
      <c r="D207" s="61">
        <v>13.404609701684601</v>
      </c>
      <c r="E207" s="61"/>
      <c r="F207" s="61"/>
      <c r="G207" s="67"/>
      <c r="H207" s="57">
        <f t="shared" si="7"/>
        <v>38310</v>
      </c>
      <c r="I207" s="62">
        <v>2.2541030003503701</v>
      </c>
      <c r="J207" s="63">
        <v>2.1149596013015501</v>
      </c>
      <c r="K207" s="63"/>
      <c r="L207" s="63"/>
    </row>
    <row r="208" spans="2:12" x14ac:dyDescent="0.2">
      <c r="B208" s="57">
        <f t="shared" si="6"/>
        <v>38317</v>
      </c>
      <c r="C208" s="60">
        <v>22.926776687727301</v>
      </c>
      <c r="D208" s="61">
        <v>13.232157279094499</v>
      </c>
      <c r="E208" s="61"/>
      <c r="F208" s="61"/>
      <c r="G208" s="67"/>
      <c r="H208" s="57">
        <f t="shared" si="7"/>
        <v>38317</v>
      </c>
      <c r="I208" s="62">
        <v>2.2173847345762798</v>
      </c>
      <c r="J208" s="63">
        <v>2.0877503117331599</v>
      </c>
      <c r="K208" s="63"/>
      <c r="L208" s="63"/>
    </row>
    <row r="209" spans="2:12" x14ac:dyDescent="0.2">
      <c r="B209" s="57">
        <f t="shared" si="6"/>
        <v>38324</v>
      </c>
      <c r="C209" s="60">
        <v>22.581069442991801</v>
      </c>
      <c r="D209" s="61">
        <v>12.980367651036399</v>
      </c>
      <c r="E209" s="61"/>
      <c r="F209" s="61"/>
      <c r="G209" s="67"/>
      <c r="H209" s="57">
        <f t="shared" si="7"/>
        <v>38324</v>
      </c>
      <c r="I209" s="62">
        <v>2.1828976536591802</v>
      </c>
      <c r="J209" s="63">
        <v>2.04802331458658</v>
      </c>
      <c r="K209" s="63"/>
      <c r="L209" s="63"/>
    </row>
    <row r="210" spans="2:12" x14ac:dyDescent="0.2">
      <c r="B210" s="57">
        <f t="shared" si="6"/>
        <v>38331</v>
      </c>
      <c r="C210" s="60">
        <v>22.270132139627201</v>
      </c>
      <c r="D210" s="61">
        <v>13.0681583056761</v>
      </c>
      <c r="E210" s="61"/>
      <c r="F210" s="61"/>
      <c r="G210" s="67"/>
      <c r="H210" s="57">
        <f t="shared" si="7"/>
        <v>38331</v>
      </c>
      <c r="I210" s="62">
        <v>2.15469349287955</v>
      </c>
      <c r="J210" s="63">
        <v>2.0618747949405001</v>
      </c>
      <c r="K210" s="63"/>
      <c r="L210" s="63"/>
    </row>
    <row r="211" spans="2:12" x14ac:dyDescent="0.2">
      <c r="B211" s="57">
        <f t="shared" si="6"/>
        <v>38338</v>
      </c>
      <c r="C211" s="60">
        <v>21.820886408331699</v>
      </c>
      <c r="D211" s="61">
        <v>12.9095817563064</v>
      </c>
      <c r="E211" s="61"/>
      <c r="F211" s="61"/>
      <c r="G211" s="67"/>
      <c r="H211" s="57">
        <f t="shared" si="7"/>
        <v>38338</v>
      </c>
      <c r="I211" s="62">
        <v>2.1113582667484398</v>
      </c>
      <c r="J211" s="63">
        <v>2.0368548202381702</v>
      </c>
      <c r="K211" s="63"/>
      <c r="L211" s="63"/>
    </row>
    <row r="212" spans="2:12" x14ac:dyDescent="0.2">
      <c r="B212" s="57">
        <f t="shared" si="6"/>
        <v>38345</v>
      </c>
      <c r="C212" s="60">
        <v>21.750189795957901</v>
      </c>
      <c r="D212" s="61">
        <v>12.785976817940799</v>
      </c>
      <c r="E212" s="61"/>
      <c r="F212" s="61"/>
      <c r="G212" s="67"/>
      <c r="H212" s="57">
        <f t="shared" si="7"/>
        <v>38345</v>
      </c>
      <c r="I212" s="62">
        <v>2.10068184811611</v>
      </c>
      <c r="J212" s="63">
        <v>2.0173526148788001</v>
      </c>
      <c r="K212" s="63"/>
      <c r="L212" s="63"/>
    </row>
    <row r="213" spans="2:12" x14ac:dyDescent="0.2">
      <c r="B213" s="57">
        <f t="shared" si="6"/>
        <v>38352</v>
      </c>
      <c r="C213" s="60">
        <v>21.4324651365392</v>
      </c>
      <c r="D213" s="61">
        <v>12.531656538026899</v>
      </c>
      <c r="E213" s="61"/>
      <c r="F213" s="61"/>
      <c r="G213" s="67"/>
      <c r="H213" s="57">
        <f t="shared" si="7"/>
        <v>38352</v>
      </c>
      <c r="I213" s="62">
        <v>2.0707071235188201</v>
      </c>
      <c r="J213" s="63">
        <v>1.97722633520488</v>
      </c>
      <c r="K213" s="63"/>
      <c r="L213" s="63"/>
    </row>
    <row r="214" spans="2:12" x14ac:dyDescent="0.2">
      <c r="B214" s="57">
        <f t="shared" si="6"/>
        <v>38359</v>
      </c>
      <c r="C214" s="60">
        <v>21.058343718554202</v>
      </c>
      <c r="D214" s="61">
        <v>12.3132556748807</v>
      </c>
      <c r="E214" s="61"/>
      <c r="F214" s="61"/>
      <c r="G214" s="67"/>
      <c r="H214" s="57">
        <f t="shared" si="7"/>
        <v>38359</v>
      </c>
      <c r="I214" s="62">
        <v>2.0328211139249999</v>
      </c>
      <c r="J214" s="63">
        <v>1.9427673682730999</v>
      </c>
      <c r="K214" s="63"/>
      <c r="L214" s="63"/>
    </row>
    <row r="215" spans="2:12" x14ac:dyDescent="0.2">
      <c r="B215" s="57">
        <f t="shared" si="6"/>
        <v>38366</v>
      </c>
      <c r="C215" s="60">
        <v>21.051023305341602</v>
      </c>
      <c r="D215" s="61">
        <v>12.411855799354001</v>
      </c>
      <c r="E215" s="61"/>
      <c r="F215" s="61"/>
      <c r="G215" s="67"/>
      <c r="H215" s="57">
        <f t="shared" si="7"/>
        <v>38366</v>
      </c>
      <c r="I215" s="62">
        <v>2.03212791031762</v>
      </c>
      <c r="J215" s="63">
        <v>1.9583243508772401</v>
      </c>
      <c r="K215" s="63"/>
      <c r="L215" s="63"/>
    </row>
    <row r="216" spans="2:12" x14ac:dyDescent="0.2">
      <c r="B216" s="57">
        <f t="shared" si="6"/>
        <v>38373</v>
      </c>
      <c r="C216" s="60">
        <v>20.816815962406299</v>
      </c>
      <c r="D216" s="61">
        <v>12.391822038582299</v>
      </c>
      <c r="E216" s="61"/>
      <c r="F216" s="61"/>
      <c r="G216" s="67"/>
      <c r="H216" s="57">
        <f t="shared" si="7"/>
        <v>38373</v>
      </c>
      <c r="I216" s="62">
        <v>2.01227706170567</v>
      </c>
      <c r="J216" s="63">
        <v>1.9551634535712199</v>
      </c>
      <c r="K216" s="63"/>
      <c r="L216" s="63"/>
    </row>
    <row r="217" spans="2:12" x14ac:dyDescent="0.2">
      <c r="B217" s="57">
        <f t="shared" si="6"/>
        <v>38380</v>
      </c>
      <c r="C217" s="60">
        <v>20.4765646661929</v>
      </c>
      <c r="D217" s="61">
        <v>12.501692234052401</v>
      </c>
      <c r="E217" s="61"/>
      <c r="F217" s="61"/>
      <c r="G217" s="67"/>
      <c r="H217" s="57">
        <f t="shared" si="7"/>
        <v>38380</v>
      </c>
      <c r="I217" s="62">
        <v>1.98024739587252</v>
      </c>
      <c r="J217" s="63">
        <v>1.9958756331815499</v>
      </c>
      <c r="K217" s="63"/>
      <c r="L217" s="63"/>
    </row>
    <row r="218" spans="2:12" x14ac:dyDescent="0.2">
      <c r="B218" s="57">
        <f t="shared" si="6"/>
        <v>38387</v>
      </c>
      <c r="C218" s="60">
        <v>21.1615702688003</v>
      </c>
      <c r="D218" s="61">
        <v>13.322757328948001</v>
      </c>
      <c r="E218" s="61"/>
      <c r="F218" s="61"/>
      <c r="G218" s="67"/>
      <c r="H218" s="57">
        <f t="shared" si="7"/>
        <v>38387</v>
      </c>
      <c r="I218" s="62">
        <v>2.0653190609638901</v>
      </c>
      <c r="J218" s="63">
        <v>2.12036803752116</v>
      </c>
      <c r="K218" s="63"/>
      <c r="L218" s="63"/>
    </row>
    <row r="219" spans="2:12" x14ac:dyDescent="0.2">
      <c r="B219" s="57">
        <f t="shared" si="6"/>
        <v>38394</v>
      </c>
      <c r="C219" s="60">
        <v>20.751887176287301</v>
      </c>
      <c r="D219" s="61">
        <v>14.0216056763061</v>
      </c>
      <c r="E219" s="61"/>
      <c r="F219" s="61"/>
      <c r="G219" s="67"/>
      <c r="H219" s="57">
        <f t="shared" si="7"/>
        <v>38394</v>
      </c>
      <c r="I219" s="62">
        <v>2.0653820172091302</v>
      </c>
      <c r="J219" s="63">
        <v>2.1050223038485001</v>
      </c>
      <c r="K219" s="63"/>
      <c r="L219" s="63"/>
    </row>
    <row r="220" spans="2:12" x14ac:dyDescent="0.2">
      <c r="B220" s="57">
        <f t="shared" si="6"/>
        <v>38401</v>
      </c>
      <c r="C220" s="60">
        <v>20.986991174574001</v>
      </c>
      <c r="D220" s="61">
        <v>13.196155534674199</v>
      </c>
      <c r="E220" s="61"/>
      <c r="F220" s="61"/>
      <c r="G220" s="67"/>
      <c r="H220" s="57">
        <f t="shared" si="7"/>
        <v>38401</v>
      </c>
      <c r="I220" s="62">
        <v>2.0491513246318398</v>
      </c>
      <c r="J220" s="63">
        <v>2.10021887534378</v>
      </c>
      <c r="K220" s="63"/>
      <c r="L220" s="63"/>
    </row>
    <row r="221" spans="2:12" x14ac:dyDescent="0.2">
      <c r="B221" s="57">
        <f t="shared" si="6"/>
        <v>38408</v>
      </c>
      <c r="C221" s="60">
        <v>21.850585569119701</v>
      </c>
      <c r="D221" s="61">
        <v>13.842613892964</v>
      </c>
      <c r="E221" s="61"/>
      <c r="F221" s="61"/>
      <c r="G221" s="67"/>
      <c r="H221" s="57">
        <f t="shared" si="7"/>
        <v>38408</v>
      </c>
      <c r="I221" s="62">
        <v>2.1343389315822501</v>
      </c>
      <c r="J221" s="63">
        <v>2.2059115983613999</v>
      </c>
      <c r="K221" s="63"/>
      <c r="L221" s="63"/>
    </row>
    <row r="222" spans="2:12" x14ac:dyDescent="0.2">
      <c r="B222" s="57">
        <f t="shared" si="6"/>
        <v>38415</v>
      </c>
      <c r="C222" s="60">
        <v>21.3833670800012</v>
      </c>
      <c r="D222" s="61">
        <v>13.252204349882399</v>
      </c>
      <c r="E222" s="61"/>
      <c r="F222" s="61"/>
      <c r="G222" s="67"/>
      <c r="H222" s="57">
        <f t="shared" si="7"/>
        <v>38415</v>
      </c>
      <c r="I222" s="62">
        <v>2.09051315811339</v>
      </c>
      <c r="J222" s="63">
        <v>2.1605144263436902</v>
      </c>
      <c r="K222" s="63"/>
      <c r="L222" s="63"/>
    </row>
    <row r="223" spans="2:12" x14ac:dyDescent="0.2">
      <c r="B223" s="57">
        <f t="shared" si="6"/>
        <v>38422</v>
      </c>
      <c r="C223" s="60">
        <v>21.287467844371101</v>
      </c>
      <c r="D223" s="61">
        <v>13.522708251604</v>
      </c>
      <c r="E223" s="61"/>
      <c r="F223" s="61"/>
      <c r="G223" s="67"/>
      <c r="H223" s="57">
        <f t="shared" si="7"/>
        <v>38422</v>
      </c>
      <c r="I223" s="62">
        <v>2.0900637654464198</v>
      </c>
      <c r="J223" s="63">
        <v>2.2033685568155099</v>
      </c>
      <c r="K223" s="63"/>
      <c r="L223" s="63"/>
    </row>
    <row r="224" spans="2:12" x14ac:dyDescent="0.2">
      <c r="B224" s="57">
        <f t="shared" si="6"/>
        <v>38429</v>
      </c>
      <c r="C224" s="60">
        <v>20.1249114852553</v>
      </c>
      <c r="D224" s="61">
        <v>12.865707289034001</v>
      </c>
      <c r="E224" s="61"/>
      <c r="F224" s="61"/>
      <c r="G224" s="67"/>
      <c r="H224" s="57">
        <f t="shared" si="7"/>
        <v>38429</v>
      </c>
      <c r="I224" s="62">
        <v>1.9799635552646899</v>
      </c>
      <c r="J224" s="63">
        <v>2.0991478943432802</v>
      </c>
      <c r="K224" s="63"/>
      <c r="L224" s="63"/>
    </row>
    <row r="225" spans="2:12" x14ac:dyDescent="0.2">
      <c r="B225" s="57">
        <f t="shared" si="6"/>
        <v>38436</v>
      </c>
      <c r="C225" s="60">
        <v>19.724559176960799</v>
      </c>
      <c r="D225" s="61">
        <v>12.501304338275</v>
      </c>
      <c r="E225" s="61"/>
      <c r="F225" s="61"/>
      <c r="G225" s="67"/>
      <c r="H225" s="57">
        <f t="shared" si="7"/>
        <v>38436</v>
      </c>
      <c r="I225" s="62">
        <v>1.9383275020919499</v>
      </c>
      <c r="J225" s="63">
        <v>2.0614683819905499</v>
      </c>
      <c r="K225" s="63"/>
      <c r="L225" s="63"/>
    </row>
    <row r="226" spans="2:12" x14ac:dyDescent="0.2">
      <c r="B226" s="57">
        <f t="shared" si="6"/>
        <v>38443</v>
      </c>
      <c r="C226" s="60">
        <v>19.154802982649901</v>
      </c>
      <c r="D226" s="61">
        <v>12.761455493178101</v>
      </c>
      <c r="E226" s="61"/>
      <c r="F226" s="61"/>
      <c r="G226" s="67"/>
      <c r="H226" s="57">
        <f t="shared" si="7"/>
        <v>38443</v>
      </c>
      <c r="I226" s="62">
        <v>1.9526611048893601</v>
      </c>
      <c r="J226" s="63">
        <v>2.0995939229695999</v>
      </c>
      <c r="K226" s="63"/>
      <c r="L226" s="63"/>
    </row>
    <row r="227" spans="2:12" x14ac:dyDescent="0.2">
      <c r="B227" s="57">
        <f t="shared" si="6"/>
        <v>38450</v>
      </c>
      <c r="C227" s="60">
        <v>19.4839791224368</v>
      </c>
      <c r="D227" s="61">
        <v>13.176325507141801</v>
      </c>
      <c r="E227" s="61"/>
      <c r="F227" s="61"/>
      <c r="G227" s="67"/>
      <c r="H227" s="57">
        <f t="shared" si="7"/>
        <v>38450</v>
      </c>
      <c r="I227" s="62">
        <v>1.99301018089617</v>
      </c>
      <c r="J227" s="63">
        <v>2.1616495476074098</v>
      </c>
      <c r="K227" s="63"/>
      <c r="L227" s="63"/>
    </row>
    <row r="228" spans="2:12" x14ac:dyDescent="0.2">
      <c r="B228" s="57">
        <f t="shared" si="6"/>
        <v>38457</v>
      </c>
      <c r="C228" s="60">
        <v>19.014690188133201</v>
      </c>
      <c r="D228" s="61">
        <v>12.438433938562699</v>
      </c>
      <c r="E228" s="61"/>
      <c r="F228" s="61"/>
      <c r="G228" s="67"/>
      <c r="H228" s="57">
        <f t="shared" si="7"/>
        <v>38457</v>
      </c>
      <c r="I228" s="62">
        <v>1.9388303311258801</v>
      </c>
      <c r="J228" s="63">
        <v>2.0354624940528501</v>
      </c>
      <c r="K228" s="63"/>
      <c r="L228" s="63"/>
    </row>
    <row r="229" spans="2:12" x14ac:dyDescent="0.2">
      <c r="B229" s="57">
        <f t="shared" si="6"/>
        <v>38464</v>
      </c>
      <c r="C229" s="60">
        <v>18.950682598222599</v>
      </c>
      <c r="D229" s="61">
        <v>12.1197123805239</v>
      </c>
      <c r="E229" s="61"/>
      <c r="F229" s="61"/>
      <c r="G229" s="67"/>
      <c r="H229" s="57">
        <f t="shared" si="7"/>
        <v>38464</v>
      </c>
      <c r="I229" s="62">
        <v>1.88309524031065</v>
      </c>
      <c r="J229" s="63">
        <v>1.93523141546592</v>
      </c>
      <c r="K229" s="63"/>
      <c r="L229" s="63"/>
    </row>
    <row r="230" spans="2:12" x14ac:dyDescent="0.2">
      <c r="B230" s="57">
        <f t="shared" si="6"/>
        <v>38471</v>
      </c>
      <c r="C230" s="60">
        <v>19.312413260922501</v>
      </c>
      <c r="D230" s="61">
        <v>12.0052428434043</v>
      </c>
      <c r="E230" s="61"/>
      <c r="F230" s="61"/>
      <c r="G230" s="67"/>
      <c r="H230" s="57">
        <f t="shared" si="7"/>
        <v>38471</v>
      </c>
      <c r="I230" s="62">
        <v>1.8355036216799101</v>
      </c>
      <c r="J230" s="63">
        <v>1.8955835589721499</v>
      </c>
      <c r="K230" s="63"/>
      <c r="L230" s="63"/>
    </row>
    <row r="231" spans="2:12" x14ac:dyDescent="0.2">
      <c r="B231" s="57">
        <f t="shared" si="6"/>
        <v>38478</v>
      </c>
      <c r="C231" s="60">
        <v>19.1108195108982</v>
      </c>
      <c r="D231" s="61">
        <v>13.934263048558099</v>
      </c>
      <c r="E231" s="61"/>
      <c r="F231" s="61"/>
      <c r="G231" s="67"/>
      <c r="H231" s="57">
        <f t="shared" si="7"/>
        <v>38478</v>
      </c>
      <c r="I231" s="62">
        <v>1.8325227505442601</v>
      </c>
      <c r="J231" s="63">
        <v>1.8534660922387001</v>
      </c>
      <c r="K231" s="63"/>
      <c r="L231" s="63"/>
    </row>
    <row r="232" spans="2:12" x14ac:dyDescent="0.2">
      <c r="B232" s="57">
        <f t="shared" si="6"/>
        <v>38485</v>
      </c>
      <c r="C232" s="60">
        <v>18.6914341431421</v>
      </c>
      <c r="D232" s="61">
        <v>11.3414350013252</v>
      </c>
      <c r="E232" s="61"/>
      <c r="F232" s="61"/>
      <c r="G232" s="67"/>
      <c r="H232" s="57">
        <f t="shared" si="7"/>
        <v>38485</v>
      </c>
      <c r="I232" s="62">
        <v>1.72139891506114</v>
      </c>
      <c r="J232" s="63">
        <v>1.75275652352861</v>
      </c>
      <c r="K232" s="63"/>
      <c r="L232" s="63"/>
    </row>
    <row r="233" spans="2:12" x14ac:dyDescent="0.2">
      <c r="B233" s="57">
        <f t="shared" si="6"/>
        <v>38492</v>
      </c>
      <c r="C233" s="60">
        <v>18.524320257164302</v>
      </c>
      <c r="D233" s="61">
        <v>11.1784792867882</v>
      </c>
      <c r="E233" s="61"/>
      <c r="F233" s="61"/>
      <c r="G233" s="67"/>
      <c r="H233" s="57">
        <f t="shared" si="7"/>
        <v>38492</v>
      </c>
      <c r="I233" s="62">
        <v>1.70677432240203</v>
      </c>
      <c r="J233" s="63">
        <v>1.7444881204384599</v>
      </c>
      <c r="K233" s="63"/>
      <c r="L233" s="63"/>
    </row>
    <row r="234" spans="2:12" x14ac:dyDescent="0.2">
      <c r="B234" s="57">
        <f t="shared" si="6"/>
        <v>38499</v>
      </c>
      <c r="C234" s="60">
        <v>17.711238741092</v>
      </c>
      <c r="D234" s="61">
        <v>10.939050594715001</v>
      </c>
      <c r="E234" s="61"/>
      <c r="F234" s="61"/>
      <c r="G234" s="67"/>
      <c r="H234" s="57">
        <f t="shared" si="7"/>
        <v>38499</v>
      </c>
      <c r="I234" s="62">
        <v>1.6398289614397099</v>
      </c>
      <c r="J234" s="63">
        <v>1.7221384971621501</v>
      </c>
      <c r="K234" s="63"/>
      <c r="L234" s="63"/>
    </row>
    <row r="235" spans="2:12" x14ac:dyDescent="0.2">
      <c r="B235" s="57">
        <f t="shared" si="6"/>
        <v>38506</v>
      </c>
      <c r="C235" s="60">
        <v>17.055725375059701</v>
      </c>
      <c r="D235" s="61">
        <v>10.3230677542191</v>
      </c>
      <c r="E235" s="61"/>
      <c r="F235" s="61"/>
      <c r="G235" s="67"/>
      <c r="H235" s="57">
        <f t="shared" si="7"/>
        <v>38506</v>
      </c>
      <c r="I235" s="62">
        <v>1.5807515006782</v>
      </c>
      <c r="J235" s="63">
        <v>1.6251641067409399</v>
      </c>
      <c r="K235" s="63"/>
      <c r="L235" s="63"/>
    </row>
    <row r="236" spans="2:12" x14ac:dyDescent="0.2">
      <c r="B236" s="57">
        <f t="shared" si="6"/>
        <v>38513</v>
      </c>
      <c r="C236" s="60">
        <v>18.626497984710198</v>
      </c>
      <c r="D236" s="61">
        <v>11.2750769637735</v>
      </c>
      <c r="E236" s="61"/>
      <c r="F236" s="61"/>
      <c r="G236" s="67"/>
      <c r="H236" s="57">
        <f t="shared" si="7"/>
        <v>38513</v>
      </c>
      <c r="I236" s="62">
        <v>1.7369891754145199</v>
      </c>
      <c r="J236" s="63">
        <v>1.7750392440054801</v>
      </c>
      <c r="K236" s="63"/>
      <c r="L236" s="63"/>
    </row>
    <row r="237" spans="2:12" x14ac:dyDescent="0.2">
      <c r="B237" s="57">
        <f t="shared" si="6"/>
        <v>38520</v>
      </c>
      <c r="C237" s="60">
        <v>18.1833378146519</v>
      </c>
      <c r="D237" s="61">
        <v>10.902750149701401</v>
      </c>
      <c r="E237" s="61"/>
      <c r="F237" s="61"/>
      <c r="G237" s="67"/>
      <c r="H237" s="57">
        <f t="shared" si="7"/>
        <v>38520</v>
      </c>
      <c r="I237" s="62">
        <v>1.70585699852845</v>
      </c>
      <c r="J237" s="63">
        <v>1.73670193118257</v>
      </c>
      <c r="K237" s="63"/>
      <c r="L237" s="63"/>
    </row>
    <row r="238" spans="2:12" x14ac:dyDescent="0.2">
      <c r="B238" s="57">
        <f t="shared" si="6"/>
        <v>38527</v>
      </c>
      <c r="C238" s="60">
        <v>18.446240501674101</v>
      </c>
      <c r="D238" s="61">
        <v>11.135688008683401</v>
      </c>
      <c r="E238" s="61"/>
      <c r="F238" s="61"/>
      <c r="G238" s="67"/>
      <c r="H238" s="57">
        <f t="shared" si="7"/>
        <v>38527</v>
      </c>
      <c r="I238" s="62">
        <v>1.73988149687671</v>
      </c>
      <c r="J238" s="63">
        <v>1.78443318653066</v>
      </c>
      <c r="K238" s="63"/>
      <c r="L238" s="63"/>
    </row>
    <row r="239" spans="2:12" x14ac:dyDescent="0.2">
      <c r="B239" s="57">
        <f t="shared" si="6"/>
        <v>38534</v>
      </c>
      <c r="C239" s="60">
        <v>17.6751179362271</v>
      </c>
      <c r="D239" s="61">
        <v>10.5895104776721</v>
      </c>
      <c r="E239" s="61"/>
      <c r="F239" s="61"/>
      <c r="G239" s="67"/>
      <c r="H239" s="57">
        <f t="shared" si="7"/>
        <v>38534</v>
      </c>
      <c r="I239" s="62">
        <v>1.6992491172481099</v>
      </c>
      <c r="J239" s="63">
        <v>1.7108590614857699</v>
      </c>
      <c r="K239" s="63"/>
      <c r="L239" s="63"/>
    </row>
    <row r="240" spans="2:12" x14ac:dyDescent="0.2">
      <c r="B240" s="57">
        <f t="shared" si="6"/>
        <v>38541</v>
      </c>
      <c r="C240" s="60">
        <v>17.044658056526</v>
      </c>
      <c r="D240" s="61">
        <v>10.273773862704701</v>
      </c>
      <c r="E240" s="61"/>
      <c r="F240" s="61"/>
      <c r="G240" s="67"/>
      <c r="H240" s="57">
        <f t="shared" si="7"/>
        <v>38541</v>
      </c>
      <c r="I240" s="62">
        <v>1.6431734752302101</v>
      </c>
      <c r="J240" s="63">
        <v>1.6683773880833199</v>
      </c>
      <c r="K240" s="63"/>
      <c r="L240" s="63"/>
    </row>
    <row r="241" spans="2:12" x14ac:dyDescent="0.2">
      <c r="B241" s="57">
        <f t="shared" si="6"/>
        <v>38548</v>
      </c>
      <c r="C241" s="60">
        <v>17.1008056765444</v>
      </c>
      <c r="D241" s="61">
        <v>10.501752495228301</v>
      </c>
      <c r="E241" s="61"/>
      <c r="F241" s="61"/>
      <c r="G241" s="67"/>
      <c r="H241" s="57">
        <f t="shared" si="7"/>
        <v>38548</v>
      </c>
      <c r="I241" s="62">
        <v>1.6542119889028899</v>
      </c>
      <c r="J241" s="63">
        <v>1.70539926539457</v>
      </c>
      <c r="K241" s="63"/>
      <c r="L241" s="63"/>
    </row>
    <row r="242" spans="2:12" x14ac:dyDescent="0.2">
      <c r="B242" s="57">
        <f t="shared" si="6"/>
        <v>38555</v>
      </c>
      <c r="C242" s="60">
        <v>17.451989830748399</v>
      </c>
      <c r="D242" s="61">
        <v>8.64797906094803</v>
      </c>
      <c r="E242" s="61"/>
      <c r="F242" s="61"/>
      <c r="G242" s="67"/>
      <c r="H242" s="57">
        <f t="shared" si="7"/>
        <v>38555</v>
      </c>
      <c r="I242" s="62">
        <v>1.68893120397969</v>
      </c>
      <c r="J242" s="63">
        <v>1.4056317422090401</v>
      </c>
      <c r="K242" s="63"/>
      <c r="L242" s="63"/>
    </row>
    <row r="243" spans="2:12" x14ac:dyDescent="0.2">
      <c r="B243" s="57">
        <f t="shared" si="6"/>
        <v>38562</v>
      </c>
      <c r="C243" s="60">
        <v>18.012778538789401</v>
      </c>
      <c r="D243" s="61">
        <v>11.094881082409</v>
      </c>
      <c r="E243" s="61"/>
      <c r="F243" s="61"/>
      <c r="G243" s="67"/>
      <c r="H243" s="57">
        <f t="shared" si="7"/>
        <v>38562</v>
      </c>
      <c r="I243" s="62">
        <v>1.75098002159356</v>
      </c>
      <c r="J243" s="63">
        <v>1.80089213361741</v>
      </c>
      <c r="K243" s="63"/>
      <c r="L243" s="63"/>
    </row>
    <row r="244" spans="2:12" x14ac:dyDescent="0.2">
      <c r="B244" s="57">
        <f t="shared" si="6"/>
        <v>38569</v>
      </c>
      <c r="C244" s="60">
        <v>18.729885418039</v>
      </c>
      <c r="D244" s="61">
        <v>11.503040206906901</v>
      </c>
      <c r="E244" s="61"/>
      <c r="F244" s="61"/>
      <c r="G244" s="67"/>
      <c r="H244" s="57">
        <f t="shared" si="7"/>
        <v>38569</v>
      </c>
      <c r="I244" s="62">
        <v>1.8249953884947401</v>
      </c>
      <c r="J244" s="63">
        <v>1.8894998359020201</v>
      </c>
      <c r="K244" s="63"/>
      <c r="L244" s="63"/>
    </row>
    <row r="245" spans="2:12" x14ac:dyDescent="0.2">
      <c r="B245" s="57">
        <f t="shared" si="6"/>
        <v>38576</v>
      </c>
      <c r="C245" s="60">
        <v>19.387045588785298</v>
      </c>
      <c r="D245" s="61">
        <v>11.523306510653899</v>
      </c>
      <c r="E245" s="61"/>
      <c r="F245" s="61"/>
      <c r="G245" s="67"/>
      <c r="H245" s="57">
        <f t="shared" si="7"/>
        <v>38576</v>
      </c>
      <c r="I245" s="62">
        <v>1.89377994045325</v>
      </c>
      <c r="J245" s="63">
        <v>1.8958315380291899</v>
      </c>
      <c r="K245" s="63"/>
      <c r="L245" s="63"/>
    </row>
    <row r="246" spans="2:12" x14ac:dyDescent="0.2">
      <c r="B246" s="57">
        <f t="shared" si="6"/>
        <v>38583</v>
      </c>
      <c r="C246" s="60">
        <v>18.615234510783502</v>
      </c>
      <c r="D246" s="61">
        <v>10.8635022980981</v>
      </c>
      <c r="E246" s="61"/>
      <c r="F246" s="61"/>
      <c r="G246" s="67"/>
      <c r="H246" s="57">
        <f t="shared" si="7"/>
        <v>38583</v>
      </c>
      <c r="I246" s="62">
        <v>1.8352029711118201</v>
      </c>
      <c r="J246" s="63">
        <v>1.8264222317112599</v>
      </c>
      <c r="K246" s="63"/>
      <c r="L246" s="63"/>
    </row>
    <row r="247" spans="2:12" x14ac:dyDescent="0.2">
      <c r="B247" s="57">
        <f t="shared" si="6"/>
        <v>38590</v>
      </c>
      <c r="C247" s="60">
        <v>19.1606407150351</v>
      </c>
      <c r="D247" s="61">
        <v>11.221030078899201</v>
      </c>
      <c r="E247" s="61"/>
      <c r="F247" s="61"/>
      <c r="G247" s="67"/>
      <c r="H247" s="57">
        <f t="shared" si="7"/>
        <v>38590</v>
      </c>
      <c r="I247" s="62">
        <v>1.8626520738255601</v>
      </c>
      <c r="J247" s="63">
        <v>1.79556770256924</v>
      </c>
      <c r="K247" s="63"/>
      <c r="L247" s="63"/>
    </row>
    <row r="248" spans="2:12" x14ac:dyDescent="0.2">
      <c r="B248" s="57">
        <f t="shared" si="6"/>
        <v>38597</v>
      </c>
      <c r="C248" s="60">
        <v>19.4272043802033</v>
      </c>
      <c r="D248" s="61">
        <v>11.6455549589566</v>
      </c>
      <c r="E248" s="61"/>
      <c r="F248" s="61"/>
      <c r="G248" s="67"/>
      <c r="H248" s="57">
        <f t="shared" si="7"/>
        <v>38597</v>
      </c>
      <c r="I248" s="62">
        <v>1.8336846453070701</v>
      </c>
      <c r="J248" s="63">
        <v>1.83190702158326</v>
      </c>
      <c r="K248" s="63"/>
      <c r="L248" s="63"/>
    </row>
    <row r="249" spans="2:12" x14ac:dyDescent="0.2">
      <c r="B249" s="57">
        <f t="shared" si="6"/>
        <v>38604</v>
      </c>
      <c r="C249" s="60">
        <v>19.437034709416999</v>
      </c>
      <c r="D249" s="61">
        <v>11.619160300949</v>
      </c>
      <c r="E249" s="61"/>
      <c r="F249" s="61"/>
      <c r="G249" s="67"/>
      <c r="H249" s="57">
        <f t="shared" si="7"/>
        <v>38604</v>
      </c>
      <c r="I249" s="62">
        <v>1.8344365137876999</v>
      </c>
      <c r="J249" s="63">
        <v>1.82775500310867</v>
      </c>
      <c r="K249" s="63"/>
      <c r="L249" s="63"/>
    </row>
    <row r="250" spans="2:12" x14ac:dyDescent="0.2">
      <c r="B250" s="57">
        <f t="shared" si="6"/>
        <v>38611</v>
      </c>
      <c r="C250" s="60">
        <v>19.7364729938942</v>
      </c>
      <c r="D250" s="61">
        <v>11.819180050567001</v>
      </c>
      <c r="E250" s="61"/>
      <c r="F250" s="61"/>
      <c r="G250" s="67"/>
      <c r="H250" s="57">
        <f t="shared" si="7"/>
        <v>38611</v>
      </c>
      <c r="I250" s="62">
        <v>1.86795699325075</v>
      </c>
      <c r="J250" s="63">
        <v>1.859219161328</v>
      </c>
      <c r="K250" s="63"/>
      <c r="L250" s="63"/>
    </row>
    <row r="251" spans="2:12" x14ac:dyDescent="0.2">
      <c r="B251" s="57">
        <f t="shared" si="6"/>
        <v>38618</v>
      </c>
      <c r="C251" s="60">
        <v>18.619745722867101</v>
      </c>
      <c r="D251" s="61">
        <v>10.0491809156245</v>
      </c>
      <c r="E251" s="61"/>
      <c r="F251" s="61"/>
      <c r="G251" s="67"/>
      <c r="H251" s="57">
        <f t="shared" si="7"/>
        <v>38618</v>
      </c>
      <c r="I251" s="62">
        <v>1.7759509448542501</v>
      </c>
      <c r="J251" s="63">
        <v>1.8129422087553699</v>
      </c>
      <c r="K251" s="63"/>
      <c r="L251" s="63"/>
    </row>
    <row r="252" spans="2:12" x14ac:dyDescent="0.2">
      <c r="B252" s="57">
        <f t="shared" si="6"/>
        <v>38625</v>
      </c>
      <c r="C252" s="60">
        <v>18.704848291586199</v>
      </c>
      <c r="D252" s="61">
        <v>10.1036270695216</v>
      </c>
      <c r="E252" s="61"/>
      <c r="F252" s="61"/>
      <c r="G252" s="67"/>
      <c r="H252" s="57">
        <f t="shared" si="7"/>
        <v>38625</v>
      </c>
      <c r="I252" s="62">
        <v>1.7845678734707699</v>
      </c>
      <c r="J252" s="63">
        <v>1.8227646740222601</v>
      </c>
      <c r="K252" s="63"/>
      <c r="L252" s="63"/>
    </row>
    <row r="253" spans="2:12" x14ac:dyDescent="0.2">
      <c r="B253" s="57">
        <f t="shared" si="6"/>
        <v>38632</v>
      </c>
      <c r="C253" s="60">
        <v>18.4839232300146</v>
      </c>
      <c r="D253" s="61">
        <v>11.6631696500571</v>
      </c>
      <c r="E253" s="61"/>
      <c r="F253" s="61"/>
      <c r="G253" s="67"/>
      <c r="H253" s="57">
        <f t="shared" si="7"/>
        <v>38632</v>
      </c>
      <c r="I253" s="62">
        <v>1.7879220408326</v>
      </c>
      <c r="J253" s="63">
        <v>1.84371584797249</v>
      </c>
      <c r="K253" s="63"/>
      <c r="L253" s="63"/>
    </row>
    <row r="254" spans="2:12" x14ac:dyDescent="0.2">
      <c r="B254" s="57">
        <f t="shared" si="6"/>
        <v>38639</v>
      </c>
      <c r="C254" s="60">
        <v>18.416791442444399</v>
      </c>
      <c r="D254" s="61">
        <v>9.8631674616369391</v>
      </c>
      <c r="E254" s="61"/>
      <c r="F254" s="61"/>
      <c r="G254" s="67"/>
      <c r="H254" s="57">
        <f t="shared" si="7"/>
        <v>38639</v>
      </c>
      <c r="I254" s="62">
        <v>1.7594987571432801</v>
      </c>
      <c r="J254" s="63">
        <v>1.77938408646043</v>
      </c>
      <c r="K254" s="63"/>
      <c r="L254" s="63"/>
    </row>
    <row r="255" spans="2:12" x14ac:dyDescent="0.2">
      <c r="B255" s="57">
        <f t="shared" si="6"/>
        <v>38646</v>
      </c>
      <c r="C255" s="60">
        <v>18.4245920998491</v>
      </c>
      <c r="D255" s="61">
        <v>9.7489958356742097</v>
      </c>
      <c r="E255" s="61"/>
      <c r="F255" s="61"/>
      <c r="G255" s="67"/>
      <c r="H255" s="57">
        <f t="shared" si="7"/>
        <v>38646</v>
      </c>
      <c r="I255" s="62">
        <v>1.7504422245881699</v>
      </c>
      <c r="J255" s="63">
        <v>1.7505674361038599</v>
      </c>
      <c r="K255" s="63"/>
      <c r="L255" s="63"/>
    </row>
    <row r="256" spans="2:12" x14ac:dyDescent="0.2">
      <c r="B256" s="57">
        <f t="shared" si="6"/>
        <v>38653</v>
      </c>
      <c r="C256" s="60">
        <v>17.341672269328502</v>
      </c>
      <c r="D256" s="61">
        <v>9.48720076037098</v>
      </c>
      <c r="E256" s="61"/>
      <c r="F256" s="61"/>
      <c r="G256" s="67"/>
      <c r="H256" s="57">
        <f t="shared" si="7"/>
        <v>38653</v>
      </c>
      <c r="I256" s="62">
        <v>1.6034097571772801</v>
      </c>
      <c r="J256" s="63">
        <v>1.6278084549646299</v>
      </c>
      <c r="K256" s="63"/>
      <c r="L256" s="63"/>
    </row>
    <row r="257" spans="2:12" x14ac:dyDescent="0.2">
      <c r="B257" s="57">
        <f t="shared" si="6"/>
        <v>38660</v>
      </c>
      <c r="C257" s="60">
        <v>17.758225198910701</v>
      </c>
      <c r="D257" s="61">
        <v>10.0913624265126</v>
      </c>
      <c r="E257" s="61"/>
      <c r="F257" s="61"/>
      <c r="G257" s="67"/>
      <c r="H257" s="57">
        <f t="shared" si="7"/>
        <v>38660</v>
      </c>
      <c r="I257" s="62">
        <v>1.62128859085454</v>
      </c>
      <c r="J257" s="63">
        <v>1.6547257873568699</v>
      </c>
      <c r="K257" s="63"/>
      <c r="L257" s="63"/>
    </row>
    <row r="258" spans="2:12" x14ac:dyDescent="0.2">
      <c r="B258" s="57">
        <f t="shared" si="6"/>
        <v>38667</v>
      </c>
      <c r="C258" s="60">
        <v>17.5942723099344</v>
      </c>
      <c r="D258" s="61">
        <v>9.9427797968448708</v>
      </c>
      <c r="E258" s="61"/>
      <c r="F258" s="61"/>
      <c r="G258" s="67"/>
      <c r="H258" s="57">
        <f t="shared" si="7"/>
        <v>38667</v>
      </c>
      <c r="I258" s="62">
        <v>1.60701408906333</v>
      </c>
      <c r="J258" s="63">
        <v>1.6303620296725201</v>
      </c>
      <c r="K258" s="63"/>
      <c r="L258" s="63"/>
    </row>
    <row r="259" spans="2:12" x14ac:dyDescent="0.2">
      <c r="B259" s="57">
        <f t="shared" si="6"/>
        <v>38674</v>
      </c>
      <c r="C259" s="60">
        <v>18.030645468495901</v>
      </c>
      <c r="D259" s="61">
        <v>10.1102043068515</v>
      </c>
      <c r="E259" s="61"/>
      <c r="F259" s="61"/>
      <c r="G259" s="67"/>
      <c r="H259" s="57">
        <f t="shared" si="7"/>
        <v>38674</v>
      </c>
      <c r="I259" s="62">
        <v>1.6470066202326299</v>
      </c>
      <c r="J259" s="63">
        <v>1.6578153746654301</v>
      </c>
      <c r="K259" s="63"/>
      <c r="L259" s="63"/>
    </row>
    <row r="260" spans="2:12" x14ac:dyDescent="0.2">
      <c r="B260" s="57">
        <f t="shared" si="6"/>
        <v>38681</v>
      </c>
      <c r="C260" s="60">
        <v>17.9030091013258</v>
      </c>
      <c r="D260" s="61">
        <v>10.1118614585397</v>
      </c>
      <c r="E260" s="61"/>
      <c r="F260" s="61"/>
      <c r="G260" s="67"/>
      <c r="H260" s="57">
        <f t="shared" si="7"/>
        <v>38681</v>
      </c>
      <c r="I260" s="62">
        <v>1.63474224957071</v>
      </c>
      <c r="J260" s="63">
        <v>1.6580871052322399</v>
      </c>
      <c r="K260" s="63"/>
      <c r="L260" s="63"/>
    </row>
    <row r="261" spans="2:12" x14ac:dyDescent="0.2">
      <c r="B261" s="57">
        <f t="shared" si="6"/>
        <v>38688</v>
      </c>
      <c r="C261" s="60">
        <v>17.538280610801799</v>
      </c>
      <c r="D261" s="61">
        <v>9.9449111578959002</v>
      </c>
      <c r="E261" s="61"/>
      <c r="F261" s="61"/>
      <c r="G261" s="67"/>
      <c r="H261" s="57">
        <f t="shared" si="7"/>
        <v>38688</v>
      </c>
      <c r="I261" s="62">
        <v>1.6021096490222899</v>
      </c>
      <c r="J261" s="63">
        <v>1.6307115184674099</v>
      </c>
      <c r="K261" s="63">
        <f>[1]!EM_I_VAL_PB_LF(K$3,$B261)</f>
        <v>2.3397354884425399</v>
      </c>
      <c r="L261" s="63"/>
    </row>
    <row r="262" spans="2:12" x14ac:dyDescent="0.2">
      <c r="B262" s="57">
        <f t="shared" si="6"/>
        <v>38695</v>
      </c>
      <c r="C262" s="60">
        <v>17.819787808776098</v>
      </c>
      <c r="D262" s="61">
        <v>10.102788910385399</v>
      </c>
      <c r="E262" s="61"/>
      <c r="F262" s="61"/>
      <c r="G262" s="67"/>
      <c r="H262" s="57">
        <f t="shared" si="7"/>
        <v>38695</v>
      </c>
      <c r="I262" s="62">
        <v>1.6274003137578701</v>
      </c>
      <c r="J262" s="63">
        <v>1.65659943897336</v>
      </c>
      <c r="K262" s="63">
        <v>2.2976435791502898</v>
      </c>
      <c r="L262" s="63"/>
    </row>
    <row r="263" spans="2:12" x14ac:dyDescent="0.2">
      <c r="B263" s="57">
        <f t="shared" ref="B263:B326" si="8">B262+7</f>
        <v>38702</v>
      </c>
      <c r="C263" s="60">
        <v>18.018808137708</v>
      </c>
      <c r="D263" s="61">
        <v>10.3104234262807</v>
      </c>
      <c r="E263" s="61"/>
      <c r="F263" s="61"/>
      <c r="G263" s="67"/>
      <c r="H263" s="57">
        <f t="shared" ref="H263:H326" si="9">H262+7</f>
        <v>38702</v>
      </c>
      <c r="I263" s="62">
        <v>1.6454820719439101</v>
      </c>
      <c r="J263" s="63">
        <v>1.69064619829841</v>
      </c>
      <c r="K263" s="63">
        <v>2.3475015929757501</v>
      </c>
      <c r="L263" s="63"/>
    </row>
    <row r="264" spans="2:12" x14ac:dyDescent="0.2">
      <c r="B264" s="57">
        <f t="shared" si="8"/>
        <v>38709</v>
      </c>
      <c r="C264" s="60">
        <v>18.260157230646101</v>
      </c>
      <c r="D264" s="61">
        <v>10.3583378615046</v>
      </c>
      <c r="E264" s="61"/>
      <c r="F264" s="61"/>
      <c r="G264" s="67"/>
      <c r="H264" s="57">
        <f t="shared" si="9"/>
        <v>38709</v>
      </c>
      <c r="I264" s="62">
        <v>1.66671651096581</v>
      </c>
      <c r="J264" s="63">
        <v>1.69850294233363</v>
      </c>
      <c r="K264" s="63">
        <v>2.3424286354835799</v>
      </c>
      <c r="L264" s="63"/>
    </row>
    <row r="265" spans="2:12" x14ac:dyDescent="0.2">
      <c r="B265" s="57">
        <f t="shared" si="8"/>
        <v>38716</v>
      </c>
      <c r="C265" s="60">
        <v>18.4773659509179</v>
      </c>
      <c r="D265" s="61">
        <v>10.5339098968005</v>
      </c>
      <c r="E265" s="61"/>
      <c r="F265" s="61"/>
      <c r="G265" s="67"/>
      <c r="H265" s="57">
        <f t="shared" si="9"/>
        <v>38716</v>
      </c>
      <c r="I265" s="62">
        <v>1.6871953518452101</v>
      </c>
      <c r="J265" s="63">
        <v>1.72729227345304</v>
      </c>
      <c r="K265" s="63">
        <v>2.3867074147253202</v>
      </c>
      <c r="L265" s="63"/>
    </row>
    <row r="266" spans="2:12" x14ac:dyDescent="0.2">
      <c r="B266" s="57">
        <f t="shared" si="8"/>
        <v>38723</v>
      </c>
      <c r="C266" s="60">
        <v>19.138502336311699</v>
      </c>
      <c r="D266" s="61">
        <v>11.0823114697058</v>
      </c>
      <c r="E266" s="61"/>
      <c r="F266" s="61"/>
      <c r="G266" s="67"/>
      <c r="H266" s="57">
        <f t="shared" si="9"/>
        <v>38723</v>
      </c>
      <c r="I266" s="62">
        <v>1.75447481106273</v>
      </c>
      <c r="J266" s="63">
        <v>1.8074564195316101</v>
      </c>
      <c r="K266" s="63">
        <v>2.4188241107623401</v>
      </c>
      <c r="L266" s="63"/>
    </row>
    <row r="267" spans="2:12" x14ac:dyDescent="0.2">
      <c r="B267" s="57">
        <f t="shared" si="8"/>
        <v>38730</v>
      </c>
      <c r="C267" s="60">
        <v>19.3211484133478</v>
      </c>
      <c r="D267" s="61">
        <v>11.127131559135099</v>
      </c>
      <c r="E267" s="61"/>
      <c r="F267" s="61"/>
      <c r="G267" s="67"/>
      <c r="H267" s="57">
        <f t="shared" si="9"/>
        <v>38730</v>
      </c>
      <c r="I267" s="62">
        <v>1.77151230883993</v>
      </c>
      <c r="J267" s="63">
        <v>1.8147662987552999</v>
      </c>
      <c r="K267" s="63">
        <v>2.4928839353546102</v>
      </c>
      <c r="L267" s="63"/>
    </row>
    <row r="268" spans="2:12" x14ac:dyDescent="0.2">
      <c r="B268" s="57">
        <f t="shared" si="8"/>
        <v>38737</v>
      </c>
      <c r="C268" s="60">
        <v>19.9518995753388</v>
      </c>
      <c r="D268" s="61">
        <v>11.460206561608199</v>
      </c>
      <c r="E268" s="61"/>
      <c r="F268" s="61"/>
      <c r="G268" s="67"/>
      <c r="H268" s="57">
        <f t="shared" si="9"/>
        <v>38737</v>
      </c>
      <c r="I268" s="62">
        <v>1.8316707480354</v>
      </c>
      <c r="J268" s="63">
        <v>1.8690887704753301</v>
      </c>
      <c r="K268" s="63">
        <v>2.5002931416012402</v>
      </c>
      <c r="L268" s="63"/>
    </row>
    <row r="269" spans="2:12" x14ac:dyDescent="0.2">
      <c r="B269" s="57">
        <f t="shared" si="8"/>
        <v>38744</v>
      </c>
      <c r="C269" s="60">
        <v>19.968665157020499</v>
      </c>
      <c r="D269" s="61">
        <v>12.9942733427773</v>
      </c>
      <c r="E269" s="61"/>
      <c r="F269" s="61"/>
      <c r="G269" s="67"/>
      <c r="H269" s="57">
        <f t="shared" si="9"/>
        <v>38744</v>
      </c>
      <c r="I269" s="62">
        <v>1.83486870236099</v>
      </c>
      <c r="J269" s="63">
        <v>1.84930533135397</v>
      </c>
      <c r="K269" s="63">
        <v>2.4298231059393101</v>
      </c>
      <c r="L269" s="63"/>
    </row>
    <row r="270" spans="2:12" x14ac:dyDescent="0.2">
      <c r="B270" s="57">
        <f t="shared" si="8"/>
        <v>38751</v>
      </c>
      <c r="C270" s="60">
        <v>19.968665157020499</v>
      </c>
      <c r="D270" s="61">
        <v>12.9942733427773</v>
      </c>
      <c r="E270" s="61"/>
      <c r="F270" s="61"/>
      <c r="G270" s="67"/>
      <c r="H270" s="57">
        <f t="shared" si="9"/>
        <v>38751</v>
      </c>
      <c r="I270" s="62">
        <v>1.83486870236099</v>
      </c>
      <c r="J270" s="63">
        <v>1.84930533135397</v>
      </c>
      <c r="K270" s="63">
        <v>2.4298231059393101</v>
      </c>
      <c r="L270" s="63"/>
    </row>
    <row r="271" spans="2:12" x14ac:dyDescent="0.2">
      <c r="B271" s="57">
        <f t="shared" si="8"/>
        <v>38758</v>
      </c>
      <c r="C271" s="60">
        <v>20.3790307370612</v>
      </c>
      <c r="D271" s="61">
        <v>11.8633507231186</v>
      </c>
      <c r="E271" s="61"/>
      <c r="F271" s="61"/>
      <c r="G271" s="67"/>
      <c r="H271" s="57">
        <f t="shared" si="9"/>
        <v>38758</v>
      </c>
      <c r="I271" s="62">
        <v>1.8682614170143701</v>
      </c>
      <c r="J271" s="63">
        <v>1.9277343500485999</v>
      </c>
      <c r="K271" s="63">
        <v>2.5284567886553599</v>
      </c>
      <c r="L271" s="63"/>
    </row>
    <row r="272" spans="2:12" x14ac:dyDescent="0.2">
      <c r="B272" s="57">
        <f t="shared" si="8"/>
        <v>38765</v>
      </c>
      <c r="C272" s="60">
        <v>20.063116220664</v>
      </c>
      <c r="D272" s="61">
        <v>12.032011983375501</v>
      </c>
      <c r="E272" s="61"/>
      <c r="F272" s="61"/>
      <c r="G272" s="67"/>
      <c r="H272" s="57">
        <f t="shared" si="9"/>
        <v>38765</v>
      </c>
      <c r="I272" s="62">
        <v>1.84242065355091</v>
      </c>
      <c r="J272" s="63">
        <v>1.92727903584255</v>
      </c>
      <c r="K272" s="63">
        <v>2.4463004705604598</v>
      </c>
      <c r="L272" s="63"/>
    </row>
    <row r="273" spans="2:12" x14ac:dyDescent="0.2">
      <c r="B273" s="57">
        <f t="shared" si="8"/>
        <v>38772</v>
      </c>
      <c r="C273" s="60">
        <v>20.505489994959699</v>
      </c>
      <c r="D273" s="61">
        <v>12.4752380226147</v>
      </c>
      <c r="E273" s="61"/>
      <c r="F273" s="61"/>
      <c r="G273" s="67"/>
      <c r="H273" s="57">
        <f t="shared" si="9"/>
        <v>38772</v>
      </c>
      <c r="I273" s="62">
        <v>1.8838147955336799</v>
      </c>
      <c r="J273" s="63">
        <v>1.8908072511122</v>
      </c>
      <c r="K273" s="63">
        <v>2.4504314080217702</v>
      </c>
      <c r="L273" s="63"/>
    </row>
    <row r="274" spans="2:12" x14ac:dyDescent="0.2">
      <c r="B274" s="57">
        <f t="shared" si="8"/>
        <v>38779</v>
      </c>
      <c r="C274" s="60">
        <v>20.249783683990199</v>
      </c>
      <c r="D274" s="61">
        <v>12.3613057992552</v>
      </c>
      <c r="E274" s="61"/>
      <c r="F274" s="61"/>
      <c r="G274" s="67"/>
      <c r="H274" s="57">
        <f t="shared" si="9"/>
        <v>38779</v>
      </c>
      <c r="I274" s="62">
        <v>1.8608086472037699</v>
      </c>
      <c r="J274" s="63">
        <v>1.86574933081993</v>
      </c>
      <c r="K274" s="63">
        <v>2.42424737356709</v>
      </c>
      <c r="L274" s="63"/>
    </row>
    <row r="275" spans="2:12" x14ac:dyDescent="0.2">
      <c r="B275" s="57">
        <f t="shared" si="8"/>
        <v>38786</v>
      </c>
      <c r="C275" s="60">
        <v>19.387981915852698</v>
      </c>
      <c r="D275" s="61">
        <v>12.544941372243199</v>
      </c>
      <c r="E275" s="61"/>
      <c r="F275" s="61"/>
      <c r="G275" s="67"/>
      <c r="H275" s="57">
        <f t="shared" si="9"/>
        <v>38786</v>
      </c>
      <c r="I275" s="62">
        <v>1.7819028973634199</v>
      </c>
      <c r="J275" s="63">
        <v>1.7647785625694601</v>
      </c>
      <c r="K275" s="63">
        <v>2.3524439891145001</v>
      </c>
      <c r="L275" s="63"/>
    </row>
    <row r="276" spans="2:12" x14ac:dyDescent="0.2">
      <c r="B276" s="57">
        <f t="shared" si="8"/>
        <v>38793</v>
      </c>
      <c r="C276" s="60">
        <v>19.7062160709078</v>
      </c>
      <c r="D276" s="61">
        <v>13.1842326866514</v>
      </c>
      <c r="E276" s="61"/>
      <c r="F276" s="61"/>
      <c r="G276" s="67"/>
      <c r="H276" s="57">
        <f t="shared" si="9"/>
        <v>38793</v>
      </c>
      <c r="I276" s="62">
        <v>1.8161444980419601</v>
      </c>
      <c r="J276" s="63">
        <v>1.8559013791391299</v>
      </c>
      <c r="K276" s="63">
        <v>2.3983604053306098</v>
      </c>
      <c r="L276" s="63"/>
    </row>
    <row r="277" spans="2:12" x14ac:dyDescent="0.2">
      <c r="B277" s="57">
        <f t="shared" si="8"/>
        <v>38800</v>
      </c>
      <c r="C277" s="60">
        <v>19.983894131641001</v>
      </c>
      <c r="D277" s="61">
        <v>14.0845045911353</v>
      </c>
      <c r="E277" s="61"/>
      <c r="F277" s="61"/>
      <c r="G277" s="67"/>
      <c r="H277" s="57">
        <f t="shared" si="9"/>
        <v>38800</v>
      </c>
      <c r="I277" s="62">
        <v>1.85031847541077</v>
      </c>
      <c r="J277" s="63">
        <v>1.8594147176874301</v>
      </c>
      <c r="K277" s="63">
        <v>2.47655220703039</v>
      </c>
      <c r="L277" s="63"/>
    </row>
    <row r="278" spans="2:12" x14ac:dyDescent="0.2">
      <c r="B278" s="57">
        <f t="shared" si="8"/>
        <v>38807</v>
      </c>
      <c r="C278" s="60">
        <v>19.945406433938899</v>
      </c>
      <c r="D278" s="61">
        <v>14.4038303687507</v>
      </c>
      <c r="E278" s="61"/>
      <c r="F278" s="61"/>
      <c r="G278" s="67"/>
      <c r="H278" s="57">
        <f t="shared" si="9"/>
        <v>38807</v>
      </c>
      <c r="I278" s="62">
        <v>1.83623219023089</v>
      </c>
      <c r="J278" s="63">
        <v>1.9981790322800099</v>
      </c>
      <c r="K278" s="63">
        <v>2.5294686068440599</v>
      </c>
      <c r="L278" s="63"/>
    </row>
    <row r="279" spans="2:12" x14ac:dyDescent="0.2">
      <c r="B279" s="57">
        <f t="shared" si="8"/>
        <v>38814</v>
      </c>
      <c r="C279" s="60">
        <v>19.793591163632499</v>
      </c>
      <c r="D279" s="61">
        <v>15.0401693003266</v>
      </c>
      <c r="E279" s="61"/>
      <c r="F279" s="61"/>
      <c r="G279" s="67"/>
      <c r="H279" s="57">
        <f t="shared" si="9"/>
        <v>38814</v>
      </c>
      <c r="I279" s="62">
        <v>1.87316880266964</v>
      </c>
      <c r="J279" s="63">
        <v>2.0936696994491699</v>
      </c>
      <c r="K279" s="63">
        <v>2.67341488366977</v>
      </c>
      <c r="L279" s="63"/>
    </row>
    <row r="280" spans="2:12" x14ac:dyDescent="0.2">
      <c r="B280" s="57">
        <f t="shared" si="8"/>
        <v>38821</v>
      </c>
      <c r="C280" s="60">
        <v>19.968214233164701</v>
      </c>
      <c r="D280" s="61">
        <v>15.6855849311452</v>
      </c>
      <c r="E280" s="61"/>
      <c r="F280" s="61"/>
      <c r="G280" s="67"/>
      <c r="H280" s="57">
        <f t="shared" si="9"/>
        <v>38821</v>
      </c>
      <c r="I280" s="62">
        <v>1.88867833196423</v>
      </c>
      <c r="J280" s="63">
        <v>2.1332123386525002</v>
      </c>
      <c r="K280" s="63">
        <v>2.7390896245751</v>
      </c>
      <c r="L280" s="63"/>
    </row>
    <row r="281" spans="2:12" x14ac:dyDescent="0.2">
      <c r="B281" s="57">
        <f t="shared" si="8"/>
        <v>38828</v>
      </c>
      <c r="C281" s="60">
        <v>20.660218340745601</v>
      </c>
      <c r="D281" s="61">
        <v>16.2331252780182</v>
      </c>
      <c r="E281" s="61"/>
      <c r="F281" s="61"/>
      <c r="G281" s="67"/>
      <c r="H281" s="57">
        <f t="shared" si="9"/>
        <v>38828</v>
      </c>
      <c r="I281" s="62">
        <v>1.95915857004252</v>
      </c>
      <c r="J281" s="63">
        <v>2.16062321261479</v>
      </c>
      <c r="K281" s="63">
        <v>2.8101017689217298</v>
      </c>
      <c r="L281" s="63"/>
    </row>
    <row r="282" spans="2:12" x14ac:dyDescent="0.2">
      <c r="B282" s="57">
        <f t="shared" si="8"/>
        <v>38835</v>
      </c>
      <c r="C282" s="60">
        <v>21.642188278089399</v>
      </c>
      <c r="D282" s="61">
        <v>15.8312293096805</v>
      </c>
      <c r="E282" s="61"/>
      <c r="F282" s="61"/>
      <c r="G282" s="67"/>
      <c r="H282" s="57">
        <f t="shared" si="9"/>
        <v>38835</v>
      </c>
      <c r="I282" s="62">
        <v>1.9407023455463399</v>
      </c>
      <c r="J282" s="63">
        <v>1.9632636228613201</v>
      </c>
      <c r="K282" s="63">
        <v>2.86637128097269</v>
      </c>
      <c r="L282" s="63"/>
    </row>
    <row r="283" spans="2:12" x14ac:dyDescent="0.2">
      <c r="B283" s="57">
        <f t="shared" si="8"/>
        <v>38842</v>
      </c>
      <c r="C283" s="60">
        <v>21.944144774791699</v>
      </c>
      <c r="D283" s="61">
        <v>16.150677892515699</v>
      </c>
      <c r="E283" s="61"/>
      <c r="F283" s="61"/>
      <c r="G283" s="67"/>
      <c r="H283" s="57">
        <f t="shared" si="9"/>
        <v>38842</v>
      </c>
      <c r="I283" s="62">
        <v>1.93675499844097</v>
      </c>
      <c r="J283" s="63">
        <v>1.88626630767157</v>
      </c>
      <c r="K283" s="63">
        <v>2.8500532982465301</v>
      </c>
      <c r="L283" s="63"/>
    </row>
    <row r="284" spans="2:12" x14ac:dyDescent="0.2">
      <c r="B284" s="57">
        <f t="shared" si="8"/>
        <v>38849</v>
      </c>
      <c r="C284" s="60">
        <v>24.7990676463358</v>
      </c>
      <c r="D284" s="61">
        <v>17.0633071173216</v>
      </c>
      <c r="E284" s="61"/>
      <c r="F284" s="61"/>
      <c r="G284" s="67"/>
      <c r="H284" s="57">
        <f t="shared" si="9"/>
        <v>38849</v>
      </c>
      <c r="I284" s="62">
        <v>2.15683264988454</v>
      </c>
      <c r="J284" s="63">
        <v>2.10766535394148</v>
      </c>
      <c r="K284" s="63">
        <v>3.2236327698221099</v>
      </c>
      <c r="L284" s="63"/>
    </row>
    <row r="285" spans="2:12" x14ac:dyDescent="0.2">
      <c r="B285" s="57">
        <f t="shared" si="8"/>
        <v>38856</v>
      </c>
      <c r="C285" s="60">
        <v>25.866940775946301</v>
      </c>
      <c r="D285" s="61">
        <v>17.763641178806001</v>
      </c>
      <c r="E285" s="61"/>
      <c r="F285" s="61"/>
      <c r="G285" s="67"/>
      <c r="H285" s="57">
        <f t="shared" si="9"/>
        <v>38856</v>
      </c>
      <c r="I285" s="62">
        <v>2.2517399659274302</v>
      </c>
      <c r="J285" s="63">
        <v>2.2026241697416502</v>
      </c>
      <c r="K285" s="63">
        <v>3.52723009428433</v>
      </c>
      <c r="L285" s="63"/>
    </row>
    <row r="286" spans="2:12" x14ac:dyDescent="0.2">
      <c r="B286" s="57">
        <f t="shared" si="8"/>
        <v>38863</v>
      </c>
      <c r="C286" s="60">
        <v>24.726085863337399</v>
      </c>
      <c r="D286" s="61">
        <v>17.300970865064802</v>
      </c>
      <c r="E286" s="61"/>
      <c r="F286" s="61"/>
      <c r="G286" s="67"/>
      <c r="H286" s="57">
        <f t="shared" si="9"/>
        <v>38863</v>
      </c>
      <c r="I286" s="62">
        <v>2.1612528707748502</v>
      </c>
      <c r="J286" s="63">
        <v>2.1884303808299101</v>
      </c>
      <c r="K286" s="63">
        <v>3.3865905180343301</v>
      </c>
      <c r="L286" s="63"/>
    </row>
    <row r="287" spans="2:12" x14ac:dyDescent="0.2">
      <c r="B287" s="57">
        <f t="shared" si="8"/>
        <v>38870</v>
      </c>
      <c r="C287" s="60">
        <v>25.460460021827199</v>
      </c>
      <c r="D287" s="61">
        <v>17.515951388243899</v>
      </c>
      <c r="E287" s="61"/>
      <c r="F287" s="61"/>
      <c r="G287" s="67"/>
      <c r="H287" s="57">
        <f t="shared" si="9"/>
        <v>38870</v>
      </c>
      <c r="I287" s="62">
        <v>2.22770655801328</v>
      </c>
      <c r="J287" s="63">
        <v>2.2230651890528401</v>
      </c>
      <c r="K287" s="63">
        <v>3.7442240693406701</v>
      </c>
      <c r="L287" s="63"/>
    </row>
    <row r="288" spans="2:12" x14ac:dyDescent="0.2">
      <c r="B288" s="57">
        <f t="shared" si="8"/>
        <v>38877</v>
      </c>
      <c r="C288" s="60">
        <v>23.540266441723102</v>
      </c>
      <c r="D288" s="61">
        <v>16.419823896215899</v>
      </c>
      <c r="E288" s="61"/>
      <c r="F288" s="61"/>
      <c r="G288" s="67"/>
      <c r="H288" s="57">
        <f t="shared" si="9"/>
        <v>38877</v>
      </c>
      <c r="I288" s="62">
        <v>2.0643375772018002</v>
      </c>
      <c r="J288" s="63">
        <v>2.08039960727492</v>
      </c>
      <c r="K288" s="63">
        <v>3.5309908194154298</v>
      </c>
      <c r="L288" s="63"/>
    </row>
    <row r="289" spans="2:12" x14ac:dyDescent="0.2">
      <c r="B289" s="57">
        <f t="shared" si="8"/>
        <v>38884</v>
      </c>
      <c r="C289" s="60">
        <v>23.798218384639501</v>
      </c>
      <c r="D289" s="61">
        <v>16.776748247760001</v>
      </c>
      <c r="E289" s="61"/>
      <c r="F289" s="61"/>
      <c r="G289" s="67"/>
      <c r="H289" s="57">
        <f t="shared" si="9"/>
        <v>38884</v>
      </c>
      <c r="I289" s="62">
        <v>2.0937806632493801</v>
      </c>
      <c r="J289" s="63">
        <v>2.131766422463</v>
      </c>
      <c r="K289" s="63">
        <v>3.78559780722171</v>
      </c>
      <c r="L289" s="63"/>
    </row>
    <row r="290" spans="2:12" x14ac:dyDescent="0.2">
      <c r="B290" s="57">
        <f t="shared" si="8"/>
        <v>38891</v>
      </c>
      <c r="C290" s="60">
        <v>24.1631768904846</v>
      </c>
      <c r="D290" s="61">
        <v>17.1595829728411</v>
      </c>
      <c r="E290" s="61"/>
      <c r="F290" s="61"/>
      <c r="G290" s="67"/>
      <c r="H290" s="57">
        <f t="shared" si="9"/>
        <v>38891</v>
      </c>
      <c r="I290" s="62">
        <v>2.1475868247020302</v>
      </c>
      <c r="J290" s="63">
        <v>2.1471805836584199</v>
      </c>
      <c r="K290" s="63">
        <v>3.64430831816472</v>
      </c>
      <c r="L290" s="63"/>
    </row>
    <row r="291" spans="2:12" x14ac:dyDescent="0.2">
      <c r="B291" s="57">
        <f t="shared" si="8"/>
        <v>38898</v>
      </c>
      <c r="C291" s="60">
        <v>25.345368984081599</v>
      </c>
      <c r="D291" s="61">
        <v>17.854742629244999</v>
      </c>
      <c r="E291" s="61"/>
      <c r="F291" s="61"/>
      <c r="G291" s="67"/>
      <c r="H291" s="57">
        <f t="shared" si="9"/>
        <v>38898</v>
      </c>
      <c r="I291" s="62">
        <v>2.2669757692300898</v>
      </c>
      <c r="J291" s="63">
        <v>2.3169948545032599</v>
      </c>
      <c r="K291" s="63">
        <v>4.1396833690456303</v>
      </c>
      <c r="L291" s="63"/>
    </row>
    <row r="292" spans="2:12" x14ac:dyDescent="0.2">
      <c r="B292" s="57">
        <f t="shared" si="8"/>
        <v>38905</v>
      </c>
      <c r="C292" s="60">
        <v>26.8923117945684</v>
      </c>
      <c r="D292" s="61">
        <v>17.823916776822902</v>
      </c>
      <c r="E292" s="61"/>
      <c r="F292" s="61"/>
      <c r="G292" s="67"/>
      <c r="H292" s="57">
        <f t="shared" si="9"/>
        <v>38905</v>
      </c>
      <c r="I292" s="62">
        <v>2.4834125595755001</v>
      </c>
      <c r="J292" s="63">
        <v>2.3234344852647402</v>
      </c>
      <c r="K292" s="63">
        <v>4.1740617687240604</v>
      </c>
      <c r="L292" s="63"/>
    </row>
    <row r="293" spans="2:12" x14ac:dyDescent="0.2">
      <c r="B293" s="57">
        <f t="shared" si="8"/>
        <v>38912</v>
      </c>
      <c r="C293" s="60">
        <v>25.874269222768898</v>
      </c>
      <c r="D293" s="61">
        <v>17.169600116385102</v>
      </c>
      <c r="E293" s="61"/>
      <c r="F293" s="61"/>
      <c r="G293" s="67"/>
      <c r="H293" s="57">
        <f t="shared" si="9"/>
        <v>38912</v>
      </c>
      <c r="I293" s="62">
        <v>2.3961352240352798</v>
      </c>
      <c r="J293" s="63">
        <v>2.2495517953966599</v>
      </c>
      <c r="K293" s="63">
        <v>4.0382289773158604</v>
      </c>
      <c r="L293" s="63"/>
    </row>
    <row r="294" spans="2:12" x14ac:dyDescent="0.2">
      <c r="B294" s="57">
        <f t="shared" si="8"/>
        <v>38919</v>
      </c>
      <c r="C294" s="60">
        <v>25.814596076923799</v>
      </c>
      <c r="D294" s="61">
        <v>17.0744998459211</v>
      </c>
      <c r="E294" s="61"/>
      <c r="F294" s="61"/>
      <c r="G294" s="67"/>
      <c r="H294" s="57">
        <f t="shared" si="9"/>
        <v>38919</v>
      </c>
      <c r="I294" s="62">
        <v>2.3942806010164399</v>
      </c>
      <c r="J294" s="63">
        <v>2.2607840129046499</v>
      </c>
      <c r="K294" s="63">
        <v>4.0755546768223399</v>
      </c>
      <c r="L294" s="63"/>
    </row>
    <row r="295" spans="2:12" x14ac:dyDescent="0.2">
      <c r="B295" s="57">
        <f t="shared" si="8"/>
        <v>38926</v>
      </c>
      <c r="C295" s="60">
        <v>25.696632160553399</v>
      </c>
      <c r="D295" s="61">
        <v>16.699876011996899</v>
      </c>
      <c r="E295" s="61"/>
      <c r="F295" s="61"/>
      <c r="G295" s="67"/>
      <c r="H295" s="57">
        <f t="shared" si="9"/>
        <v>38926</v>
      </c>
      <c r="I295" s="62">
        <v>2.3828650240705498</v>
      </c>
      <c r="J295" s="63">
        <v>2.2127068508024199</v>
      </c>
      <c r="K295" s="63">
        <v>3.9190765779619401</v>
      </c>
      <c r="L295" s="63"/>
    </row>
    <row r="296" spans="2:12" x14ac:dyDescent="0.2">
      <c r="B296" s="57">
        <f t="shared" si="8"/>
        <v>38933</v>
      </c>
      <c r="C296" s="60">
        <v>24.090386233582102</v>
      </c>
      <c r="D296" s="61">
        <v>15.7013048626964</v>
      </c>
      <c r="E296" s="61"/>
      <c r="F296" s="61"/>
      <c r="G296" s="67"/>
      <c r="H296" s="57">
        <f t="shared" si="9"/>
        <v>38933</v>
      </c>
      <c r="I296" s="62">
        <v>2.2458547459072</v>
      </c>
      <c r="J296" s="63">
        <v>2.0626654935223199</v>
      </c>
      <c r="K296" s="63">
        <v>3.4721279777547598</v>
      </c>
      <c r="L296" s="63"/>
    </row>
    <row r="297" spans="2:12" x14ac:dyDescent="0.2">
      <c r="B297" s="57">
        <f t="shared" si="8"/>
        <v>38940</v>
      </c>
      <c r="C297" s="60">
        <v>24.4058132174282</v>
      </c>
      <c r="D297" s="61">
        <v>16.010523416520702</v>
      </c>
      <c r="E297" s="61"/>
      <c r="F297" s="61"/>
      <c r="G297" s="67"/>
      <c r="H297" s="57">
        <f t="shared" si="9"/>
        <v>38940</v>
      </c>
      <c r="I297" s="62">
        <v>2.2855013629865</v>
      </c>
      <c r="J297" s="63">
        <v>2.1045548084928298</v>
      </c>
      <c r="K297" s="63">
        <v>3.4332764789231698</v>
      </c>
      <c r="L297" s="63"/>
    </row>
    <row r="298" spans="2:12" x14ac:dyDescent="0.2">
      <c r="B298" s="57">
        <f t="shared" si="8"/>
        <v>38947</v>
      </c>
      <c r="C298" s="60">
        <v>24.1525752259307</v>
      </c>
      <c r="D298" s="61">
        <v>15.915695712030701</v>
      </c>
      <c r="E298" s="61"/>
      <c r="F298" s="61"/>
      <c r="G298" s="67"/>
      <c r="H298" s="57">
        <f t="shared" si="9"/>
        <v>38947</v>
      </c>
      <c r="I298" s="62">
        <v>2.25295075696858</v>
      </c>
      <c r="J298" s="63">
        <v>2.11631704126206</v>
      </c>
      <c r="K298" s="63">
        <v>3.3121608415982799</v>
      </c>
      <c r="L298" s="63"/>
    </row>
    <row r="299" spans="2:12" x14ac:dyDescent="0.2">
      <c r="B299" s="57">
        <f t="shared" si="8"/>
        <v>38954</v>
      </c>
      <c r="C299" s="60">
        <v>24.474866559287602</v>
      </c>
      <c r="D299" s="61">
        <v>16.2108538379055</v>
      </c>
      <c r="E299" s="61"/>
      <c r="F299" s="61"/>
      <c r="G299" s="67"/>
      <c r="H299" s="57">
        <f t="shared" si="9"/>
        <v>38954</v>
      </c>
      <c r="I299" s="62">
        <v>2.2725051917007</v>
      </c>
      <c r="J299" s="63">
        <v>2.0886739039162401</v>
      </c>
      <c r="K299" s="63">
        <v>3.4836261882063799</v>
      </c>
      <c r="L299" s="63"/>
    </row>
    <row r="300" spans="2:12" x14ac:dyDescent="0.2">
      <c r="B300" s="57">
        <f t="shared" si="8"/>
        <v>38961</v>
      </c>
      <c r="C300" s="60">
        <v>24.696080353237399</v>
      </c>
      <c r="D300" s="61">
        <v>16.7461454624654</v>
      </c>
      <c r="E300" s="61"/>
      <c r="F300" s="61"/>
      <c r="G300" s="67"/>
      <c r="H300" s="57">
        <f t="shared" si="9"/>
        <v>38961</v>
      </c>
      <c r="I300" s="62">
        <v>2.1371723158097402</v>
      </c>
      <c r="J300" s="63">
        <v>2.1599765237795499</v>
      </c>
      <c r="K300" s="63">
        <v>3.3981859883545402</v>
      </c>
      <c r="L300" s="63"/>
    </row>
    <row r="301" spans="2:12" x14ac:dyDescent="0.2">
      <c r="B301" s="57">
        <f t="shared" si="8"/>
        <v>38968</v>
      </c>
      <c r="C301" s="60">
        <v>25.161075415651698</v>
      </c>
      <c r="D301" s="61">
        <v>16.682302585197601</v>
      </c>
      <c r="E301" s="61"/>
      <c r="F301" s="61"/>
      <c r="G301" s="67"/>
      <c r="H301" s="57">
        <f t="shared" si="9"/>
        <v>38968</v>
      </c>
      <c r="I301" s="62">
        <v>2.1775122807643998</v>
      </c>
      <c r="J301" s="63">
        <v>2.1517418457506201</v>
      </c>
      <c r="K301" s="63">
        <v>3.4365120607561601</v>
      </c>
      <c r="L301" s="63"/>
    </row>
    <row r="302" spans="2:12" x14ac:dyDescent="0.2">
      <c r="B302" s="57">
        <f t="shared" si="8"/>
        <v>38975</v>
      </c>
      <c r="C302" s="60">
        <v>25.972921196659101</v>
      </c>
      <c r="D302" s="61">
        <v>16.960542716793501</v>
      </c>
      <c r="E302" s="61"/>
      <c r="F302" s="61"/>
      <c r="G302" s="67"/>
      <c r="H302" s="57">
        <f t="shared" si="9"/>
        <v>38975</v>
      </c>
      <c r="I302" s="62">
        <v>2.2417124472391601</v>
      </c>
      <c r="J302" s="63">
        <v>2.18763023293605</v>
      </c>
      <c r="K302" s="63">
        <v>3.3709047924942301</v>
      </c>
      <c r="L302" s="63"/>
    </row>
    <row r="303" spans="2:12" x14ac:dyDescent="0.2">
      <c r="B303" s="57">
        <f t="shared" si="8"/>
        <v>38982</v>
      </c>
      <c r="C303" s="60">
        <v>27.5356868020794</v>
      </c>
      <c r="D303" s="61">
        <v>19.246376707748901</v>
      </c>
      <c r="E303" s="61"/>
      <c r="F303" s="61"/>
      <c r="G303" s="67"/>
      <c r="H303" s="57">
        <f t="shared" si="9"/>
        <v>38982</v>
      </c>
      <c r="I303" s="62">
        <v>2.3942586074700198</v>
      </c>
      <c r="J303" s="63">
        <v>2.3420876464674398</v>
      </c>
      <c r="K303" s="63">
        <v>3.5055184575776401</v>
      </c>
      <c r="L303" s="63"/>
    </row>
    <row r="304" spans="2:12" x14ac:dyDescent="0.2">
      <c r="B304" s="57">
        <f t="shared" si="8"/>
        <v>38989</v>
      </c>
      <c r="C304" s="60">
        <v>27.907948113489802</v>
      </c>
      <c r="D304" s="61">
        <v>19.469062426835499</v>
      </c>
      <c r="E304" s="61"/>
      <c r="F304" s="61"/>
      <c r="G304" s="67"/>
      <c r="H304" s="57">
        <f t="shared" si="9"/>
        <v>38989</v>
      </c>
      <c r="I304" s="62">
        <v>2.4273326406165698</v>
      </c>
      <c r="J304" s="63">
        <v>2.3691862260929399</v>
      </c>
      <c r="K304" s="63">
        <v>3.6484533576934002</v>
      </c>
      <c r="L304" s="63"/>
    </row>
    <row r="305" spans="2:12" x14ac:dyDescent="0.2">
      <c r="B305" s="57">
        <f t="shared" si="8"/>
        <v>38996</v>
      </c>
      <c r="C305" s="60">
        <v>27.737910284055701</v>
      </c>
      <c r="D305" s="61">
        <v>19.469062426835499</v>
      </c>
      <c r="E305" s="61"/>
      <c r="F305" s="61"/>
      <c r="G305" s="67"/>
      <c r="H305" s="57">
        <f t="shared" si="9"/>
        <v>38996</v>
      </c>
      <c r="I305" s="62">
        <v>2.4954657423939999</v>
      </c>
      <c r="J305" s="63">
        <v>2.3852421217043398</v>
      </c>
      <c r="K305" s="63">
        <v>4.1896535101448498</v>
      </c>
      <c r="L305" s="63"/>
    </row>
    <row r="306" spans="2:12" x14ac:dyDescent="0.2">
      <c r="B306" s="57">
        <f t="shared" si="8"/>
        <v>39003</v>
      </c>
      <c r="C306" s="60">
        <v>27.656522867160099</v>
      </c>
      <c r="D306" s="61">
        <v>19.816436549742999</v>
      </c>
      <c r="E306" s="61"/>
      <c r="F306" s="61"/>
      <c r="G306" s="67"/>
      <c r="H306" s="57">
        <f t="shared" si="9"/>
        <v>39003</v>
      </c>
      <c r="I306" s="62">
        <v>2.4643021925478701</v>
      </c>
      <c r="J306" s="63">
        <v>2.4233930239979902</v>
      </c>
      <c r="K306" s="63">
        <v>4.1799350410424498</v>
      </c>
      <c r="L306" s="63"/>
    </row>
    <row r="307" spans="2:12" x14ac:dyDescent="0.2">
      <c r="B307" s="57">
        <f t="shared" si="8"/>
        <v>39010</v>
      </c>
      <c r="C307" s="60">
        <v>28.064975931974999</v>
      </c>
      <c r="D307" s="61">
        <v>19.980489457758601</v>
      </c>
      <c r="E307" s="61"/>
      <c r="F307" s="61"/>
      <c r="G307" s="67"/>
      <c r="H307" s="57">
        <f t="shared" si="9"/>
        <v>39010</v>
      </c>
      <c r="I307" s="62">
        <v>2.3231124350785599</v>
      </c>
      <c r="J307" s="63">
        <v>2.4326990094140299</v>
      </c>
      <c r="K307" s="63">
        <v>4.0333714968424896</v>
      </c>
      <c r="L307" s="63"/>
    </row>
    <row r="308" spans="2:12" x14ac:dyDescent="0.2">
      <c r="B308" s="57">
        <f t="shared" si="8"/>
        <v>39017</v>
      </c>
      <c r="C308" s="60">
        <v>26.912965495361298</v>
      </c>
      <c r="D308" s="61">
        <v>20.250260717072699</v>
      </c>
      <c r="E308" s="61"/>
      <c r="F308" s="61"/>
      <c r="G308" s="67"/>
      <c r="H308" s="57">
        <f t="shared" si="9"/>
        <v>39017</v>
      </c>
      <c r="I308" s="62">
        <v>2.3864770398589799</v>
      </c>
      <c r="J308" s="63">
        <v>2.4514676713235701</v>
      </c>
      <c r="K308" s="63">
        <v>3.44046962125597</v>
      </c>
      <c r="L308" s="63"/>
    </row>
    <row r="309" spans="2:12" x14ac:dyDescent="0.2">
      <c r="B309" s="57">
        <f t="shared" si="8"/>
        <v>39024</v>
      </c>
      <c r="C309" s="60">
        <v>27.4422722461977</v>
      </c>
      <c r="D309" s="61">
        <v>20.969329708016001</v>
      </c>
      <c r="E309" s="61"/>
      <c r="F309" s="61"/>
      <c r="G309" s="67"/>
      <c r="H309" s="57">
        <f t="shared" si="9"/>
        <v>39024</v>
      </c>
      <c r="I309" s="62">
        <v>2.3723445348033199</v>
      </c>
      <c r="J309" s="63">
        <v>2.4796976774899502</v>
      </c>
      <c r="K309" s="63">
        <v>3.3136136059755201</v>
      </c>
      <c r="L309" s="63"/>
    </row>
    <row r="310" spans="2:12" x14ac:dyDescent="0.2">
      <c r="B310" s="57">
        <f t="shared" si="8"/>
        <v>39031</v>
      </c>
      <c r="C310" s="60">
        <v>27.767266845487399</v>
      </c>
      <c r="D310" s="61">
        <v>21.224795579364699</v>
      </c>
      <c r="E310" s="61"/>
      <c r="F310" s="61"/>
      <c r="G310" s="67"/>
      <c r="H310" s="57">
        <f t="shared" si="9"/>
        <v>39031</v>
      </c>
      <c r="I310" s="62">
        <v>2.4002939066230198</v>
      </c>
      <c r="J310" s="63">
        <v>2.50990742366124</v>
      </c>
      <c r="K310" s="63">
        <v>3.2791704324559698</v>
      </c>
      <c r="L310" s="63"/>
    </row>
    <row r="311" spans="2:12" x14ac:dyDescent="0.2">
      <c r="B311" s="57">
        <f t="shared" si="8"/>
        <v>39038</v>
      </c>
      <c r="C311" s="60">
        <v>29.1968870920618</v>
      </c>
      <c r="D311" s="61">
        <v>22.534936061064801</v>
      </c>
      <c r="E311" s="61"/>
      <c r="F311" s="61"/>
      <c r="G311" s="67"/>
      <c r="H311" s="57">
        <f t="shared" si="9"/>
        <v>39038</v>
      </c>
      <c r="I311" s="62">
        <v>2.5264618203193101</v>
      </c>
      <c r="J311" s="63">
        <v>2.65596147283201</v>
      </c>
      <c r="K311" s="63">
        <v>3.2928404953265602</v>
      </c>
      <c r="L311" s="63"/>
    </row>
    <row r="312" spans="2:12" x14ac:dyDescent="0.2">
      <c r="B312" s="57">
        <f t="shared" si="8"/>
        <v>39045</v>
      </c>
      <c r="C312" s="60">
        <v>30.252432011731401</v>
      </c>
      <c r="D312" s="61">
        <v>23.3798268539676</v>
      </c>
      <c r="E312" s="61"/>
      <c r="F312" s="61"/>
      <c r="G312" s="67"/>
      <c r="H312" s="57">
        <f t="shared" si="9"/>
        <v>39045</v>
      </c>
      <c r="I312" s="62">
        <v>2.6217332688196202</v>
      </c>
      <c r="J312" s="63">
        <v>2.7555400733046098</v>
      </c>
      <c r="K312" s="63">
        <v>3.3971651011920199</v>
      </c>
      <c r="L312" s="63"/>
    </row>
    <row r="313" spans="2:12" x14ac:dyDescent="0.2">
      <c r="B313" s="57">
        <f t="shared" si="8"/>
        <v>39052</v>
      </c>
      <c r="C313" s="60">
        <v>30.666894697216598</v>
      </c>
      <c r="D313" s="61">
        <v>25.509049409164199</v>
      </c>
      <c r="E313" s="61"/>
      <c r="F313" s="61"/>
      <c r="G313" s="67"/>
      <c r="H313" s="57">
        <f t="shared" si="9"/>
        <v>39052</v>
      </c>
      <c r="I313" s="62">
        <v>2.6625834827075598</v>
      </c>
      <c r="J313" s="63">
        <v>3.00143372044767</v>
      </c>
      <c r="K313" s="63">
        <v>3.5352557682780201</v>
      </c>
      <c r="L313" s="63"/>
    </row>
    <row r="314" spans="2:12" x14ac:dyDescent="0.2">
      <c r="B314" s="57">
        <f t="shared" si="8"/>
        <v>39059</v>
      </c>
      <c r="C314" s="60">
        <v>30.657851053690202</v>
      </c>
      <c r="D314" s="61">
        <v>25.002447000342698</v>
      </c>
      <c r="E314" s="61"/>
      <c r="F314" s="61"/>
      <c r="G314" s="67"/>
      <c r="H314" s="57">
        <f t="shared" si="9"/>
        <v>39059</v>
      </c>
      <c r="I314" s="62">
        <v>2.6419730911364701</v>
      </c>
      <c r="J314" s="63">
        <v>2.9418261071529601</v>
      </c>
      <c r="K314" s="63">
        <v>3.4225197856040102</v>
      </c>
      <c r="L314" s="63"/>
    </row>
    <row r="315" spans="2:12" x14ac:dyDescent="0.2">
      <c r="B315" s="57">
        <f t="shared" si="8"/>
        <v>39066</v>
      </c>
      <c r="C315" s="60">
        <v>33.303140856025699</v>
      </c>
      <c r="D315" s="61">
        <v>27.281331336987801</v>
      </c>
      <c r="E315" s="61"/>
      <c r="F315" s="61"/>
      <c r="G315" s="67"/>
      <c r="H315" s="57">
        <f t="shared" si="9"/>
        <v>39066</v>
      </c>
      <c r="I315" s="62">
        <v>2.8703122666325198</v>
      </c>
      <c r="J315" s="63">
        <v>3.2099631193675102</v>
      </c>
      <c r="K315" s="63">
        <v>3.72456116443013</v>
      </c>
      <c r="L315" s="63"/>
    </row>
    <row r="316" spans="2:12" x14ac:dyDescent="0.2">
      <c r="B316" s="57">
        <f t="shared" si="8"/>
        <v>39073</v>
      </c>
      <c r="C316" s="60">
        <v>34.249038718401998</v>
      </c>
      <c r="D316" s="61">
        <v>27.414494607146299</v>
      </c>
      <c r="E316" s="61"/>
      <c r="F316" s="61"/>
      <c r="G316" s="67"/>
      <c r="H316" s="57">
        <f t="shared" si="9"/>
        <v>39073</v>
      </c>
      <c r="I316" s="62">
        <v>2.94525494260485</v>
      </c>
      <c r="J316" s="63">
        <v>3.1626369056685002</v>
      </c>
      <c r="K316" s="63">
        <v>3.7989222762736201</v>
      </c>
      <c r="L316" s="63"/>
    </row>
    <row r="317" spans="2:12" x14ac:dyDescent="0.2">
      <c r="B317" s="57">
        <f t="shared" si="8"/>
        <v>39080</v>
      </c>
      <c r="C317" s="60">
        <v>39.496765257227899</v>
      </c>
      <c r="D317" s="61">
        <v>29.674491844431898</v>
      </c>
      <c r="E317" s="61">
        <f>[1]!EM_I_VAL_PE_TTM(E$3,$B317,"1")</f>
        <v>41.865605772096899</v>
      </c>
      <c r="F317" s="61"/>
      <c r="G317" s="67"/>
      <c r="H317" s="57">
        <f t="shared" si="9"/>
        <v>39080</v>
      </c>
      <c r="I317" s="62">
        <v>3.4015216641338402</v>
      </c>
      <c r="J317" s="63">
        <v>3.4233584973583699</v>
      </c>
      <c r="K317" s="63">
        <v>3.8229556944652598</v>
      </c>
      <c r="L317" s="63"/>
    </row>
    <row r="318" spans="2:12" x14ac:dyDescent="0.2">
      <c r="B318" s="57">
        <f t="shared" si="8"/>
        <v>39087</v>
      </c>
      <c r="C318" s="60">
        <v>38.799194836634399</v>
      </c>
      <c r="D318" s="61">
        <v>30.256102174631099</v>
      </c>
      <c r="E318" s="61">
        <v>42.9156838361125</v>
      </c>
      <c r="F318" s="61"/>
      <c r="G318" s="67"/>
      <c r="H318" s="57">
        <f t="shared" si="9"/>
        <v>39087</v>
      </c>
      <c r="I318" s="62">
        <v>3.48229599709145</v>
      </c>
      <c r="J318" s="63">
        <v>3.5778914889993398</v>
      </c>
      <c r="K318" s="63">
        <v>4.8596317901053601</v>
      </c>
      <c r="L318" s="63"/>
    </row>
    <row r="319" spans="2:12" x14ac:dyDescent="0.2">
      <c r="B319" s="57">
        <f t="shared" si="8"/>
        <v>39094</v>
      </c>
      <c r="C319" s="60">
        <v>39.114870076915302</v>
      </c>
      <c r="D319" s="61">
        <v>32.5886820432573</v>
      </c>
      <c r="E319" s="61">
        <v>44.3051289534855</v>
      </c>
      <c r="F319" s="61"/>
      <c r="G319" s="67"/>
      <c r="H319" s="57">
        <f t="shared" si="9"/>
        <v>39094</v>
      </c>
      <c r="I319" s="62">
        <v>3.5080785434806998</v>
      </c>
      <c r="J319" s="63">
        <v>3.8537273389445601</v>
      </c>
      <c r="K319" s="63">
        <v>4.9779875203778499</v>
      </c>
      <c r="L319" s="63"/>
    </row>
    <row r="320" spans="2:12" x14ac:dyDescent="0.2">
      <c r="B320" s="57">
        <f t="shared" si="8"/>
        <v>39101</v>
      </c>
      <c r="C320" s="60">
        <v>41.335224901405098</v>
      </c>
      <c r="D320" s="61">
        <v>36.776558593568403</v>
      </c>
      <c r="E320" s="61">
        <v>52.770671918215101</v>
      </c>
      <c r="F320" s="61"/>
      <c r="G320" s="67"/>
      <c r="H320" s="57">
        <f t="shared" si="9"/>
        <v>39101</v>
      </c>
      <c r="I320" s="62">
        <v>3.7030836431305998</v>
      </c>
      <c r="J320" s="63">
        <v>4.3245897585223299</v>
      </c>
      <c r="K320" s="63">
        <v>5.8856954283070602</v>
      </c>
      <c r="L320" s="63"/>
    </row>
    <row r="321" spans="2:12" x14ac:dyDescent="0.2">
      <c r="B321" s="57">
        <f t="shared" si="8"/>
        <v>39108</v>
      </c>
      <c r="C321" s="60">
        <v>46.621216140205398</v>
      </c>
      <c r="D321" s="61">
        <v>40.069967958229597</v>
      </c>
      <c r="E321" s="61">
        <v>52.933578334457103</v>
      </c>
      <c r="F321" s="61"/>
      <c r="G321" s="67"/>
      <c r="H321" s="57">
        <f t="shared" si="9"/>
        <v>39108</v>
      </c>
      <c r="I321" s="62">
        <v>4.1211585115152696</v>
      </c>
      <c r="J321" s="63">
        <v>4.4959999347906896</v>
      </c>
      <c r="K321" s="63">
        <v>5.7127199902521903</v>
      </c>
      <c r="L321" s="63"/>
    </row>
    <row r="322" spans="2:12" x14ac:dyDescent="0.2">
      <c r="B322" s="57">
        <f t="shared" si="8"/>
        <v>39115</v>
      </c>
      <c r="C322" s="60">
        <v>43.202066624358501</v>
      </c>
      <c r="D322" s="61">
        <v>35.952381854905703</v>
      </c>
      <c r="E322" s="61">
        <v>52.045846955239597</v>
      </c>
      <c r="F322" s="61"/>
      <c r="G322" s="67"/>
      <c r="H322" s="57">
        <f t="shared" si="9"/>
        <v>39115</v>
      </c>
      <c r="I322" s="62">
        <v>3.81567022869962</v>
      </c>
      <c r="J322" s="63">
        <v>4.0339914083217501</v>
      </c>
      <c r="K322" s="63">
        <v>5.6053097282496704</v>
      </c>
      <c r="L322" s="63"/>
    </row>
    <row r="323" spans="2:12" x14ac:dyDescent="0.2">
      <c r="B323" s="57">
        <f t="shared" si="8"/>
        <v>39122</v>
      </c>
      <c r="C323" s="60">
        <v>44.012550608077703</v>
      </c>
      <c r="D323" s="61">
        <v>37.1331024056921</v>
      </c>
      <c r="E323" s="61">
        <v>52.882647496316402</v>
      </c>
      <c r="F323" s="61"/>
      <c r="G323" s="67"/>
      <c r="H323" s="57">
        <f t="shared" si="9"/>
        <v>39122</v>
      </c>
      <c r="I323" s="62">
        <v>3.88280303343676</v>
      </c>
      <c r="J323" s="63">
        <v>4.1664726602377904</v>
      </c>
      <c r="K323" s="63">
        <v>5.6511062966500996</v>
      </c>
      <c r="L323" s="63"/>
    </row>
    <row r="324" spans="2:12" x14ac:dyDescent="0.2">
      <c r="B324" s="57">
        <f t="shared" si="8"/>
        <v>39129</v>
      </c>
      <c r="C324" s="60">
        <v>48.246405672437703</v>
      </c>
      <c r="D324" s="61">
        <v>41.987565796639998</v>
      </c>
      <c r="E324" s="61">
        <v>57.407765660105603</v>
      </c>
      <c r="F324" s="61"/>
      <c r="G324" s="67"/>
      <c r="H324" s="57">
        <f t="shared" si="9"/>
        <v>39129</v>
      </c>
      <c r="I324" s="62">
        <v>4.2532825724214396</v>
      </c>
      <c r="J324" s="63">
        <v>4.7111615681974204</v>
      </c>
      <c r="K324" s="63">
        <v>6.1258787449895404</v>
      </c>
      <c r="L324" s="63"/>
    </row>
    <row r="325" spans="2:12" x14ac:dyDescent="0.2">
      <c r="B325" s="57">
        <f t="shared" si="8"/>
        <v>39136</v>
      </c>
      <c r="C325" s="60">
        <v>48.406652912303898</v>
      </c>
      <c r="D325" s="61">
        <v>40.538339428957201</v>
      </c>
      <c r="E325" s="61">
        <v>57.407765660105703</v>
      </c>
      <c r="F325" s="61"/>
      <c r="G325" s="67"/>
      <c r="H325" s="57">
        <f t="shared" si="9"/>
        <v>39136</v>
      </c>
      <c r="I325" s="62">
        <v>4.2724123330777504</v>
      </c>
      <c r="J325" s="63">
        <v>4.6376818299900799</v>
      </c>
      <c r="K325" s="63">
        <v>6.1258787449895404</v>
      </c>
      <c r="L325" s="63"/>
    </row>
    <row r="326" spans="2:12" x14ac:dyDescent="0.2">
      <c r="B326" s="57">
        <f t="shared" si="8"/>
        <v>39143</v>
      </c>
      <c r="C326" s="60">
        <v>45.590471236084603</v>
      </c>
      <c r="D326" s="61">
        <v>38.521992495498203</v>
      </c>
      <c r="E326" s="61">
        <v>53.293870990814497</v>
      </c>
      <c r="F326" s="61"/>
      <c r="G326" s="67"/>
      <c r="H326" s="57">
        <f t="shared" si="9"/>
        <v>39143</v>
      </c>
      <c r="I326" s="62">
        <v>4.0116592367091997</v>
      </c>
      <c r="J326" s="63">
        <v>4.3223113112621396</v>
      </c>
      <c r="K326" s="63">
        <v>5.7102259766123398</v>
      </c>
      <c r="L326" s="63"/>
    </row>
    <row r="327" spans="2:12" x14ac:dyDescent="0.2">
      <c r="B327" s="57">
        <f t="shared" ref="B327:B337" si="10">B326+7</f>
        <v>39150</v>
      </c>
      <c r="C327" s="60">
        <v>47.246916198639603</v>
      </c>
      <c r="D327" s="61">
        <v>39.970489482200001</v>
      </c>
      <c r="E327" s="61">
        <v>55.981692400967603</v>
      </c>
      <c r="F327" s="61"/>
      <c r="G327" s="67"/>
      <c r="H327" s="57">
        <f t="shared" ref="H327:H337" si="11">H326+7</f>
        <v>39150</v>
      </c>
      <c r="I327" s="62">
        <v>4.1555336701009198</v>
      </c>
      <c r="J327" s="63">
        <v>4.3952816789758096</v>
      </c>
      <c r="K327" s="63">
        <v>5.98093105804523</v>
      </c>
      <c r="L327" s="63"/>
    </row>
    <row r="328" spans="2:12" x14ac:dyDescent="0.2">
      <c r="B328" s="57">
        <f t="shared" si="10"/>
        <v>39157</v>
      </c>
      <c r="C328" s="60">
        <v>47.791291106878099</v>
      </c>
      <c r="D328" s="61">
        <v>39.901175572150201</v>
      </c>
      <c r="E328" s="61">
        <v>57.036891509988401</v>
      </c>
      <c r="F328" s="61"/>
      <c r="G328" s="67"/>
      <c r="H328" s="57">
        <f t="shared" si="11"/>
        <v>39157</v>
      </c>
      <c r="I328" s="62">
        <v>4.1492825750112603</v>
      </c>
      <c r="J328" s="63">
        <v>4.3876597017899703</v>
      </c>
      <c r="K328" s="63">
        <v>6.0631371895208002</v>
      </c>
      <c r="L328" s="63"/>
    </row>
    <row r="329" spans="2:12" x14ac:dyDescent="0.2">
      <c r="B329" s="57">
        <f t="shared" si="10"/>
        <v>39164</v>
      </c>
      <c r="C329" s="60">
        <v>46.879896784296498</v>
      </c>
      <c r="D329" s="61">
        <v>40.924569167719703</v>
      </c>
      <c r="E329" s="61">
        <v>59.427281215647</v>
      </c>
      <c r="F329" s="61"/>
      <c r="G329" s="67"/>
      <c r="H329" s="57">
        <f t="shared" si="11"/>
        <v>39164</v>
      </c>
      <c r="I329" s="62">
        <v>4.3309082505209302</v>
      </c>
      <c r="J329" s="63">
        <v>4.5673920699593999</v>
      </c>
      <c r="K329" s="63">
        <v>6.3238857264024597</v>
      </c>
      <c r="L329" s="63"/>
    </row>
    <row r="330" spans="2:12" x14ac:dyDescent="0.2">
      <c r="B330" s="57">
        <f t="shared" si="10"/>
        <v>39171</v>
      </c>
      <c r="C330" s="60">
        <v>48.344467265982999</v>
      </c>
      <c r="D330" s="61">
        <v>41.5166544662817</v>
      </c>
      <c r="E330" s="61">
        <v>60.287342888593102</v>
      </c>
      <c r="F330" s="61"/>
      <c r="G330" s="67"/>
      <c r="H330" s="57">
        <f t="shared" si="11"/>
        <v>39171</v>
      </c>
      <c r="I330" s="62">
        <v>4.4761928577057404</v>
      </c>
      <c r="J330" s="63">
        <v>4.6334718296829198</v>
      </c>
      <c r="K330" s="63">
        <v>6.47497691762503</v>
      </c>
      <c r="L330" s="63"/>
    </row>
    <row r="331" spans="2:12" x14ac:dyDescent="0.2">
      <c r="B331" s="57">
        <f t="shared" si="10"/>
        <v>39178</v>
      </c>
      <c r="C331" s="60">
        <v>48.177549604580904</v>
      </c>
      <c r="D331" s="61">
        <v>45.131545933937197</v>
      </c>
      <c r="E331" s="61">
        <v>63.810800163130402</v>
      </c>
      <c r="F331" s="61"/>
      <c r="G331" s="67"/>
      <c r="H331" s="57">
        <f t="shared" si="11"/>
        <v>39178</v>
      </c>
      <c r="I331" s="62">
        <v>4.5702276355406397</v>
      </c>
      <c r="J331" s="63">
        <v>5.1681289099138796</v>
      </c>
      <c r="K331" s="63">
        <v>7.7320468507412796</v>
      </c>
      <c r="L331" s="63"/>
    </row>
    <row r="332" spans="2:12" x14ac:dyDescent="0.2">
      <c r="B332" s="57">
        <f t="shared" si="10"/>
        <v>39185</v>
      </c>
      <c r="C332" s="60">
        <v>50.727296640939201</v>
      </c>
      <c r="D332" s="61">
        <v>40.525749253405998</v>
      </c>
      <c r="E332" s="61">
        <v>68.281495114376298</v>
      </c>
      <c r="F332" s="61"/>
      <c r="G332" s="67"/>
      <c r="H332" s="57">
        <f t="shared" si="11"/>
        <v>39185</v>
      </c>
      <c r="I332" s="62">
        <v>4.8318057061547597</v>
      </c>
      <c r="J332" s="63">
        <v>5.5285660752962604</v>
      </c>
      <c r="K332" s="63">
        <v>8.0994470529567302</v>
      </c>
      <c r="L332" s="63"/>
    </row>
    <row r="333" spans="2:12" x14ac:dyDescent="0.2">
      <c r="B333" s="57">
        <f t="shared" si="10"/>
        <v>39192</v>
      </c>
      <c r="C333" s="60">
        <v>46.426592898700001</v>
      </c>
      <c r="D333" s="61">
        <v>40.071849620973303</v>
      </c>
      <c r="E333" s="61">
        <v>64.846174746357306</v>
      </c>
      <c r="F333" s="61"/>
      <c r="G333" s="67"/>
      <c r="H333" s="57">
        <f t="shared" si="11"/>
        <v>39192</v>
      </c>
      <c r="I333" s="62">
        <v>4.7849395898749396</v>
      </c>
      <c r="J333" s="63">
        <v>5.6387396124520999</v>
      </c>
      <c r="K333" s="63">
        <v>7.59044546802249</v>
      </c>
      <c r="L333" s="63"/>
    </row>
    <row r="334" spans="2:12" x14ac:dyDescent="0.2">
      <c r="B334" s="57">
        <f t="shared" si="10"/>
        <v>39199</v>
      </c>
      <c r="C334" s="60">
        <v>43.3531049987578</v>
      </c>
      <c r="D334" s="61">
        <v>33.429546098003797</v>
      </c>
      <c r="E334" s="61">
        <v>59.380648066243097</v>
      </c>
      <c r="F334" s="61"/>
      <c r="G334" s="67"/>
      <c r="H334" s="57">
        <f t="shared" si="11"/>
        <v>39199</v>
      </c>
      <c r="I334" s="62">
        <v>4.5711941376822303</v>
      </c>
      <c r="J334" s="63">
        <v>5.44913716563146</v>
      </c>
      <c r="K334" s="63">
        <v>6.1410607197548597</v>
      </c>
      <c r="L334" s="63"/>
    </row>
    <row r="335" spans="2:12" x14ac:dyDescent="0.2">
      <c r="B335" s="57">
        <f t="shared" si="10"/>
        <v>39206</v>
      </c>
      <c r="C335" s="60">
        <v>42.152163440860697</v>
      </c>
      <c r="D335" s="61">
        <v>28.747487789018798</v>
      </c>
      <c r="E335" s="61">
        <v>54.590548202372702</v>
      </c>
      <c r="F335" s="61"/>
      <c r="G335" s="67"/>
      <c r="H335" s="57">
        <f t="shared" si="11"/>
        <v>39206</v>
      </c>
      <c r="I335" s="62">
        <v>4.5799878024886604</v>
      </c>
      <c r="J335" s="63">
        <v>4.9066815390811298</v>
      </c>
      <c r="K335" s="63">
        <v>6.0616612169570301</v>
      </c>
      <c r="L335" s="63"/>
    </row>
    <row r="336" spans="2:12" x14ac:dyDescent="0.2">
      <c r="B336" s="57">
        <f t="shared" si="10"/>
        <v>39213</v>
      </c>
      <c r="C336" s="60">
        <v>44.509351872421597</v>
      </c>
      <c r="D336" s="61">
        <v>30.9434577130557</v>
      </c>
      <c r="E336" s="61">
        <v>54.719488241924502</v>
      </c>
      <c r="F336" s="61"/>
      <c r="G336" s="67"/>
      <c r="H336" s="57">
        <f t="shared" si="11"/>
        <v>39213</v>
      </c>
      <c r="I336" s="62">
        <v>4.8014185994990397</v>
      </c>
      <c r="J336" s="63">
        <v>5.3011449527248304</v>
      </c>
      <c r="K336" s="63">
        <v>6.0720120994283704</v>
      </c>
      <c r="L336" s="63"/>
    </row>
    <row r="337" spans="2:12" x14ac:dyDescent="0.2">
      <c r="B337" s="57">
        <f t="shared" si="10"/>
        <v>39220</v>
      </c>
      <c r="C337" s="60">
        <v>45.400234390242304</v>
      </c>
      <c r="D337" s="61">
        <v>32.472290808030998</v>
      </c>
      <c r="E337" s="61">
        <v>57.832317314003397</v>
      </c>
      <c r="F337" s="61"/>
      <c r="G337" s="67"/>
      <c r="H337" s="57">
        <f t="shared" si="11"/>
        <v>39220</v>
      </c>
      <c r="I337" s="62">
        <v>4.88236191127538</v>
      </c>
      <c r="J337" s="63">
        <v>5.5776173723742097</v>
      </c>
      <c r="K337" s="63">
        <v>6.3961773553203596</v>
      </c>
      <c r="L337" s="63"/>
    </row>
    <row r="338" spans="2:12" x14ac:dyDescent="0.2">
      <c r="B338" s="57">
        <f>B337+7</f>
        <v>39227</v>
      </c>
      <c r="C338" s="60">
        <v>46.865738383912102</v>
      </c>
      <c r="D338" s="61">
        <v>33.831375243112497</v>
      </c>
      <c r="E338" s="61">
        <v>60.896207313850297</v>
      </c>
      <c r="F338" s="61"/>
      <c r="G338" s="67"/>
      <c r="H338" s="57">
        <f>H337+7</f>
        <v>39227</v>
      </c>
      <c r="I338" s="62">
        <v>5.0297246330364596</v>
      </c>
      <c r="J338" s="63">
        <v>5.8588904604188796</v>
      </c>
      <c r="K338" s="63">
        <v>6.7553196080354301</v>
      </c>
      <c r="L338" s="63"/>
    </row>
    <row r="339" spans="2:12" x14ac:dyDescent="0.2">
      <c r="B339" s="57">
        <f t="shared" ref="B339:B402" si="12">B338+7</f>
        <v>39234</v>
      </c>
      <c r="C339" s="60">
        <v>45.046364509714799</v>
      </c>
      <c r="D339" s="61">
        <v>33.909663015871701</v>
      </c>
      <c r="E339" s="61">
        <v>53.4428513467209</v>
      </c>
      <c r="F339" s="61"/>
      <c r="G339" s="67"/>
      <c r="H339" s="57">
        <f t="shared" ref="H339:H402" si="13">H338+7</f>
        <v>39234</v>
      </c>
      <c r="I339" s="62">
        <v>4.8704152396114297</v>
      </c>
      <c r="J339" s="63">
        <v>5.9917951108142598</v>
      </c>
      <c r="K339" s="63">
        <v>6.4079780828350197</v>
      </c>
      <c r="L339" s="63"/>
    </row>
    <row r="340" spans="2:12" x14ac:dyDescent="0.2">
      <c r="B340" s="57">
        <f t="shared" si="12"/>
        <v>39241</v>
      </c>
      <c r="C340" s="60">
        <v>43.944879796852497</v>
      </c>
      <c r="D340" s="61">
        <v>34.9467169048987</v>
      </c>
      <c r="E340" s="61">
        <v>54.410793336993201</v>
      </c>
      <c r="F340" s="61"/>
      <c r="G340" s="67"/>
      <c r="H340" s="57">
        <f t="shared" si="13"/>
        <v>39241</v>
      </c>
      <c r="I340" s="62">
        <v>4.7544770249230996</v>
      </c>
      <c r="J340" s="63">
        <v>6.1805811451154602</v>
      </c>
      <c r="K340" s="63">
        <v>6.5399892431815996</v>
      </c>
      <c r="L340" s="63"/>
    </row>
    <row r="341" spans="2:12" x14ac:dyDescent="0.2">
      <c r="B341" s="57">
        <f t="shared" si="12"/>
        <v>39248</v>
      </c>
      <c r="C341" s="60">
        <v>46.266176644609402</v>
      </c>
      <c r="D341" s="61">
        <v>37.220104724283502</v>
      </c>
      <c r="E341" s="61">
        <v>59.8435553595966</v>
      </c>
      <c r="F341" s="61"/>
      <c r="G341" s="67"/>
      <c r="H341" s="57">
        <f t="shared" si="13"/>
        <v>39248</v>
      </c>
      <c r="I341" s="62">
        <v>5.0131379194996804</v>
      </c>
      <c r="J341" s="63">
        <v>6.5920768379760304</v>
      </c>
      <c r="K341" s="63">
        <v>7.18832197137601</v>
      </c>
      <c r="L341" s="63"/>
    </row>
    <row r="342" spans="2:12" x14ac:dyDescent="0.2">
      <c r="B342" s="57">
        <f t="shared" si="12"/>
        <v>39255</v>
      </c>
      <c r="C342" s="60">
        <v>45.922688706412202</v>
      </c>
      <c r="D342" s="61">
        <v>36.937196163766501</v>
      </c>
      <c r="E342" s="61">
        <v>56.343000862003699</v>
      </c>
      <c r="F342" s="61"/>
      <c r="G342" s="67"/>
      <c r="H342" s="57">
        <f t="shared" si="13"/>
        <v>39255</v>
      </c>
      <c r="I342" s="62">
        <v>4.9905988423410603</v>
      </c>
      <c r="J342" s="63">
        <v>6.6582575009514997</v>
      </c>
      <c r="K342" s="63">
        <v>6.8107112178281497</v>
      </c>
      <c r="L342" s="63"/>
    </row>
    <row r="343" spans="2:12" x14ac:dyDescent="0.2">
      <c r="B343" s="57">
        <f t="shared" si="12"/>
        <v>39262</v>
      </c>
      <c r="C343" s="60">
        <v>43.379263841831602</v>
      </c>
      <c r="D343" s="61">
        <v>34.070577115330202</v>
      </c>
      <c r="E343" s="61">
        <v>51.746884125799298</v>
      </c>
      <c r="F343" s="61"/>
      <c r="G343" s="67"/>
      <c r="H343" s="57">
        <f t="shared" si="13"/>
        <v>39262</v>
      </c>
      <c r="I343" s="62">
        <v>4.7318107523896096</v>
      </c>
      <c r="J343" s="63">
        <v>6.1772603543443498</v>
      </c>
      <c r="K343" s="63">
        <v>6.2991083589841601</v>
      </c>
      <c r="L343" s="63"/>
    </row>
    <row r="344" spans="2:12" x14ac:dyDescent="0.2">
      <c r="B344" s="57">
        <f t="shared" si="12"/>
        <v>39269</v>
      </c>
      <c r="C344" s="60">
        <v>42.997004911438403</v>
      </c>
      <c r="D344" s="61">
        <v>33.558417394710901</v>
      </c>
      <c r="E344" s="61">
        <v>51.934350610327598</v>
      </c>
      <c r="F344" s="61"/>
      <c r="G344" s="67"/>
      <c r="H344" s="57">
        <f t="shared" si="13"/>
        <v>39269</v>
      </c>
      <c r="I344" s="62">
        <v>4.8217015293568597</v>
      </c>
      <c r="J344" s="63">
        <v>6.0990452738994296</v>
      </c>
      <c r="K344" s="63">
        <v>6.8627853653031403</v>
      </c>
      <c r="L344" s="63"/>
    </row>
    <row r="345" spans="2:12" x14ac:dyDescent="0.2">
      <c r="B345" s="57">
        <f t="shared" si="12"/>
        <v>39276</v>
      </c>
      <c r="C345" s="60">
        <v>44.829935381955501</v>
      </c>
      <c r="D345" s="61">
        <v>34.531863913917903</v>
      </c>
      <c r="E345" s="61">
        <v>52.685363679641803</v>
      </c>
      <c r="F345" s="61"/>
      <c r="G345" s="67"/>
      <c r="H345" s="57">
        <f t="shared" si="13"/>
        <v>39276</v>
      </c>
      <c r="I345" s="62">
        <v>5.00859631733685</v>
      </c>
      <c r="J345" s="63">
        <v>6.3035938011830099</v>
      </c>
      <c r="K345" s="63">
        <v>6.9133002277266602</v>
      </c>
      <c r="L345" s="63"/>
    </row>
    <row r="346" spans="2:12" x14ac:dyDescent="0.2">
      <c r="B346" s="57">
        <f t="shared" si="12"/>
        <v>39283</v>
      </c>
      <c r="C346" s="60">
        <v>46.483065229281898</v>
      </c>
      <c r="D346" s="61">
        <v>35.604785449428299</v>
      </c>
      <c r="E346" s="61">
        <v>55.396778782201302</v>
      </c>
      <c r="F346" s="61"/>
      <c r="G346" s="67"/>
      <c r="H346" s="57">
        <f t="shared" si="13"/>
        <v>39283</v>
      </c>
      <c r="I346" s="62">
        <v>5.1947037364808404</v>
      </c>
      <c r="J346" s="63">
        <v>6.5365744444397604</v>
      </c>
      <c r="K346" s="63">
        <v>7.3670712484071901</v>
      </c>
      <c r="L346" s="63"/>
    </row>
    <row r="347" spans="2:12" x14ac:dyDescent="0.2">
      <c r="B347" s="57">
        <f t="shared" si="12"/>
        <v>39290</v>
      </c>
      <c r="C347" s="60">
        <v>49.256499407610598</v>
      </c>
      <c r="D347" s="61">
        <v>39.018327713520499</v>
      </c>
      <c r="E347" s="61">
        <v>58.6396316175626</v>
      </c>
      <c r="F347" s="61"/>
      <c r="G347" s="67"/>
      <c r="H347" s="57">
        <f t="shared" si="13"/>
        <v>39290</v>
      </c>
      <c r="I347" s="62">
        <v>5.5337033615505904</v>
      </c>
      <c r="J347" s="63">
        <v>7.1680861457457699</v>
      </c>
      <c r="K347" s="63">
        <v>7.9660213077567601</v>
      </c>
      <c r="L347" s="63"/>
    </row>
    <row r="348" spans="2:12" x14ac:dyDescent="0.2">
      <c r="B348" s="57">
        <f t="shared" si="12"/>
        <v>39297</v>
      </c>
      <c r="C348" s="60">
        <v>51.379933587278501</v>
      </c>
      <c r="D348" s="61">
        <v>42.866489436691403</v>
      </c>
      <c r="E348" s="61">
        <v>61.053944751124497</v>
      </c>
      <c r="F348" s="61"/>
      <c r="G348" s="67"/>
      <c r="H348" s="57">
        <f t="shared" si="13"/>
        <v>39297</v>
      </c>
      <c r="I348" s="62">
        <v>5.7809145954464896</v>
      </c>
      <c r="J348" s="63">
        <v>7.8842976048635096</v>
      </c>
      <c r="K348" s="63">
        <v>8.2763824018910892</v>
      </c>
      <c r="L348" s="63"/>
    </row>
    <row r="349" spans="2:12" x14ac:dyDescent="0.2">
      <c r="B349" s="57">
        <f t="shared" si="12"/>
        <v>39304</v>
      </c>
      <c r="C349" s="60">
        <v>53.051047415800099</v>
      </c>
      <c r="D349" s="61">
        <v>43.729540090980201</v>
      </c>
      <c r="E349" s="61">
        <v>62.681862971045597</v>
      </c>
      <c r="F349" s="61"/>
      <c r="G349" s="67"/>
      <c r="H349" s="57">
        <f t="shared" si="13"/>
        <v>39304</v>
      </c>
      <c r="I349" s="62">
        <v>6.0135287965536204</v>
      </c>
      <c r="J349" s="63">
        <v>7.9693534899716703</v>
      </c>
      <c r="K349" s="63">
        <v>7.9426409017359898</v>
      </c>
      <c r="L349" s="63"/>
    </row>
    <row r="350" spans="2:12" x14ac:dyDescent="0.2">
      <c r="B350" s="57">
        <f t="shared" si="12"/>
        <v>39311</v>
      </c>
      <c r="C350" s="60">
        <v>49.8761315995025</v>
      </c>
      <c r="D350" s="61">
        <v>40.682778623823602</v>
      </c>
      <c r="E350" s="61">
        <v>61.7779636846942</v>
      </c>
      <c r="F350" s="61"/>
      <c r="G350" s="67"/>
      <c r="H350" s="57">
        <f t="shared" si="13"/>
        <v>39311</v>
      </c>
      <c r="I350" s="62">
        <v>5.7847651000917697</v>
      </c>
      <c r="J350" s="63">
        <v>7.51641783536859</v>
      </c>
      <c r="K350" s="63">
        <v>7.9087813569292802</v>
      </c>
      <c r="L350" s="63"/>
    </row>
    <row r="351" spans="2:12" x14ac:dyDescent="0.2">
      <c r="B351" s="57">
        <f t="shared" si="12"/>
        <v>39318</v>
      </c>
      <c r="C351" s="60">
        <v>49.862996043300903</v>
      </c>
      <c r="D351" s="61">
        <v>45.643643107409801</v>
      </c>
      <c r="E351" s="61">
        <v>66.916918724755106</v>
      </c>
      <c r="F351" s="61"/>
      <c r="G351" s="67"/>
      <c r="H351" s="57">
        <f t="shared" si="13"/>
        <v>39318</v>
      </c>
      <c r="I351" s="62">
        <v>6.1255653205010203</v>
      </c>
      <c r="J351" s="63">
        <v>8.4151854213465906</v>
      </c>
      <c r="K351" s="63">
        <v>8.1561970533529493</v>
      </c>
      <c r="L351" s="63"/>
    </row>
    <row r="352" spans="2:12" x14ac:dyDescent="0.2">
      <c r="B352" s="57">
        <f t="shared" si="12"/>
        <v>39325</v>
      </c>
      <c r="C352" s="60">
        <v>47.4497648541861</v>
      </c>
      <c r="D352" s="61">
        <v>44.5122336448973</v>
      </c>
      <c r="E352" s="61">
        <v>64.5615236096654</v>
      </c>
      <c r="F352" s="61"/>
      <c r="G352" s="67"/>
      <c r="H352" s="57">
        <f t="shared" si="13"/>
        <v>39325</v>
      </c>
      <c r="I352" s="62">
        <v>6.1517034552637</v>
      </c>
      <c r="J352" s="63">
        <v>8.3031546605497208</v>
      </c>
      <c r="K352" s="63">
        <v>8.04431909683532</v>
      </c>
      <c r="L352" s="63"/>
    </row>
    <row r="353" spans="2:12" x14ac:dyDescent="0.2">
      <c r="B353" s="57">
        <f t="shared" si="12"/>
        <v>39332</v>
      </c>
      <c r="C353" s="60">
        <v>47.973767060051202</v>
      </c>
      <c r="D353" s="61">
        <v>44.4807360094266</v>
      </c>
      <c r="E353" s="61">
        <v>63.589616219931202</v>
      </c>
      <c r="F353" s="61"/>
      <c r="G353" s="67"/>
      <c r="H353" s="57">
        <f t="shared" si="13"/>
        <v>39332</v>
      </c>
      <c r="I353" s="62">
        <v>6.1483593793338596</v>
      </c>
      <c r="J353" s="63">
        <v>7.9879477619347403</v>
      </c>
      <c r="K353" s="63">
        <v>7.8323500293786097</v>
      </c>
      <c r="L353" s="63"/>
    </row>
    <row r="354" spans="2:12" x14ac:dyDescent="0.2">
      <c r="B354" s="57">
        <f t="shared" si="12"/>
        <v>39339</v>
      </c>
      <c r="C354" s="60">
        <v>48.330849178098198</v>
      </c>
      <c r="D354" s="61">
        <v>46.106291917952802</v>
      </c>
      <c r="E354" s="61">
        <v>62.4434898614536</v>
      </c>
      <c r="F354" s="61"/>
      <c r="G354" s="67"/>
      <c r="H354" s="57">
        <f t="shared" si="13"/>
        <v>39339</v>
      </c>
      <c r="I354" s="62">
        <v>6.1709669439338404</v>
      </c>
      <c r="J354" s="63">
        <v>8.2798686437892908</v>
      </c>
      <c r="K354" s="63">
        <v>7.8345480324704999</v>
      </c>
      <c r="L354" s="63"/>
    </row>
    <row r="355" spans="2:12" x14ac:dyDescent="0.2">
      <c r="B355" s="57">
        <f t="shared" si="12"/>
        <v>39346</v>
      </c>
      <c r="C355" s="60">
        <v>49.850354929656703</v>
      </c>
      <c r="D355" s="61">
        <v>47.260858900465301</v>
      </c>
      <c r="E355" s="61">
        <v>61.983438956703402</v>
      </c>
      <c r="F355" s="61"/>
      <c r="G355" s="67"/>
      <c r="H355" s="57">
        <f t="shared" si="13"/>
        <v>39346</v>
      </c>
      <c r="I355" s="62">
        <v>6.3293853539902303</v>
      </c>
      <c r="J355" s="63">
        <v>8.3850145413774992</v>
      </c>
      <c r="K355" s="63">
        <v>7.6342900265006399</v>
      </c>
      <c r="L355" s="63"/>
    </row>
    <row r="356" spans="2:12" x14ac:dyDescent="0.2">
      <c r="B356" s="57">
        <f t="shared" si="12"/>
        <v>39353</v>
      </c>
      <c r="C356" s="60">
        <v>50.052879078445599</v>
      </c>
      <c r="D356" s="61">
        <v>49.135122806635401</v>
      </c>
      <c r="E356" s="61">
        <v>64.876147804562393</v>
      </c>
      <c r="F356" s="61"/>
      <c r="G356" s="67"/>
      <c r="H356" s="57">
        <f t="shared" si="13"/>
        <v>39353</v>
      </c>
      <c r="I356" s="62">
        <v>6.4635072348390699</v>
      </c>
      <c r="J356" s="63">
        <v>8.6429689646749193</v>
      </c>
      <c r="K356" s="63">
        <v>7.8838003155355896</v>
      </c>
      <c r="L356" s="63"/>
    </row>
    <row r="357" spans="2:12" x14ac:dyDescent="0.2">
      <c r="B357" s="57">
        <f t="shared" si="12"/>
        <v>39360</v>
      </c>
      <c r="C357" s="60">
        <v>50.028990505924703</v>
      </c>
      <c r="D357" s="61">
        <v>49.136618870248803</v>
      </c>
      <c r="E357" s="61">
        <v>64.876147804562393</v>
      </c>
      <c r="F357" s="61"/>
      <c r="G357" s="67"/>
      <c r="H357" s="57">
        <f t="shared" si="13"/>
        <v>39360</v>
      </c>
      <c r="I357" s="62">
        <v>6.65344791024404</v>
      </c>
      <c r="J357" s="63">
        <v>8.9452301125743805</v>
      </c>
      <c r="K357" s="63">
        <v>9.2093313589860202</v>
      </c>
      <c r="L357" s="63"/>
    </row>
    <row r="358" spans="2:12" x14ac:dyDescent="0.2">
      <c r="B358" s="57">
        <f t="shared" si="12"/>
        <v>39367</v>
      </c>
      <c r="C358" s="60">
        <v>54.7195178597973</v>
      </c>
      <c r="D358" s="61">
        <v>49.665299508438601</v>
      </c>
      <c r="E358" s="61">
        <v>64.309180489378306</v>
      </c>
      <c r="F358" s="61"/>
      <c r="G358" s="67"/>
      <c r="H358" s="57">
        <f t="shared" si="13"/>
        <v>39367</v>
      </c>
      <c r="I358" s="62">
        <v>7.1255750641445301</v>
      </c>
      <c r="J358" s="63">
        <v>9.2312174348574807</v>
      </c>
      <c r="K358" s="63">
        <v>9.2194444596013199</v>
      </c>
      <c r="L358" s="63"/>
    </row>
    <row r="359" spans="2:12" x14ac:dyDescent="0.2">
      <c r="B359" s="57">
        <f t="shared" si="12"/>
        <v>39374</v>
      </c>
      <c r="C359" s="60">
        <v>52.496143929870698</v>
      </c>
      <c r="D359" s="61">
        <v>48.971265156209498</v>
      </c>
      <c r="E359" s="61">
        <v>62.707671703250902</v>
      </c>
      <c r="F359" s="61"/>
      <c r="G359" s="67"/>
      <c r="H359" s="57">
        <f t="shared" si="13"/>
        <v>39374</v>
      </c>
      <c r="I359" s="62">
        <v>6.9994046031361803</v>
      </c>
      <c r="J359" s="63">
        <v>8.5182946319521395</v>
      </c>
      <c r="K359" s="63">
        <v>8.5450511090413208</v>
      </c>
      <c r="L359" s="63"/>
    </row>
    <row r="360" spans="2:12" x14ac:dyDescent="0.2">
      <c r="B360" s="57">
        <f t="shared" si="12"/>
        <v>39381</v>
      </c>
      <c r="C360" s="60">
        <v>49.446229811968102</v>
      </c>
      <c r="D360" s="61">
        <v>45.841364668347602</v>
      </c>
      <c r="E360" s="61">
        <v>54.693766375174199</v>
      </c>
      <c r="F360" s="61"/>
      <c r="G360" s="67"/>
      <c r="H360" s="57">
        <f t="shared" si="13"/>
        <v>39381</v>
      </c>
      <c r="I360" s="62">
        <v>6.7082180028097103</v>
      </c>
      <c r="J360" s="63">
        <v>8.1098407047509102</v>
      </c>
      <c r="K360" s="63">
        <v>7.0309482599447097</v>
      </c>
      <c r="L360" s="63"/>
    </row>
    <row r="361" spans="2:12" x14ac:dyDescent="0.2">
      <c r="B361" s="57">
        <f t="shared" si="12"/>
        <v>39388</v>
      </c>
      <c r="C361" s="60">
        <v>50.142817590499497</v>
      </c>
      <c r="D361" s="61">
        <v>44.668158987502601</v>
      </c>
      <c r="E361" s="61">
        <v>52.661884992215697</v>
      </c>
      <c r="F361" s="61"/>
      <c r="G361" s="67"/>
      <c r="H361" s="57">
        <f t="shared" si="13"/>
        <v>39388</v>
      </c>
      <c r="I361" s="62">
        <v>6.5968348931401897</v>
      </c>
      <c r="J361" s="63">
        <v>7.40929701800885</v>
      </c>
      <c r="K361" s="63">
        <v>6.6418354125495496</v>
      </c>
      <c r="L361" s="63"/>
    </row>
    <row r="362" spans="2:12" x14ac:dyDescent="0.2">
      <c r="B362" s="57">
        <f t="shared" si="12"/>
        <v>39395</v>
      </c>
      <c r="C362" s="60">
        <v>46.322915342516801</v>
      </c>
      <c r="D362" s="61">
        <v>41.183523003003998</v>
      </c>
      <c r="E362" s="61">
        <v>51.219797439047397</v>
      </c>
      <c r="F362" s="61"/>
      <c r="G362" s="67"/>
      <c r="H362" s="57">
        <f t="shared" si="13"/>
        <v>39395</v>
      </c>
      <c r="I362" s="62">
        <v>6.0775715160473398</v>
      </c>
      <c r="J362" s="63">
        <v>6.8312856650893004</v>
      </c>
      <c r="K362" s="63">
        <v>6.4225963402252999</v>
      </c>
      <c r="L362" s="63"/>
    </row>
    <row r="363" spans="2:12" x14ac:dyDescent="0.2">
      <c r="B363" s="57">
        <f t="shared" si="12"/>
        <v>39402</v>
      </c>
      <c r="C363" s="60">
        <v>46.336858475745203</v>
      </c>
      <c r="D363" s="61">
        <v>40.258410481579702</v>
      </c>
      <c r="E363" s="61">
        <v>51.1321389982851</v>
      </c>
      <c r="F363" s="61"/>
      <c r="G363" s="67"/>
      <c r="H363" s="57">
        <f t="shared" si="13"/>
        <v>39402</v>
      </c>
      <c r="I363" s="62">
        <v>6.0761267068669804</v>
      </c>
      <c r="J363" s="63">
        <v>6.6778333267417702</v>
      </c>
      <c r="K363" s="63">
        <v>6.30342675374302</v>
      </c>
      <c r="L363" s="63"/>
    </row>
    <row r="364" spans="2:12" x14ac:dyDescent="0.2">
      <c r="B364" s="57">
        <f t="shared" si="12"/>
        <v>39409</v>
      </c>
      <c r="C364" s="60">
        <v>44.895720061178302</v>
      </c>
      <c r="D364" s="61">
        <v>39.661377560965498</v>
      </c>
      <c r="E364" s="61">
        <v>51.8688284229492</v>
      </c>
      <c r="F364" s="61"/>
      <c r="G364" s="67"/>
      <c r="H364" s="57">
        <f t="shared" si="13"/>
        <v>39409</v>
      </c>
      <c r="I364" s="62">
        <v>6.3060514993864096</v>
      </c>
      <c r="J364" s="63">
        <v>6.5788009435267503</v>
      </c>
      <c r="K364" s="63">
        <v>6.3864017936882602</v>
      </c>
      <c r="L364" s="63"/>
    </row>
    <row r="365" spans="2:12" x14ac:dyDescent="0.2">
      <c r="B365" s="57">
        <f t="shared" si="12"/>
        <v>39416</v>
      </c>
      <c r="C365" s="60">
        <v>43.661702619258499</v>
      </c>
      <c r="D365" s="61">
        <v>38.026053475061801</v>
      </c>
      <c r="E365" s="61">
        <v>51.197715935526801</v>
      </c>
      <c r="F365" s="61"/>
      <c r="G365" s="67"/>
      <c r="H365" s="57">
        <f t="shared" si="13"/>
        <v>39416</v>
      </c>
      <c r="I365" s="62">
        <v>6.1311452496102303</v>
      </c>
      <c r="J365" s="63">
        <v>6.3075428001912499</v>
      </c>
      <c r="K365" s="63">
        <v>6.2645563239939204</v>
      </c>
      <c r="L365" s="63"/>
    </row>
    <row r="366" spans="2:12" x14ac:dyDescent="0.2">
      <c r="B366" s="57">
        <f t="shared" si="12"/>
        <v>39423</v>
      </c>
      <c r="C366" s="60">
        <v>45.597360492730097</v>
      </c>
      <c r="D366" s="61">
        <v>41.0592311426742</v>
      </c>
      <c r="E366" s="61">
        <v>53.847372784310899</v>
      </c>
      <c r="F366" s="61"/>
      <c r="G366" s="67"/>
      <c r="H366" s="57">
        <f t="shared" si="13"/>
        <v>39423</v>
      </c>
      <c r="I366" s="62">
        <v>6.3960682767985997</v>
      </c>
      <c r="J366" s="63">
        <v>6.8106688469580199</v>
      </c>
      <c r="K366" s="63">
        <v>6.60864138406306</v>
      </c>
      <c r="L366" s="63"/>
    </row>
    <row r="367" spans="2:12" x14ac:dyDescent="0.2">
      <c r="B367" s="57">
        <f t="shared" si="12"/>
        <v>39430</v>
      </c>
      <c r="C367" s="60">
        <v>44.628818409478299</v>
      </c>
      <c r="D367" s="61">
        <v>40.601639105427502</v>
      </c>
      <c r="E367" s="61">
        <v>56.4452640231234</v>
      </c>
      <c r="F367" s="61"/>
      <c r="G367" s="67"/>
      <c r="H367" s="57">
        <f t="shared" si="13"/>
        <v>39430</v>
      </c>
      <c r="I367" s="62">
        <v>6.2596946281343699</v>
      </c>
      <c r="J367" s="63">
        <v>6.7347661145891999</v>
      </c>
      <c r="K367" s="63">
        <v>6.9305255974455999</v>
      </c>
      <c r="L367" s="63"/>
    </row>
    <row r="368" spans="2:12" x14ac:dyDescent="0.2">
      <c r="B368" s="57">
        <f t="shared" si="12"/>
        <v>39437</v>
      </c>
      <c r="C368" s="60">
        <v>45.589595933421101</v>
      </c>
      <c r="D368" s="61">
        <v>42.176308614349402</v>
      </c>
      <c r="E368" s="61">
        <v>58.672215667039801</v>
      </c>
      <c r="F368" s="61"/>
      <c r="G368" s="67"/>
      <c r="H368" s="57">
        <f t="shared" si="13"/>
        <v>39437</v>
      </c>
      <c r="I368" s="62">
        <v>6.35677612896394</v>
      </c>
      <c r="J368" s="63">
        <v>6.7978567963537797</v>
      </c>
      <c r="K368" s="63">
        <v>7.1508896200385701</v>
      </c>
      <c r="L368" s="63"/>
    </row>
    <row r="369" spans="2:12" x14ac:dyDescent="0.2">
      <c r="B369" s="57">
        <f t="shared" si="12"/>
        <v>39444</v>
      </c>
      <c r="C369" s="60">
        <v>47.057897847746098</v>
      </c>
      <c r="D369" s="61">
        <v>44.497782650014898</v>
      </c>
      <c r="E369" s="61">
        <v>62.955924429667398</v>
      </c>
      <c r="F369" s="61"/>
      <c r="G369" s="67"/>
      <c r="H369" s="57">
        <f t="shared" si="13"/>
        <v>39444</v>
      </c>
      <c r="I369" s="62">
        <v>6.5156293162973</v>
      </c>
      <c r="J369" s="63">
        <v>7.1720253419039901</v>
      </c>
      <c r="K369" s="63">
        <v>7.6361730028649699</v>
      </c>
      <c r="L369" s="63"/>
    </row>
    <row r="370" spans="2:12" x14ac:dyDescent="0.2">
      <c r="B370" s="57">
        <f t="shared" si="12"/>
        <v>39451</v>
      </c>
      <c r="C370" s="60">
        <v>47.869424759212698</v>
      </c>
      <c r="D370" s="61">
        <v>45.7190616786622</v>
      </c>
      <c r="E370" s="61">
        <v>65.054085956078595</v>
      </c>
      <c r="F370" s="61"/>
      <c r="G370" s="67"/>
      <c r="H370" s="57">
        <f t="shared" si="13"/>
        <v>39451</v>
      </c>
      <c r="I370" s="62">
        <v>6.9438294013975499</v>
      </c>
      <c r="J370" s="63">
        <v>8.0411594657907308</v>
      </c>
      <c r="K370" s="63">
        <v>8.7348547715871696</v>
      </c>
      <c r="L370" s="63"/>
    </row>
    <row r="371" spans="2:12" x14ac:dyDescent="0.2">
      <c r="B371" s="57">
        <f t="shared" si="12"/>
        <v>39458</v>
      </c>
      <c r="C371" s="60">
        <v>49.470406678861998</v>
      </c>
      <c r="D371" s="61">
        <v>47.960765805840097</v>
      </c>
      <c r="E371" s="61">
        <v>65.664222822277793</v>
      </c>
      <c r="F371" s="61"/>
      <c r="G371" s="67"/>
      <c r="H371" s="57">
        <f t="shared" si="13"/>
        <v>39458</v>
      </c>
      <c r="I371" s="62">
        <v>7.1440464808655797</v>
      </c>
      <c r="J371" s="63">
        <v>8.3463679843773395</v>
      </c>
      <c r="K371" s="63">
        <v>9.1783423557787103</v>
      </c>
      <c r="L371" s="63"/>
    </row>
    <row r="372" spans="2:12" x14ac:dyDescent="0.2">
      <c r="B372" s="57">
        <f t="shared" si="12"/>
        <v>39465</v>
      </c>
      <c r="C372" s="60">
        <v>46.696620218634003</v>
      </c>
      <c r="D372" s="61">
        <v>45.6787957897578</v>
      </c>
      <c r="E372" s="61">
        <v>65.521820337632207</v>
      </c>
      <c r="F372" s="61"/>
      <c r="G372" s="67"/>
      <c r="H372" s="57">
        <f t="shared" si="13"/>
        <v>39465</v>
      </c>
      <c r="I372" s="62">
        <v>6.7482774377663102</v>
      </c>
      <c r="J372" s="63">
        <v>7.8554526345946396</v>
      </c>
      <c r="K372" s="63">
        <v>9.2344603529408307</v>
      </c>
      <c r="L372" s="63"/>
    </row>
    <row r="373" spans="2:12" x14ac:dyDescent="0.2">
      <c r="B373" s="57">
        <f t="shared" si="12"/>
        <v>39472</v>
      </c>
      <c r="C373" s="60">
        <v>42.776258052466098</v>
      </c>
      <c r="D373" s="61">
        <v>42.114873220626599</v>
      </c>
      <c r="E373" s="61">
        <v>65.091129821266506</v>
      </c>
      <c r="F373" s="61"/>
      <c r="G373" s="67"/>
      <c r="H373" s="57">
        <f t="shared" si="13"/>
        <v>39472</v>
      </c>
      <c r="I373" s="62">
        <v>6.1733303602645799</v>
      </c>
      <c r="J373" s="63">
        <v>7.2436773091487501</v>
      </c>
      <c r="K373" s="63">
        <v>8.6538506449766608</v>
      </c>
      <c r="L373" s="63"/>
    </row>
    <row r="374" spans="2:12" x14ac:dyDescent="0.2">
      <c r="B374" s="57">
        <f t="shared" si="12"/>
        <v>39479</v>
      </c>
      <c r="C374" s="60">
        <v>38.904088100758401</v>
      </c>
      <c r="D374" s="61">
        <v>38.120964868910299</v>
      </c>
      <c r="E374" s="61">
        <v>57.957155201501202</v>
      </c>
      <c r="F374" s="61"/>
      <c r="G374" s="67"/>
      <c r="H374" s="57">
        <f t="shared" si="13"/>
        <v>39479</v>
      </c>
      <c r="I374" s="62">
        <v>5.6059520261216802</v>
      </c>
      <c r="J374" s="63">
        <v>6.5567327432565801</v>
      </c>
      <c r="K374" s="63">
        <v>7.5458242779528204</v>
      </c>
      <c r="L374" s="63"/>
    </row>
    <row r="375" spans="2:12" x14ac:dyDescent="0.2">
      <c r="B375" s="57">
        <f t="shared" si="12"/>
        <v>39486</v>
      </c>
      <c r="C375" s="60">
        <v>40.386218804179002</v>
      </c>
      <c r="D375" s="61">
        <v>41.559552871342802</v>
      </c>
      <c r="E375" s="61">
        <v>62.440832802834699</v>
      </c>
      <c r="F375" s="61"/>
      <c r="G375" s="67"/>
      <c r="H375" s="57">
        <f t="shared" si="13"/>
        <v>39486</v>
      </c>
      <c r="I375" s="62">
        <v>5.96470689636039</v>
      </c>
      <c r="J375" s="63">
        <v>6.91967473134412</v>
      </c>
      <c r="K375" s="63">
        <v>8.1433468559025108</v>
      </c>
      <c r="L375" s="63"/>
    </row>
    <row r="376" spans="2:12" x14ac:dyDescent="0.2">
      <c r="B376" s="57">
        <f t="shared" si="12"/>
        <v>39493</v>
      </c>
      <c r="C376" s="60">
        <v>40.130104281073997</v>
      </c>
      <c r="D376" s="61">
        <v>40.214929196144297</v>
      </c>
      <c r="E376" s="61">
        <v>62.585800094349203</v>
      </c>
      <c r="F376" s="61"/>
      <c r="G376" s="67"/>
      <c r="H376" s="57">
        <f t="shared" si="13"/>
        <v>39493</v>
      </c>
      <c r="I376" s="62">
        <v>5.8063833256161796</v>
      </c>
      <c r="J376" s="63">
        <v>6.9174059479310497</v>
      </c>
      <c r="K376" s="63">
        <v>8.2080125515456501</v>
      </c>
      <c r="L376" s="63"/>
    </row>
    <row r="377" spans="2:12" x14ac:dyDescent="0.2">
      <c r="B377" s="57">
        <f t="shared" si="12"/>
        <v>39500</v>
      </c>
      <c r="C377" s="60">
        <v>39.073530895693096</v>
      </c>
      <c r="D377" s="61">
        <v>39.358064006827199</v>
      </c>
      <c r="E377" s="61">
        <v>63.2750087611076</v>
      </c>
      <c r="F377" s="61"/>
      <c r="G377" s="67"/>
      <c r="H377" s="57">
        <f t="shared" si="13"/>
        <v>39500</v>
      </c>
      <c r="I377" s="62">
        <v>5.6178009628750196</v>
      </c>
      <c r="J377" s="63">
        <v>6.7115785441136202</v>
      </c>
      <c r="K377" s="63">
        <v>8.3294350361134697</v>
      </c>
      <c r="L377" s="63"/>
    </row>
    <row r="378" spans="2:12" x14ac:dyDescent="0.2">
      <c r="B378" s="57">
        <f t="shared" si="12"/>
        <v>39507</v>
      </c>
      <c r="C378" s="60">
        <v>38.763519629273802</v>
      </c>
      <c r="D378" s="61">
        <v>38.707991035568398</v>
      </c>
      <c r="E378" s="61">
        <v>60.011854046892402</v>
      </c>
      <c r="F378" s="61"/>
      <c r="G378" s="67"/>
      <c r="H378" s="57">
        <f t="shared" si="13"/>
        <v>39507</v>
      </c>
      <c r="I378" s="62">
        <v>5.5803884405141497</v>
      </c>
      <c r="J378" s="63">
        <v>6.6144940589858603</v>
      </c>
      <c r="K378" s="63">
        <v>8.0434653243207102</v>
      </c>
      <c r="L378" s="63"/>
    </row>
    <row r="379" spans="2:12" x14ac:dyDescent="0.2">
      <c r="B379" s="57">
        <f t="shared" si="12"/>
        <v>39514</v>
      </c>
      <c r="C379" s="60">
        <v>38.1703054096496</v>
      </c>
      <c r="D379" s="61">
        <v>37.892322023128003</v>
      </c>
      <c r="E379" s="61">
        <v>59.931475278325202</v>
      </c>
      <c r="F379" s="61"/>
      <c r="G379" s="67"/>
      <c r="H379" s="57">
        <f t="shared" si="13"/>
        <v>39514</v>
      </c>
      <c r="I379" s="62">
        <v>5.4916055232493797</v>
      </c>
      <c r="J379" s="63">
        <v>6.47560384696685</v>
      </c>
      <c r="K379" s="63">
        <v>7.9507465407319904</v>
      </c>
      <c r="L379" s="63"/>
    </row>
    <row r="380" spans="2:12" x14ac:dyDescent="0.2">
      <c r="B380" s="57">
        <f t="shared" si="12"/>
        <v>39521</v>
      </c>
      <c r="C380" s="60">
        <v>35.114226538894499</v>
      </c>
      <c r="D380" s="61">
        <v>33.431551032179499</v>
      </c>
      <c r="E380" s="61">
        <v>53.680427638263801</v>
      </c>
      <c r="F380" s="61"/>
      <c r="G380" s="67"/>
      <c r="H380" s="57">
        <f t="shared" si="13"/>
        <v>39521</v>
      </c>
      <c r="I380" s="62">
        <v>5.0611651321650202</v>
      </c>
      <c r="J380" s="63">
        <v>5.72018546047775</v>
      </c>
      <c r="K380" s="63">
        <v>7.2453207578419203</v>
      </c>
      <c r="L380" s="63"/>
    </row>
    <row r="381" spans="2:12" x14ac:dyDescent="0.2">
      <c r="B381" s="57">
        <f t="shared" si="12"/>
        <v>39528</v>
      </c>
      <c r="C381" s="60">
        <v>33.068981400045203</v>
      </c>
      <c r="D381" s="61">
        <v>30.871193161340599</v>
      </c>
      <c r="E381" s="61">
        <v>50.180122601348899</v>
      </c>
      <c r="F381" s="61"/>
      <c r="G381" s="67"/>
      <c r="H381" s="57">
        <f t="shared" si="13"/>
        <v>39528</v>
      </c>
      <c r="I381" s="62">
        <v>4.6843279868420202</v>
      </c>
      <c r="J381" s="63">
        <v>5.4120832097032601</v>
      </c>
      <c r="K381" s="63">
        <v>6.6761392397579797</v>
      </c>
      <c r="L381" s="63"/>
    </row>
    <row r="382" spans="2:12" x14ac:dyDescent="0.2">
      <c r="B382" s="57">
        <f t="shared" si="12"/>
        <v>39535</v>
      </c>
      <c r="C382" s="60">
        <v>30.670686070656298</v>
      </c>
      <c r="D382" s="61">
        <v>30.1836530891675</v>
      </c>
      <c r="E382" s="61">
        <v>47.983955098490902</v>
      </c>
      <c r="F382" s="61"/>
      <c r="G382" s="67"/>
      <c r="H382" s="57">
        <f t="shared" si="13"/>
        <v>39535</v>
      </c>
      <c r="I382" s="62">
        <v>4.3856017601970301</v>
      </c>
      <c r="J382" s="63">
        <v>5.31975730745308</v>
      </c>
      <c r="K382" s="63">
        <v>6.3744404708225204</v>
      </c>
      <c r="L382" s="63"/>
    </row>
    <row r="383" spans="2:12" x14ac:dyDescent="0.2">
      <c r="B383" s="57">
        <f t="shared" si="12"/>
        <v>39542</v>
      </c>
      <c r="C383" s="60">
        <v>29.237476253804999</v>
      </c>
      <c r="D383" s="61">
        <v>28.1034118929235</v>
      </c>
      <c r="E383" s="61">
        <v>41.993009726462198</v>
      </c>
      <c r="F383" s="61"/>
      <c r="G383" s="67"/>
      <c r="H383" s="57">
        <f t="shared" si="13"/>
        <v>39542</v>
      </c>
      <c r="I383" s="62">
        <v>4.3418520976813797</v>
      </c>
      <c r="J383" s="63">
        <v>5.0778849275281503</v>
      </c>
      <c r="K383" s="63">
        <v>5.7819655602589801</v>
      </c>
      <c r="L383" s="63"/>
    </row>
    <row r="384" spans="2:12" x14ac:dyDescent="0.2">
      <c r="B384" s="57">
        <f t="shared" si="12"/>
        <v>39549</v>
      </c>
      <c r="C384" s="60">
        <v>30.174405203929901</v>
      </c>
      <c r="D384" s="61">
        <v>29.329420479238902</v>
      </c>
      <c r="E384" s="61">
        <v>44.537699200442603</v>
      </c>
      <c r="F384" s="61"/>
      <c r="G384" s="67"/>
      <c r="H384" s="57">
        <f t="shared" si="13"/>
        <v>39549</v>
      </c>
      <c r="I384" s="62">
        <v>4.3158078578375596</v>
      </c>
      <c r="J384" s="63">
        <v>5.3922709367508501</v>
      </c>
      <c r="K384" s="63">
        <v>6.0354488997092703</v>
      </c>
      <c r="L384" s="63"/>
    </row>
    <row r="385" spans="2:12" x14ac:dyDescent="0.2">
      <c r="B385" s="57">
        <f t="shared" si="12"/>
        <v>39556</v>
      </c>
      <c r="C385" s="60">
        <v>26.0521422973634</v>
      </c>
      <c r="D385" s="61">
        <v>24.7301054698254</v>
      </c>
      <c r="E385" s="61">
        <v>38.2594184417961</v>
      </c>
      <c r="F385" s="61"/>
      <c r="G385" s="67"/>
      <c r="H385" s="57">
        <f t="shared" si="13"/>
        <v>39556</v>
      </c>
      <c r="I385" s="62">
        <v>3.7780706042222101</v>
      </c>
      <c r="J385" s="63">
        <v>4.2144630783115797</v>
      </c>
      <c r="K385" s="63">
        <v>5.1954950279042302</v>
      </c>
      <c r="L385" s="63"/>
    </row>
    <row r="386" spans="2:12" x14ac:dyDescent="0.2">
      <c r="B386" s="57">
        <f t="shared" si="12"/>
        <v>39563</v>
      </c>
      <c r="C386" s="60">
        <v>28.6198450536975</v>
      </c>
      <c r="D386" s="61">
        <v>28.000321173803801</v>
      </c>
      <c r="E386" s="61">
        <v>40.462949600839003</v>
      </c>
      <c r="F386" s="61"/>
      <c r="G386" s="67"/>
      <c r="H386" s="57">
        <f t="shared" si="13"/>
        <v>39563</v>
      </c>
      <c r="I386" s="62">
        <v>4.2819450008212803</v>
      </c>
      <c r="J386" s="63">
        <v>4.7038457652794898</v>
      </c>
      <c r="K386" s="63">
        <v>5.4225699089492903</v>
      </c>
      <c r="L386" s="63"/>
    </row>
    <row r="387" spans="2:12" x14ac:dyDescent="0.2">
      <c r="B387" s="57">
        <f t="shared" si="12"/>
        <v>39570</v>
      </c>
      <c r="C387" s="60">
        <v>29.412137941179601</v>
      </c>
      <c r="D387" s="61">
        <v>29.5022625328731</v>
      </c>
      <c r="E387" s="61">
        <v>41.001013596579398</v>
      </c>
      <c r="F387" s="61"/>
      <c r="G387" s="67"/>
      <c r="H387" s="57">
        <f t="shared" si="13"/>
        <v>39570</v>
      </c>
      <c r="I387" s="62">
        <v>4.3253789323888503</v>
      </c>
      <c r="J387" s="63">
        <v>4.47349175789188</v>
      </c>
      <c r="K387" s="63">
        <v>5.5128903186346703</v>
      </c>
      <c r="L387" s="63"/>
    </row>
    <row r="388" spans="2:12" x14ac:dyDescent="0.2">
      <c r="B388" s="57">
        <f t="shared" si="12"/>
        <v>39577</v>
      </c>
      <c r="C388" s="60">
        <v>28.300193695079098</v>
      </c>
      <c r="D388" s="61">
        <v>28.6079815206582</v>
      </c>
      <c r="E388" s="61">
        <v>42.031129511341</v>
      </c>
      <c r="F388" s="61"/>
      <c r="G388" s="67"/>
      <c r="H388" s="57">
        <f t="shared" si="13"/>
        <v>39577</v>
      </c>
      <c r="I388" s="62">
        <v>4.1827301120592502</v>
      </c>
      <c r="J388" s="63">
        <v>4.4781718357847096</v>
      </c>
      <c r="K388" s="63">
        <v>5.6721895323128697</v>
      </c>
      <c r="L388" s="63"/>
    </row>
    <row r="389" spans="2:12" x14ac:dyDescent="0.2">
      <c r="B389" s="57">
        <f t="shared" si="12"/>
        <v>39584</v>
      </c>
      <c r="C389" s="60">
        <v>28.471319670528999</v>
      </c>
      <c r="D389" s="61">
        <v>29.2781066850401</v>
      </c>
      <c r="E389" s="61">
        <v>42.646934308280599</v>
      </c>
      <c r="F389" s="61"/>
      <c r="G389" s="67"/>
      <c r="H389" s="57">
        <f t="shared" si="13"/>
        <v>39584</v>
      </c>
      <c r="I389" s="62">
        <v>4.2075452238734696</v>
      </c>
      <c r="J389" s="63">
        <v>4.5967877056570998</v>
      </c>
      <c r="K389" s="63">
        <v>5.7654355501746997</v>
      </c>
      <c r="L389" s="63"/>
    </row>
    <row r="390" spans="2:12" x14ac:dyDescent="0.2">
      <c r="B390" s="57">
        <f t="shared" si="12"/>
        <v>39591</v>
      </c>
      <c r="C390" s="60">
        <v>27.282110914223701</v>
      </c>
      <c r="D390" s="61">
        <v>27.137016930516801</v>
      </c>
      <c r="E390" s="61">
        <v>42.634877535302003</v>
      </c>
      <c r="F390" s="61"/>
      <c r="G390" s="67"/>
      <c r="H390" s="57">
        <f t="shared" si="13"/>
        <v>39591</v>
      </c>
      <c r="I390" s="62">
        <v>4.0437444585505302</v>
      </c>
      <c r="J390" s="63">
        <v>4.2714074842725802</v>
      </c>
      <c r="K390" s="63">
        <v>5.3684248600212303</v>
      </c>
      <c r="L390" s="63"/>
    </row>
    <row r="391" spans="2:12" x14ac:dyDescent="0.2">
      <c r="B391" s="57">
        <f t="shared" si="12"/>
        <v>39598</v>
      </c>
      <c r="C391" s="60">
        <v>26.981836907656099</v>
      </c>
      <c r="D391" s="61">
        <v>26.761527628891901</v>
      </c>
      <c r="E391" s="61">
        <v>41.985492102023301</v>
      </c>
      <c r="F391" s="61"/>
      <c r="G391" s="67"/>
      <c r="H391" s="57">
        <f t="shared" si="13"/>
        <v>39598</v>
      </c>
      <c r="I391" s="62">
        <v>4.0131558048092497</v>
      </c>
      <c r="J391" s="63">
        <v>4.2206226571990504</v>
      </c>
      <c r="K391" s="63">
        <v>5.2842132704858296</v>
      </c>
      <c r="L391" s="63"/>
    </row>
    <row r="392" spans="2:12" x14ac:dyDescent="0.2">
      <c r="B392" s="57">
        <f t="shared" si="12"/>
        <v>39605</v>
      </c>
      <c r="C392" s="60">
        <v>26.198789449576299</v>
      </c>
      <c r="D392" s="61">
        <v>26.0096729928072</v>
      </c>
      <c r="E392" s="61">
        <v>40.901095912194997</v>
      </c>
      <c r="F392" s="61"/>
      <c r="G392" s="67"/>
      <c r="H392" s="57">
        <f t="shared" si="13"/>
        <v>39605</v>
      </c>
      <c r="I392" s="62">
        <v>3.9036280098162401</v>
      </c>
      <c r="J392" s="63">
        <v>4.1203000674019599</v>
      </c>
      <c r="K392" s="63">
        <v>5.1673270228596397</v>
      </c>
      <c r="L392" s="63"/>
    </row>
    <row r="393" spans="2:12" x14ac:dyDescent="0.2">
      <c r="B393" s="57">
        <f t="shared" si="12"/>
        <v>39612</v>
      </c>
      <c r="C393" s="60">
        <v>22.654943839497399</v>
      </c>
      <c r="D393" s="61">
        <v>22.024299033523899</v>
      </c>
      <c r="E393" s="61">
        <v>34.219746685117201</v>
      </c>
      <c r="F393" s="61"/>
      <c r="G393" s="67"/>
      <c r="H393" s="57">
        <f t="shared" si="13"/>
        <v>39612</v>
      </c>
      <c r="I393" s="62">
        <v>3.3917874537736701</v>
      </c>
      <c r="J393" s="63">
        <v>3.4889604654931499</v>
      </c>
      <c r="K393" s="63">
        <v>4.3727745331037999</v>
      </c>
      <c r="L393" s="63"/>
    </row>
    <row r="394" spans="2:12" x14ac:dyDescent="0.2">
      <c r="B394" s="57">
        <f t="shared" si="12"/>
        <v>39619</v>
      </c>
      <c r="C394" s="60">
        <v>22.398175910807598</v>
      </c>
      <c r="D394" s="61">
        <v>20.7721106845975</v>
      </c>
      <c r="E394" s="61">
        <v>32.200682203061398</v>
      </c>
      <c r="F394" s="61"/>
      <c r="G394" s="67"/>
      <c r="H394" s="57">
        <f t="shared" si="13"/>
        <v>39619</v>
      </c>
      <c r="I394" s="62">
        <v>3.3958965832583998</v>
      </c>
      <c r="J394" s="63">
        <v>3.2996708948682798</v>
      </c>
      <c r="K394" s="63">
        <v>4.0953939505180896</v>
      </c>
      <c r="L394" s="63"/>
    </row>
    <row r="395" spans="2:12" x14ac:dyDescent="0.2">
      <c r="B395" s="57">
        <f t="shared" si="12"/>
        <v>39626</v>
      </c>
      <c r="C395" s="60">
        <v>21.738089935720101</v>
      </c>
      <c r="D395" s="61">
        <v>20.847801841150201</v>
      </c>
      <c r="E395" s="61">
        <v>32.505298181309698</v>
      </c>
      <c r="F395" s="61"/>
      <c r="G395" s="67"/>
      <c r="H395" s="57">
        <f t="shared" si="13"/>
        <v>39626</v>
      </c>
      <c r="I395" s="62">
        <v>3.3266805185042401</v>
      </c>
      <c r="J395" s="63">
        <v>3.3641009211833501</v>
      </c>
      <c r="K395" s="63">
        <v>4.0757670465258302</v>
      </c>
      <c r="L395" s="63"/>
    </row>
    <row r="396" spans="2:12" x14ac:dyDescent="0.2">
      <c r="B396" s="57">
        <f t="shared" si="12"/>
        <v>39633</v>
      </c>
      <c r="C396" s="60">
        <v>21.0346605381107</v>
      </c>
      <c r="D396" s="61">
        <v>20.694331184576701</v>
      </c>
      <c r="E396" s="61">
        <v>33.631783503555504</v>
      </c>
      <c r="F396" s="61"/>
      <c r="G396" s="67"/>
      <c r="H396" s="57">
        <f t="shared" si="13"/>
        <v>39633</v>
      </c>
      <c r="I396" s="62">
        <v>3.24994105453418</v>
      </c>
      <c r="J396" s="63">
        <v>3.3618423311975101</v>
      </c>
      <c r="K396" s="63">
        <v>4.6620336892038701</v>
      </c>
      <c r="L396" s="63"/>
    </row>
    <row r="397" spans="2:12" x14ac:dyDescent="0.2">
      <c r="B397" s="57">
        <f t="shared" si="12"/>
        <v>39640</v>
      </c>
      <c r="C397" s="60">
        <v>22.519303354624</v>
      </c>
      <c r="D397" s="61">
        <v>22.0779060143221</v>
      </c>
      <c r="E397" s="61">
        <v>35.977772451872902</v>
      </c>
      <c r="F397" s="61"/>
      <c r="G397" s="67"/>
      <c r="H397" s="57">
        <f t="shared" si="13"/>
        <v>39640</v>
      </c>
      <c r="I397" s="62">
        <v>3.4775086393805501</v>
      </c>
      <c r="J397" s="63">
        <v>3.59493725612161</v>
      </c>
      <c r="K397" s="63">
        <v>4.9955927223449299</v>
      </c>
      <c r="L397" s="63"/>
    </row>
    <row r="398" spans="2:12" x14ac:dyDescent="0.2">
      <c r="B398" s="57">
        <f t="shared" si="12"/>
        <v>39647</v>
      </c>
      <c r="C398" s="60">
        <v>21.905117889418499</v>
      </c>
      <c r="D398" s="61">
        <v>21.086643382160101</v>
      </c>
      <c r="E398" s="61">
        <v>34.407733700153898</v>
      </c>
      <c r="F398" s="61"/>
      <c r="G398" s="67"/>
      <c r="H398" s="57">
        <f t="shared" si="13"/>
        <v>39647</v>
      </c>
      <c r="I398" s="62">
        <v>3.3839048686691799</v>
      </c>
      <c r="J398" s="63">
        <v>3.4447956561313799</v>
      </c>
      <c r="K398" s="63">
        <v>4.78735453494326</v>
      </c>
      <c r="L398" s="63"/>
    </row>
    <row r="399" spans="2:12" x14ac:dyDescent="0.2">
      <c r="B399" s="57">
        <f t="shared" si="12"/>
        <v>39654</v>
      </c>
      <c r="C399" s="60">
        <v>22.552365387612902</v>
      </c>
      <c r="D399" s="61">
        <v>21.750808058106301</v>
      </c>
      <c r="E399" s="61">
        <v>35.101736028555202</v>
      </c>
      <c r="F399" s="61"/>
      <c r="G399" s="67"/>
      <c r="H399" s="57">
        <f t="shared" si="13"/>
        <v>39654</v>
      </c>
      <c r="I399" s="62">
        <v>3.48898287118607</v>
      </c>
      <c r="J399" s="63">
        <v>3.5710498306542302</v>
      </c>
      <c r="K399" s="63">
        <v>4.9085758505873196</v>
      </c>
      <c r="L399" s="63"/>
    </row>
    <row r="400" spans="2:12" x14ac:dyDescent="0.2">
      <c r="B400" s="57">
        <f t="shared" si="12"/>
        <v>39661</v>
      </c>
      <c r="C400" s="60">
        <v>22.0179218177711</v>
      </c>
      <c r="D400" s="61">
        <v>21.150145832251901</v>
      </c>
      <c r="E400" s="61">
        <v>33.894472850377603</v>
      </c>
      <c r="F400" s="61"/>
      <c r="G400" s="67"/>
      <c r="H400" s="57">
        <f t="shared" si="13"/>
        <v>39661</v>
      </c>
      <c r="I400" s="62">
        <v>3.4135813585575301</v>
      </c>
      <c r="J400" s="63">
        <v>3.44606713189803</v>
      </c>
      <c r="K400" s="63">
        <v>4.7246523038686101</v>
      </c>
      <c r="L400" s="63"/>
    </row>
    <row r="401" spans="2:12" x14ac:dyDescent="0.2">
      <c r="B401" s="57">
        <f t="shared" si="12"/>
        <v>39668</v>
      </c>
      <c r="C401" s="60">
        <v>20.521436793124199</v>
      </c>
      <c r="D401" s="61">
        <v>18.918353874238299</v>
      </c>
      <c r="E401" s="61">
        <v>29.7005677642838</v>
      </c>
      <c r="F401" s="61"/>
      <c r="G401" s="67"/>
      <c r="H401" s="57">
        <f t="shared" si="13"/>
        <v>39668</v>
      </c>
      <c r="I401" s="62">
        <v>3.1838217539514599</v>
      </c>
      <c r="J401" s="63">
        <v>3.1101826117063101</v>
      </c>
      <c r="K401" s="63">
        <v>4.1899290513808003</v>
      </c>
      <c r="L401" s="63"/>
    </row>
    <row r="402" spans="2:12" x14ac:dyDescent="0.2">
      <c r="B402" s="57">
        <f t="shared" si="12"/>
        <v>39675</v>
      </c>
      <c r="C402" s="60">
        <v>19.250913460782101</v>
      </c>
      <c r="D402" s="61">
        <v>17.631320964946301</v>
      </c>
      <c r="E402" s="61">
        <v>26.705582911458201</v>
      </c>
      <c r="F402" s="61"/>
      <c r="G402" s="67"/>
      <c r="H402" s="57">
        <f t="shared" si="13"/>
        <v>39675</v>
      </c>
      <c r="I402" s="62">
        <v>2.9800703671863</v>
      </c>
      <c r="J402" s="63">
        <v>2.8983676760252699</v>
      </c>
      <c r="K402" s="63">
        <v>3.80303286351017</v>
      </c>
      <c r="L402" s="63"/>
    </row>
    <row r="403" spans="2:12" x14ac:dyDescent="0.2">
      <c r="B403" s="57">
        <f t="shared" ref="B403:B466" si="14">B402+7</f>
        <v>39682</v>
      </c>
      <c r="C403" s="60">
        <v>18.506626749476901</v>
      </c>
      <c r="D403" s="61">
        <v>17.3932953193762</v>
      </c>
      <c r="E403" s="61">
        <v>25.444178960034598</v>
      </c>
      <c r="F403" s="61"/>
      <c r="G403" s="67"/>
      <c r="H403" s="57">
        <f t="shared" ref="H403:H466" si="15">H402+7</f>
        <v>39682</v>
      </c>
      <c r="I403" s="62">
        <v>2.9010819737828499</v>
      </c>
      <c r="J403" s="63">
        <v>2.8246679430592199</v>
      </c>
      <c r="K403" s="63">
        <v>3.4829530335181502</v>
      </c>
      <c r="L403" s="63"/>
    </row>
    <row r="404" spans="2:12" x14ac:dyDescent="0.2">
      <c r="B404" s="57">
        <f t="shared" si="14"/>
        <v>39689</v>
      </c>
      <c r="C404" s="60">
        <v>18.291659745127401</v>
      </c>
      <c r="D404" s="61">
        <v>16.8031831247913</v>
      </c>
      <c r="E404" s="61">
        <v>24.3754731812347</v>
      </c>
      <c r="F404" s="61"/>
      <c r="G404" s="67"/>
      <c r="H404" s="57">
        <f t="shared" si="15"/>
        <v>39689</v>
      </c>
      <c r="I404" s="62">
        <v>2.8577725786556698</v>
      </c>
      <c r="J404" s="63">
        <v>2.7293146465231302</v>
      </c>
      <c r="K404" s="63">
        <v>3.2877472900820099</v>
      </c>
      <c r="L404" s="63"/>
    </row>
    <row r="405" spans="2:12" x14ac:dyDescent="0.2">
      <c r="B405" s="57">
        <f t="shared" si="14"/>
        <v>39696</v>
      </c>
      <c r="C405" s="60">
        <v>16.838661134056</v>
      </c>
      <c r="D405" s="61">
        <v>15.1741750779988</v>
      </c>
      <c r="E405" s="61">
        <v>21.5899677638903</v>
      </c>
      <c r="F405" s="61"/>
      <c r="G405" s="67"/>
      <c r="H405" s="57">
        <f t="shared" si="15"/>
        <v>39696</v>
      </c>
      <c r="I405" s="62">
        <v>2.61845283350207</v>
      </c>
      <c r="J405" s="63">
        <v>2.4631090964411602</v>
      </c>
      <c r="K405" s="63">
        <v>2.9369012586610399</v>
      </c>
      <c r="L405" s="63"/>
    </row>
    <row r="406" spans="2:12" x14ac:dyDescent="0.2">
      <c r="B406" s="57">
        <f t="shared" si="14"/>
        <v>39703</v>
      </c>
      <c r="C406" s="60">
        <v>15.913647157325</v>
      </c>
      <c r="D406" s="61">
        <v>14.5525785403696</v>
      </c>
      <c r="E406" s="61">
        <v>20.580261330817802</v>
      </c>
      <c r="F406" s="61"/>
      <c r="G406" s="67"/>
      <c r="H406" s="57">
        <f t="shared" si="15"/>
        <v>39703</v>
      </c>
      <c r="I406" s="62">
        <v>2.4750728533097099</v>
      </c>
      <c r="J406" s="63">
        <v>2.3626648521877698</v>
      </c>
      <c r="K406" s="63">
        <v>2.8378037070000599</v>
      </c>
      <c r="L406" s="63"/>
    </row>
    <row r="407" spans="2:12" x14ac:dyDescent="0.2">
      <c r="B407" s="57">
        <f t="shared" si="14"/>
        <v>39710</v>
      </c>
      <c r="C407" s="60">
        <v>15.676477502471901</v>
      </c>
      <c r="D407" s="61">
        <v>15.0805667098847</v>
      </c>
      <c r="E407" s="61">
        <v>21.151085294120801</v>
      </c>
      <c r="F407" s="61"/>
      <c r="G407" s="67"/>
      <c r="H407" s="57">
        <f t="shared" si="15"/>
        <v>39710</v>
      </c>
      <c r="I407" s="62">
        <v>2.4436375389584</v>
      </c>
      <c r="J407" s="63">
        <v>2.44838568076971</v>
      </c>
      <c r="K407" s="63">
        <v>2.94194468492829</v>
      </c>
      <c r="L407" s="63"/>
    </row>
    <row r="408" spans="2:12" x14ac:dyDescent="0.2">
      <c r="B408" s="57">
        <f t="shared" si="14"/>
        <v>39717</v>
      </c>
      <c r="C408" s="60">
        <v>17.358790446810598</v>
      </c>
      <c r="D408" s="61">
        <v>15.3664641806169</v>
      </c>
      <c r="E408" s="61">
        <v>20.075275771886101</v>
      </c>
      <c r="F408" s="61"/>
      <c r="G408" s="67"/>
      <c r="H408" s="57">
        <f t="shared" si="15"/>
        <v>39717</v>
      </c>
      <c r="I408" s="62">
        <v>2.7119156745136501</v>
      </c>
      <c r="J408" s="63">
        <v>2.7001120302655699</v>
      </c>
      <c r="K408" s="63">
        <v>2.91171964714469</v>
      </c>
      <c r="L408" s="63"/>
    </row>
    <row r="409" spans="2:12" x14ac:dyDescent="0.2">
      <c r="B409" s="57">
        <f t="shared" si="14"/>
        <v>39724</v>
      </c>
      <c r="C409" s="60">
        <v>17.652709539283801</v>
      </c>
      <c r="D409" s="61">
        <v>15.2888902301277</v>
      </c>
      <c r="E409" s="61">
        <v>20.075275771886101</v>
      </c>
      <c r="F409" s="61"/>
      <c r="G409" s="67"/>
      <c r="H409" s="57">
        <f t="shared" si="15"/>
        <v>39724</v>
      </c>
      <c r="I409" s="62">
        <v>2.7347175813351599</v>
      </c>
      <c r="J409" s="63">
        <v>2.67915459212711</v>
      </c>
      <c r="K409" s="63">
        <v>3.0251577422629898</v>
      </c>
      <c r="L409" s="63"/>
    </row>
    <row r="410" spans="2:12" x14ac:dyDescent="0.2">
      <c r="B410" s="57">
        <f t="shared" si="14"/>
        <v>39731</v>
      </c>
      <c r="C410" s="60">
        <v>15.101709265142</v>
      </c>
      <c r="D410" s="61">
        <v>12.889480917569699</v>
      </c>
      <c r="E410" s="61">
        <v>17.162344457894001</v>
      </c>
      <c r="F410" s="61"/>
      <c r="G410" s="67"/>
      <c r="H410" s="57">
        <f t="shared" si="15"/>
        <v>39731</v>
      </c>
      <c r="I410" s="62">
        <v>2.37424841270599</v>
      </c>
      <c r="J410" s="63">
        <v>2.2859906415419999</v>
      </c>
      <c r="K410" s="63">
        <v>2.6249135832690702</v>
      </c>
      <c r="L410" s="63"/>
    </row>
    <row r="411" spans="2:12" x14ac:dyDescent="0.2">
      <c r="B411" s="57">
        <f t="shared" si="14"/>
        <v>39738</v>
      </c>
      <c r="C411" s="60">
        <v>14.633893306066</v>
      </c>
      <c r="D411" s="61">
        <v>12.4245586001545</v>
      </c>
      <c r="E411" s="61">
        <v>15.946536158022599</v>
      </c>
      <c r="F411" s="61"/>
      <c r="G411" s="67"/>
      <c r="H411" s="57">
        <f t="shared" si="15"/>
        <v>39738</v>
      </c>
      <c r="I411" s="62">
        <v>2.3038626148414401</v>
      </c>
      <c r="J411" s="63">
        <v>2.2035351824391798</v>
      </c>
      <c r="K411" s="63">
        <v>2.4265476971715501</v>
      </c>
      <c r="L411" s="63"/>
    </row>
    <row r="412" spans="2:12" x14ac:dyDescent="0.2">
      <c r="B412" s="57">
        <f t="shared" si="14"/>
        <v>39745</v>
      </c>
      <c r="C412" s="60">
        <v>13.9383836036689</v>
      </c>
      <c r="D412" s="61">
        <v>12.0893048299224</v>
      </c>
      <c r="E412" s="61">
        <v>16.284143185880598</v>
      </c>
      <c r="F412" s="61"/>
      <c r="G412" s="67"/>
      <c r="H412" s="57">
        <f t="shared" si="15"/>
        <v>39745</v>
      </c>
      <c r="I412" s="62">
        <v>2.1802458983372</v>
      </c>
      <c r="J412" s="63">
        <v>2.1539013965442502</v>
      </c>
      <c r="K412" s="63">
        <v>2.43051806821425</v>
      </c>
      <c r="L412" s="63"/>
    </row>
    <row r="413" spans="2:12" x14ac:dyDescent="0.2">
      <c r="B413" s="57">
        <f t="shared" si="14"/>
        <v>39752</v>
      </c>
      <c r="C413" s="60">
        <v>13.443336199899299</v>
      </c>
      <c r="D413" s="61">
        <v>11.6056779368483</v>
      </c>
      <c r="E413" s="61">
        <v>14.988925951936899</v>
      </c>
      <c r="F413" s="61"/>
      <c r="G413" s="67"/>
      <c r="H413" s="57">
        <f t="shared" si="15"/>
        <v>39752</v>
      </c>
      <c r="I413" s="62">
        <v>1.9701726387982601</v>
      </c>
      <c r="J413" s="63">
        <v>1.96407038694974</v>
      </c>
      <c r="K413" s="63">
        <v>2.20499568202181</v>
      </c>
      <c r="L413" s="63"/>
    </row>
    <row r="414" spans="2:12" x14ac:dyDescent="0.2">
      <c r="B414" s="57">
        <f t="shared" si="14"/>
        <v>39759</v>
      </c>
      <c r="C414" s="60">
        <v>13.6812596809099</v>
      </c>
      <c r="D414" s="61">
        <v>11.3932512583243</v>
      </c>
      <c r="E414" s="61">
        <v>14.8272200918066</v>
      </c>
      <c r="F414" s="61"/>
      <c r="G414" s="67"/>
      <c r="H414" s="57">
        <f t="shared" si="15"/>
        <v>39759</v>
      </c>
      <c r="I414" s="62">
        <v>2.006232292979</v>
      </c>
      <c r="J414" s="63">
        <v>1.9281206603626799</v>
      </c>
      <c r="K414" s="63">
        <v>2.20747830258891</v>
      </c>
      <c r="L414" s="63"/>
    </row>
    <row r="415" spans="2:12" x14ac:dyDescent="0.2">
      <c r="B415" s="57">
        <f t="shared" si="14"/>
        <v>39766</v>
      </c>
      <c r="C415" s="60">
        <v>15.5011893423355</v>
      </c>
      <c r="D415" s="61">
        <v>13.258733229791099</v>
      </c>
      <c r="E415" s="61">
        <v>17.368676048979999</v>
      </c>
      <c r="F415" s="61"/>
      <c r="G415" s="67"/>
      <c r="H415" s="57">
        <f t="shared" si="15"/>
        <v>39766</v>
      </c>
      <c r="I415" s="62">
        <v>2.2701286537066201</v>
      </c>
      <c r="J415" s="63">
        <v>2.24382284661012</v>
      </c>
      <c r="K415" s="63">
        <v>2.5873908172492102</v>
      </c>
      <c r="L415" s="63"/>
    </row>
    <row r="416" spans="2:12" x14ac:dyDescent="0.2">
      <c r="B416" s="57">
        <f t="shared" si="14"/>
        <v>39773</v>
      </c>
      <c r="C416" s="60">
        <v>15.333082385841699</v>
      </c>
      <c r="D416" s="61">
        <v>13.3284538867854</v>
      </c>
      <c r="E416" s="61">
        <v>17.337695129738101</v>
      </c>
      <c r="F416" s="61"/>
      <c r="G416" s="67"/>
      <c r="H416" s="57">
        <f t="shared" si="15"/>
        <v>39773</v>
      </c>
      <c r="I416" s="62">
        <v>2.2574333045355899</v>
      </c>
      <c r="J416" s="63">
        <v>2.25562192276114</v>
      </c>
      <c r="K416" s="63">
        <v>2.5933451597354198</v>
      </c>
      <c r="L416" s="63"/>
    </row>
    <row r="417" spans="2:12" x14ac:dyDescent="0.2">
      <c r="B417" s="57">
        <f t="shared" si="14"/>
        <v>39780</v>
      </c>
      <c r="C417" s="60">
        <v>14.549781311307999</v>
      </c>
      <c r="D417" s="61">
        <v>13.274207521734199</v>
      </c>
      <c r="E417" s="61">
        <v>17.285216763221001</v>
      </c>
      <c r="F417" s="61"/>
      <c r="G417" s="67"/>
      <c r="H417" s="57">
        <f t="shared" si="15"/>
        <v>39780</v>
      </c>
      <c r="I417" s="62">
        <v>2.1416554031942501</v>
      </c>
      <c r="J417" s="63">
        <v>2.2464416163820999</v>
      </c>
      <c r="K417" s="63">
        <v>2.56801854216104</v>
      </c>
      <c r="L417" s="63"/>
    </row>
    <row r="418" spans="2:12" x14ac:dyDescent="0.2">
      <c r="B418" s="57">
        <f t="shared" si="14"/>
        <v>39787</v>
      </c>
      <c r="C418" s="60">
        <v>15.6522885430857</v>
      </c>
      <c r="D418" s="61">
        <v>14.499021661946401</v>
      </c>
      <c r="E418" s="61">
        <v>19.614516490985199</v>
      </c>
      <c r="F418" s="61"/>
      <c r="G418" s="67"/>
      <c r="H418" s="57">
        <f t="shared" si="15"/>
        <v>39787</v>
      </c>
      <c r="I418" s="62">
        <v>2.3011502904651899</v>
      </c>
      <c r="J418" s="63">
        <v>2.4537212940879698</v>
      </c>
      <c r="K418" s="63">
        <v>2.9497863046717501</v>
      </c>
      <c r="L418" s="63"/>
    </row>
    <row r="419" spans="2:12" x14ac:dyDescent="0.2">
      <c r="B419" s="57">
        <f t="shared" si="14"/>
        <v>39794</v>
      </c>
      <c r="C419" s="60">
        <v>15.1492227563876</v>
      </c>
      <c r="D419" s="61">
        <v>14.224177013970399</v>
      </c>
      <c r="E419" s="61">
        <v>19.067433996135399</v>
      </c>
      <c r="F419" s="61"/>
      <c r="G419" s="67"/>
      <c r="H419" s="57">
        <f t="shared" si="15"/>
        <v>39794</v>
      </c>
      <c r="I419" s="62">
        <v>2.2258673390246999</v>
      </c>
      <c r="J419" s="63">
        <v>2.3721305306253</v>
      </c>
      <c r="K419" s="63">
        <v>2.8601257713238799</v>
      </c>
      <c r="L419" s="63"/>
    </row>
    <row r="420" spans="2:12" x14ac:dyDescent="0.2">
      <c r="B420" s="57">
        <f t="shared" si="14"/>
        <v>39801</v>
      </c>
      <c r="C420" s="60">
        <v>15.632087069805401</v>
      </c>
      <c r="D420" s="61">
        <v>14.9213642313651</v>
      </c>
      <c r="E420" s="61">
        <v>20.746728184019599</v>
      </c>
      <c r="F420" s="61"/>
      <c r="G420" s="67"/>
      <c r="H420" s="57">
        <f t="shared" si="15"/>
        <v>39801</v>
      </c>
      <c r="I420" s="62">
        <v>2.2951278483928998</v>
      </c>
      <c r="J420" s="63">
        <v>2.4814522426147598</v>
      </c>
      <c r="K420" s="63">
        <v>3.1341815752403299</v>
      </c>
      <c r="L420" s="63"/>
    </row>
    <row r="421" spans="2:12" x14ac:dyDescent="0.2">
      <c r="B421" s="57">
        <f t="shared" si="14"/>
        <v>39808</v>
      </c>
      <c r="C421" s="60">
        <v>14.390747063187201</v>
      </c>
      <c r="D421" s="61">
        <v>13.4487063874497</v>
      </c>
      <c r="E421" s="61">
        <v>19.518835799208802</v>
      </c>
      <c r="F421" s="61"/>
      <c r="G421" s="67"/>
      <c r="H421" s="57">
        <f t="shared" si="15"/>
        <v>39808</v>
      </c>
      <c r="I421" s="62">
        <v>2.1130448229538201</v>
      </c>
      <c r="J421" s="63">
        <v>2.2365463444190299</v>
      </c>
      <c r="K421" s="63">
        <v>2.9759205078987998</v>
      </c>
      <c r="L421" s="63"/>
    </row>
    <row r="422" spans="2:12" x14ac:dyDescent="0.2">
      <c r="B422" s="57">
        <f t="shared" si="14"/>
        <v>39815</v>
      </c>
      <c r="C422" s="60">
        <v>14.415907596124301</v>
      </c>
      <c r="D422" s="61">
        <v>12.8554523337767</v>
      </c>
      <c r="E422" s="61">
        <v>19.492810383259599</v>
      </c>
      <c r="F422" s="61"/>
      <c r="G422" s="67"/>
      <c r="H422" s="57">
        <f t="shared" si="15"/>
        <v>39815</v>
      </c>
      <c r="I422" s="62">
        <v>2.0943385927209301</v>
      </c>
      <c r="J422" s="63">
        <v>2.1572683681988201</v>
      </c>
      <c r="K422" s="63">
        <v>2.9844296238525301</v>
      </c>
      <c r="L422" s="63"/>
    </row>
    <row r="423" spans="2:12" x14ac:dyDescent="0.2">
      <c r="B423" s="57">
        <f t="shared" si="14"/>
        <v>39822</v>
      </c>
      <c r="C423" s="60">
        <v>14.729276975348601</v>
      </c>
      <c r="D423" s="61">
        <v>13.533541837397101</v>
      </c>
      <c r="E423" s="61">
        <v>20.855014217831201</v>
      </c>
      <c r="F423" s="61"/>
      <c r="G423" s="67"/>
      <c r="H423" s="57">
        <f t="shared" si="15"/>
        <v>39822</v>
      </c>
      <c r="I423" s="62">
        <v>2.1704629649471698</v>
      </c>
      <c r="J423" s="63">
        <v>2.2903296901753798</v>
      </c>
      <c r="K423" s="63">
        <v>3.23860265711349</v>
      </c>
      <c r="L423" s="63"/>
    </row>
    <row r="424" spans="2:12" x14ac:dyDescent="0.2">
      <c r="B424" s="57">
        <f t="shared" si="14"/>
        <v>39829</v>
      </c>
      <c r="C424" s="60">
        <v>15.082348209327201</v>
      </c>
      <c r="D424" s="61">
        <v>13.9501805048798</v>
      </c>
      <c r="E424" s="61">
        <v>21.284675354495398</v>
      </c>
      <c r="F424" s="61"/>
      <c r="G424" s="67"/>
      <c r="H424" s="57">
        <f t="shared" si="15"/>
        <v>39829</v>
      </c>
      <c r="I424" s="62">
        <v>2.2197945101166199</v>
      </c>
      <c r="J424" s="63">
        <v>2.3608389420531002</v>
      </c>
      <c r="K424" s="63">
        <v>3.2604877822452201</v>
      </c>
      <c r="L424" s="63"/>
    </row>
    <row r="425" spans="2:12" x14ac:dyDescent="0.2">
      <c r="B425" s="57">
        <f t="shared" si="14"/>
        <v>39836</v>
      </c>
      <c r="C425" s="60">
        <v>15.3838708656856</v>
      </c>
      <c r="D425" s="61">
        <v>14.0701714754625</v>
      </c>
      <c r="E425" s="61">
        <v>21.403072845031101</v>
      </c>
      <c r="F425" s="61"/>
      <c r="G425" s="67"/>
      <c r="H425" s="57">
        <f t="shared" si="15"/>
        <v>39836</v>
      </c>
      <c r="I425" s="62">
        <v>2.2639729532614399</v>
      </c>
      <c r="J425" s="63">
        <v>2.4470138296841002</v>
      </c>
      <c r="K425" s="63">
        <v>3.2700100152928</v>
      </c>
      <c r="L425" s="63"/>
    </row>
    <row r="426" spans="2:12" x14ac:dyDescent="0.2">
      <c r="B426" s="57">
        <f t="shared" si="14"/>
        <v>39843</v>
      </c>
      <c r="C426" s="60">
        <v>15.6555228588769</v>
      </c>
      <c r="D426" s="61">
        <v>13.9339800473374</v>
      </c>
      <c r="E426" s="61">
        <v>21.403072845031101</v>
      </c>
      <c r="F426" s="61"/>
      <c r="G426" s="67"/>
      <c r="H426" s="57">
        <f t="shared" si="15"/>
        <v>39843</v>
      </c>
      <c r="I426" s="62">
        <v>2.27078939171325</v>
      </c>
      <c r="J426" s="63">
        <v>2.40201788044619</v>
      </c>
      <c r="K426" s="63">
        <v>3.2700100152928</v>
      </c>
      <c r="L426" s="63"/>
    </row>
    <row r="427" spans="2:12" x14ac:dyDescent="0.2">
      <c r="B427" s="57">
        <f t="shared" si="14"/>
        <v>39850</v>
      </c>
      <c r="C427" s="60">
        <v>16.839475344906699</v>
      </c>
      <c r="D427" s="61">
        <v>15.5188099481749</v>
      </c>
      <c r="E427" s="61">
        <v>23.087934348060902</v>
      </c>
      <c r="F427" s="61"/>
      <c r="G427" s="67"/>
      <c r="H427" s="57">
        <f t="shared" si="15"/>
        <v>39850</v>
      </c>
      <c r="I427" s="62">
        <v>2.4781258553135999</v>
      </c>
      <c r="J427" s="63">
        <v>2.6989537852931398</v>
      </c>
      <c r="K427" s="63">
        <v>3.54154369700787</v>
      </c>
      <c r="L427" s="63"/>
    </row>
    <row r="428" spans="2:12" x14ac:dyDescent="0.2">
      <c r="B428" s="57">
        <f t="shared" si="14"/>
        <v>39857</v>
      </c>
      <c r="C428" s="60">
        <v>17.8577274290333</v>
      </c>
      <c r="D428" s="61">
        <v>17.221091212949499</v>
      </c>
      <c r="E428" s="61">
        <v>25.441603492997999</v>
      </c>
      <c r="F428" s="61"/>
      <c r="G428" s="67"/>
      <c r="H428" s="57">
        <f t="shared" si="15"/>
        <v>39857</v>
      </c>
      <c r="I428" s="62">
        <v>2.62113480130103</v>
      </c>
      <c r="J428" s="63">
        <v>2.9950060263180598</v>
      </c>
      <c r="K428" s="63">
        <v>3.8882762610562001</v>
      </c>
      <c r="L428" s="63"/>
    </row>
    <row r="429" spans="2:12" x14ac:dyDescent="0.2">
      <c r="B429" s="57">
        <f t="shared" si="14"/>
        <v>39864</v>
      </c>
      <c r="C429" s="60">
        <v>17.4016110622374</v>
      </c>
      <c r="D429" s="61">
        <v>16.8739706437865</v>
      </c>
      <c r="E429" s="61">
        <v>25.245757133119799</v>
      </c>
      <c r="F429" s="61"/>
      <c r="G429" s="67"/>
      <c r="H429" s="57">
        <f t="shared" si="15"/>
        <v>39864</v>
      </c>
      <c r="I429" s="62">
        <v>2.5506283868069399</v>
      </c>
      <c r="J429" s="63">
        <v>2.9362945308105401</v>
      </c>
      <c r="K429" s="63">
        <v>3.8594549612376601</v>
      </c>
      <c r="L429" s="63"/>
    </row>
    <row r="430" spans="2:12" x14ac:dyDescent="0.2">
      <c r="B430" s="57">
        <f t="shared" si="14"/>
        <v>39871</v>
      </c>
      <c r="C430" s="60">
        <v>16.106656510222599</v>
      </c>
      <c r="D430" s="61">
        <v>15.1428914306835</v>
      </c>
      <c r="E430" s="61">
        <v>22.389551064991998</v>
      </c>
      <c r="F430" s="61"/>
      <c r="G430" s="67"/>
      <c r="H430" s="57">
        <f t="shared" si="15"/>
        <v>39871</v>
      </c>
      <c r="I430" s="62">
        <v>2.36240744292264</v>
      </c>
      <c r="J430" s="63">
        <v>2.63506380491107</v>
      </c>
      <c r="K430" s="63">
        <v>3.38803517436738</v>
      </c>
      <c r="L430" s="63"/>
    </row>
    <row r="431" spans="2:12" x14ac:dyDescent="0.2">
      <c r="B431" s="57">
        <f t="shared" si="14"/>
        <v>39878</v>
      </c>
      <c r="C431" s="60">
        <v>16.984299070318599</v>
      </c>
      <c r="D431" s="61">
        <v>16.4860770816661</v>
      </c>
      <c r="E431" s="61">
        <v>23.979107749826301</v>
      </c>
      <c r="F431" s="61"/>
      <c r="G431" s="67"/>
      <c r="H431" s="57">
        <f t="shared" si="15"/>
        <v>39878</v>
      </c>
      <c r="I431" s="62">
        <v>2.4811448298071102</v>
      </c>
      <c r="J431" s="63">
        <v>2.8435411776706698</v>
      </c>
      <c r="K431" s="63">
        <v>3.6540941841460799</v>
      </c>
      <c r="L431" s="63"/>
    </row>
    <row r="432" spans="2:12" x14ac:dyDescent="0.2">
      <c r="B432" s="57">
        <f t="shared" si="14"/>
        <v>39885</v>
      </c>
      <c r="C432" s="60">
        <v>16.5799802391025</v>
      </c>
      <c r="D432" s="61">
        <v>16.1445289204127</v>
      </c>
      <c r="E432" s="61">
        <v>23.408970360769199</v>
      </c>
      <c r="F432" s="61"/>
      <c r="G432" s="67"/>
      <c r="H432" s="57">
        <f t="shared" si="15"/>
        <v>39885</v>
      </c>
      <c r="I432" s="62">
        <v>2.4092468832103799</v>
      </c>
      <c r="J432" s="63">
        <v>2.69956736853208</v>
      </c>
      <c r="K432" s="63">
        <v>3.5620449650183801</v>
      </c>
      <c r="L432" s="63"/>
    </row>
    <row r="433" spans="2:12" x14ac:dyDescent="0.2">
      <c r="B433" s="57">
        <f t="shared" si="14"/>
        <v>39892</v>
      </c>
      <c r="C433" s="60">
        <v>17.724906282898001</v>
      </c>
      <c r="D433" s="61">
        <v>18.7015740660588</v>
      </c>
      <c r="E433" s="61">
        <v>25.711765519970601</v>
      </c>
      <c r="F433" s="61"/>
      <c r="G433" s="67"/>
      <c r="H433" s="57">
        <f t="shared" si="15"/>
        <v>39892</v>
      </c>
      <c r="I433" s="62">
        <v>2.5653431618059499</v>
      </c>
      <c r="J433" s="63">
        <v>2.9785688520398201</v>
      </c>
      <c r="K433" s="63">
        <v>3.8205496449285401</v>
      </c>
      <c r="L433" s="63"/>
    </row>
    <row r="434" spans="2:12" x14ac:dyDescent="0.2">
      <c r="B434" s="57">
        <f t="shared" si="14"/>
        <v>39899</v>
      </c>
      <c r="C434" s="60">
        <v>18.955278032049499</v>
      </c>
      <c r="D434" s="61">
        <v>19.713368310273299</v>
      </c>
      <c r="E434" s="61">
        <v>26.301759271639</v>
      </c>
      <c r="F434" s="61"/>
      <c r="G434" s="67"/>
      <c r="H434" s="57">
        <f t="shared" si="15"/>
        <v>39899</v>
      </c>
      <c r="I434" s="62">
        <v>2.6270494492446499</v>
      </c>
      <c r="J434" s="63">
        <v>3.0921685258951599</v>
      </c>
      <c r="K434" s="63">
        <v>3.90647501516897</v>
      </c>
      <c r="L434" s="63"/>
    </row>
    <row r="435" spans="2:12" x14ac:dyDescent="0.2">
      <c r="B435" s="57">
        <f t="shared" si="14"/>
        <v>39906</v>
      </c>
      <c r="C435" s="60">
        <v>19.639054566205601</v>
      </c>
      <c r="D435" s="61">
        <v>20.506316087203999</v>
      </c>
      <c r="E435" s="61">
        <v>27.837555240115002</v>
      </c>
      <c r="F435" s="61"/>
      <c r="G435" s="67"/>
      <c r="H435" s="57">
        <f t="shared" si="15"/>
        <v>39906</v>
      </c>
      <c r="I435" s="62">
        <v>2.6649193181927302</v>
      </c>
      <c r="J435" s="63">
        <v>3.1204963613388101</v>
      </c>
      <c r="K435" s="63">
        <v>4.1332044756171298</v>
      </c>
      <c r="L435" s="63"/>
    </row>
    <row r="436" spans="2:12" x14ac:dyDescent="0.2">
      <c r="B436" s="57">
        <f t="shared" si="14"/>
        <v>39913</v>
      </c>
      <c r="C436" s="60">
        <v>19.965169678139901</v>
      </c>
      <c r="D436" s="61">
        <v>20.933296612335301</v>
      </c>
      <c r="E436" s="61">
        <v>28.624535115446498</v>
      </c>
      <c r="F436" s="61"/>
      <c r="G436" s="67"/>
      <c r="H436" s="57">
        <f t="shared" si="15"/>
        <v>39913</v>
      </c>
      <c r="I436" s="62">
        <v>2.6859888356992498</v>
      </c>
      <c r="J436" s="63">
        <v>3.1565235246813201</v>
      </c>
      <c r="K436" s="63">
        <v>4.2777320729274004</v>
      </c>
      <c r="L436" s="63"/>
    </row>
    <row r="437" spans="2:12" x14ac:dyDescent="0.2">
      <c r="B437" s="57">
        <f t="shared" si="14"/>
        <v>39920</v>
      </c>
      <c r="C437" s="60">
        <v>21.308989333020602</v>
      </c>
      <c r="D437" s="61">
        <v>25.608713197435598</v>
      </c>
      <c r="E437" s="61">
        <v>29.679398007791399</v>
      </c>
      <c r="F437" s="61"/>
      <c r="G437" s="67"/>
      <c r="H437" s="57">
        <f t="shared" si="15"/>
        <v>39920</v>
      </c>
      <c r="I437" s="62">
        <v>2.7472317367669401</v>
      </c>
      <c r="J437" s="63">
        <v>3.3266610575264002</v>
      </c>
      <c r="K437" s="63">
        <v>4.4195146630559696</v>
      </c>
      <c r="L437" s="63"/>
    </row>
    <row r="438" spans="2:12" x14ac:dyDescent="0.2">
      <c r="B438" s="57">
        <f t="shared" si="14"/>
        <v>39927</v>
      </c>
      <c r="C438" s="60">
        <v>21.690703617257</v>
      </c>
      <c r="D438" s="61">
        <v>25.5573539466439</v>
      </c>
      <c r="E438" s="61">
        <v>32.880651185369501</v>
      </c>
      <c r="F438" s="61"/>
      <c r="G438" s="67"/>
      <c r="H438" s="57">
        <f t="shared" si="15"/>
        <v>39927</v>
      </c>
      <c r="I438" s="62">
        <v>2.6687389373288299</v>
      </c>
      <c r="J438" s="63">
        <v>3.18796143389019</v>
      </c>
      <c r="K438" s="63">
        <v>4.3055538063458396</v>
      </c>
      <c r="L438" s="63"/>
    </row>
    <row r="439" spans="2:12" x14ac:dyDescent="0.2">
      <c r="B439" s="57">
        <f t="shared" si="14"/>
        <v>39934</v>
      </c>
      <c r="C439" s="60">
        <v>24.320126065891198</v>
      </c>
      <c r="D439" s="61">
        <v>33.101597164601998</v>
      </c>
      <c r="E439" s="61">
        <v>33.901959558511699</v>
      </c>
      <c r="F439" s="61"/>
      <c r="G439" s="67"/>
      <c r="H439" s="57">
        <f t="shared" si="15"/>
        <v>39934</v>
      </c>
      <c r="I439" s="62">
        <v>2.6300687950151098</v>
      </c>
      <c r="J439" s="63">
        <v>3.1584849158672399</v>
      </c>
      <c r="K439" s="63">
        <v>4.2494547076541398</v>
      </c>
      <c r="L439" s="63"/>
    </row>
    <row r="440" spans="2:12" x14ac:dyDescent="0.2">
      <c r="B440" s="57">
        <f t="shared" si="14"/>
        <v>39941</v>
      </c>
      <c r="C440" s="60">
        <v>26.1639040904723</v>
      </c>
      <c r="D440" s="61">
        <v>35.722514101391802</v>
      </c>
      <c r="E440" s="61">
        <v>35.662820092471797</v>
      </c>
      <c r="F440" s="61"/>
      <c r="G440" s="67"/>
      <c r="H440" s="57">
        <f t="shared" si="15"/>
        <v>39941</v>
      </c>
      <c r="I440" s="62">
        <v>2.7813719080028698</v>
      </c>
      <c r="J440" s="63">
        <v>3.3615674740219901</v>
      </c>
      <c r="K440" s="63">
        <v>4.4655768952830996</v>
      </c>
      <c r="L440" s="63"/>
    </row>
    <row r="441" spans="2:12" x14ac:dyDescent="0.2">
      <c r="B441" s="57">
        <f t="shared" si="14"/>
        <v>39948</v>
      </c>
      <c r="C441" s="60">
        <v>26.295158208950799</v>
      </c>
      <c r="D441" s="61">
        <v>35.954076474816198</v>
      </c>
      <c r="E441" s="61">
        <v>35.735417734776597</v>
      </c>
      <c r="F441" s="61"/>
      <c r="G441" s="67"/>
      <c r="H441" s="57">
        <f t="shared" si="15"/>
        <v>39948</v>
      </c>
      <c r="I441" s="62">
        <v>2.7941801113943501</v>
      </c>
      <c r="J441" s="63">
        <v>3.38600979586578</v>
      </c>
      <c r="K441" s="63">
        <v>4.48171012960439</v>
      </c>
      <c r="L441" s="63"/>
    </row>
    <row r="442" spans="2:12" x14ac:dyDescent="0.2">
      <c r="B442" s="57">
        <f t="shared" si="14"/>
        <v>39955</v>
      </c>
      <c r="C442" s="60">
        <v>25.821684575357502</v>
      </c>
      <c r="D442" s="61">
        <v>35.4111985481224</v>
      </c>
      <c r="E442" s="61">
        <v>35.353185513349203</v>
      </c>
      <c r="F442" s="61"/>
      <c r="G442" s="67"/>
      <c r="H442" s="57">
        <f t="shared" si="15"/>
        <v>39955</v>
      </c>
      <c r="I442" s="62">
        <v>2.7447820652571</v>
      </c>
      <c r="J442" s="63">
        <v>3.3388747274254298</v>
      </c>
      <c r="K442" s="63">
        <v>4.4565225836422497</v>
      </c>
      <c r="L442" s="63"/>
    </row>
    <row r="443" spans="2:12" x14ac:dyDescent="0.2">
      <c r="B443" s="57">
        <f t="shared" si="14"/>
        <v>39962</v>
      </c>
      <c r="C443" s="60">
        <v>25.745147840844499</v>
      </c>
      <c r="D443" s="61">
        <v>35.4533049812472</v>
      </c>
      <c r="E443" s="61">
        <v>35.531824610036701</v>
      </c>
      <c r="F443" s="61"/>
      <c r="G443" s="67"/>
      <c r="H443" s="57">
        <f t="shared" si="15"/>
        <v>39962</v>
      </c>
      <c r="I443" s="62">
        <v>2.7900455323060198</v>
      </c>
      <c r="J443" s="63">
        <v>3.3194115096583401</v>
      </c>
      <c r="K443" s="63">
        <v>4.5003732424656304</v>
      </c>
      <c r="L443" s="63"/>
    </row>
    <row r="444" spans="2:12" x14ac:dyDescent="0.2">
      <c r="B444" s="57">
        <f t="shared" si="14"/>
        <v>39969</v>
      </c>
      <c r="C444" s="60">
        <v>27.400530961092201</v>
      </c>
      <c r="D444" s="61">
        <v>37.479850851701997</v>
      </c>
      <c r="E444" s="61">
        <v>36.192345381735002</v>
      </c>
      <c r="F444" s="61"/>
      <c r="G444" s="67"/>
      <c r="H444" s="57">
        <f t="shared" si="15"/>
        <v>39969</v>
      </c>
      <c r="I444" s="62">
        <v>2.95508603556133</v>
      </c>
      <c r="J444" s="63">
        <v>3.5556524412138399</v>
      </c>
      <c r="K444" s="63">
        <v>4.5753037130762202</v>
      </c>
      <c r="L444" s="63"/>
    </row>
    <row r="445" spans="2:12" x14ac:dyDescent="0.2">
      <c r="B445" s="57">
        <f t="shared" si="14"/>
        <v>39976</v>
      </c>
      <c r="C445" s="60">
        <v>27.469558869648001</v>
      </c>
      <c r="D445" s="61">
        <v>36.850569022403</v>
      </c>
      <c r="E445" s="61">
        <v>35.589628480343599</v>
      </c>
      <c r="F445" s="61"/>
      <c r="G445" s="67"/>
      <c r="H445" s="57">
        <f t="shared" si="15"/>
        <v>39976</v>
      </c>
      <c r="I445" s="62">
        <v>2.9752618958261898</v>
      </c>
      <c r="J445" s="63">
        <v>3.5069055147235</v>
      </c>
      <c r="K445" s="63">
        <v>4.4957709252377098</v>
      </c>
      <c r="L445" s="63"/>
    </row>
    <row r="446" spans="2:12" x14ac:dyDescent="0.2">
      <c r="B446" s="57">
        <f t="shared" si="14"/>
        <v>39983</v>
      </c>
      <c r="C446" s="60">
        <v>29.024031722613199</v>
      </c>
      <c r="D446" s="61">
        <v>39.039789683129101</v>
      </c>
      <c r="E446" s="61">
        <v>36.765002634946804</v>
      </c>
      <c r="F446" s="61"/>
      <c r="G446" s="67"/>
      <c r="H446" s="57">
        <f t="shared" si="15"/>
        <v>39983</v>
      </c>
      <c r="I446" s="62">
        <v>3.1520810031850699</v>
      </c>
      <c r="J446" s="63">
        <v>3.71901412199021</v>
      </c>
      <c r="K446" s="63">
        <v>4.6456200867037696</v>
      </c>
      <c r="L446" s="63"/>
    </row>
    <row r="447" spans="2:12" x14ac:dyDescent="0.2">
      <c r="B447" s="57">
        <f t="shared" si="14"/>
        <v>39990</v>
      </c>
      <c r="C447" s="60">
        <v>29.604354458802401</v>
      </c>
      <c r="D447" s="61">
        <v>39.913814503728503</v>
      </c>
      <c r="E447" s="61">
        <v>36.988798064179399</v>
      </c>
      <c r="F447" s="61"/>
      <c r="G447" s="67"/>
      <c r="H447" s="57">
        <f t="shared" si="15"/>
        <v>39990</v>
      </c>
      <c r="I447" s="62">
        <v>3.2531508833390799</v>
      </c>
      <c r="J447" s="63">
        <v>3.8305453931601399</v>
      </c>
      <c r="K447" s="63">
        <v>4.6913967886961503</v>
      </c>
      <c r="L447" s="63"/>
    </row>
    <row r="448" spans="2:12" x14ac:dyDescent="0.2">
      <c r="B448" s="57">
        <f t="shared" si="14"/>
        <v>39997</v>
      </c>
      <c r="C448" s="60">
        <v>31.190518100294899</v>
      </c>
      <c r="D448" s="61">
        <v>42.638380132132397</v>
      </c>
      <c r="E448" s="61">
        <v>37.515285706512103</v>
      </c>
      <c r="F448" s="61"/>
      <c r="G448" s="67"/>
      <c r="H448" s="57">
        <f t="shared" si="15"/>
        <v>39997</v>
      </c>
      <c r="I448" s="62">
        <v>3.4422951298871101</v>
      </c>
      <c r="J448" s="63">
        <v>4.2097018042495504</v>
      </c>
      <c r="K448" s="63">
        <v>4.8385585134674498</v>
      </c>
      <c r="L448" s="63"/>
    </row>
    <row r="449" spans="2:12" x14ac:dyDescent="0.2">
      <c r="B449" s="57">
        <f t="shared" si="14"/>
        <v>40004</v>
      </c>
      <c r="C449" s="60">
        <v>31.289010758089201</v>
      </c>
      <c r="D449" s="61">
        <v>44.360406391382</v>
      </c>
      <c r="E449" s="61">
        <v>38.845987597119901</v>
      </c>
      <c r="F449" s="61"/>
      <c r="G449" s="67"/>
      <c r="H449" s="57">
        <f t="shared" si="15"/>
        <v>40004</v>
      </c>
      <c r="I449" s="62">
        <v>3.4537543329455902</v>
      </c>
      <c r="J449" s="63">
        <v>4.3834823892094299</v>
      </c>
      <c r="K449" s="63">
        <v>5.0375480175852001</v>
      </c>
      <c r="L449" s="63"/>
    </row>
    <row r="450" spans="2:12" x14ac:dyDescent="0.2">
      <c r="B450" s="57">
        <f t="shared" si="14"/>
        <v>40011</v>
      </c>
      <c r="C450" s="60">
        <v>32.017877460562097</v>
      </c>
      <c r="D450" s="61">
        <v>46.0580781009009</v>
      </c>
      <c r="E450" s="61">
        <v>39.747829727214302</v>
      </c>
      <c r="F450" s="61"/>
      <c r="G450" s="67"/>
      <c r="H450" s="57">
        <f t="shared" si="15"/>
        <v>40011</v>
      </c>
      <c r="I450" s="62">
        <v>3.5277299988191699</v>
      </c>
      <c r="J450" s="63">
        <v>4.5561749769112803</v>
      </c>
      <c r="K450" s="63">
        <v>5.2055743438161004</v>
      </c>
      <c r="L450" s="63"/>
    </row>
    <row r="451" spans="2:12" x14ac:dyDescent="0.2">
      <c r="B451" s="57">
        <f t="shared" si="14"/>
        <v>40018</v>
      </c>
      <c r="C451" s="60">
        <v>33.7653908759983</v>
      </c>
      <c r="D451" s="61">
        <v>47.432329806670602</v>
      </c>
      <c r="E451" s="61">
        <v>40.2824337307703</v>
      </c>
      <c r="F451" s="61"/>
      <c r="G451" s="67"/>
      <c r="H451" s="57">
        <f t="shared" si="15"/>
        <v>40018</v>
      </c>
      <c r="I451" s="62">
        <v>3.7263523338398601</v>
      </c>
      <c r="J451" s="63">
        <v>4.6080482891895098</v>
      </c>
      <c r="K451" s="63">
        <v>5.2066807641857498</v>
      </c>
      <c r="L451" s="63"/>
    </row>
    <row r="452" spans="2:12" x14ac:dyDescent="0.2">
      <c r="B452" s="57">
        <f t="shared" si="14"/>
        <v>40025</v>
      </c>
      <c r="C452" s="60">
        <v>34.369303648908399</v>
      </c>
      <c r="D452" s="61">
        <v>49.027625434421402</v>
      </c>
      <c r="E452" s="61">
        <v>41.441929028107303</v>
      </c>
      <c r="F452" s="61"/>
      <c r="G452" s="67"/>
      <c r="H452" s="57">
        <f t="shared" si="15"/>
        <v>40025</v>
      </c>
      <c r="I452" s="62">
        <v>3.7858096538331001</v>
      </c>
      <c r="J452" s="63">
        <v>4.6878223416997402</v>
      </c>
      <c r="K452" s="63">
        <v>5.2331646256000903</v>
      </c>
      <c r="L452" s="63"/>
    </row>
    <row r="453" spans="2:12" x14ac:dyDescent="0.2">
      <c r="B453" s="57">
        <f t="shared" si="14"/>
        <v>40032</v>
      </c>
      <c r="C453" s="60">
        <v>32.747292878942901</v>
      </c>
      <c r="D453" s="61">
        <v>46.0861770789611</v>
      </c>
      <c r="E453" s="61">
        <v>41.138315919383103</v>
      </c>
      <c r="F453" s="61"/>
      <c r="G453" s="67"/>
      <c r="H453" s="57">
        <f t="shared" si="15"/>
        <v>40032</v>
      </c>
      <c r="I453" s="62">
        <v>3.60191558690265</v>
      </c>
      <c r="J453" s="63">
        <v>4.42043604688428</v>
      </c>
      <c r="K453" s="63">
        <v>5.20320277040015</v>
      </c>
      <c r="L453" s="63"/>
    </row>
    <row r="454" spans="2:12" x14ac:dyDescent="0.2">
      <c r="B454" s="57">
        <f t="shared" si="14"/>
        <v>40039</v>
      </c>
      <c r="C454" s="60">
        <v>30.736634556047601</v>
      </c>
      <c r="D454" s="61">
        <v>45.759398702054703</v>
      </c>
      <c r="E454" s="61">
        <v>38.413615893265302</v>
      </c>
      <c r="F454" s="61"/>
      <c r="G454" s="67"/>
      <c r="H454" s="57">
        <f t="shared" si="15"/>
        <v>40039</v>
      </c>
      <c r="I454" s="62">
        <v>3.3624107422102698</v>
      </c>
      <c r="J454" s="63">
        <v>4.2243689602864496</v>
      </c>
      <c r="K454" s="63">
        <v>4.8136403250598203</v>
      </c>
      <c r="L454" s="63"/>
    </row>
    <row r="455" spans="2:12" x14ac:dyDescent="0.2">
      <c r="B455" s="57">
        <f t="shared" si="14"/>
        <v>40046</v>
      </c>
      <c r="C455" s="60">
        <v>30.0573433770852</v>
      </c>
      <c r="D455" s="61">
        <v>47.913461240405297</v>
      </c>
      <c r="E455" s="61">
        <v>37.498347513283598</v>
      </c>
      <c r="F455" s="61"/>
      <c r="G455" s="67"/>
      <c r="H455" s="57">
        <f t="shared" si="15"/>
        <v>40046</v>
      </c>
      <c r="I455" s="62">
        <v>3.2350964912466398</v>
      </c>
      <c r="J455" s="63">
        <v>4.0014834873774898</v>
      </c>
      <c r="K455" s="63">
        <v>4.5962918526022198</v>
      </c>
      <c r="L455" s="63"/>
    </row>
    <row r="456" spans="2:12" x14ac:dyDescent="0.2">
      <c r="B456" s="57">
        <f t="shared" si="14"/>
        <v>40053</v>
      </c>
      <c r="C456" s="60">
        <v>28.603091488081802</v>
      </c>
      <c r="D456" s="61">
        <v>50.046268922552002</v>
      </c>
      <c r="E456" s="61">
        <v>38.294265884307997</v>
      </c>
      <c r="F456" s="61"/>
      <c r="G456" s="67"/>
      <c r="H456" s="57">
        <f t="shared" si="15"/>
        <v>40053</v>
      </c>
      <c r="I456" s="62">
        <v>3.0570993420053698</v>
      </c>
      <c r="J456" s="63">
        <v>3.8637477241541101</v>
      </c>
      <c r="K456" s="63">
        <v>4.6498466211690399</v>
      </c>
      <c r="L456" s="63"/>
    </row>
    <row r="457" spans="2:12" x14ac:dyDescent="0.2">
      <c r="B457" s="57">
        <f t="shared" si="14"/>
        <v>40060</v>
      </c>
      <c r="C457" s="60">
        <v>29.111983671422799</v>
      </c>
      <c r="D457" s="61">
        <v>51.937499975012102</v>
      </c>
      <c r="E457" s="61">
        <v>38.157068048684501</v>
      </c>
      <c r="F457" s="61"/>
      <c r="G457" s="67"/>
      <c r="H457" s="57">
        <f t="shared" si="15"/>
        <v>40060</v>
      </c>
      <c r="I457" s="62">
        <v>3.0428707940136799</v>
      </c>
      <c r="J457" s="63">
        <v>3.8518099925729898</v>
      </c>
      <c r="K457" s="63">
        <v>4.5552019609450696</v>
      </c>
      <c r="L457" s="63"/>
    </row>
    <row r="458" spans="2:12" x14ac:dyDescent="0.2">
      <c r="B458" s="57">
        <f t="shared" si="14"/>
        <v>40067</v>
      </c>
      <c r="C458" s="60">
        <v>30.454235033211098</v>
      </c>
      <c r="D458" s="61">
        <v>54.668117953257799</v>
      </c>
      <c r="E458" s="61">
        <v>40.488843697592202</v>
      </c>
      <c r="F458" s="61"/>
      <c r="G458" s="67"/>
      <c r="H458" s="57">
        <f t="shared" si="15"/>
        <v>40067</v>
      </c>
      <c r="I458" s="62">
        <v>3.1818949729878501</v>
      </c>
      <c r="J458" s="63">
        <v>4.0543191934310698</v>
      </c>
      <c r="K458" s="63">
        <v>4.7932755524197503</v>
      </c>
      <c r="L458" s="63"/>
    </row>
    <row r="459" spans="2:12" x14ac:dyDescent="0.2">
      <c r="B459" s="57">
        <f t="shared" si="14"/>
        <v>40074</v>
      </c>
      <c r="C459" s="60">
        <v>30.089239787076501</v>
      </c>
      <c r="D459" s="61">
        <v>54.238571476276597</v>
      </c>
      <c r="E459" s="61">
        <v>41.601657360727899</v>
      </c>
      <c r="F459" s="61"/>
      <c r="G459" s="67"/>
      <c r="H459" s="57">
        <f t="shared" si="15"/>
        <v>40074</v>
      </c>
      <c r="I459" s="62">
        <v>3.1536894743390902</v>
      </c>
      <c r="J459" s="63">
        <v>4.0224629929380402</v>
      </c>
      <c r="K459" s="63">
        <v>4.9237701390210704</v>
      </c>
      <c r="L459" s="63"/>
    </row>
    <row r="460" spans="2:12" x14ac:dyDescent="0.2">
      <c r="B460" s="57">
        <f t="shared" si="14"/>
        <v>40081</v>
      </c>
      <c r="C460" s="60">
        <v>28.9237337086252</v>
      </c>
      <c r="D460" s="61">
        <v>51.268035674074397</v>
      </c>
      <c r="E460" s="61">
        <v>39.900447322705503</v>
      </c>
      <c r="F460" s="61"/>
      <c r="G460" s="67"/>
      <c r="H460" s="57">
        <f t="shared" si="15"/>
        <v>40081</v>
      </c>
      <c r="I460" s="62">
        <v>3.0399813845662802</v>
      </c>
      <c r="J460" s="63">
        <v>3.80216090886154</v>
      </c>
      <c r="K460" s="63">
        <v>4.7108435230833496</v>
      </c>
      <c r="L460" s="63"/>
    </row>
    <row r="461" spans="2:12" x14ac:dyDescent="0.2">
      <c r="B461" s="57">
        <f t="shared" si="14"/>
        <v>40088</v>
      </c>
      <c r="C461" s="60">
        <v>27.457234566478501</v>
      </c>
      <c r="D461" s="61">
        <v>51.6616649949598</v>
      </c>
      <c r="E461" s="61">
        <v>39.225986797033798</v>
      </c>
      <c r="F461" s="61"/>
      <c r="G461" s="67"/>
      <c r="H461" s="57">
        <f t="shared" si="15"/>
        <v>40088</v>
      </c>
      <c r="I461" s="62">
        <v>3.0332476559564698</v>
      </c>
      <c r="J461" s="63">
        <v>3.75389142997293</v>
      </c>
      <c r="K461" s="63">
        <v>4.8640522253015499</v>
      </c>
      <c r="L461" s="63"/>
    </row>
    <row r="462" spans="2:12" x14ac:dyDescent="0.2">
      <c r="B462" s="57">
        <f t="shared" si="14"/>
        <v>40095</v>
      </c>
      <c r="C462" s="60">
        <v>29.6634507127756</v>
      </c>
      <c r="D462" s="61">
        <v>53.1068675846006</v>
      </c>
      <c r="E462" s="61">
        <v>41.271935513699198</v>
      </c>
      <c r="F462" s="61"/>
      <c r="G462" s="67"/>
      <c r="H462" s="57">
        <f t="shared" si="15"/>
        <v>40095</v>
      </c>
      <c r="I462" s="62">
        <v>3.1631139136311601</v>
      </c>
      <c r="J462" s="63">
        <v>3.9670044902770498</v>
      </c>
      <c r="K462" s="63">
        <v>5.1118990808398301</v>
      </c>
      <c r="L462" s="63"/>
    </row>
    <row r="463" spans="2:12" x14ac:dyDescent="0.2">
      <c r="B463" s="57">
        <f t="shared" si="14"/>
        <v>40102</v>
      </c>
      <c r="C463" s="60">
        <v>30.260558962103801</v>
      </c>
      <c r="D463" s="61">
        <v>54.086768944780196</v>
      </c>
      <c r="E463" s="61">
        <v>41.540500922840899</v>
      </c>
      <c r="F463" s="61"/>
      <c r="G463" s="67"/>
      <c r="H463" s="57">
        <f t="shared" si="15"/>
        <v>40102</v>
      </c>
      <c r="I463" s="62">
        <v>3.2400403704831602</v>
      </c>
      <c r="J463" s="63">
        <v>4.0442389232553699</v>
      </c>
      <c r="K463" s="63">
        <v>5.2102143515730903</v>
      </c>
      <c r="L463" s="63"/>
    </row>
    <row r="464" spans="2:12" x14ac:dyDescent="0.2">
      <c r="B464" s="57">
        <f t="shared" si="14"/>
        <v>40109</v>
      </c>
      <c r="C464" s="60">
        <v>31.388871969546699</v>
      </c>
      <c r="D464" s="61">
        <v>57.045251820094698</v>
      </c>
      <c r="E464" s="61">
        <v>42.169633555438402</v>
      </c>
      <c r="F464" s="61"/>
      <c r="G464" s="67"/>
      <c r="H464" s="57">
        <f t="shared" si="15"/>
        <v>40109</v>
      </c>
      <c r="I464" s="62">
        <v>3.37373544601859</v>
      </c>
      <c r="J464" s="63">
        <v>4.2929524852734797</v>
      </c>
      <c r="K464" s="63">
        <v>5.1238107886628104</v>
      </c>
      <c r="L464" s="63"/>
    </row>
    <row r="465" spans="2:12" x14ac:dyDescent="0.2">
      <c r="B465" s="57">
        <f t="shared" si="14"/>
        <v>40116</v>
      </c>
      <c r="C465" s="60">
        <v>28.681789785825199</v>
      </c>
      <c r="D465" s="61">
        <v>55.047966956885901</v>
      </c>
      <c r="E465" s="61">
        <v>39.849993788513103</v>
      </c>
      <c r="F465" s="61"/>
      <c r="G465" s="67"/>
      <c r="H465" s="57">
        <f t="shared" si="15"/>
        <v>40116</v>
      </c>
      <c r="I465" s="62">
        <v>3.0658752298477201</v>
      </c>
      <c r="J465" s="63">
        <v>3.93410868139597</v>
      </c>
      <c r="K465" s="63">
        <v>4.8050799237851596</v>
      </c>
      <c r="L465" s="63"/>
    </row>
    <row r="466" spans="2:12" x14ac:dyDescent="0.2">
      <c r="B466" s="57">
        <f t="shared" si="14"/>
        <v>40123</v>
      </c>
      <c r="C466" s="60">
        <v>29.888994748603402</v>
      </c>
      <c r="D466" s="61">
        <v>57.9363982066901</v>
      </c>
      <c r="E466" s="61">
        <v>42.5167349355836</v>
      </c>
      <c r="F466" s="61"/>
      <c r="G466" s="67"/>
      <c r="H466" s="57">
        <f t="shared" si="15"/>
        <v>40123</v>
      </c>
      <c r="I466" s="62">
        <v>3.2218902124877098</v>
      </c>
      <c r="J466" s="63">
        <v>4.1333206359701702</v>
      </c>
      <c r="K466" s="63">
        <v>5.1324517556799503</v>
      </c>
      <c r="L466" s="63"/>
    </row>
    <row r="467" spans="2:12" x14ac:dyDescent="0.2">
      <c r="B467" s="57">
        <f t="shared" ref="B467:B530" si="16">B466+7</f>
        <v>40130</v>
      </c>
      <c r="C467" s="60">
        <v>30.1163000635588</v>
      </c>
      <c r="D467" s="61">
        <v>59.730601199275497</v>
      </c>
      <c r="E467" s="61">
        <v>43.945542979199303</v>
      </c>
      <c r="F467" s="61"/>
      <c r="G467" s="67"/>
      <c r="H467" s="57">
        <f t="shared" ref="H467:H530" si="17">H466+7</f>
        <v>40130</v>
      </c>
      <c r="I467" s="62">
        <v>3.2423631557502199</v>
      </c>
      <c r="J467" s="63">
        <v>4.1884928272928299</v>
      </c>
      <c r="K467" s="63">
        <v>5.30041253752964</v>
      </c>
      <c r="L467" s="63"/>
    </row>
    <row r="468" spans="2:12" x14ac:dyDescent="0.2">
      <c r="B468" s="57">
        <f t="shared" si="16"/>
        <v>40137</v>
      </c>
      <c r="C468" s="60">
        <v>31.2627719002604</v>
      </c>
      <c r="D468" s="61">
        <v>61.838511153044898</v>
      </c>
      <c r="E468" s="61">
        <v>45.689177785761999</v>
      </c>
      <c r="F468" s="61"/>
      <c r="G468" s="67"/>
      <c r="H468" s="57">
        <f t="shared" si="17"/>
        <v>40137</v>
      </c>
      <c r="I468" s="62">
        <v>3.3640192557559701</v>
      </c>
      <c r="J468" s="63">
        <v>4.3043574448810498</v>
      </c>
      <c r="K468" s="63">
        <v>5.6399756876294003</v>
      </c>
      <c r="L468" s="63"/>
    </row>
    <row r="469" spans="2:12" x14ac:dyDescent="0.2">
      <c r="B469" s="57">
        <f t="shared" si="16"/>
        <v>40144</v>
      </c>
      <c r="C469" s="60">
        <v>29.277817890623801</v>
      </c>
      <c r="D469" s="61">
        <v>58.375390260672603</v>
      </c>
      <c r="E469" s="61">
        <v>42.658750832234404</v>
      </c>
      <c r="F469" s="61"/>
      <c r="G469" s="67"/>
      <c r="H469" s="57">
        <f t="shared" si="17"/>
        <v>40144</v>
      </c>
      <c r="I469" s="62">
        <v>3.1506677991107002</v>
      </c>
      <c r="J469" s="63">
        <v>4.0633019938739299</v>
      </c>
      <c r="K469" s="63">
        <v>5.3223412839804496</v>
      </c>
      <c r="L469" s="63"/>
    </row>
    <row r="470" spans="2:12" x14ac:dyDescent="0.2">
      <c r="B470" s="57">
        <f t="shared" si="16"/>
        <v>40151</v>
      </c>
      <c r="C470" s="60">
        <v>31.4377360204825</v>
      </c>
      <c r="D470" s="61">
        <v>63.073833106347301</v>
      </c>
      <c r="E470" s="61">
        <v>45.439285720164698</v>
      </c>
      <c r="F470" s="61"/>
      <c r="G470" s="67"/>
      <c r="H470" s="57">
        <f t="shared" si="17"/>
        <v>40151</v>
      </c>
      <c r="I470" s="62">
        <v>3.3733406823839398</v>
      </c>
      <c r="J470" s="63">
        <v>4.3903437849040499</v>
      </c>
      <c r="K470" s="63">
        <v>5.66921514276358</v>
      </c>
      <c r="L470" s="63"/>
    </row>
    <row r="471" spans="2:12" x14ac:dyDescent="0.2">
      <c r="B471" s="57">
        <f t="shared" si="16"/>
        <v>40158</v>
      </c>
      <c r="C471" s="60">
        <v>30.7594018755705</v>
      </c>
      <c r="D471" s="61">
        <v>63.1003985340067</v>
      </c>
      <c r="E471" s="61">
        <v>45.566687373467197</v>
      </c>
      <c r="F471" s="61"/>
      <c r="G471" s="67"/>
      <c r="H471" s="57">
        <f t="shared" si="17"/>
        <v>40158</v>
      </c>
      <c r="I471" s="62">
        <v>3.2977021279918701</v>
      </c>
      <c r="J471" s="63">
        <v>4.3921929092472798</v>
      </c>
      <c r="K471" s="63">
        <v>5.67194111882917</v>
      </c>
      <c r="L471" s="63"/>
    </row>
    <row r="472" spans="2:12" x14ac:dyDescent="0.2">
      <c r="B472" s="57">
        <f t="shared" si="16"/>
        <v>40165</v>
      </c>
      <c r="C472" s="60">
        <v>29.585677433490002</v>
      </c>
      <c r="D472" s="61">
        <v>58.751660173271098</v>
      </c>
      <c r="E472" s="61">
        <v>42.850124833855801</v>
      </c>
      <c r="F472" s="61"/>
      <c r="G472" s="67"/>
      <c r="H472" s="57">
        <f t="shared" si="17"/>
        <v>40165</v>
      </c>
      <c r="I472" s="62">
        <v>3.1705587935093198</v>
      </c>
      <c r="J472" s="63">
        <v>4.0894927958414904</v>
      </c>
      <c r="K472" s="63">
        <v>5.2839862926956203</v>
      </c>
      <c r="L472" s="63"/>
    </row>
    <row r="473" spans="2:12" x14ac:dyDescent="0.2">
      <c r="B473" s="57">
        <f t="shared" si="16"/>
        <v>40172</v>
      </c>
      <c r="C473" s="60">
        <v>29.851097329638002</v>
      </c>
      <c r="D473" s="61">
        <v>60.646209321252996</v>
      </c>
      <c r="E473" s="61">
        <v>44.802809622177598</v>
      </c>
      <c r="F473" s="61"/>
      <c r="G473" s="67"/>
      <c r="H473" s="57">
        <f t="shared" si="17"/>
        <v>40172</v>
      </c>
      <c r="I473" s="62">
        <v>3.1928219176858899</v>
      </c>
      <c r="J473" s="63">
        <v>4.2213655815498399</v>
      </c>
      <c r="K473" s="63">
        <v>5.5344106710931298</v>
      </c>
      <c r="L473" s="63"/>
    </row>
    <row r="474" spans="2:12" x14ac:dyDescent="0.2">
      <c r="B474" s="57">
        <f t="shared" si="16"/>
        <v>40179</v>
      </c>
      <c r="C474" s="60">
        <v>30.081586905604201</v>
      </c>
      <c r="D474" s="61">
        <v>65.032468292599802</v>
      </c>
      <c r="E474" s="61">
        <v>46.309601807502098</v>
      </c>
      <c r="F474" s="61"/>
      <c r="G474" s="67"/>
      <c r="H474" s="57">
        <f t="shared" si="17"/>
        <v>40179</v>
      </c>
      <c r="I474" s="62">
        <v>3.3842491505572498</v>
      </c>
      <c r="J474" s="63">
        <v>4.4941796508260596</v>
      </c>
      <c r="K474" s="63">
        <v>6.1618372097387599</v>
      </c>
      <c r="L474" s="63"/>
    </row>
    <row r="475" spans="2:12" x14ac:dyDescent="0.2">
      <c r="B475" s="57">
        <f t="shared" si="16"/>
        <v>40186</v>
      </c>
      <c r="C475" s="60">
        <v>30.4104244050924</v>
      </c>
      <c r="D475" s="61">
        <v>54.530533654216903</v>
      </c>
      <c r="E475" s="61">
        <v>45.539720403409</v>
      </c>
      <c r="F475" s="61"/>
      <c r="G475" s="67"/>
      <c r="H475" s="57">
        <f t="shared" si="17"/>
        <v>40186</v>
      </c>
      <c r="I475" s="62">
        <v>3.2927684307921901</v>
      </c>
      <c r="J475" s="63">
        <v>4.56183413635351</v>
      </c>
      <c r="K475" s="63">
        <v>6.2058070437346302</v>
      </c>
      <c r="L475" s="63"/>
    </row>
    <row r="476" spans="2:12" x14ac:dyDescent="0.2">
      <c r="B476" s="57">
        <f t="shared" si="16"/>
        <v>40193</v>
      </c>
      <c r="C476" s="60">
        <v>30.6033504106944</v>
      </c>
      <c r="D476" s="61">
        <v>54.439914977546302</v>
      </c>
      <c r="E476" s="61">
        <v>47.863577384637203</v>
      </c>
      <c r="F476" s="61"/>
      <c r="G476" s="67"/>
      <c r="H476" s="57">
        <f t="shared" si="17"/>
        <v>40193</v>
      </c>
      <c r="I476" s="62">
        <v>3.3113287924561701</v>
      </c>
      <c r="J476" s="63">
        <v>4.5542532941184302</v>
      </c>
      <c r="K476" s="63">
        <v>6.6056711021899304</v>
      </c>
      <c r="L476" s="63"/>
    </row>
    <row r="477" spans="2:12" x14ac:dyDescent="0.2">
      <c r="B477" s="57">
        <f t="shared" si="16"/>
        <v>40200</v>
      </c>
      <c r="C477" s="60">
        <v>29.855730318951998</v>
      </c>
      <c r="D477" s="61">
        <v>51.440602346558201</v>
      </c>
      <c r="E477" s="61">
        <v>45.341487318685097</v>
      </c>
      <c r="F477" s="61"/>
      <c r="G477" s="67"/>
      <c r="H477" s="57">
        <f t="shared" si="17"/>
        <v>40200</v>
      </c>
      <c r="I477" s="62">
        <v>3.2294887304544702</v>
      </c>
      <c r="J477" s="63">
        <v>4.3033412668788102</v>
      </c>
      <c r="K477" s="63">
        <v>6.1616509370864003</v>
      </c>
      <c r="L477" s="63"/>
    </row>
    <row r="478" spans="2:12" x14ac:dyDescent="0.2">
      <c r="B478" s="57">
        <f t="shared" si="16"/>
        <v>40207</v>
      </c>
      <c r="C478" s="60">
        <v>28.404980966039702</v>
      </c>
      <c r="D478" s="61">
        <v>50.3663306120066</v>
      </c>
      <c r="E478" s="61">
        <v>44.324655073737802</v>
      </c>
      <c r="F478" s="61"/>
      <c r="G478" s="67"/>
      <c r="H478" s="57">
        <f t="shared" si="17"/>
        <v>40207</v>
      </c>
      <c r="I478" s="62">
        <v>3.0790925556487299</v>
      </c>
      <c r="J478" s="63">
        <v>4.1996552378501502</v>
      </c>
      <c r="K478" s="63">
        <v>5.91895649031279</v>
      </c>
      <c r="L478" s="63"/>
    </row>
    <row r="479" spans="2:12" x14ac:dyDescent="0.2">
      <c r="B479" s="57">
        <f t="shared" si="16"/>
        <v>40214</v>
      </c>
      <c r="C479" s="60">
        <v>27.953339991936101</v>
      </c>
      <c r="D479" s="61">
        <v>49.267847670496899</v>
      </c>
      <c r="E479" s="61">
        <v>42.895692859178702</v>
      </c>
      <c r="F479" s="61"/>
      <c r="G479" s="67"/>
      <c r="H479" s="57">
        <f t="shared" si="17"/>
        <v>40214</v>
      </c>
      <c r="I479" s="62">
        <v>3.0322802483911699</v>
      </c>
      <c r="J479" s="63">
        <v>4.1090153294592904</v>
      </c>
      <c r="K479" s="63">
        <v>5.6816486764271703</v>
      </c>
      <c r="L479" s="63"/>
    </row>
    <row r="480" spans="2:12" x14ac:dyDescent="0.2">
      <c r="B480" s="57">
        <f t="shared" si="16"/>
        <v>40221</v>
      </c>
      <c r="C480" s="60">
        <v>28.6317028136761</v>
      </c>
      <c r="D480" s="61">
        <v>51.422527032051903</v>
      </c>
      <c r="E480" s="61">
        <v>44.183473569538897</v>
      </c>
      <c r="F480" s="61"/>
      <c r="G480" s="67"/>
      <c r="H480" s="57">
        <f t="shared" si="17"/>
        <v>40221</v>
      </c>
      <c r="I480" s="62">
        <v>3.10568107063555</v>
      </c>
      <c r="J480" s="63">
        <v>4.2150873030777296</v>
      </c>
      <c r="K480" s="63">
        <v>5.7833026180905698</v>
      </c>
      <c r="L480" s="63"/>
    </row>
    <row r="481" spans="2:12" x14ac:dyDescent="0.2">
      <c r="B481" s="57">
        <f t="shared" si="16"/>
        <v>40228</v>
      </c>
      <c r="C481" s="60">
        <v>27.606859604019</v>
      </c>
      <c r="D481" s="61">
        <v>53.008230044125398</v>
      </c>
      <c r="E481" s="61">
        <v>44.183473569538897</v>
      </c>
      <c r="F481" s="61"/>
      <c r="G481" s="67"/>
      <c r="H481" s="57">
        <f t="shared" si="17"/>
        <v>40228</v>
      </c>
      <c r="I481" s="62">
        <v>3.1041891125732501</v>
      </c>
      <c r="J481" s="63">
        <v>4.2626218397966902</v>
      </c>
      <c r="K481" s="63">
        <v>5.7833026180905698</v>
      </c>
      <c r="L481" s="63"/>
    </row>
    <row r="482" spans="2:12" x14ac:dyDescent="0.2">
      <c r="B482" s="57">
        <f t="shared" si="16"/>
        <v>40235</v>
      </c>
      <c r="C482" s="60">
        <v>28.886544977615401</v>
      </c>
      <c r="D482" s="61">
        <v>51.783690765809197</v>
      </c>
      <c r="E482" s="61">
        <v>45.530462262770001</v>
      </c>
      <c r="F482" s="61"/>
      <c r="G482" s="67"/>
      <c r="H482" s="57">
        <f t="shared" si="17"/>
        <v>40235</v>
      </c>
      <c r="I482" s="62">
        <v>3.1253486711018001</v>
      </c>
      <c r="J482" s="63">
        <v>4.2599186814643</v>
      </c>
      <c r="K482" s="63">
        <v>5.9676174452241204</v>
      </c>
      <c r="L482" s="63"/>
    </row>
    <row r="483" spans="2:12" x14ac:dyDescent="0.2">
      <c r="B483" s="57">
        <f t="shared" si="16"/>
        <v>40242</v>
      </c>
      <c r="C483" s="60">
        <v>28.502943086203501</v>
      </c>
      <c r="D483" s="61">
        <v>50.209876446149501</v>
      </c>
      <c r="E483" s="61">
        <v>44.963759417198901</v>
      </c>
      <c r="F483" s="61"/>
      <c r="G483" s="67"/>
      <c r="H483" s="57">
        <f t="shared" si="17"/>
        <v>40242</v>
      </c>
      <c r="I483" s="62">
        <v>3.1015951233830599</v>
      </c>
      <c r="J483" s="63">
        <v>4.1851121943624401</v>
      </c>
      <c r="K483" s="63">
        <v>5.7810202381729896</v>
      </c>
      <c r="L483" s="63"/>
    </row>
    <row r="484" spans="2:12" x14ac:dyDescent="0.2">
      <c r="B484" s="57">
        <f t="shared" si="16"/>
        <v>40249</v>
      </c>
      <c r="C484" s="60">
        <v>28.311403930981601</v>
      </c>
      <c r="D484" s="61">
        <v>43.918587616380798</v>
      </c>
      <c r="E484" s="61">
        <v>42.481309334334597</v>
      </c>
      <c r="F484" s="61"/>
      <c r="G484" s="67"/>
      <c r="H484" s="57">
        <f t="shared" si="17"/>
        <v>40249</v>
      </c>
      <c r="I484" s="62">
        <v>3.09178686741244</v>
      </c>
      <c r="J484" s="63">
        <v>4.1167520260219499</v>
      </c>
      <c r="K484" s="63">
        <v>5.6545527674551499</v>
      </c>
      <c r="L484" s="63"/>
    </row>
    <row r="485" spans="2:12" x14ac:dyDescent="0.2">
      <c r="B485" s="57">
        <f t="shared" si="16"/>
        <v>40256</v>
      </c>
      <c r="C485" s="60">
        <v>28.6356669331761</v>
      </c>
      <c r="D485" s="61">
        <v>40.935777355087502</v>
      </c>
      <c r="E485" s="61">
        <v>41.733962356802401</v>
      </c>
      <c r="F485" s="61"/>
      <c r="G485" s="67"/>
      <c r="H485" s="57">
        <f t="shared" si="17"/>
        <v>40256</v>
      </c>
      <c r="I485" s="62">
        <v>3.1304553393378902</v>
      </c>
      <c r="J485" s="63">
        <v>4.1057215644916099</v>
      </c>
      <c r="K485" s="63">
        <v>5.6742328358517797</v>
      </c>
      <c r="L485" s="63"/>
    </row>
    <row r="486" spans="2:12" x14ac:dyDescent="0.2">
      <c r="B486" s="57">
        <f t="shared" si="16"/>
        <v>40263</v>
      </c>
      <c r="C486" s="60">
        <v>27.561496790744599</v>
      </c>
      <c r="D486" s="61">
        <v>38.903559199525901</v>
      </c>
      <c r="E486" s="61">
        <v>40.824699081236602</v>
      </c>
      <c r="F486" s="61"/>
      <c r="G486" s="67"/>
      <c r="H486" s="57">
        <f t="shared" si="17"/>
        <v>40263</v>
      </c>
      <c r="I486" s="62">
        <v>3.0791082256473699</v>
      </c>
      <c r="J486" s="63">
        <v>4.0518066969543298</v>
      </c>
      <c r="K486" s="63">
        <v>5.6681217279201102</v>
      </c>
      <c r="L486" s="63"/>
    </row>
    <row r="487" spans="2:12" x14ac:dyDescent="0.2">
      <c r="B487" s="57">
        <f t="shared" si="16"/>
        <v>40270</v>
      </c>
      <c r="C487" s="60">
        <v>26.8441124755938</v>
      </c>
      <c r="D487" s="61">
        <v>40.409235962030202</v>
      </c>
      <c r="E487" s="61">
        <v>41.959615980549998</v>
      </c>
      <c r="F487" s="61"/>
      <c r="G487" s="67"/>
      <c r="H487" s="57">
        <f t="shared" si="17"/>
        <v>40270</v>
      </c>
      <c r="I487" s="62">
        <v>3.1870841402698402</v>
      </c>
      <c r="J487" s="63">
        <v>4.2921052610174604</v>
      </c>
      <c r="K487" s="63">
        <v>6.3942438443296403</v>
      </c>
      <c r="L487" s="63"/>
    </row>
    <row r="488" spans="2:12" x14ac:dyDescent="0.2">
      <c r="B488" s="57">
        <f t="shared" si="16"/>
        <v>40277</v>
      </c>
      <c r="C488" s="60">
        <v>26.1197648361848</v>
      </c>
      <c r="D488" s="61">
        <v>36.291006830928602</v>
      </c>
      <c r="E488" s="61">
        <v>42.150350669882599</v>
      </c>
      <c r="F488" s="61"/>
      <c r="G488" s="67"/>
      <c r="H488" s="57">
        <f t="shared" si="17"/>
        <v>40277</v>
      </c>
      <c r="I488" s="62">
        <v>3.1428917149086399</v>
      </c>
      <c r="J488" s="63">
        <v>4.1684710596481196</v>
      </c>
      <c r="K488" s="63">
        <v>6.5568432933952696</v>
      </c>
      <c r="L488" s="63"/>
    </row>
    <row r="489" spans="2:12" x14ac:dyDescent="0.2">
      <c r="B489" s="57">
        <f t="shared" si="16"/>
        <v>40284</v>
      </c>
      <c r="C489" s="60">
        <v>25.581631335487099</v>
      </c>
      <c r="D489" s="61">
        <v>34.982790128969299</v>
      </c>
      <c r="E489" s="61">
        <v>41.349742925436402</v>
      </c>
      <c r="F489" s="61"/>
      <c r="G489" s="67"/>
      <c r="H489" s="57">
        <f t="shared" si="17"/>
        <v>40284</v>
      </c>
      <c r="I489" s="62">
        <v>3.1244960713090499</v>
      </c>
      <c r="J489" s="63">
        <v>4.0842718052840103</v>
      </c>
      <c r="K489" s="63">
        <v>6.3475416061662102</v>
      </c>
      <c r="L489" s="63"/>
    </row>
    <row r="490" spans="2:12" x14ac:dyDescent="0.2">
      <c r="B490" s="57">
        <f t="shared" si="16"/>
        <v>40291</v>
      </c>
      <c r="C490" s="60">
        <v>22.6712584818127</v>
      </c>
      <c r="D490" s="61">
        <v>26.9896312361629</v>
      </c>
      <c r="E490" s="61">
        <v>37.615969666924897</v>
      </c>
      <c r="F490" s="61"/>
      <c r="G490" s="67"/>
      <c r="H490" s="57">
        <f t="shared" si="17"/>
        <v>40291</v>
      </c>
      <c r="I490" s="62">
        <v>2.90185089898254</v>
      </c>
      <c r="J490" s="63">
        <v>3.7561085059294999</v>
      </c>
      <c r="K490" s="63">
        <v>5.8702597028265897</v>
      </c>
      <c r="L490" s="63"/>
    </row>
    <row r="491" spans="2:12" x14ac:dyDescent="0.2">
      <c r="B491" s="57">
        <f t="shared" si="16"/>
        <v>40298</v>
      </c>
      <c r="C491" s="60">
        <v>19.6375072564718</v>
      </c>
      <c r="D491" s="61">
        <v>21.972349534950499</v>
      </c>
      <c r="E491" s="61">
        <v>33.3030232129423</v>
      </c>
      <c r="F491" s="61"/>
      <c r="G491" s="67"/>
      <c r="H491" s="57">
        <f t="shared" si="17"/>
        <v>40298</v>
      </c>
      <c r="I491" s="62">
        <v>2.6768058356014</v>
      </c>
      <c r="J491" s="63">
        <v>3.2472469217454201</v>
      </c>
      <c r="K491" s="63">
        <v>5.0357954445203399</v>
      </c>
      <c r="L491" s="63"/>
    </row>
    <row r="492" spans="2:12" x14ac:dyDescent="0.2">
      <c r="B492" s="57">
        <f t="shared" si="16"/>
        <v>40305</v>
      </c>
      <c r="C492" s="60">
        <v>18.431068486042101</v>
      </c>
      <c r="D492" s="61">
        <v>19.9964197299171</v>
      </c>
      <c r="E492" s="61">
        <v>32.369240269995402</v>
      </c>
      <c r="F492" s="61"/>
      <c r="G492" s="67"/>
      <c r="H492" s="57">
        <f t="shared" si="17"/>
        <v>40305</v>
      </c>
      <c r="I492" s="62">
        <v>2.51241244734919</v>
      </c>
      <c r="J492" s="63">
        <v>2.95540443373006</v>
      </c>
      <c r="K492" s="63">
        <v>4.9714407853601896</v>
      </c>
      <c r="L492" s="63"/>
    </row>
    <row r="493" spans="2:12" x14ac:dyDescent="0.2">
      <c r="B493" s="57">
        <f t="shared" si="16"/>
        <v>40312</v>
      </c>
      <c r="C493" s="60">
        <v>18.540958884717199</v>
      </c>
      <c r="D493" s="61">
        <v>20.3556683703885</v>
      </c>
      <c r="E493" s="61">
        <v>31.361672886104898</v>
      </c>
      <c r="F493" s="61"/>
      <c r="G493" s="67"/>
      <c r="H493" s="57">
        <f t="shared" si="17"/>
        <v>40312</v>
      </c>
      <c r="I493" s="62">
        <v>2.5279155617557598</v>
      </c>
      <c r="J493" s="63">
        <v>3.0175951132141101</v>
      </c>
      <c r="K493" s="63">
        <v>4.7452177647260099</v>
      </c>
      <c r="L493" s="63"/>
    </row>
    <row r="494" spans="2:12" x14ac:dyDescent="0.2">
      <c r="B494" s="57">
        <f t="shared" si="16"/>
        <v>40319</v>
      </c>
      <c r="C494" s="60">
        <v>17.786211521558101</v>
      </c>
      <c r="D494" s="61">
        <v>20.092949005482399</v>
      </c>
      <c r="E494" s="61">
        <v>30.793654985879101</v>
      </c>
      <c r="F494" s="61"/>
      <c r="G494" s="67"/>
      <c r="H494" s="57">
        <f t="shared" si="17"/>
        <v>40319</v>
      </c>
      <c r="I494" s="62">
        <v>2.4277666940874498</v>
      </c>
      <c r="J494" s="63">
        <v>2.9846394756158099</v>
      </c>
      <c r="K494" s="63">
        <v>4.7201245004957704</v>
      </c>
      <c r="L494" s="63"/>
    </row>
    <row r="495" spans="2:12" x14ac:dyDescent="0.2">
      <c r="B495" s="57">
        <f t="shared" si="16"/>
        <v>40326</v>
      </c>
      <c r="C495" s="60">
        <v>18.2197296128661</v>
      </c>
      <c r="D495" s="61">
        <v>20.656993835083501</v>
      </c>
      <c r="E495" s="61">
        <v>32.149365595343397</v>
      </c>
      <c r="F495" s="61"/>
      <c r="G495" s="67"/>
      <c r="H495" s="57">
        <f t="shared" si="17"/>
        <v>40326</v>
      </c>
      <c r="I495" s="62">
        <v>2.5060738521206898</v>
      </c>
      <c r="J495" s="63">
        <v>3.07212005287521</v>
      </c>
      <c r="K495" s="63">
        <v>4.9772958350489498</v>
      </c>
      <c r="L495" s="63"/>
    </row>
    <row r="496" spans="2:12" x14ac:dyDescent="0.2">
      <c r="B496" s="57">
        <f t="shared" si="16"/>
        <v>40333</v>
      </c>
      <c r="C496" s="60">
        <v>17.540970461532599</v>
      </c>
      <c r="D496" s="61">
        <v>20.022781344735201</v>
      </c>
      <c r="E496" s="61">
        <v>31.6290345169601</v>
      </c>
      <c r="F496" s="61">
        <f>[1]!EM_I_VAL_PE_TTM(F$3,$B496,"1")</f>
        <v>67.889085383783595</v>
      </c>
      <c r="G496" s="67"/>
      <c r="H496" s="57">
        <f t="shared" si="17"/>
        <v>40333</v>
      </c>
      <c r="I496" s="62">
        <v>2.4262005874777199</v>
      </c>
      <c r="J496" s="63">
        <v>2.9827599025873899</v>
      </c>
      <c r="K496" s="63">
        <v>4.8497021784426302</v>
      </c>
      <c r="L496" s="63"/>
    </row>
    <row r="497" spans="2:12" x14ac:dyDescent="0.2">
      <c r="B497" s="57">
        <f t="shared" si="16"/>
        <v>40340</v>
      </c>
      <c r="C497" s="60">
        <v>17.614579793842999</v>
      </c>
      <c r="D497" s="61">
        <v>20.2713055465005</v>
      </c>
      <c r="E497" s="61">
        <v>32.639193151314203</v>
      </c>
      <c r="F497" s="61">
        <v>74.125138890584097</v>
      </c>
      <c r="G497" s="67"/>
      <c r="H497" s="57">
        <f t="shared" si="17"/>
        <v>40340</v>
      </c>
      <c r="I497" s="62">
        <v>2.4390689790440701</v>
      </c>
      <c r="J497" s="63">
        <v>3.0252836018915499</v>
      </c>
      <c r="K497" s="63">
        <v>5.1147542214553496</v>
      </c>
      <c r="L497" s="63"/>
    </row>
    <row r="498" spans="2:12" x14ac:dyDescent="0.2">
      <c r="B498" s="57">
        <f t="shared" si="16"/>
        <v>40347</v>
      </c>
      <c r="C498" s="60">
        <v>17.277480503089802</v>
      </c>
      <c r="D498" s="61">
        <v>19.713591333846502</v>
      </c>
      <c r="E498" s="61">
        <v>30.802296679367</v>
      </c>
      <c r="F498" s="61">
        <v>63.9296480264438</v>
      </c>
      <c r="G498" s="67"/>
      <c r="H498" s="57">
        <f t="shared" si="17"/>
        <v>40347</v>
      </c>
      <c r="I498" s="62">
        <v>2.3960505216230699</v>
      </c>
      <c r="J498" s="63">
        <v>2.9450947075526202</v>
      </c>
      <c r="K498" s="63">
        <v>4.7726475129229202</v>
      </c>
      <c r="L498" s="63"/>
    </row>
    <row r="499" spans="2:12" x14ac:dyDescent="0.2">
      <c r="B499" s="57">
        <f t="shared" si="16"/>
        <v>40354</v>
      </c>
      <c r="C499" s="60">
        <v>17.587470471294299</v>
      </c>
      <c r="D499" s="61">
        <v>19.957764724230199</v>
      </c>
      <c r="E499" s="61">
        <v>31.1346807196119</v>
      </c>
      <c r="F499" s="61">
        <v>67.179213908590597</v>
      </c>
      <c r="G499" s="67"/>
      <c r="H499" s="57">
        <f t="shared" si="17"/>
        <v>40354</v>
      </c>
      <c r="I499" s="62">
        <v>2.4451095382271202</v>
      </c>
      <c r="J499" s="63">
        <v>2.9907571680110401</v>
      </c>
      <c r="K499" s="63">
        <v>4.8134905047379704</v>
      </c>
      <c r="L499" s="63"/>
    </row>
    <row r="500" spans="2:12" x14ac:dyDescent="0.2">
      <c r="B500" s="57">
        <f t="shared" si="16"/>
        <v>40361</v>
      </c>
      <c r="C500" s="60">
        <v>16.489132164429801</v>
      </c>
      <c r="D500" s="61">
        <v>18.226373775298399</v>
      </c>
      <c r="E500" s="61">
        <v>28.918166274934102</v>
      </c>
      <c r="F500" s="61">
        <v>57.825608507535499</v>
      </c>
      <c r="G500" s="67"/>
      <c r="H500" s="57">
        <f t="shared" si="17"/>
        <v>40361</v>
      </c>
      <c r="I500" s="62">
        <v>2.3147945553768401</v>
      </c>
      <c r="J500" s="63">
        <v>2.78292733816442</v>
      </c>
      <c r="K500" s="63">
        <v>5.0749879644218501</v>
      </c>
      <c r="L500" s="63"/>
    </row>
    <row r="501" spans="2:12" x14ac:dyDescent="0.2">
      <c r="B501" s="57">
        <f t="shared" si="16"/>
        <v>40368</v>
      </c>
      <c r="C501" s="60">
        <v>17.0522821918509</v>
      </c>
      <c r="D501" s="61">
        <v>19.4351071504888</v>
      </c>
      <c r="E501" s="61">
        <v>30.754722987144799</v>
      </c>
      <c r="F501" s="61">
        <v>61.346595700588203</v>
      </c>
      <c r="G501" s="67"/>
      <c r="H501" s="57">
        <f t="shared" si="17"/>
        <v>40368</v>
      </c>
      <c r="I501" s="62">
        <v>2.4146504698386</v>
      </c>
      <c r="J501" s="63">
        <v>2.9698262814833098</v>
      </c>
      <c r="K501" s="63">
        <v>5.4406267111144304</v>
      </c>
      <c r="L501" s="63"/>
    </row>
    <row r="502" spans="2:12" x14ac:dyDescent="0.2">
      <c r="B502" s="57">
        <f t="shared" si="16"/>
        <v>40375</v>
      </c>
      <c r="C502" s="60">
        <v>16.730652238447501</v>
      </c>
      <c r="D502" s="61">
        <v>19.4056564001575</v>
      </c>
      <c r="E502" s="61">
        <v>30.113232381321801</v>
      </c>
      <c r="F502" s="61">
        <v>57.258124813352701</v>
      </c>
      <c r="G502" s="67"/>
      <c r="H502" s="57">
        <f t="shared" si="17"/>
        <v>40375</v>
      </c>
      <c r="I502" s="62">
        <v>2.3709042108382201</v>
      </c>
      <c r="J502" s="63">
        <v>2.9810269581455899</v>
      </c>
      <c r="K502" s="63">
        <v>5.2854547531059399</v>
      </c>
      <c r="L502" s="63"/>
    </row>
    <row r="503" spans="2:12" x14ac:dyDescent="0.2">
      <c r="B503" s="57">
        <f t="shared" si="16"/>
        <v>40382</v>
      </c>
      <c r="C503" s="60">
        <v>17.726182636545701</v>
      </c>
      <c r="D503" s="61">
        <v>20.852571855286101</v>
      </c>
      <c r="E503" s="61">
        <v>32.281007911144599</v>
      </c>
      <c r="F503" s="61">
        <v>61.483816375597897</v>
      </c>
      <c r="G503" s="67"/>
      <c r="H503" s="57">
        <f t="shared" si="17"/>
        <v>40382</v>
      </c>
      <c r="I503" s="62">
        <v>2.51611902781119</v>
      </c>
      <c r="J503" s="63">
        <v>3.2120409702655799</v>
      </c>
      <c r="K503" s="63">
        <v>5.5852919363940501</v>
      </c>
      <c r="L503" s="63"/>
    </row>
    <row r="504" spans="2:12" x14ac:dyDescent="0.2">
      <c r="B504" s="57">
        <f t="shared" si="16"/>
        <v>40389</v>
      </c>
      <c r="C504" s="60">
        <v>17.897239252728198</v>
      </c>
      <c r="D504" s="61">
        <v>21.156980339476899</v>
      </c>
      <c r="E504" s="61">
        <v>33.343450114430397</v>
      </c>
      <c r="F504" s="61">
        <v>62.5217765638386</v>
      </c>
      <c r="G504" s="67"/>
      <c r="H504" s="57">
        <f t="shared" si="17"/>
        <v>40389</v>
      </c>
      <c r="I504" s="62">
        <v>2.5518678293514001</v>
      </c>
      <c r="J504" s="63">
        <v>3.2966216717649401</v>
      </c>
      <c r="K504" s="63">
        <v>5.6264292912982601</v>
      </c>
      <c r="L504" s="63"/>
    </row>
    <row r="505" spans="2:12" x14ac:dyDescent="0.2">
      <c r="B505" s="57">
        <f t="shared" si="16"/>
        <v>40396</v>
      </c>
      <c r="C505" s="60">
        <v>17.9821071838054</v>
      </c>
      <c r="D505" s="61">
        <v>21.446002101878001</v>
      </c>
      <c r="E505" s="61">
        <v>34.448943844669799</v>
      </c>
      <c r="F505" s="61">
        <v>66.568219689142296</v>
      </c>
      <c r="G505" s="67"/>
      <c r="H505" s="57">
        <f t="shared" si="17"/>
        <v>40396</v>
      </c>
      <c r="I505" s="62">
        <v>2.5646353412748</v>
      </c>
      <c r="J505" s="63">
        <v>3.3484827495789502</v>
      </c>
      <c r="K505" s="63">
        <v>5.6670047335068201</v>
      </c>
      <c r="L505" s="63"/>
    </row>
    <row r="506" spans="2:12" x14ac:dyDescent="0.2">
      <c r="B506" s="57">
        <f t="shared" si="16"/>
        <v>40403</v>
      </c>
      <c r="C506" s="60">
        <v>17.529302866139801</v>
      </c>
      <c r="D506" s="61">
        <v>21.230451408195599</v>
      </c>
      <c r="E506" s="61">
        <v>34.183046829831298</v>
      </c>
      <c r="F506" s="61">
        <v>66.612882649733606</v>
      </c>
      <c r="G506" s="67"/>
      <c r="H506" s="57">
        <f t="shared" si="17"/>
        <v>40403</v>
      </c>
      <c r="I506" s="62">
        <v>2.50749325098479</v>
      </c>
      <c r="J506" s="63">
        <v>3.3035809230390099</v>
      </c>
      <c r="K506" s="63">
        <v>5.5651778067642699</v>
      </c>
      <c r="L506" s="63"/>
    </row>
    <row r="507" spans="2:12" x14ac:dyDescent="0.2">
      <c r="B507" s="57">
        <f t="shared" si="16"/>
        <v>40410</v>
      </c>
      <c r="C507" s="60">
        <v>17.608821628777001</v>
      </c>
      <c r="D507" s="61">
        <v>20.630410152351601</v>
      </c>
      <c r="E507" s="61">
        <v>34.2262566579886</v>
      </c>
      <c r="F507" s="61">
        <v>64.452408493797293</v>
      </c>
      <c r="G507" s="67"/>
      <c r="H507" s="57">
        <f t="shared" si="17"/>
        <v>40410</v>
      </c>
      <c r="I507" s="62">
        <v>2.5252165562146698</v>
      </c>
      <c r="J507" s="63">
        <v>3.3495060902939899</v>
      </c>
      <c r="K507" s="63">
        <v>5.3916686084778496</v>
      </c>
      <c r="L507" s="63">
        <f>[1]!EM_I_VAL_PB_LF(L$3,$B507)</f>
        <v>4.9493039983003797</v>
      </c>
    </row>
    <row r="508" spans="2:12" x14ac:dyDescent="0.2">
      <c r="B508" s="57">
        <f t="shared" si="16"/>
        <v>40417</v>
      </c>
      <c r="C508" s="60">
        <v>16.838197235428598</v>
      </c>
      <c r="D508" s="61">
        <v>19.8398099808078</v>
      </c>
      <c r="E508" s="61">
        <v>34.331841651201302</v>
      </c>
      <c r="F508" s="61">
        <v>64.693613337585305</v>
      </c>
      <c r="G508" s="67"/>
      <c r="H508" s="57">
        <f t="shared" si="17"/>
        <v>40417</v>
      </c>
      <c r="I508" s="62">
        <v>2.4396848104863702</v>
      </c>
      <c r="J508" s="63">
        <v>3.2376482230816799</v>
      </c>
      <c r="K508" s="63">
        <v>5.1621523333683399</v>
      </c>
      <c r="L508" s="63">
        <v>4.6609240109319101</v>
      </c>
    </row>
    <row r="509" spans="2:12" x14ac:dyDescent="0.2">
      <c r="B509" s="57">
        <f t="shared" si="16"/>
        <v>40424</v>
      </c>
      <c r="C509" s="60">
        <v>16.809641811141599</v>
      </c>
      <c r="D509" s="61">
        <v>20.354804111524601</v>
      </c>
      <c r="E509" s="61">
        <v>34.664280597997298</v>
      </c>
      <c r="F509" s="61">
        <v>67.061928547971405</v>
      </c>
      <c r="G509" s="67"/>
      <c r="H509" s="57">
        <f t="shared" si="17"/>
        <v>40424</v>
      </c>
      <c r="I509" s="62">
        <v>2.4567006893183101</v>
      </c>
      <c r="J509" s="63">
        <v>3.34661757687878</v>
      </c>
      <c r="K509" s="63">
        <v>5.3427407180914299</v>
      </c>
      <c r="L509" s="63">
        <v>4.8700652962025002</v>
      </c>
    </row>
    <row r="510" spans="2:12" x14ac:dyDescent="0.2">
      <c r="B510" s="57">
        <f t="shared" si="16"/>
        <v>40431</v>
      </c>
      <c r="C510" s="60">
        <v>16.8317494503587</v>
      </c>
      <c r="D510" s="61">
        <v>20.519670223730198</v>
      </c>
      <c r="E510" s="61">
        <v>35.194341455466798</v>
      </c>
      <c r="F510" s="61">
        <v>66.913759077906107</v>
      </c>
      <c r="G510" s="67"/>
      <c r="H510" s="57">
        <f t="shared" si="17"/>
        <v>40431</v>
      </c>
      <c r="I510" s="62">
        <v>2.4595094983105801</v>
      </c>
      <c r="J510" s="63">
        <v>3.3737238966407199</v>
      </c>
      <c r="K510" s="63">
        <v>5.3510820574259998</v>
      </c>
      <c r="L510" s="63">
        <v>4.9308453166419897</v>
      </c>
    </row>
    <row r="511" spans="2:12" x14ac:dyDescent="0.2">
      <c r="B511" s="57">
        <f t="shared" si="16"/>
        <v>40438</v>
      </c>
      <c r="C511" s="60">
        <v>16.424307148654002</v>
      </c>
      <c r="D511" s="61">
        <v>19.9582554561626</v>
      </c>
      <c r="E511" s="61">
        <v>34.655151121645503</v>
      </c>
      <c r="F511" s="61">
        <v>63.075397561207303</v>
      </c>
      <c r="G511" s="67"/>
      <c r="H511" s="57">
        <f t="shared" si="17"/>
        <v>40438</v>
      </c>
      <c r="I511" s="62">
        <v>2.4118870599582598</v>
      </c>
      <c r="J511" s="63">
        <v>3.2814193714403399</v>
      </c>
      <c r="K511" s="63">
        <v>5.2042195226854302</v>
      </c>
      <c r="L511" s="63">
        <v>4.5943564136175903</v>
      </c>
    </row>
    <row r="512" spans="2:12" x14ac:dyDescent="0.2">
      <c r="B512" s="57">
        <f t="shared" si="16"/>
        <v>40445</v>
      </c>
      <c r="C512" s="60">
        <v>16.125022680195499</v>
      </c>
      <c r="D512" s="61">
        <v>20.030874568575701</v>
      </c>
      <c r="E512" s="61">
        <v>34.558290377968099</v>
      </c>
      <c r="F512" s="61">
        <v>60.528384605997601</v>
      </c>
      <c r="G512" s="67"/>
      <c r="H512" s="57">
        <f t="shared" si="17"/>
        <v>40445</v>
      </c>
      <c r="I512" s="62">
        <v>2.4102967281787899</v>
      </c>
      <c r="J512" s="63">
        <v>3.3073355365313</v>
      </c>
      <c r="K512" s="63">
        <v>5.1565346236510399</v>
      </c>
      <c r="L512" s="63">
        <v>4.4106875300961903</v>
      </c>
    </row>
    <row r="513" spans="2:12" x14ac:dyDescent="0.2">
      <c r="B513" s="57">
        <f t="shared" si="16"/>
        <v>40452</v>
      </c>
      <c r="C513" s="60">
        <v>16.503063790845601</v>
      </c>
      <c r="D513" s="61">
        <v>20.510017579360099</v>
      </c>
      <c r="E513" s="61">
        <v>35.380524064018097</v>
      </c>
      <c r="F513" s="61">
        <v>60.976643144388099</v>
      </c>
      <c r="G513" s="67"/>
      <c r="H513" s="57">
        <f t="shared" si="17"/>
        <v>40452</v>
      </c>
      <c r="I513" s="62">
        <v>2.5031189490438202</v>
      </c>
      <c r="J513" s="63">
        <v>3.3846124929074102</v>
      </c>
      <c r="K513" s="63">
        <v>5.56275806320747</v>
      </c>
      <c r="L513" s="63">
        <v>5.2483959796725301</v>
      </c>
    </row>
    <row r="514" spans="2:12" x14ac:dyDescent="0.2">
      <c r="B514" s="57">
        <f t="shared" si="16"/>
        <v>40459</v>
      </c>
      <c r="C514" s="60">
        <v>17.339171752111699</v>
      </c>
      <c r="D514" s="61">
        <v>21.327990719142999</v>
      </c>
      <c r="E514" s="61">
        <v>36.578635932782397</v>
      </c>
      <c r="F514" s="61">
        <v>62.098814797335798</v>
      </c>
      <c r="G514" s="67"/>
      <c r="H514" s="57">
        <f t="shared" si="17"/>
        <v>40459</v>
      </c>
      <c r="I514" s="62">
        <v>2.5802934628619401</v>
      </c>
      <c r="J514" s="63">
        <v>3.5066232143093301</v>
      </c>
      <c r="K514" s="63">
        <v>5.7053005499726996</v>
      </c>
      <c r="L514" s="63">
        <v>5.3867981463678403</v>
      </c>
    </row>
    <row r="515" spans="2:12" x14ac:dyDescent="0.2">
      <c r="B515" s="57">
        <f t="shared" si="16"/>
        <v>40466</v>
      </c>
      <c r="C515" s="60">
        <v>18.950529188131998</v>
      </c>
      <c r="D515" s="61">
        <v>22.8529522187388</v>
      </c>
      <c r="E515" s="61">
        <v>35.988122865044197</v>
      </c>
      <c r="F515" s="61">
        <v>60.874792169680099</v>
      </c>
      <c r="G515" s="67"/>
      <c r="H515" s="57">
        <f t="shared" si="17"/>
        <v>40466</v>
      </c>
      <c r="I515" s="62">
        <v>2.8043238634743402</v>
      </c>
      <c r="J515" s="63">
        <v>3.7573484451024601</v>
      </c>
      <c r="K515" s="63">
        <v>5.5515774061146104</v>
      </c>
      <c r="L515" s="63">
        <v>5.3306983365129597</v>
      </c>
    </row>
    <row r="516" spans="2:12" x14ac:dyDescent="0.2">
      <c r="B516" s="57">
        <f t="shared" si="16"/>
        <v>40473</v>
      </c>
      <c r="C516" s="60">
        <v>19.002251537055201</v>
      </c>
      <c r="D516" s="61">
        <v>23.556924578815</v>
      </c>
      <c r="E516" s="61">
        <v>36.913715524413497</v>
      </c>
      <c r="F516" s="61">
        <v>64.900426017656997</v>
      </c>
      <c r="G516" s="67"/>
      <c r="H516" s="57">
        <f t="shared" si="17"/>
        <v>40473</v>
      </c>
      <c r="I516" s="62">
        <v>2.80378378301095</v>
      </c>
      <c r="J516" s="63">
        <v>3.86650610202194</v>
      </c>
      <c r="K516" s="63">
        <v>5.5700951917046</v>
      </c>
      <c r="L516" s="63">
        <v>5.5942260634860199</v>
      </c>
    </row>
    <row r="517" spans="2:12" x14ac:dyDescent="0.2">
      <c r="B517" s="57">
        <f t="shared" si="16"/>
        <v>40480</v>
      </c>
      <c r="C517" s="60">
        <v>18.047629615293101</v>
      </c>
      <c r="D517" s="61">
        <v>22.899487461467299</v>
      </c>
      <c r="E517" s="61">
        <v>37.157317274444203</v>
      </c>
      <c r="F517" s="61">
        <v>66.286688781762606</v>
      </c>
      <c r="G517" s="67"/>
      <c r="H517" s="57">
        <f t="shared" si="17"/>
        <v>40480</v>
      </c>
      <c r="I517" s="62">
        <v>2.6277617107222402</v>
      </c>
      <c r="J517" s="63">
        <v>3.7401578523747601</v>
      </c>
      <c r="K517" s="63">
        <v>5.4453134496828701</v>
      </c>
      <c r="L517" s="63">
        <v>4.8210812746454099</v>
      </c>
    </row>
    <row r="518" spans="2:12" x14ac:dyDescent="0.2">
      <c r="B518" s="57">
        <f t="shared" si="16"/>
        <v>40487</v>
      </c>
      <c r="C518" s="60">
        <v>18.696814886705099</v>
      </c>
      <c r="D518" s="61">
        <v>23.957098596933701</v>
      </c>
      <c r="E518" s="61">
        <v>38.328923377407797</v>
      </c>
      <c r="F518" s="61">
        <v>66.777966560200298</v>
      </c>
      <c r="G518" s="67"/>
      <c r="H518" s="57">
        <f t="shared" si="17"/>
        <v>40487</v>
      </c>
      <c r="I518" s="62">
        <v>2.69712548312586</v>
      </c>
      <c r="J518" s="63">
        <v>3.8192355621446299</v>
      </c>
      <c r="K518" s="63">
        <v>5.5861411606497304</v>
      </c>
      <c r="L518" s="63">
        <v>4.8145280531526504</v>
      </c>
    </row>
    <row r="519" spans="2:12" x14ac:dyDescent="0.2">
      <c r="B519" s="57">
        <f t="shared" si="16"/>
        <v>40494</v>
      </c>
      <c r="C519" s="60">
        <v>17.981439833370501</v>
      </c>
      <c r="D519" s="61">
        <v>22.237734648071399</v>
      </c>
      <c r="E519" s="61">
        <v>37.053614140071801</v>
      </c>
      <c r="F519" s="61">
        <v>67.424002356647193</v>
      </c>
      <c r="G519" s="67"/>
      <c r="H519" s="57">
        <f t="shared" si="17"/>
        <v>40494</v>
      </c>
      <c r="I519" s="62">
        <v>2.5810623167075399</v>
      </c>
      <c r="J519" s="63">
        <v>3.54513492716187</v>
      </c>
      <c r="K519" s="63">
        <v>5.4234690691517198</v>
      </c>
      <c r="L519" s="63">
        <v>4.8610356037563296</v>
      </c>
    </row>
    <row r="520" spans="2:12" x14ac:dyDescent="0.2">
      <c r="B520" s="57">
        <f t="shared" si="16"/>
        <v>40501</v>
      </c>
      <c r="C520" s="60">
        <v>17.353440435158099</v>
      </c>
      <c r="D520" s="61">
        <v>21.4619002725114</v>
      </c>
      <c r="E520" s="61">
        <v>37.284530842684603</v>
      </c>
      <c r="F520" s="61">
        <v>71.8644269429643</v>
      </c>
      <c r="G520" s="67"/>
      <c r="H520" s="57">
        <f t="shared" si="17"/>
        <v>40501</v>
      </c>
      <c r="I520" s="62">
        <v>2.48996442724405</v>
      </c>
      <c r="J520" s="63">
        <v>3.4214515760463802</v>
      </c>
      <c r="K520" s="63">
        <v>5.56352942992614</v>
      </c>
      <c r="L520" s="63">
        <v>5.1763937829370699</v>
      </c>
    </row>
    <row r="521" spans="2:12" x14ac:dyDescent="0.2">
      <c r="B521" s="57">
        <f t="shared" si="16"/>
        <v>40508</v>
      </c>
      <c r="C521" s="60">
        <v>17.229720473917499</v>
      </c>
      <c r="D521" s="61">
        <v>21.956563249731499</v>
      </c>
      <c r="E521" s="61">
        <v>38.514584227466898</v>
      </c>
      <c r="F521" s="61">
        <v>74.608286747230395</v>
      </c>
      <c r="G521" s="67"/>
      <c r="H521" s="57">
        <f t="shared" si="17"/>
        <v>40508</v>
      </c>
      <c r="I521" s="62">
        <v>2.4601469918761198</v>
      </c>
      <c r="J521" s="63">
        <v>3.50031064264958</v>
      </c>
      <c r="K521" s="63">
        <v>5.7335232888515399</v>
      </c>
      <c r="L521" s="63">
        <v>5.3616930616210796</v>
      </c>
    </row>
    <row r="522" spans="2:12" x14ac:dyDescent="0.2">
      <c r="B522" s="57">
        <f t="shared" si="16"/>
        <v>40515</v>
      </c>
      <c r="C522" s="60">
        <v>17.1086081312211</v>
      </c>
      <c r="D522" s="61">
        <v>21.7503584495567</v>
      </c>
      <c r="E522" s="61">
        <v>37.318461286535303</v>
      </c>
      <c r="F522" s="61">
        <v>72.137730399048806</v>
      </c>
      <c r="G522" s="67"/>
      <c r="H522" s="57">
        <f t="shared" si="17"/>
        <v>40515</v>
      </c>
      <c r="I522" s="62">
        <v>2.4436133408012202</v>
      </c>
      <c r="J522" s="63">
        <v>3.46743751726981</v>
      </c>
      <c r="K522" s="63">
        <v>5.5564365054157596</v>
      </c>
      <c r="L522" s="63">
        <v>5.1400526233662003</v>
      </c>
    </row>
    <row r="523" spans="2:12" x14ac:dyDescent="0.2">
      <c r="B523" s="57">
        <f t="shared" si="16"/>
        <v>40522</v>
      </c>
      <c r="C523" s="60">
        <v>17.1071829795426</v>
      </c>
      <c r="D523" s="61">
        <v>21.858325880035199</v>
      </c>
      <c r="E523" s="61">
        <v>37.332864736006798</v>
      </c>
      <c r="F523" s="61">
        <v>72.728505520980207</v>
      </c>
      <c r="G523" s="67"/>
      <c r="H523" s="57">
        <f t="shared" si="17"/>
        <v>40522</v>
      </c>
      <c r="I523" s="62">
        <v>2.45277187324819</v>
      </c>
      <c r="J523" s="63">
        <v>3.48464966206976</v>
      </c>
      <c r="K523" s="63">
        <v>5.5166507982976603</v>
      </c>
      <c r="L523" s="63">
        <v>5.1610837916319197</v>
      </c>
    </row>
    <row r="524" spans="2:12" x14ac:dyDescent="0.2">
      <c r="B524" s="57">
        <f t="shared" si="16"/>
        <v>40529</v>
      </c>
      <c r="C524" s="60">
        <v>17.4108689690968</v>
      </c>
      <c r="D524" s="61">
        <v>22.334722560044199</v>
      </c>
      <c r="E524" s="61">
        <v>38.163713093824597</v>
      </c>
      <c r="F524" s="61">
        <v>76.815447160453402</v>
      </c>
      <c r="G524" s="67"/>
      <c r="H524" s="57">
        <f t="shared" si="17"/>
        <v>40529</v>
      </c>
      <c r="I524" s="62">
        <v>2.4958646419741299</v>
      </c>
      <c r="J524" s="63">
        <v>3.5605967194571999</v>
      </c>
      <c r="K524" s="63">
        <v>5.7275644045321599</v>
      </c>
      <c r="L524" s="63">
        <v>5.4391613931677396</v>
      </c>
    </row>
    <row r="525" spans="2:12" x14ac:dyDescent="0.2">
      <c r="B525" s="57">
        <f t="shared" si="16"/>
        <v>40536</v>
      </c>
      <c r="C525" s="60">
        <v>17.111892086355802</v>
      </c>
      <c r="D525" s="61">
        <v>22.091152604881501</v>
      </c>
      <c r="E525" s="61">
        <v>36.278503292068201</v>
      </c>
      <c r="F525" s="61">
        <v>71.2386957482978</v>
      </c>
      <c r="G525" s="67"/>
      <c r="H525" s="57">
        <f t="shared" si="17"/>
        <v>40536</v>
      </c>
      <c r="I525" s="62">
        <v>2.4479613338570601</v>
      </c>
      <c r="J525" s="63">
        <v>3.5217668490176099</v>
      </c>
      <c r="K525" s="63">
        <v>5.3906350302974397</v>
      </c>
      <c r="L525" s="63">
        <v>5.0317948015576901</v>
      </c>
    </row>
    <row r="526" spans="2:12" x14ac:dyDescent="0.2">
      <c r="B526" s="57">
        <f t="shared" si="16"/>
        <v>40543</v>
      </c>
      <c r="C526" s="60">
        <v>17.013954940500401</v>
      </c>
      <c r="D526" s="61">
        <v>21.984091808318801</v>
      </c>
      <c r="E526" s="61">
        <v>36.857895954175397</v>
      </c>
      <c r="F526" s="61">
        <v>70.699412961691195</v>
      </c>
      <c r="G526" s="67"/>
      <c r="H526" s="57">
        <f t="shared" si="17"/>
        <v>40543</v>
      </c>
      <c r="I526" s="62">
        <v>2.4938793713502898</v>
      </c>
      <c r="J526" s="63">
        <v>3.53432618952252</v>
      </c>
      <c r="K526" s="63">
        <v>5.9136278213804401</v>
      </c>
      <c r="L526" s="63">
        <v>5.8400709166186298</v>
      </c>
    </row>
    <row r="527" spans="2:12" x14ac:dyDescent="0.2">
      <c r="B527" s="57">
        <f t="shared" si="16"/>
        <v>40550</v>
      </c>
      <c r="C527" s="60">
        <v>17.2125030499339</v>
      </c>
      <c r="D527" s="61">
        <v>22.563350566016499</v>
      </c>
      <c r="E527" s="61">
        <v>37.818580035520696</v>
      </c>
      <c r="F527" s="61">
        <v>69.846477260701107</v>
      </c>
      <c r="G527" s="67"/>
      <c r="H527" s="57">
        <f t="shared" si="17"/>
        <v>40550</v>
      </c>
      <c r="I527" s="62">
        <v>2.5215386591815698</v>
      </c>
      <c r="J527" s="63">
        <v>3.6929940243839199</v>
      </c>
      <c r="K527" s="63">
        <v>5.8591335062666303</v>
      </c>
      <c r="L527" s="63">
        <v>5.8638273777730197</v>
      </c>
    </row>
    <row r="528" spans="2:12" x14ac:dyDescent="0.2">
      <c r="B528" s="57">
        <f t="shared" si="16"/>
        <v>40557</v>
      </c>
      <c r="C528" s="60">
        <v>16.9929592578283</v>
      </c>
      <c r="D528" s="61">
        <v>22.061719998671101</v>
      </c>
      <c r="E528" s="61">
        <v>36.009387599636497</v>
      </c>
      <c r="F528" s="61">
        <v>66.128353956314697</v>
      </c>
      <c r="G528" s="67"/>
      <c r="H528" s="57">
        <f t="shared" si="17"/>
        <v>40557</v>
      </c>
      <c r="I528" s="62">
        <v>2.4889100409653802</v>
      </c>
      <c r="J528" s="63">
        <v>3.6108910281008599</v>
      </c>
      <c r="K528" s="63">
        <v>5.5601918996949298</v>
      </c>
      <c r="L528" s="63">
        <v>5.5893727147794401</v>
      </c>
    </row>
    <row r="529" spans="2:12" x14ac:dyDescent="0.2">
      <c r="B529" s="57">
        <f t="shared" si="16"/>
        <v>40564</v>
      </c>
      <c r="C529" s="60">
        <v>16.557667999568999</v>
      </c>
      <c r="D529" s="61">
        <v>20.958278722198902</v>
      </c>
      <c r="E529" s="61">
        <v>34.2648901710308</v>
      </c>
      <c r="F529" s="61">
        <v>63.678694284401601</v>
      </c>
      <c r="G529" s="67"/>
      <c r="H529" s="57">
        <f t="shared" si="17"/>
        <v>40564</v>
      </c>
      <c r="I529" s="62">
        <v>2.4230172067295701</v>
      </c>
      <c r="J529" s="63">
        <v>3.4302883277905698</v>
      </c>
      <c r="K529" s="63">
        <v>5.3044842709860003</v>
      </c>
      <c r="L529" s="63">
        <v>5.2517080164415102</v>
      </c>
    </row>
    <row r="530" spans="2:12" x14ac:dyDescent="0.2">
      <c r="B530" s="57">
        <f t="shared" si="16"/>
        <v>40571</v>
      </c>
      <c r="C530" s="60">
        <v>16.780435381505001</v>
      </c>
      <c r="D530" s="61">
        <v>21.465893750011901</v>
      </c>
      <c r="E530" s="61">
        <v>34.2086326242651</v>
      </c>
      <c r="F530" s="61">
        <v>63.3833450795319</v>
      </c>
      <c r="G530" s="67"/>
      <c r="H530" s="57">
        <f t="shared" si="17"/>
        <v>40571</v>
      </c>
      <c r="I530" s="62">
        <v>2.4564528372522001</v>
      </c>
      <c r="J530" s="63">
        <v>3.51337081409579</v>
      </c>
      <c r="K530" s="63">
        <v>5.2701239268857796</v>
      </c>
      <c r="L530" s="63">
        <v>5.1271268660325999</v>
      </c>
    </row>
    <row r="531" spans="2:12" x14ac:dyDescent="0.2">
      <c r="B531" s="57">
        <f t="shared" ref="B531:B576" si="18">B530+7</f>
        <v>40578</v>
      </c>
      <c r="C531" s="60">
        <v>16.969919048704899</v>
      </c>
      <c r="D531" s="61">
        <v>21.9117025865378</v>
      </c>
      <c r="E531" s="61">
        <v>34.440361418812699</v>
      </c>
      <c r="F531" s="61">
        <v>63.949468558281602</v>
      </c>
      <c r="G531" s="67"/>
      <c r="H531" s="57">
        <f t="shared" ref="H531:H576" si="19">H530+7</f>
        <v>40578</v>
      </c>
      <c r="I531" s="62">
        <v>2.4938059836091799</v>
      </c>
      <c r="J531" s="63">
        <v>3.6000860060161801</v>
      </c>
      <c r="K531" s="63">
        <v>5.2912930077770097</v>
      </c>
      <c r="L531" s="63">
        <v>5.0983395913449501</v>
      </c>
    </row>
    <row r="532" spans="2:12" x14ac:dyDescent="0.2">
      <c r="B532" s="57">
        <f t="shared" si="18"/>
        <v>40585</v>
      </c>
      <c r="C532" s="60">
        <v>17.213414828001099</v>
      </c>
      <c r="D532" s="61">
        <v>22.164042925184301</v>
      </c>
      <c r="E532" s="61">
        <v>35.5389206178451</v>
      </c>
      <c r="F532" s="61">
        <v>66.3522326726751</v>
      </c>
      <c r="G532" s="67"/>
      <c r="H532" s="57">
        <f t="shared" si="19"/>
        <v>40585</v>
      </c>
      <c r="I532" s="62">
        <v>2.5203600417943002</v>
      </c>
      <c r="J532" s="63">
        <v>3.6276384502119998</v>
      </c>
      <c r="K532" s="63">
        <v>5.4659298638905698</v>
      </c>
      <c r="L532" s="63">
        <v>5.28830957278758</v>
      </c>
    </row>
    <row r="533" spans="2:12" x14ac:dyDescent="0.2">
      <c r="B533" s="57">
        <f t="shared" si="18"/>
        <v>40592</v>
      </c>
      <c r="C533" s="60">
        <v>17.665708566445598</v>
      </c>
      <c r="D533" s="61">
        <v>22.820308150124699</v>
      </c>
      <c r="E533" s="61">
        <v>36.475715797680699</v>
      </c>
      <c r="F533" s="61">
        <v>68.174645836963407</v>
      </c>
      <c r="G533" s="67"/>
      <c r="H533" s="57">
        <f t="shared" si="19"/>
        <v>40592</v>
      </c>
      <c r="I533" s="62">
        <v>2.5813847747755401</v>
      </c>
      <c r="J533" s="63">
        <v>3.7350508465679901</v>
      </c>
      <c r="K533" s="63">
        <v>5.6136686827310802</v>
      </c>
      <c r="L533" s="63">
        <v>5.3675716025766</v>
      </c>
    </row>
    <row r="534" spans="2:12" x14ac:dyDescent="0.2">
      <c r="B534" s="57">
        <f t="shared" si="18"/>
        <v>40599</v>
      </c>
      <c r="C534" s="60">
        <v>17.512054423675799</v>
      </c>
      <c r="D534" s="61">
        <v>22.751560329712099</v>
      </c>
      <c r="E534" s="61">
        <v>36.870974389378503</v>
      </c>
      <c r="F534" s="61">
        <v>66.548436596290301</v>
      </c>
      <c r="G534" s="67"/>
      <c r="H534" s="57">
        <f t="shared" si="19"/>
        <v>40599</v>
      </c>
      <c r="I534" s="62">
        <v>2.5592848122410499</v>
      </c>
      <c r="J534" s="63">
        <v>3.7207839131501701</v>
      </c>
      <c r="K534" s="63">
        <v>5.60623736755241</v>
      </c>
      <c r="L534" s="63">
        <v>5.2297564030332104</v>
      </c>
    </row>
    <row r="535" spans="2:12" x14ac:dyDescent="0.2">
      <c r="B535" s="57">
        <f t="shared" si="18"/>
        <v>40606</v>
      </c>
      <c r="C535" s="60">
        <v>17.851520039567799</v>
      </c>
      <c r="D535" s="61">
        <v>23.057227396868999</v>
      </c>
      <c r="E535" s="61">
        <v>36.647941715392001</v>
      </c>
      <c r="F535" s="61">
        <v>64.523469814927694</v>
      </c>
      <c r="G535" s="67"/>
      <c r="H535" s="57">
        <f t="shared" si="19"/>
        <v>40606</v>
      </c>
      <c r="I535" s="62">
        <v>2.6138136681931901</v>
      </c>
      <c r="J535" s="63">
        <v>3.7595504185634399</v>
      </c>
      <c r="K535" s="63">
        <v>5.5082215242706898</v>
      </c>
      <c r="L535" s="63">
        <v>5.1028236953868698</v>
      </c>
    </row>
    <row r="536" spans="2:12" x14ac:dyDescent="0.2">
      <c r="B536" s="57">
        <f t="shared" si="18"/>
        <v>40613</v>
      </c>
      <c r="C536" s="60">
        <v>17.733043114814301</v>
      </c>
      <c r="D536" s="61">
        <v>22.695560154577901</v>
      </c>
      <c r="E536" s="61">
        <v>36.818342508020599</v>
      </c>
      <c r="F536" s="61">
        <v>65.861144010073104</v>
      </c>
      <c r="G536" s="67"/>
      <c r="H536" s="57">
        <f t="shared" si="19"/>
        <v>40613</v>
      </c>
      <c r="I536" s="62">
        <v>2.60160668463595</v>
      </c>
      <c r="J536" s="63">
        <v>3.7250992021253602</v>
      </c>
      <c r="K536" s="63">
        <v>5.5631082835900898</v>
      </c>
      <c r="L536" s="63">
        <v>5.1183329439681398</v>
      </c>
    </row>
    <row r="537" spans="2:12" x14ac:dyDescent="0.2">
      <c r="B537" s="57">
        <f t="shared" si="18"/>
        <v>40620</v>
      </c>
      <c r="C537" s="60">
        <v>17.205073498109201</v>
      </c>
      <c r="D537" s="61">
        <v>22.262685077590799</v>
      </c>
      <c r="E537" s="61">
        <v>36.131158413930898</v>
      </c>
      <c r="F537" s="61">
        <v>64.018591928628695</v>
      </c>
      <c r="G537" s="67"/>
      <c r="H537" s="57">
        <f t="shared" si="19"/>
        <v>40620</v>
      </c>
      <c r="I537" s="62">
        <v>2.5592539628948701</v>
      </c>
      <c r="J537" s="63">
        <v>3.6697451409089701</v>
      </c>
      <c r="K537" s="63">
        <v>5.4572747478113399</v>
      </c>
      <c r="L537" s="63">
        <v>5.0072282808241404</v>
      </c>
    </row>
    <row r="538" spans="2:12" x14ac:dyDescent="0.2">
      <c r="B538" s="57">
        <f t="shared" si="18"/>
        <v>40627</v>
      </c>
      <c r="C538" s="60">
        <v>17.5498424652823</v>
      </c>
      <c r="D538" s="61">
        <v>22.385127368962799</v>
      </c>
      <c r="E538" s="61">
        <v>36.207942895498299</v>
      </c>
      <c r="F538" s="61">
        <v>62.914626896302799</v>
      </c>
      <c r="G538" s="67"/>
      <c r="H538" s="57">
        <f t="shared" si="19"/>
        <v>40627</v>
      </c>
      <c r="I538" s="62">
        <v>2.59717987151283</v>
      </c>
      <c r="J538" s="63">
        <v>3.68732112431575</v>
      </c>
      <c r="K538" s="63">
        <v>5.3788294031193598</v>
      </c>
      <c r="L538" s="63">
        <v>4.8851387380748399</v>
      </c>
    </row>
    <row r="539" spans="2:12" x14ac:dyDescent="0.2">
      <c r="B539" s="57">
        <f t="shared" si="18"/>
        <v>40634</v>
      </c>
      <c r="C539" s="60">
        <v>16.619158827904801</v>
      </c>
      <c r="D539" s="61">
        <v>22.245204054983802</v>
      </c>
      <c r="E539" s="61">
        <v>34.587780537836998</v>
      </c>
      <c r="F539" s="61">
        <v>58.494404501670502</v>
      </c>
      <c r="G539" s="67"/>
      <c r="H539" s="57">
        <f t="shared" si="19"/>
        <v>40634</v>
      </c>
      <c r="I539" s="62">
        <v>2.5103218890244001</v>
      </c>
      <c r="J539" s="63">
        <v>3.5888400309046098</v>
      </c>
      <c r="K539" s="63">
        <v>5.2873052763648598</v>
      </c>
      <c r="L539" s="63">
        <v>5.1398388211863502</v>
      </c>
    </row>
    <row r="540" spans="2:12" x14ac:dyDescent="0.2">
      <c r="B540" s="57">
        <f t="shared" si="18"/>
        <v>40641</v>
      </c>
      <c r="C540" s="60">
        <v>16.9489765525522</v>
      </c>
      <c r="D540" s="61">
        <v>22.662496575762901</v>
      </c>
      <c r="E540" s="61">
        <v>34.5984102842962</v>
      </c>
      <c r="F540" s="61">
        <v>58.538117159797203</v>
      </c>
      <c r="G540" s="67"/>
      <c r="H540" s="57">
        <f t="shared" si="19"/>
        <v>40641</v>
      </c>
      <c r="I540" s="62">
        <v>2.5583445198485202</v>
      </c>
      <c r="J540" s="63">
        <v>3.6790893398212101</v>
      </c>
      <c r="K540" s="63">
        <v>5.3020039248157298</v>
      </c>
      <c r="L540" s="63">
        <v>5.1281308037077302</v>
      </c>
    </row>
    <row r="541" spans="2:12" x14ac:dyDescent="0.2">
      <c r="B541" s="57">
        <f t="shared" si="18"/>
        <v>40648</v>
      </c>
      <c r="C541" s="60">
        <v>17.030413722985902</v>
      </c>
      <c r="D541" s="61">
        <v>22.453835991786001</v>
      </c>
      <c r="E541" s="61">
        <v>34.041268314725798</v>
      </c>
      <c r="F541" s="61">
        <v>57.1992862259224</v>
      </c>
      <c r="G541" s="67"/>
      <c r="H541" s="57">
        <f t="shared" si="19"/>
        <v>40648</v>
      </c>
      <c r="I541" s="62">
        <v>2.57488205882543</v>
      </c>
      <c r="J541" s="63">
        <v>3.6538374310300101</v>
      </c>
      <c r="K541" s="63">
        <v>5.1394089070077102</v>
      </c>
      <c r="L541" s="63">
        <v>4.9378643589255597</v>
      </c>
    </row>
    <row r="542" spans="2:12" x14ac:dyDescent="0.2">
      <c r="B542" s="57">
        <f t="shared" si="18"/>
        <v>40655</v>
      </c>
      <c r="C542" s="60">
        <v>16.732301942774399</v>
      </c>
      <c r="D542" s="61">
        <v>21.790743808808401</v>
      </c>
      <c r="E542" s="61">
        <v>33.4541343507384</v>
      </c>
      <c r="F542" s="61">
        <v>55.431980805532397</v>
      </c>
      <c r="G542" s="67"/>
      <c r="H542" s="57">
        <f t="shared" si="19"/>
        <v>40655</v>
      </c>
      <c r="I542" s="62">
        <v>2.52391085217783</v>
      </c>
      <c r="J542" s="63">
        <v>3.47370964009317</v>
      </c>
      <c r="K542" s="63">
        <v>4.8916777261666002</v>
      </c>
      <c r="L542" s="63">
        <v>4.35870704086682</v>
      </c>
    </row>
    <row r="543" spans="2:12" x14ac:dyDescent="0.2">
      <c r="B543" s="57">
        <f t="shared" si="18"/>
        <v>40662</v>
      </c>
      <c r="C543" s="60">
        <v>15.484042489914</v>
      </c>
      <c r="D543" s="61">
        <v>20.911590074056999</v>
      </c>
      <c r="E543" s="61">
        <v>30.163690205835302</v>
      </c>
      <c r="F543" s="61">
        <v>49.171410062138499</v>
      </c>
      <c r="G543" s="67"/>
      <c r="H543" s="57">
        <f t="shared" si="19"/>
        <v>40662</v>
      </c>
      <c r="I543" s="62">
        <v>2.3407422491638701</v>
      </c>
      <c r="J543" s="63">
        <v>3.2202417138722201</v>
      </c>
      <c r="K543" s="63">
        <v>4.3649502640624904</v>
      </c>
      <c r="L543" s="63">
        <v>3.6410819544075701</v>
      </c>
    </row>
    <row r="544" spans="2:12" x14ac:dyDescent="0.2">
      <c r="B544" s="57">
        <f t="shared" si="18"/>
        <v>40669</v>
      </c>
      <c r="C544" s="60">
        <v>15.160988262579201</v>
      </c>
      <c r="D544" s="61">
        <v>20.031904474364001</v>
      </c>
      <c r="E544" s="61">
        <v>30.0481686840964</v>
      </c>
      <c r="F544" s="61">
        <v>49.494135716152897</v>
      </c>
      <c r="G544" s="67"/>
      <c r="H544" s="57">
        <f t="shared" si="19"/>
        <v>40669</v>
      </c>
      <c r="I544" s="62">
        <v>2.2880037973900502</v>
      </c>
      <c r="J544" s="63">
        <v>3.0999720871767602</v>
      </c>
      <c r="K544" s="63">
        <v>4.3710635459821798</v>
      </c>
      <c r="L544" s="63">
        <v>3.6507516286967401</v>
      </c>
    </row>
    <row r="545" spans="2:12" x14ac:dyDescent="0.2">
      <c r="B545" s="57">
        <f t="shared" si="18"/>
        <v>40676</v>
      </c>
      <c r="C545" s="60">
        <v>15.20042272425</v>
      </c>
      <c r="D545" s="61">
        <v>20.2033467910775</v>
      </c>
      <c r="E545" s="61">
        <v>29.8448659368559</v>
      </c>
      <c r="F545" s="61">
        <v>48.825021934839199</v>
      </c>
      <c r="G545" s="67"/>
      <c r="H545" s="57">
        <f t="shared" si="19"/>
        <v>40676</v>
      </c>
      <c r="I545" s="62">
        <v>2.2939495862522299</v>
      </c>
      <c r="J545" s="63">
        <v>3.1361666788157301</v>
      </c>
      <c r="K545" s="63">
        <v>4.3653907017282698</v>
      </c>
      <c r="L545" s="63">
        <v>3.62102837900298</v>
      </c>
    </row>
    <row r="546" spans="2:12" x14ac:dyDescent="0.2">
      <c r="B546" s="57">
        <f t="shared" si="18"/>
        <v>40683</v>
      </c>
      <c r="C546" s="60">
        <v>15.1483852070561</v>
      </c>
      <c r="D546" s="61">
        <v>20.190738550677999</v>
      </c>
      <c r="E546" s="61">
        <v>29.898616215059899</v>
      </c>
      <c r="F546" s="61">
        <v>46.959189164358001</v>
      </c>
      <c r="G546" s="67"/>
      <c r="H546" s="57">
        <f t="shared" si="19"/>
        <v>40683</v>
      </c>
      <c r="I546" s="62">
        <v>2.2866912135314301</v>
      </c>
      <c r="J546" s="63">
        <v>3.1392896601437399</v>
      </c>
      <c r="K546" s="63">
        <v>4.3504591649563498</v>
      </c>
      <c r="L546" s="63">
        <v>3.50661557168872</v>
      </c>
    </row>
    <row r="547" spans="2:12" x14ac:dyDescent="0.2">
      <c r="B547" s="57">
        <f t="shared" si="18"/>
        <v>40690</v>
      </c>
      <c r="C547" s="60">
        <v>14.399974773342</v>
      </c>
      <c r="D547" s="61">
        <v>19.113129389669901</v>
      </c>
      <c r="E547" s="61">
        <v>27.526335544597099</v>
      </c>
      <c r="F547" s="61">
        <v>44.186998189999002</v>
      </c>
      <c r="G547" s="67"/>
      <c r="H547" s="57">
        <f t="shared" si="19"/>
        <v>40690</v>
      </c>
      <c r="I547" s="62">
        <v>2.1735502806722802</v>
      </c>
      <c r="J547" s="63">
        <v>2.98164709346965</v>
      </c>
      <c r="K547" s="63">
        <v>3.9857481297303998</v>
      </c>
      <c r="L547" s="63">
        <v>3.2782763352936799</v>
      </c>
    </row>
    <row r="548" spans="2:12" x14ac:dyDescent="0.2">
      <c r="B548" s="57">
        <f t="shared" si="18"/>
        <v>40697</v>
      </c>
      <c r="C548" s="60">
        <v>14.500410551174699</v>
      </c>
      <c r="D548" s="61">
        <v>19.4033335265534</v>
      </c>
      <c r="E548" s="61">
        <v>28.1173386990084</v>
      </c>
      <c r="F548" s="61">
        <v>45.416829279332198</v>
      </c>
      <c r="G548" s="67"/>
      <c r="H548" s="57">
        <f t="shared" si="19"/>
        <v>40697</v>
      </c>
      <c r="I548" s="62">
        <v>2.1968378950040699</v>
      </c>
      <c r="J548" s="63">
        <v>3.03834291558353</v>
      </c>
      <c r="K548" s="63">
        <v>4.07671341837165</v>
      </c>
      <c r="L548" s="63">
        <v>3.3730624794764701</v>
      </c>
    </row>
    <row r="549" spans="2:12" x14ac:dyDescent="0.2">
      <c r="B549" s="57">
        <f t="shared" si="18"/>
        <v>40704</v>
      </c>
      <c r="C549" s="60">
        <v>14.357978867845</v>
      </c>
      <c r="D549" s="61">
        <v>19.3140322539133</v>
      </c>
      <c r="E549" s="61">
        <v>27.828596390426799</v>
      </c>
      <c r="F549" s="61">
        <v>44.256548420992701</v>
      </c>
      <c r="G549" s="67"/>
      <c r="H549" s="57">
        <f t="shared" si="19"/>
        <v>40704</v>
      </c>
      <c r="I549" s="62">
        <v>2.1893781839291999</v>
      </c>
      <c r="J549" s="63">
        <v>3.0291494448684402</v>
      </c>
      <c r="K549" s="63">
        <v>4.04061170111172</v>
      </c>
      <c r="L549" s="63">
        <v>3.2957715041931701</v>
      </c>
    </row>
    <row r="550" spans="2:12" x14ac:dyDescent="0.2">
      <c r="B550" s="57">
        <f t="shared" si="18"/>
        <v>40711</v>
      </c>
      <c r="C550" s="60">
        <v>14.0711902574538</v>
      </c>
      <c r="D550" s="61">
        <v>19.015687106692301</v>
      </c>
      <c r="E550" s="61">
        <v>27.064014713283498</v>
      </c>
      <c r="F550" s="61">
        <v>43.082849226564903</v>
      </c>
      <c r="G550" s="67"/>
      <c r="H550" s="57">
        <f t="shared" si="19"/>
        <v>40711</v>
      </c>
      <c r="I550" s="62">
        <v>2.1704061733338</v>
      </c>
      <c r="J550" s="63">
        <v>2.9832339516574198</v>
      </c>
      <c r="K550" s="63">
        <v>3.91921781128337</v>
      </c>
      <c r="L550" s="63">
        <v>3.2106889372851501</v>
      </c>
    </row>
    <row r="551" spans="2:12" x14ac:dyDescent="0.2">
      <c r="B551" s="57">
        <f t="shared" si="18"/>
        <v>40718</v>
      </c>
      <c r="C551" s="60">
        <v>14.607047992885001</v>
      </c>
      <c r="D551" s="61">
        <v>19.955776462560699</v>
      </c>
      <c r="E551" s="61">
        <v>28.3706963836845</v>
      </c>
      <c r="F551" s="61">
        <v>44.612552073070397</v>
      </c>
      <c r="G551" s="67"/>
      <c r="H551" s="57">
        <f t="shared" si="19"/>
        <v>40718</v>
      </c>
      <c r="I551" s="62">
        <v>2.2749362638924402</v>
      </c>
      <c r="J551" s="63">
        <v>3.14083584842338</v>
      </c>
      <c r="K551" s="63">
        <v>4.10120059503351</v>
      </c>
      <c r="L551" s="63">
        <v>3.3390971977175199</v>
      </c>
    </row>
    <row r="552" spans="2:12" x14ac:dyDescent="0.2">
      <c r="B552" s="57">
        <f t="shared" si="18"/>
        <v>40725</v>
      </c>
      <c r="C552" s="60">
        <v>14.6550110801646</v>
      </c>
      <c r="D552" s="61">
        <v>21.519036761330501</v>
      </c>
      <c r="E552" s="61">
        <v>29.951678212461701</v>
      </c>
      <c r="F552" s="61">
        <v>46.633763649921697</v>
      </c>
      <c r="G552" s="67"/>
      <c r="H552" s="57">
        <f t="shared" si="19"/>
        <v>40725</v>
      </c>
      <c r="I552" s="62">
        <v>2.3057654747948</v>
      </c>
      <c r="J552" s="63">
        <v>3.5900518711762102</v>
      </c>
      <c r="K552" s="63">
        <v>4.3649824153854704</v>
      </c>
      <c r="L552" s="63">
        <v>3.7129853684088201</v>
      </c>
    </row>
    <row r="553" spans="2:12" x14ac:dyDescent="0.2">
      <c r="B553" s="57">
        <f t="shared" si="18"/>
        <v>40732</v>
      </c>
      <c r="C553" s="60">
        <v>14.8421204176164</v>
      </c>
      <c r="D553" s="61">
        <v>21.931169393894301</v>
      </c>
      <c r="E553" s="61">
        <v>30.9539262085407</v>
      </c>
      <c r="F553" s="61">
        <v>48.760195033982903</v>
      </c>
      <c r="G553" s="67"/>
      <c r="H553" s="57">
        <f t="shared" si="19"/>
        <v>40732</v>
      </c>
      <c r="I553" s="62">
        <v>2.3299759290761801</v>
      </c>
      <c r="J553" s="63">
        <v>3.6974544131067999</v>
      </c>
      <c r="K553" s="63">
        <v>4.5438102446092197</v>
      </c>
      <c r="L553" s="63">
        <v>3.9050186876870798</v>
      </c>
    </row>
    <row r="554" spans="2:12" x14ac:dyDescent="0.2">
      <c r="B554" s="57">
        <f t="shared" si="18"/>
        <v>40739</v>
      </c>
      <c r="C554" s="60">
        <v>14.9569516557188</v>
      </c>
      <c r="D554" s="61">
        <v>22.133765323566301</v>
      </c>
      <c r="E554" s="61">
        <v>31.723086881293298</v>
      </c>
      <c r="F554" s="61">
        <v>51.756483931517302</v>
      </c>
      <c r="G554" s="67"/>
      <c r="H554" s="57">
        <f t="shared" si="19"/>
        <v>40739</v>
      </c>
      <c r="I554" s="62">
        <v>2.3496116861976102</v>
      </c>
      <c r="J554" s="63">
        <v>3.7436340497109901</v>
      </c>
      <c r="K554" s="63">
        <v>4.6753915426065502</v>
      </c>
      <c r="L554" s="63">
        <v>4.1481863349463097</v>
      </c>
    </row>
    <row r="555" spans="2:12" x14ac:dyDescent="0.2">
      <c r="B555" s="57">
        <f t="shared" si="18"/>
        <v>40746</v>
      </c>
      <c r="C555" s="60">
        <v>14.6889911881999</v>
      </c>
      <c r="D555" s="61">
        <v>21.8822129639981</v>
      </c>
      <c r="E555" s="61">
        <v>31.297314507515399</v>
      </c>
      <c r="F555" s="61">
        <v>49.915104522969997</v>
      </c>
      <c r="G555" s="67"/>
      <c r="H555" s="57">
        <f t="shared" si="19"/>
        <v>40746</v>
      </c>
      <c r="I555" s="62">
        <v>2.3101205599755299</v>
      </c>
      <c r="J555" s="63">
        <v>3.5221385302733701</v>
      </c>
      <c r="K555" s="63">
        <v>4.56631917410051</v>
      </c>
      <c r="L555" s="63">
        <v>4.0332221039868097</v>
      </c>
    </row>
    <row r="556" spans="2:12" x14ac:dyDescent="0.2">
      <c r="B556" s="57">
        <f t="shared" si="18"/>
        <v>40753</v>
      </c>
      <c r="C556" s="60">
        <v>14.31168421281</v>
      </c>
      <c r="D556" s="61">
        <v>21.184683713792101</v>
      </c>
      <c r="E556" s="61">
        <v>30.350033595936399</v>
      </c>
      <c r="F556" s="61">
        <v>48.6252782907724</v>
      </c>
      <c r="G556" s="67"/>
      <c r="H556" s="57">
        <f t="shared" si="19"/>
        <v>40753</v>
      </c>
      <c r="I556" s="62">
        <v>2.25369243004431</v>
      </c>
      <c r="J556" s="63">
        <v>3.4128001698462498</v>
      </c>
      <c r="K556" s="63">
        <v>4.4346519956296202</v>
      </c>
      <c r="L556" s="63">
        <v>3.9271703034102301</v>
      </c>
    </row>
    <row r="557" spans="2:12" x14ac:dyDescent="0.2">
      <c r="B557" s="57">
        <f t="shared" si="18"/>
        <v>40760</v>
      </c>
      <c r="C557" s="60">
        <v>13.892622609949701</v>
      </c>
      <c r="D557" s="61">
        <v>20.9665640483556</v>
      </c>
      <c r="E557" s="61">
        <v>30.0416235362975</v>
      </c>
      <c r="F557" s="61">
        <v>48.8474970760346</v>
      </c>
      <c r="G557" s="67"/>
      <c r="H557" s="57">
        <f t="shared" si="19"/>
        <v>40760</v>
      </c>
      <c r="I557" s="62">
        <v>2.1857746839705499</v>
      </c>
      <c r="J557" s="63">
        <v>3.3760316502065502</v>
      </c>
      <c r="K557" s="63">
        <v>4.36693481594678</v>
      </c>
      <c r="L557" s="63">
        <v>3.9163436679223098</v>
      </c>
    </row>
    <row r="558" spans="2:12" x14ac:dyDescent="0.2">
      <c r="B558" s="57">
        <f t="shared" si="18"/>
        <v>40767</v>
      </c>
      <c r="C558" s="60">
        <v>13.6611523867612</v>
      </c>
      <c r="D558" s="61">
        <v>20.825195508240899</v>
      </c>
      <c r="E558" s="61">
        <v>29.873360282083901</v>
      </c>
      <c r="F558" s="61">
        <v>48.292535032901903</v>
      </c>
      <c r="G558" s="67"/>
      <c r="H558" s="57">
        <f t="shared" si="19"/>
        <v>40767</v>
      </c>
      <c r="I558" s="62">
        <v>2.1478327029094499</v>
      </c>
      <c r="J558" s="63">
        <v>3.3440303184407298</v>
      </c>
      <c r="K558" s="63">
        <v>4.2981271615288099</v>
      </c>
      <c r="L558" s="63">
        <v>3.8606086754060902</v>
      </c>
    </row>
    <row r="559" spans="2:12" x14ac:dyDescent="0.2">
      <c r="B559" s="57">
        <f t="shared" si="18"/>
        <v>40774</v>
      </c>
      <c r="C559" s="60">
        <v>13.228533818755601</v>
      </c>
      <c r="D559" s="61">
        <v>19.923021543933402</v>
      </c>
      <c r="E559" s="61">
        <v>28.820152426149502</v>
      </c>
      <c r="F559" s="61">
        <v>47.155099483165799</v>
      </c>
      <c r="G559" s="67"/>
      <c r="H559" s="57">
        <f t="shared" si="19"/>
        <v>40774</v>
      </c>
      <c r="I559" s="62">
        <v>2.0841588928759398</v>
      </c>
      <c r="J559" s="63">
        <v>3.2265032531709901</v>
      </c>
      <c r="K559" s="63">
        <v>4.1514026641484296</v>
      </c>
      <c r="L559" s="63">
        <v>3.77628180411513</v>
      </c>
    </row>
    <row r="560" spans="2:12" x14ac:dyDescent="0.2">
      <c r="B560" s="57">
        <f t="shared" si="18"/>
        <v>40781</v>
      </c>
      <c r="C560" s="60">
        <v>13.293490901796201</v>
      </c>
      <c r="D560" s="61">
        <v>20.559502230433299</v>
      </c>
      <c r="E560" s="61">
        <v>28.8623787322861</v>
      </c>
      <c r="F560" s="61">
        <v>49.280798172658002</v>
      </c>
      <c r="G560" s="67"/>
      <c r="H560" s="57">
        <f t="shared" si="19"/>
        <v>40781</v>
      </c>
      <c r="I560" s="62">
        <v>2.0970980850907601</v>
      </c>
      <c r="J560" s="63">
        <v>3.2357121563705</v>
      </c>
      <c r="K560" s="63">
        <v>4.2002845463885699</v>
      </c>
      <c r="L560" s="63">
        <v>3.8493164084199698</v>
      </c>
    </row>
    <row r="561" spans="2:12" x14ac:dyDescent="0.2">
      <c r="B561" s="57">
        <f t="shared" si="18"/>
        <v>40788</v>
      </c>
      <c r="C561" s="60">
        <v>12.8235518066524</v>
      </c>
      <c r="D561" s="61">
        <v>19.685641803023401</v>
      </c>
      <c r="E561" s="61">
        <v>27.882456606024501</v>
      </c>
      <c r="F561" s="61">
        <v>47.051058018563403</v>
      </c>
      <c r="G561" s="67"/>
      <c r="H561" s="57">
        <f t="shared" si="19"/>
        <v>40788</v>
      </c>
      <c r="I561" s="62">
        <v>2.0131856622403101</v>
      </c>
      <c r="J561" s="63">
        <v>3.1089233885076002</v>
      </c>
      <c r="K561" s="63">
        <v>3.9956336435993798</v>
      </c>
      <c r="L561" s="63">
        <v>3.6786993843986</v>
      </c>
    </row>
    <row r="562" spans="2:12" x14ac:dyDescent="0.2">
      <c r="B562" s="57">
        <f t="shared" si="18"/>
        <v>40795</v>
      </c>
      <c r="C562" s="60">
        <v>12.700046982528599</v>
      </c>
      <c r="D562" s="61">
        <v>19.096672950925299</v>
      </c>
      <c r="E562" s="61">
        <v>27.2438836866258</v>
      </c>
      <c r="F562" s="61">
        <v>45.5949643906932</v>
      </c>
      <c r="G562" s="67"/>
      <c r="H562" s="57">
        <f t="shared" si="19"/>
        <v>40795</v>
      </c>
      <c r="I562" s="62">
        <v>1.9921359373562</v>
      </c>
      <c r="J562" s="63">
        <v>3.0159084358983899</v>
      </c>
      <c r="K562" s="63">
        <v>3.8966795387116901</v>
      </c>
      <c r="L562" s="63">
        <v>3.5404380258865999</v>
      </c>
    </row>
    <row r="563" spans="2:12" x14ac:dyDescent="0.2">
      <c r="B563" s="57">
        <f t="shared" si="18"/>
        <v>40802</v>
      </c>
      <c r="C563" s="60">
        <v>12.6183209437926</v>
      </c>
      <c r="D563" s="61">
        <v>19.079342841067</v>
      </c>
      <c r="E563" s="61">
        <v>27.085137272798299</v>
      </c>
      <c r="F563" s="61">
        <v>45.249516282216703</v>
      </c>
      <c r="G563" s="67"/>
      <c r="H563" s="57">
        <f t="shared" si="19"/>
        <v>40802</v>
      </c>
      <c r="I563" s="62">
        <v>1.9850740171242001</v>
      </c>
      <c r="J563" s="63">
        <v>3.0131715180776202</v>
      </c>
      <c r="K563" s="63">
        <v>3.8739852556384098</v>
      </c>
      <c r="L563" s="63">
        <v>3.5100692010148999</v>
      </c>
    </row>
    <row r="564" spans="2:12" x14ac:dyDescent="0.2">
      <c r="B564" s="57">
        <f t="shared" si="18"/>
        <v>40809</v>
      </c>
      <c r="C564" s="60">
        <v>12.373452034890001</v>
      </c>
      <c r="D564" s="61">
        <v>18.527728836979101</v>
      </c>
      <c r="E564" s="61">
        <v>26.360209592897402</v>
      </c>
      <c r="F564" s="61">
        <v>43.5759918479663</v>
      </c>
      <c r="G564" s="67"/>
      <c r="H564" s="57">
        <f t="shared" si="19"/>
        <v>40809</v>
      </c>
      <c r="I564" s="62">
        <v>1.9479995807335</v>
      </c>
      <c r="J564" s="63">
        <v>2.9260559596469098</v>
      </c>
      <c r="K564" s="63">
        <v>3.7677334577444999</v>
      </c>
      <c r="L564" s="63">
        <v>3.3834278814202499</v>
      </c>
    </row>
    <row r="565" spans="2:12" x14ac:dyDescent="0.2">
      <c r="B565" s="57">
        <f t="shared" si="18"/>
        <v>40816</v>
      </c>
      <c r="C565" s="60">
        <v>12.0395691749879</v>
      </c>
      <c r="D565" s="61">
        <v>18.0805330435117</v>
      </c>
      <c r="E565" s="61">
        <v>25.064404208314599</v>
      </c>
      <c r="F565" s="61">
        <v>40.9408341083099</v>
      </c>
      <c r="G565" s="67"/>
      <c r="H565" s="57">
        <f t="shared" si="19"/>
        <v>40816</v>
      </c>
      <c r="I565" s="62">
        <v>1.91027201926312</v>
      </c>
      <c r="J565" s="63">
        <v>3.0537246574538202</v>
      </c>
      <c r="K565" s="63">
        <v>3.6563511228468801</v>
      </c>
      <c r="L565" s="63">
        <v>3.3596607253344399</v>
      </c>
    </row>
    <row r="566" spans="2:12" x14ac:dyDescent="0.2">
      <c r="B566" s="57">
        <f t="shared" si="18"/>
        <v>40823</v>
      </c>
      <c r="C566" s="60">
        <v>11.9973307128936</v>
      </c>
      <c r="D566" s="61">
        <v>18.206808801243501</v>
      </c>
      <c r="E566" s="61">
        <v>25.064404208314599</v>
      </c>
      <c r="F566" s="61">
        <v>40.94083410831</v>
      </c>
      <c r="G566" s="67"/>
      <c r="H566" s="57">
        <f t="shared" si="19"/>
        <v>40823</v>
      </c>
      <c r="I566" s="62">
        <v>1.9112769742381901</v>
      </c>
      <c r="J566" s="63">
        <v>3.0683162685702001</v>
      </c>
      <c r="K566" s="63">
        <v>3.6563511228468801</v>
      </c>
      <c r="L566" s="63">
        <v>3.3567778790908198</v>
      </c>
    </row>
    <row r="567" spans="2:12" x14ac:dyDescent="0.2">
      <c r="B567" s="57">
        <f t="shared" si="18"/>
        <v>40830</v>
      </c>
      <c r="C567" s="60">
        <v>12.446047047924999</v>
      </c>
      <c r="D567" s="61">
        <v>18.361046998778601</v>
      </c>
      <c r="E567" s="61">
        <v>25.718398542867099</v>
      </c>
      <c r="F567" s="61">
        <v>42.581709371660601</v>
      </c>
      <c r="G567" s="67"/>
      <c r="H567" s="57">
        <f t="shared" si="19"/>
        <v>40830</v>
      </c>
      <c r="I567" s="62">
        <v>1.9756302331223099</v>
      </c>
      <c r="J567" s="63">
        <v>3.1011022640706698</v>
      </c>
      <c r="K567" s="63">
        <v>3.7901517016900899</v>
      </c>
      <c r="L567" s="63">
        <v>3.52393177922609</v>
      </c>
    </row>
    <row r="568" spans="2:12" x14ac:dyDescent="0.2">
      <c r="B568" s="57">
        <f t="shared" si="18"/>
        <v>40837</v>
      </c>
      <c r="C568" s="60">
        <v>11.894444277805899</v>
      </c>
      <c r="D568" s="61">
        <v>17.1315908452186</v>
      </c>
      <c r="E568" s="61">
        <v>24.1314499780391</v>
      </c>
      <c r="F568" s="61">
        <v>38.749049957580297</v>
      </c>
      <c r="G568" s="67"/>
      <c r="H568" s="57">
        <f t="shared" si="19"/>
        <v>40837</v>
      </c>
      <c r="I568" s="62">
        <v>1.8905430213963399</v>
      </c>
      <c r="J568" s="63">
        <v>2.8773445028656099</v>
      </c>
      <c r="K568" s="63">
        <v>3.4751540636671101</v>
      </c>
      <c r="L568" s="63">
        <v>3.20277593299206</v>
      </c>
    </row>
    <row r="569" spans="2:12" x14ac:dyDescent="0.2">
      <c r="B569" s="57">
        <f t="shared" si="18"/>
        <v>40844</v>
      </c>
      <c r="C569" s="60">
        <v>12.438859228623301</v>
      </c>
      <c r="D569" s="61">
        <v>18.4737182871215</v>
      </c>
      <c r="E569" s="61">
        <v>25.800102391460499</v>
      </c>
      <c r="F569" s="61">
        <v>42.2506457392941</v>
      </c>
      <c r="G569" s="67"/>
      <c r="H569" s="57">
        <f t="shared" si="19"/>
        <v>40844</v>
      </c>
      <c r="I569" s="62">
        <v>1.96051592459377</v>
      </c>
      <c r="J569" s="63">
        <v>2.8473738136106501</v>
      </c>
      <c r="K569" s="63">
        <v>3.5815077642401301</v>
      </c>
      <c r="L569" s="63">
        <v>3.28468512394537</v>
      </c>
    </row>
    <row r="570" spans="2:12" x14ac:dyDescent="0.2">
      <c r="B570" s="57">
        <f t="shared" si="18"/>
        <v>40851</v>
      </c>
      <c r="C570" s="60">
        <v>12.580993101085401</v>
      </c>
      <c r="D570" s="61">
        <v>18.6163278627998</v>
      </c>
      <c r="E570" s="61">
        <v>26.4772404394711</v>
      </c>
      <c r="F570" s="61">
        <v>44.676402902790898</v>
      </c>
      <c r="G570" s="67"/>
      <c r="H570" s="57">
        <f t="shared" si="19"/>
        <v>40851</v>
      </c>
      <c r="I570" s="62">
        <v>1.9697834644477901</v>
      </c>
      <c r="J570" s="63">
        <v>2.8362952840012001</v>
      </c>
      <c r="K570" s="63">
        <v>3.7109269012474502</v>
      </c>
      <c r="L570" s="63">
        <v>3.4707212417382198</v>
      </c>
    </row>
    <row r="571" spans="2:12" x14ac:dyDescent="0.2">
      <c r="B571" s="57">
        <f t="shared" si="18"/>
        <v>40858</v>
      </c>
      <c r="C571" s="60">
        <v>12.352957618883099</v>
      </c>
      <c r="D571" s="61">
        <v>18.1536880300091</v>
      </c>
      <c r="E571" s="61">
        <v>26.060466389139901</v>
      </c>
      <c r="F571" s="61">
        <v>45.113286022971401</v>
      </c>
      <c r="G571" s="67"/>
      <c r="H571" s="57">
        <f t="shared" si="19"/>
        <v>40858</v>
      </c>
      <c r="I571" s="62">
        <v>1.9340787474224299</v>
      </c>
      <c r="J571" s="63">
        <v>2.76580967665662</v>
      </c>
      <c r="K571" s="63">
        <v>3.66268071525417</v>
      </c>
      <c r="L571" s="63">
        <v>3.5181312803328799</v>
      </c>
    </row>
    <row r="572" spans="2:12" x14ac:dyDescent="0.2">
      <c r="B572" s="57">
        <f t="shared" si="18"/>
        <v>40865</v>
      </c>
      <c r="C572" s="60">
        <v>12.044049338881701</v>
      </c>
      <c r="D572" s="61">
        <v>17.460996596428</v>
      </c>
      <c r="E572" s="61">
        <v>25.3487891071468</v>
      </c>
      <c r="F572" s="61">
        <v>44.041123634263002</v>
      </c>
      <c r="G572" s="67"/>
      <c r="H572" s="57">
        <f t="shared" si="19"/>
        <v>40865</v>
      </c>
      <c r="I572" s="62">
        <v>1.8857114381404201</v>
      </c>
      <c r="J572" s="63">
        <v>2.66027450018071</v>
      </c>
      <c r="K572" s="63">
        <v>3.5739576030005602</v>
      </c>
      <c r="L572" s="63">
        <v>3.4797155823286601</v>
      </c>
    </row>
    <row r="573" spans="2:12" x14ac:dyDescent="0.2">
      <c r="B573" s="57">
        <f t="shared" si="18"/>
        <v>40872</v>
      </c>
      <c r="C573" s="60">
        <v>11.877198937203</v>
      </c>
      <c r="D573" s="61">
        <v>17.377042973852799</v>
      </c>
      <c r="E573" s="61">
        <v>25.1195231458607</v>
      </c>
      <c r="F573" s="61">
        <v>43.693505832824698</v>
      </c>
      <c r="G573" s="67"/>
      <c r="H573" s="57">
        <f t="shared" si="19"/>
        <v>40872</v>
      </c>
      <c r="I573" s="62">
        <v>1.8583290686276599</v>
      </c>
      <c r="J573" s="63">
        <v>2.6474837250321501</v>
      </c>
      <c r="K573" s="63">
        <v>3.5400730595620802</v>
      </c>
      <c r="L573" s="63">
        <v>3.43254737733383</v>
      </c>
    </row>
    <row r="574" spans="2:12" x14ac:dyDescent="0.2">
      <c r="B574" s="57">
        <f t="shared" si="18"/>
        <v>40879</v>
      </c>
      <c r="C574" s="60">
        <v>11.7986031908633</v>
      </c>
      <c r="D574" s="61">
        <v>17.210520362273801</v>
      </c>
      <c r="E574" s="61">
        <v>24.570153600600399</v>
      </c>
      <c r="F574" s="61">
        <v>42.036352930270297</v>
      </c>
      <c r="G574" s="67"/>
      <c r="H574" s="57">
        <f t="shared" si="19"/>
        <v>40879</v>
      </c>
      <c r="I574" s="62">
        <v>1.8450985064040499</v>
      </c>
      <c r="J574" s="63">
        <v>2.5603971314204599</v>
      </c>
      <c r="K574" s="63">
        <v>3.4396994722586598</v>
      </c>
      <c r="L574" s="63">
        <v>3.2865711732393201</v>
      </c>
    </row>
    <row r="575" spans="2:12" x14ac:dyDescent="0.2">
      <c r="B575" s="57">
        <f t="shared" si="18"/>
        <v>40886</v>
      </c>
      <c r="C575" s="60">
        <v>11.6024342953977</v>
      </c>
      <c r="D575" s="61">
        <v>16.625318427168502</v>
      </c>
      <c r="E575" s="61">
        <v>23.8481025506759</v>
      </c>
      <c r="F575" s="61">
        <v>40.338500538593898</v>
      </c>
      <c r="G575" s="67"/>
      <c r="H575" s="57">
        <f t="shared" si="19"/>
        <v>40886</v>
      </c>
      <c r="I575" s="62">
        <v>1.8143585053654501</v>
      </c>
      <c r="J575" s="63">
        <v>2.4733370469834002</v>
      </c>
      <c r="K575" s="63">
        <v>3.32039323080292</v>
      </c>
      <c r="L575" s="63">
        <v>3.1965341538468999</v>
      </c>
    </row>
    <row r="576" spans="2:12" x14ac:dyDescent="0.2">
      <c r="B576" s="57">
        <f t="shared" si="18"/>
        <v>40893</v>
      </c>
      <c r="C576" s="60">
        <v>11.1947697219842</v>
      </c>
      <c r="D576" s="61">
        <v>15.8515604879895</v>
      </c>
      <c r="E576" s="61">
        <v>22.8390674824443</v>
      </c>
      <c r="F576" s="61">
        <v>39.231873937102399</v>
      </c>
      <c r="G576" s="67"/>
      <c r="H576" s="57">
        <f t="shared" si="19"/>
        <v>40893</v>
      </c>
      <c r="I576" s="62">
        <v>1.7487968001516001</v>
      </c>
      <c r="J576" s="63">
        <v>2.3582256171029701</v>
      </c>
      <c r="K576" s="63">
        <v>3.1460845303108398</v>
      </c>
      <c r="L576" s="63">
        <v>3.1030765245779701</v>
      </c>
    </row>
    <row r="577" spans="2:12" x14ac:dyDescent="0.2">
      <c r="B577" s="57">
        <f>B576+7</f>
        <v>40900</v>
      </c>
      <c r="C577" s="60">
        <v>11.0974743193929</v>
      </c>
      <c r="D577" s="61">
        <v>15.576556619749899</v>
      </c>
      <c r="E577" s="61">
        <v>22.0953804096292</v>
      </c>
      <c r="F577" s="61">
        <v>38.319156456143197</v>
      </c>
      <c r="G577" s="67"/>
      <c r="H577" s="57">
        <f>H576+7</f>
        <v>40900</v>
      </c>
      <c r="I577" s="62">
        <v>1.73285114805577</v>
      </c>
      <c r="J577" s="63">
        <v>2.3173134830972</v>
      </c>
      <c r="K577" s="63">
        <v>3.03490397563082</v>
      </c>
      <c r="L577" s="63">
        <v>3.0141158726719</v>
      </c>
    </row>
    <row r="578" spans="2:12" x14ac:dyDescent="0.2">
      <c r="B578" s="57">
        <f t="shared" ref="B578:B641" si="20">B577+7</f>
        <v>40907</v>
      </c>
      <c r="C578" s="60">
        <v>11.129339008695601</v>
      </c>
      <c r="D578" s="61">
        <v>15.490779378033301</v>
      </c>
      <c r="E578" s="61">
        <v>21.811367365366099</v>
      </c>
      <c r="F578" s="61">
        <v>36.893157270883798</v>
      </c>
      <c r="G578" s="67"/>
      <c r="H578" s="57">
        <f t="shared" ref="H578:H641" si="21">H577+7</f>
        <v>40907</v>
      </c>
      <c r="I578" s="62">
        <v>1.73210036186607</v>
      </c>
      <c r="J578" s="63">
        <v>2.30455246256968</v>
      </c>
      <c r="K578" s="63">
        <v>2.9518319097351702</v>
      </c>
      <c r="L578" s="63">
        <v>2.87919829734401</v>
      </c>
    </row>
    <row r="579" spans="2:12" x14ac:dyDescent="0.2">
      <c r="B579" s="57">
        <f t="shared" si="20"/>
        <v>40914</v>
      </c>
      <c r="C579" s="60">
        <v>10.9930366861533</v>
      </c>
      <c r="D579" s="61">
        <v>14.950052878595001</v>
      </c>
      <c r="E579" s="61">
        <v>22.067660536945201</v>
      </c>
      <c r="F579" s="61">
        <v>33.880029861706497</v>
      </c>
      <c r="G579" s="67"/>
      <c r="H579" s="57">
        <f t="shared" si="21"/>
        <v>40914</v>
      </c>
      <c r="I579" s="62">
        <v>1.7251479534146801</v>
      </c>
      <c r="J579" s="63">
        <v>2.3812346947001601</v>
      </c>
      <c r="K579" s="63">
        <v>2.8497447509478202</v>
      </c>
      <c r="L579" s="63">
        <v>2.6829707277939798</v>
      </c>
    </row>
    <row r="580" spans="2:12" x14ac:dyDescent="0.2">
      <c r="B580" s="57">
        <f t="shared" si="20"/>
        <v>40921</v>
      </c>
      <c r="C580" s="60">
        <v>11.394638260521999</v>
      </c>
      <c r="D580" s="61">
        <v>15.667277468821601</v>
      </c>
      <c r="E580" s="61">
        <v>22.6779387645451</v>
      </c>
      <c r="F580" s="61">
        <v>33.650571108868903</v>
      </c>
      <c r="G580" s="67"/>
      <c r="H580" s="57">
        <f t="shared" si="21"/>
        <v>40921</v>
      </c>
      <c r="I580" s="62">
        <v>1.78724163599256</v>
      </c>
      <c r="J580" s="63">
        <v>2.4954737607428599</v>
      </c>
      <c r="K580" s="63">
        <v>2.9433163761988901</v>
      </c>
      <c r="L580" s="63">
        <v>2.6719299991795902</v>
      </c>
    </row>
    <row r="581" spans="2:12" x14ac:dyDescent="0.2">
      <c r="B581" s="57">
        <f t="shared" si="20"/>
        <v>40928</v>
      </c>
      <c r="C581" s="60">
        <v>11.765671057460899</v>
      </c>
      <c r="D581" s="61">
        <v>16.388844571782801</v>
      </c>
      <c r="E581" s="61">
        <v>22.8554612729185</v>
      </c>
      <c r="F581" s="61">
        <v>32.6439016028243</v>
      </c>
      <c r="G581" s="67"/>
      <c r="H581" s="57">
        <f t="shared" si="21"/>
        <v>40928</v>
      </c>
      <c r="I581" s="62">
        <v>1.84593213475468</v>
      </c>
      <c r="J581" s="63">
        <v>2.6104044993883102</v>
      </c>
      <c r="K581" s="63">
        <v>2.9544275164567502</v>
      </c>
      <c r="L581" s="63">
        <v>2.5981490354076802</v>
      </c>
    </row>
    <row r="582" spans="2:12" x14ac:dyDescent="0.2">
      <c r="B582" s="57">
        <f t="shared" si="20"/>
        <v>40935</v>
      </c>
      <c r="C582" s="60">
        <v>11.7311783566518</v>
      </c>
      <c r="D582" s="61">
        <v>16.453914531215698</v>
      </c>
      <c r="E582" s="61">
        <v>22.8554612729185</v>
      </c>
      <c r="F582" s="61">
        <v>32.6439016028243</v>
      </c>
      <c r="G582" s="67"/>
      <c r="H582" s="57">
        <f t="shared" si="21"/>
        <v>40935</v>
      </c>
      <c r="I582" s="62">
        <v>1.84707493517115</v>
      </c>
      <c r="J582" s="63">
        <v>2.6200316773002799</v>
      </c>
      <c r="K582" s="63">
        <v>2.9544275164567502</v>
      </c>
      <c r="L582" s="63">
        <v>2.5836745164998098</v>
      </c>
    </row>
    <row r="583" spans="2:12" x14ac:dyDescent="0.2">
      <c r="B583" s="57">
        <f t="shared" si="20"/>
        <v>40942</v>
      </c>
      <c r="C583" s="60">
        <v>11.8194780747944</v>
      </c>
      <c r="D583" s="61">
        <v>16.321468670238701</v>
      </c>
      <c r="E583" s="61">
        <v>23.4999364055193</v>
      </c>
      <c r="F583" s="61">
        <v>34.205704518284797</v>
      </c>
      <c r="G583" s="67"/>
      <c r="H583" s="57">
        <f t="shared" si="21"/>
        <v>40942</v>
      </c>
      <c r="I583" s="62">
        <v>1.8540721375957501</v>
      </c>
      <c r="J583" s="63">
        <v>2.5870747952173501</v>
      </c>
      <c r="K583" s="63">
        <v>3.0440003118679901</v>
      </c>
      <c r="L583" s="63">
        <v>2.72944441067049</v>
      </c>
    </row>
    <row r="584" spans="2:12" x14ac:dyDescent="0.2">
      <c r="B584" s="57">
        <f t="shared" si="20"/>
        <v>40949</v>
      </c>
      <c r="C584" s="60">
        <v>11.9064195816281</v>
      </c>
      <c r="D584" s="61">
        <v>16.611252552461899</v>
      </c>
      <c r="E584" s="61">
        <v>24.2805487850829</v>
      </c>
      <c r="F584" s="61">
        <v>35.1606699142122</v>
      </c>
      <c r="G584" s="67"/>
      <c r="H584" s="57">
        <f t="shared" si="21"/>
        <v>40949</v>
      </c>
      <c r="I584" s="62">
        <v>1.8677377388047001</v>
      </c>
      <c r="J584" s="63">
        <v>2.6330077068263802</v>
      </c>
      <c r="K584" s="63">
        <v>3.15282279140335</v>
      </c>
      <c r="L584" s="63">
        <v>2.8044265995670101</v>
      </c>
    </row>
    <row r="585" spans="2:12" x14ac:dyDescent="0.2">
      <c r="B585" s="57">
        <f t="shared" si="20"/>
        <v>40956</v>
      </c>
      <c r="C585" s="60">
        <v>11.9263265052973</v>
      </c>
      <c r="D585" s="61">
        <v>16.669478036579701</v>
      </c>
      <c r="E585" s="61">
        <v>24.4986723179194</v>
      </c>
      <c r="F585" s="61">
        <v>36.053172642364999</v>
      </c>
      <c r="G585" s="67"/>
      <c r="H585" s="57">
        <f t="shared" si="21"/>
        <v>40956</v>
      </c>
      <c r="I585" s="62">
        <v>1.8702236767507601</v>
      </c>
      <c r="J585" s="63">
        <v>2.6422368813231198</v>
      </c>
      <c r="K585" s="63">
        <v>3.2159006263683798</v>
      </c>
      <c r="L585" s="63">
        <v>2.8784596547179802</v>
      </c>
    </row>
    <row r="586" spans="2:12" x14ac:dyDescent="0.2">
      <c r="B586" s="57">
        <f t="shared" si="20"/>
        <v>40963</v>
      </c>
      <c r="C586" s="60">
        <v>12.3168921695327</v>
      </c>
      <c r="D586" s="61">
        <v>17.531153894817599</v>
      </c>
      <c r="E586" s="61">
        <v>26.071506397582699</v>
      </c>
      <c r="F586" s="61">
        <v>38.281974413488598</v>
      </c>
      <c r="G586" s="67"/>
      <c r="H586" s="57">
        <f t="shared" si="21"/>
        <v>40963</v>
      </c>
      <c r="I586" s="62">
        <v>1.9307011994229599</v>
      </c>
      <c r="J586" s="63">
        <v>2.77881894630355</v>
      </c>
      <c r="K586" s="63">
        <v>3.3862057506976702</v>
      </c>
      <c r="L586" s="63">
        <v>3.0848088027517102</v>
      </c>
    </row>
    <row r="587" spans="2:12" x14ac:dyDescent="0.2">
      <c r="B587" s="57">
        <f t="shared" si="20"/>
        <v>40970</v>
      </c>
      <c r="C587" s="60">
        <v>12.398829801262499</v>
      </c>
      <c r="D587" s="61">
        <v>17.811345833705499</v>
      </c>
      <c r="E587" s="61">
        <v>26.218411311139299</v>
      </c>
      <c r="F587" s="61">
        <v>37.732342832358398</v>
      </c>
      <c r="G587" s="67"/>
      <c r="H587" s="57">
        <f t="shared" si="21"/>
        <v>40970</v>
      </c>
      <c r="I587" s="62">
        <v>1.9444557190156699</v>
      </c>
      <c r="J587" s="63">
        <v>2.82506120976766</v>
      </c>
      <c r="K587" s="63">
        <v>3.39342925623211</v>
      </c>
      <c r="L587" s="63">
        <v>3.05081398526998</v>
      </c>
    </row>
    <row r="588" spans="2:12" x14ac:dyDescent="0.2">
      <c r="B588" s="57">
        <f t="shared" si="20"/>
        <v>40977</v>
      </c>
      <c r="C588" s="60">
        <v>12.2976058643968</v>
      </c>
      <c r="D588" s="61">
        <v>17.686848419702098</v>
      </c>
      <c r="E588" s="61">
        <v>26.772089767155101</v>
      </c>
      <c r="F588" s="61">
        <v>37.967358670796798</v>
      </c>
      <c r="G588" s="67"/>
      <c r="H588" s="57">
        <f t="shared" si="21"/>
        <v>40977</v>
      </c>
      <c r="I588" s="62">
        <v>1.92292590358543</v>
      </c>
      <c r="J588" s="63">
        <v>2.8184673925775998</v>
      </c>
      <c r="K588" s="63">
        <v>3.46775261972329</v>
      </c>
      <c r="L588" s="63">
        <v>3.1209291913636901</v>
      </c>
    </row>
    <row r="589" spans="2:12" x14ac:dyDescent="0.2">
      <c r="B589" s="57">
        <f t="shared" si="20"/>
        <v>40984</v>
      </c>
      <c r="C589" s="60">
        <v>12.125853073657201</v>
      </c>
      <c r="D589" s="61">
        <v>17.163519725469499</v>
      </c>
      <c r="E589" s="61">
        <v>26.914944211048098</v>
      </c>
      <c r="F589" s="61">
        <v>37.222702142730597</v>
      </c>
      <c r="G589" s="67"/>
      <c r="H589" s="57">
        <f t="shared" si="21"/>
        <v>40984</v>
      </c>
      <c r="I589" s="62">
        <v>1.89172703527941</v>
      </c>
      <c r="J589" s="63">
        <v>2.7728200316310398</v>
      </c>
      <c r="K589" s="63">
        <v>3.43442132371541</v>
      </c>
      <c r="L589" s="63">
        <v>3.0624337496564098</v>
      </c>
    </row>
    <row r="590" spans="2:12" x14ac:dyDescent="0.2">
      <c r="B590" s="57">
        <f t="shared" si="20"/>
        <v>40991</v>
      </c>
      <c r="C590" s="60">
        <v>11.8462921701309</v>
      </c>
      <c r="D590" s="61">
        <v>16.493340495276801</v>
      </c>
      <c r="E590" s="61">
        <v>26.162462909843001</v>
      </c>
      <c r="F590" s="61">
        <v>35.615810883520602</v>
      </c>
      <c r="G590" s="67"/>
      <c r="H590" s="57">
        <f t="shared" si="21"/>
        <v>40991</v>
      </c>
      <c r="I590" s="62">
        <v>1.8362509875967701</v>
      </c>
      <c r="J590" s="63">
        <v>2.6625487118218998</v>
      </c>
      <c r="K590" s="63">
        <v>3.3162771797127002</v>
      </c>
      <c r="L590" s="63">
        <v>2.93322061643264</v>
      </c>
    </row>
    <row r="591" spans="2:12" x14ac:dyDescent="0.2">
      <c r="B591" s="57">
        <f t="shared" si="20"/>
        <v>40998</v>
      </c>
      <c r="C591" s="60">
        <v>11.59091670171</v>
      </c>
      <c r="D591" s="61">
        <v>16.199109020824899</v>
      </c>
      <c r="E591" s="61">
        <v>24.7284789462147</v>
      </c>
      <c r="F591" s="61">
        <v>32.680593703620303</v>
      </c>
      <c r="G591" s="67"/>
      <c r="H591" s="57">
        <f t="shared" si="21"/>
        <v>40998</v>
      </c>
      <c r="I591" s="62">
        <v>1.72939467908875</v>
      </c>
      <c r="J591" s="63">
        <v>2.5190859985382801</v>
      </c>
      <c r="K591" s="63">
        <v>3.0522695687032599</v>
      </c>
      <c r="L591" s="63">
        <v>2.67164225049912</v>
      </c>
    </row>
    <row r="592" spans="2:12" x14ac:dyDescent="0.2">
      <c r="B592" s="57">
        <f t="shared" si="20"/>
        <v>41005</v>
      </c>
      <c r="C592" s="60">
        <v>11.7779968941968</v>
      </c>
      <c r="D592" s="61">
        <v>16.844954827349898</v>
      </c>
      <c r="E592" s="61">
        <v>25.423279080030898</v>
      </c>
      <c r="F592" s="61">
        <v>33.589674093508997</v>
      </c>
      <c r="G592" s="67"/>
      <c r="H592" s="57">
        <f t="shared" si="21"/>
        <v>41005</v>
      </c>
      <c r="I592" s="62">
        <v>1.76750180007666</v>
      </c>
      <c r="J592" s="63">
        <v>2.6329387863553801</v>
      </c>
      <c r="K592" s="63">
        <v>3.18511843976479</v>
      </c>
      <c r="L592" s="63">
        <v>2.8365786542123401</v>
      </c>
    </row>
    <row r="593" spans="2:12" x14ac:dyDescent="0.2">
      <c r="B593" s="57">
        <f t="shared" si="20"/>
        <v>41012</v>
      </c>
      <c r="C593" s="60">
        <v>12.013348175135601</v>
      </c>
      <c r="D593" s="61">
        <v>17.4673941252181</v>
      </c>
      <c r="E593" s="61">
        <v>25.9605990082594</v>
      </c>
      <c r="F593" s="61">
        <v>34.297205135420903</v>
      </c>
      <c r="G593" s="67"/>
      <c r="H593" s="57">
        <f t="shared" si="21"/>
        <v>41012</v>
      </c>
      <c r="I593" s="62">
        <v>1.80272894716481</v>
      </c>
      <c r="J593" s="63">
        <v>2.6947637406518199</v>
      </c>
      <c r="K593" s="63">
        <v>3.23151228166375</v>
      </c>
      <c r="L593" s="63">
        <v>2.9191818143387098</v>
      </c>
    </row>
    <row r="594" spans="2:12" x14ac:dyDescent="0.2">
      <c r="B594" s="57">
        <f t="shared" si="20"/>
        <v>41019</v>
      </c>
      <c r="C594" s="60">
        <v>12.253040229964901</v>
      </c>
      <c r="D594" s="61">
        <v>17.683535284153798</v>
      </c>
      <c r="E594" s="61">
        <v>26.318188554161502</v>
      </c>
      <c r="F594" s="61">
        <v>36.354036216948998</v>
      </c>
      <c r="G594" s="67"/>
      <c r="H594" s="57">
        <f t="shared" si="21"/>
        <v>41019</v>
      </c>
      <c r="I594" s="62">
        <v>1.83101102449576</v>
      </c>
      <c r="J594" s="63">
        <v>2.6966327434275499</v>
      </c>
      <c r="K594" s="63">
        <v>3.18951384465357</v>
      </c>
      <c r="L594" s="63">
        <v>2.97978633336849</v>
      </c>
    </row>
    <row r="595" spans="2:12" x14ac:dyDescent="0.2">
      <c r="B595" s="57">
        <f t="shared" si="20"/>
        <v>41026</v>
      </c>
      <c r="C595" s="60">
        <v>12.312658420577501</v>
      </c>
      <c r="D595" s="61">
        <v>17.836411806802801</v>
      </c>
      <c r="E595" s="61">
        <v>25.3600454519149</v>
      </c>
      <c r="F595" s="61">
        <v>34.5630006990379</v>
      </c>
      <c r="G595" s="67"/>
      <c r="H595" s="57">
        <f t="shared" si="21"/>
        <v>41026</v>
      </c>
      <c r="I595" s="62">
        <v>1.78348333911749</v>
      </c>
      <c r="J595" s="63">
        <v>2.55386732824519</v>
      </c>
      <c r="K595" s="63">
        <v>2.9906002902434201</v>
      </c>
      <c r="L595" s="63">
        <v>2.6626582676415298</v>
      </c>
    </row>
    <row r="596" spans="2:12" x14ac:dyDescent="0.2">
      <c r="B596" s="57">
        <f t="shared" si="20"/>
        <v>41033</v>
      </c>
      <c r="C596" s="60">
        <v>12.4357980024255</v>
      </c>
      <c r="D596" s="61">
        <v>18.553895768787399</v>
      </c>
      <c r="E596" s="61">
        <v>26.099995826714899</v>
      </c>
      <c r="F596" s="61">
        <v>36.038394394417402</v>
      </c>
      <c r="G596" s="67"/>
      <c r="H596" s="57">
        <f t="shared" si="21"/>
        <v>41033</v>
      </c>
      <c r="I596" s="62">
        <v>1.77525348523902</v>
      </c>
      <c r="J596" s="63">
        <v>2.6578242528318499</v>
      </c>
      <c r="K596" s="63">
        <v>3.0893356961493801</v>
      </c>
      <c r="L596" s="63">
        <v>2.7779050002402901</v>
      </c>
    </row>
    <row r="597" spans="2:12" x14ac:dyDescent="0.2">
      <c r="B597" s="57">
        <f t="shared" si="20"/>
        <v>41040</v>
      </c>
      <c r="C597" s="60">
        <v>12.151436275290299</v>
      </c>
      <c r="D597" s="61">
        <v>17.9193590150701</v>
      </c>
      <c r="E597" s="61">
        <v>25.814107574511599</v>
      </c>
      <c r="F597" s="61">
        <v>36.434820797924097</v>
      </c>
      <c r="G597" s="67"/>
      <c r="H597" s="57">
        <f t="shared" si="21"/>
        <v>41040</v>
      </c>
      <c r="I597" s="62">
        <v>1.73562580340291</v>
      </c>
      <c r="J597" s="63">
        <v>2.5669275918632</v>
      </c>
      <c r="K597" s="63">
        <v>3.0708085763382398</v>
      </c>
      <c r="L597" s="63">
        <v>2.8220828427635398</v>
      </c>
    </row>
    <row r="598" spans="2:12" x14ac:dyDescent="0.2">
      <c r="B598" s="57">
        <f t="shared" si="20"/>
        <v>41047</v>
      </c>
      <c r="C598" s="60">
        <v>11.8944654333639</v>
      </c>
      <c r="D598" s="61">
        <v>17.368789790431499</v>
      </c>
      <c r="E598" s="61">
        <v>25.162813537024199</v>
      </c>
      <c r="F598" s="61">
        <v>35.7005835168696</v>
      </c>
      <c r="G598" s="67"/>
      <c r="H598" s="57">
        <f t="shared" si="21"/>
        <v>41047</v>
      </c>
      <c r="I598" s="62">
        <v>1.69910727282008</v>
      </c>
      <c r="J598" s="63">
        <v>2.49534361134734</v>
      </c>
      <c r="K598" s="63">
        <v>3.0105559738252698</v>
      </c>
      <c r="L598" s="63">
        <v>2.7792305376806801</v>
      </c>
    </row>
    <row r="599" spans="2:12" x14ac:dyDescent="0.2">
      <c r="B599" s="57">
        <f t="shared" si="20"/>
        <v>41054</v>
      </c>
      <c r="C599" s="60">
        <v>11.836372415254999</v>
      </c>
      <c r="D599" s="61">
        <v>17.3640109084226</v>
      </c>
      <c r="E599" s="61">
        <v>25.0506163156372</v>
      </c>
      <c r="F599" s="61">
        <v>35.492848382372799</v>
      </c>
      <c r="G599" s="67"/>
      <c r="H599" s="57">
        <f t="shared" si="21"/>
        <v>41054</v>
      </c>
      <c r="I599" s="62">
        <v>1.69145583564443</v>
      </c>
      <c r="J599" s="63">
        <v>2.4959513678690599</v>
      </c>
      <c r="K599" s="63">
        <v>2.9891251509377001</v>
      </c>
      <c r="L599" s="63">
        <v>2.7354481562480601</v>
      </c>
    </row>
    <row r="600" spans="2:12" x14ac:dyDescent="0.2">
      <c r="B600" s="57">
        <f t="shared" si="20"/>
        <v>41061</v>
      </c>
      <c r="C600" s="60">
        <v>12.0195814141077</v>
      </c>
      <c r="D600" s="61">
        <v>17.810325657099501</v>
      </c>
      <c r="E600" s="61">
        <v>25.884077519797099</v>
      </c>
      <c r="F600" s="61">
        <v>37.063210331992899</v>
      </c>
      <c r="G600" s="67"/>
      <c r="H600" s="57">
        <f t="shared" si="21"/>
        <v>41061</v>
      </c>
      <c r="I600" s="62">
        <v>1.72251626389365</v>
      </c>
      <c r="J600" s="63">
        <v>2.5698680971817902</v>
      </c>
      <c r="K600" s="63">
        <v>3.1100321064665399</v>
      </c>
      <c r="L600" s="63">
        <v>2.85374383696792</v>
      </c>
    </row>
    <row r="601" spans="2:12" x14ac:dyDescent="0.2">
      <c r="B601" s="57">
        <f t="shared" si="20"/>
        <v>41068</v>
      </c>
      <c r="C601" s="60">
        <v>11.586084915592901</v>
      </c>
      <c r="D601" s="61">
        <v>17.027702634413199</v>
      </c>
      <c r="E601" s="61">
        <v>25.020059387119101</v>
      </c>
      <c r="F601" s="61">
        <v>36.047361602256899</v>
      </c>
      <c r="G601" s="67"/>
      <c r="H601" s="57">
        <f t="shared" si="21"/>
        <v>41068</v>
      </c>
      <c r="I601" s="62">
        <v>1.6675900612574901</v>
      </c>
      <c r="J601" s="63">
        <v>2.4615420990768202</v>
      </c>
      <c r="K601" s="63">
        <v>2.9943484810325698</v>
      </c>
      <c r="L601" s="63">
        <v>2.7615063326806499</v>
      </c>
    </row>
    <row r="602" spans="2:12" x14ac:dyDescent="0.2">
      <c r="B602" s="57">
        <f t="shared" si="20"/>
        <v>41075</v>
      </c>
      <c r="C602" s="60">
        <v>11.7106764665333</v>
      </c>
      <c r="D602" s="61">
        <v>17.325042411111799</v>
      </c>
      <c r="E602" s="61">
        <v>25.715568368228599</v>
      </c>
      <c r="F602" s="61">
        <v>37.428994591621603</v>
      </c>
      <c r="G602" s="67"/>
      <c r="H602" s="57">
        <f t="shared" si="21"/>
        <v>41075</v>
      </c>
      <c r="I602" s="62">
        <v>1.70790494418866</v>
      </c>
      <c r="J602" s="63">
        <v>2.5076044259505399</v>
      </c>
      <c r="K602" s="63">
        <v>3.09850363671391</v>
      </c>
      <c r="L602" s="63">
        <v>2.8874800173802702</v>
      </c>
    </row>
    <row r="603" spans="2:12" x14ac:dyDescent="0.2">
      <c r="B603" s="57">
        <f t="shared" si="20"/>
        <v>41082</v>
      </c>
      <c r="C603" s="60">
        <v>11.475809603358501</v>
      </c>
      <c r="D603" s="61">
        <v>17.071794884789199</v>
      </c>
      <c r="E603" s="61">
        <v>25.309039929628099</v>
      </c>
      <c r="F603" s="61">
        <v>37.159777522423802</v>
      </c>
      <c r="G603" s="67"/>
      <c r="H603" s="57">
        <f t="shared" si="21"/>
        <v>41082</v>
      </c>
      <c r="I603" s="62">
        <v>1.68583596964138</v>
      </c>
      <c r="J603" s="63">
        <v>2.4694098285988901</v>
      </c>
      <c r="K603" s="63">
        <v>3.0574695017570201</v>
      </c>
      <c r="L603" s="63">
        <v>2.8659403442947502</v>
      </c>
    </row>
    <row r="604" spans="2:12" x14ac:dyDescent="0.2">
      <c r="B604" s="57">
        <f t="shared" si="20"/>
        <v>41089</v>
      </c>
      <c r="C604" s="60">
        <v>11.3116467431299</v>
      </c>
      <c r="D604" s="61">
        <v>16.726585193078201</v>
      </c>
      <c r="E604" s="61">
        <v>24.869036083697502</v>
      </c>
      <c r="F604" s="61">
        <v>36.585986317518</v>
      </c>
      <c r="G604" s="67"/>
      <c r="H604" s="57">
        <f t="shared" si="21"/>
        <v>41089</v>
      </c>
      <c r="I604" s="62">
        <v>1.66660394400589</v>
      </c>
      <c r="J604" s="63">
        <v>2.4133053278654999</v>
      </c>
      <c r="K604" s="63">
        <v>2.9955778344907502</v>
      </c>
      <c r="L604" s="63">
        <v>2.8641225451502699</v>
      </c>
    </row>
    <row r="605" spans="2:12" x14ac:dyDescent="0.2">
      <c r="B605" s="57">
        <f t="shared" si="20"/>
        <v>41096</v>
      </c>
      <c r="C605" s="60">
        <v>11.302061142379999</v>
      </c>
      <c r="D605" s="61">
        <v>17.125215972252001</v>
      </c>
      <c r="E605" s="61">
        <v>25.869449375356702</v>
      </c>
      <c r="F605" s="61">
        <v>37.103597922481299</v>
      </c>
      <c r="G605" s="67"/>
      <c r="H605" s="57">
        <f t="shared" si="21"/>
        <v>41096</v>
      </c>
      <c r="I605" s="62">
        <v>1.6732692818809101</v>
      </c>
      <c r="J605" s="63">
        <v>2.4669976287294602</v>
      </c>
      <c r="K605" s="63">
        <v>3.10504867672097</v>
      </c>
      <c r="L605" s="63">
        <v>3.0346181052385801</v>
      </c>
    </row>
    <row r="606" spans="2:12" x14ac:dyDescent="0.2">
      <c r="B606" s="57">
        <f t="shared" si="20"/>
        <v>41103</v>
      </c>
      <c r="C606" s="60">
        <v>11.107822883230799</v>
      </c>
      <c r="D606" s="61">
        <v>17.367151816127301</v>
      </c>
      <c r="E606" s="61">
        <v>25.834833139718199</v>
      </c>
      <c r="F606" s="61">
        <v>36.629096326496203</v>
      </c>
      <c r="G606" s="67"/>
      <c r="H606" s="57">
        <f t="shared" si="21"/>
        <v>41103</v>
      </c>
      <c r="I606" s="62">
        <v>1.64713656746277</v>
      </c>
      <c r="J606" s="63">
        <v>2.5105132299601101</v>
      </c>
      <c r="K606" s="63">
        <v>3.0565454587849898</v>
      </c>
      <c r="L606" s="63">
        <v>2.9222904898677702</v>
      </c>
    </row>
    <row r="607" spans="2:12" x14ac:dyDescent="0.2">
      <c r="B607" s="57">
        <f t="shared" si="20"/>
        <v>41110</v>
      </c>
      <c r="C607" s="60">
        <v>11.0355246845028</v>
      </c>
      <c r="D607" s="61">
        <v>16.576461136841701</v>
      </c>
      <c r="E607" s="61">
        <v>24.785039424995698</v>
      </c>
      <c r="F607" s="61">
        <v>35.481444887500899</v>
      </c>
      <c r="G607" s="67"/>
      <c r="H607" s="57">
        <f t="shared" si="21"/>
        <v>41110</v>
      </c>
      <c r="I607" s="62">
        <v>1.6392565840048801</v>
      </c>
      <c r="J607" s="63">
        <v>2.3998159999869602</v>
      </c>
      <c r="K607" s="63">
        <v>2.9525393681745702</v>
      </c>
      <c r="L607" s="63">
        <v>2.8325537359548698</v>
      </c>
    </row>
    <row r="608" spans="2:12" x14ac:dyDescent="0.2">
      <c r="B608" s="57">
        <f t="shared" si="20"/>
        <v>41117</v>
      </c>
      <c r="C608" s="60">
        <v>10.8340232148017</v>
      </c>
      <c r="D608" s="61">
        <v>16.183408467826201</v>
      </c>
      <c r="E608" s="61">
        <v>24.3892634328447</v>
      </c>
      <c r="F608" s="61">
        <v>34.911157639583003</v>
      </c>
      <c r="G608" s="67"/>
      <c r="H608" s="57">
        <f t="shared" si="21"/>
        <v>41117</v>
      </c>
      <c r="I608" s="62">
        <v>1.60893682509503</v>
      </c>
      <c r="J608" s="63">
        <v>2.3429127758214201</v>
      </c>
      <c r="K608" s="63">
        <v>2.8916664800546399</v>
      </c>
      <c r="L608" s="63">
        <v>2.8117918855637201</v>
      </c>
    </row>
    <row r="609" spans="2:12" x14ac:dyDescent="0.2">
      <c r="B609" s="57">
        <f t="shared" si="20"/>
        <v>41124</v>
      </c>
      <c r="C609" s="60">
        <v>10.869000018880699</v>
      </c>
      <c r="D609" s="61">
        <v>16.474668195928501</v>
      </c>
      <c r="E609" s="61">
        <v>24.271369325517199</v>
      </c>
      <c r="F609" s="61">
        <v>34.981417326642699</v>
      </c>
      <c r="G609" s="67"/>
      <c r="H609" s="57">
        <f t="shared" si="21"/>
        <v>41124</v>
      </c>
      <c r="I609" s="62">
        <v>1.6144513721125899</v>
      </c>
      <c r="J609" s="63">
        <v>2.3057689529346699</v>
      </c>
      <c r="K609" s="63">
        <v>2.8580109286745201</v>
      </c>
      <c r="L609" s="63">
        <v>2.79461972396934</v>
      </c>
    </row>
    <row r="610" spans="2:12" x14ac:dyDescent="0.2">
      <c r="B610" s="57">
        <f t="shared" si="20"/>
        <v>41131</v>
      </c>
      <c r="C610" s="60">
        <v>11.0184347919282</v>
      </c>
      <c r="D610" s="61">
        <v>16.643648677237199</v>
      </c>
      <c r="E610" s="61">
        <v>25.400520387287699</v>
      </c>
      <c r="F610" s="61">
        <v>36.358834521270303</v>
      </c>
      <c r="G610" s="67"/>
      <c r="H610" s="57">
        <f t="shared" si="21"/>
        <v>41131</v>
      </c>
      <c r="I610" s="62">
        <v>1.63616312086836</v>
      </c>
      <c r="J610" s="63">
        <v>2.3381667159815098</v>
      </c>
      <c r="K610" s="63">
        <v>2.97294161580606</v>
      </c>
      <c r="L610" s="63">
        <v>2.9055596045099299</v>
      </c>
    </row>
    <row r="611" spans="2:12" x14ac:dyDescent="0.2">
      <c r="B611" s="57">
        <f t="shared" si="20"/>
        <v>41138</v>
      </c>
      <c r="C611" s="60">
        <v>10.778524925082399</v>
      </c>
      <c r="D611" s="61">
        <v>15.900335111141001</v>
      </c>
      <c r="E611" s="61">
        <v>24.332645628570699</v>
      </c>
      <c r="F611" s="61">
        <v>35.440004975164904</v>
      </c>
      <c r="G611" s="67"/>
      <c r="H611" s="57">
        <f t="shared" si="21"/>
        <v>41138</v>
      </c>
      <c r="I611" s="62">
        <v>1.59448361506384</v>
      </c>
      <c r="J611" s="63">
        <v>2.2293538103917401</v>
      </c>
      <c r="K611" s="63">
        <v>2.8455951634162302</v>
      </c>
      <c r="L611" s="63">
        <v>2.7835653145711299</v>
      </c>
    </row>
    <row r="612" spans="2:12" x14ac:dyDescent="0.2">
      <c r="B612" s="57">
        <f t="shared" si="20"/>
        <v>41145</v>
      </c>
      <c r="C612" s="60">
        <v>10.7383455675363</v>
      </c>
      <c r="D612" s="61">
        <v>15.447619754159099</v>
      </c>
      <c r="E612" s="61">
        <v>23.844666191370901</v>
      </c>
      <c r="F612" s="61">
        <v>35.685482225857299</v>
      </c>
      <c r="G612" s="67"/>
      <c r="H612" s="57">
        <f t="shared" si="21"/>
        <v>41145</v>
      </c>
      <c r="I612" s="62">
        <v>1.56008895041073</v>
      </c>
      <c r="J612" s="63">
        <v>2.1382034068114799</v>
      </c>
      <c r="K612" s="63">
        <v>2.8224578030750398</v>
      </c>
      <c r="L612" s="63">
        <v>2.78856928762149</v>
      </c>
    </row>
    <row r="613" spans="2:12" x14ac:dyDescent="0.2">
      <c r="B613" s="57">
        <f t="shared" si="20"/>
        <v>41152</v>
      </c>
      <c r="C613" s="60">
        <v>10.535387129923899</v>
      </c>
      <c r="D613" s="61">
        <v>14.915853142797801</v>
      </c>
      <c r="E613" s="61">
        <v>23.432893678542001</v>
      </c>
      <c r="F613" s="61">
        <v>35.2499790750907</v>
      </c>
      <c r="G613" s="67"/>
      <c r="H613" s="57">
        <f t="shared" si="21"/>
        <v>41152</v>
      </c>
      <c r="I613" s="62">
        <v>1.4964671153811899</v>
      </c>
      <c r="J613" s="63">
        <v>1.99739423914577</v>
      </c>
      <c r="K613" s="63">
        <v>2.6877382813070398</v>
      </c>
      <c r="L613" s="63">
        <v>2.7050121197773298</v>
      </c>
    </row>
    <row r="614" spans="2:12" x14ac:dyDescent="0.2">
      <c r="B614" s="57">
        <f t="shared" si="20"/>
        <v>41159</v>
      </c>
      <c r="C614" s="60">
        <v>10.912722032663501</v>
      </c>
      <c r="D614" s="61">
        <v>15.7966976047611</v>
      </c>
      <c r="E614" s="61">
        <v>24.967724184797799</v>
      </c>
      <c r="F614" s="61">
        <v>37.817952569896903</v>
      </c>
      <c r="G614" s="67"/>
      <c r="H614" s="57">
        <f t="shared" si="21"/>
        <v>41159</v>
      </c>
      <c r="I614" s="62">
        <v>1.5503774015062699</v>
      </c>
      <c r="J614" s="63">
        <v>2.1153488500597599</v>
      </c>
      <c r="K614" s="63">
        <v>2.8730629786607</v>
      </c>
      <c r="L614" s="63">
        <v>2.9038616921379199</v>
      </c>
    </row>
    <row r="615" spans="2:12" x14ac:dyDescent="0.2">
      <c r="B615" s="57">
        <f t="shared" si="20"/>
        <v>41166</v>
      </c>
      <c r="C615" s="60">
        <v>10.884264106946199</v>
      </c>
      <c r="D615" s="61">
        <v>15.893181762264399</v>
      </c>
      <c r="E615" s="61">
        <v>24.8303768561195</v>
      </c>
      <c r="F615" s="61">
        <v>37.019146253331201</v>
      </c>
      <c r="G615" s="67"/>
      <c r="H615" s="57">
        <f t="shared" si="21"/>
        <v>41166</v>
      </c>
      <c r="I615" s="62">
        <v>1.54612047253415</v>
      </c>
      <c r="J615" s="63">
        <v>2.1282691234441198</v>
      </c>
      <c r="K615" s="63">
        <v>2.8625297664062401</v>
      </c>
      <c r="L615" s="63">
        <v>2.8505723560468299</v>
      </c>
    </row>
    <row r="616" spans="2:12" x14ac:dyDescent="0.2">
      <c r="B616" s="57">
        <f t="shared" si="20"/>
        <v>41173</v>
      </c>
      <c r="C616" s="60">
        <v>10.4067072573886</v>
      </c>
      <c r="D616" s="61">
        <v>14.8680283193561</v>
      </c>
      <c r="E616" s="61">
        <v>23.3351529253246</v>
      </c>
      <c r="F616" s="61">
        <v>34.298922169600502</v>
      </c>
      <c r="G616" s="67"/>
      <c r="H616" s="57">
        <f t="shared" si="21"/>
        <v>41173</v>
      </c>
      <c r="I616" s="62">
        <v>1.48273475104852</v>
      </c>
      <c r="J616" s="63">
        <v>1.99098997745748</v>
      </c>
      <c r="K616" s="63">
        <v>2.6809715101720202</v>
      </c>
      <c r="L616" s="63">
        <v>2.6309457649233101</v>
      </c>
    </row>
    <row r="617" spans="2:12" x14ac:dyDescent="0.2">
      <c r="B617" s="57">
        <f t="shared" si="20"/>
        <v>41180</v>
      </c>
      <c r="C617" s="60">
        <v>10.712844288769301</v>
      </c>
      <c r="D617" s="61">
        <v>15.7556271164148</v>
      </c>
      <c r="E617" s="61">
        <v>24.086529182723801</v>
      </c>
      <c r="F617" s="61">
        <v>34.272393379005798</v>
      </c>
      <c r="G617" s="67"/>
      <c r="H617" s="57">
        <f t="shared" si="21"/>
        <v>41180</v>
      </c>
      <c r="I617" s="62">
        <v>1.52621069318546</v>
      </c>
      <c r="J617" s="63">
        <v>2.1098490669741801</v>
      </c>
      <c r="K617" s="63">
        <v>2.7350297921918698</v>
      </c>
      <c r="L617" s="63">
        <v>2.63353073644147</v>
      </c>
    </row>
    <row r="618" spans="2:12" x14ac:dyDescent="0.2">
      <c r="B618" s="57">
        <f t="shared" si="20"/>
        <v>41187</v>
      </c>
      <c r="C618" s="60">
        <v>10.6817318920455</v>
      </c>
      <c r="D618" s="61">
        <v>15.765081705530299</v>
      </c>
      <c r="E618" s="61">
        <v>24.086529182723801</v>
      </c>
      <c r="F618" s="61">
        <v>34.272393379005798</v>
      </c>
      <c r="G618" s="67"/>
      <c r="H618" s="57">
        <f t="shared" si="21"/>
        <v>41187</v>
      </c>
      <c r="I618" s="62">
        <v>1.5358061850960301</v>
      </c>
      <c r="J618" s="63">
        <v>2.21003039867953</v>
      </c>
      <c r="K618" s="63">
        <v>2.7725749798563699</v>
      </c>
      <c r="L618" s="63">
        <v>2.6815016742293598</v>
      </c>
    </row>
    <row r="619" spans="2:12" x14ac:dyDescent="0.2">
      <c r="B619" s="57">
        <f t="shared" si="20"/>
        <v>41194</v>
      </c>
      <c r="C619" s="60">
        <v>10.828507918759099</v>
      </c>
      <c r="D619" s="61">
        <v>15.722712048216099</v>
      </c>
      <c r="E619" s="61">
        <v>24.355239146602099</v>
      </c>
      <c r="F619" s="61">
        <v>32.853946597441798</v>
      </c>
      <c r="G619" s="67"/>
      <c r="H619" s="57">
        <f t="shared" si="21"/>
        <v>41194</v>
      </c>
      <c r="I619" s="62">
        <v>1.5503583129259499</v>
      </c>
      <c r="J619" s="63">
        <v>2.1949976860961899</v>
      </c>
      <c r="K619" s="63">
        <v>2.81910945149379</v>
      </c>
      <c r="L619" s="63">
        <v>2.7785038922789398</v>
      </c>
    </row>
    <row r="620" spans="2:12" x14ac:dyDescent="0.2">
      <c r="B620" s="57">
        <f t="shared" si="20"/>
        <v>41201</v>
      </c>
      <c r="C620" s="60">
        <v>10.9397545120282</v>
      </c>
      <c r="D620" s="61">
        <v>15.9875569565527</v>
      </c>
      <c r="E620" s="61">
        <v>24.597059705522401</v>
      </c>
      <c r="F620" s="61">
        <v>33.151460991869897</v>
      </c>
      <c r="G620" s="67"/>
      <c r="H620" s="57">
        <f t="shared" si="21"/>
        <v>41201</v>
      </c>
      <c r="I620" s="62">
        <v>1.56528884137854</v>
      </c>
      <c r="J620" s="63">
        <v>2.2255582675041099</v>
      </c>
      <c r="K620" s="63">
        <v>2.8494980452020702</v>
      </c>
      <c r="L620" s="63">
        <v>2.79891865032039</v>
      </c>
    </row>
    <row r="621" spans="2:12" x14ac:dyDescent="0.2">
      <c r="B621" s="57">
        <f t="shared" si="20"/>
        <v>41208</v>
      </c>
      <c r="C621" s="60">
        <v>10.6408053758223</v>
      </c>
      <c r="D621" s="61">
        <v>15.576548550481199</v>
      </c>
      <c r="E621" s="61">
        <v>23.6494530076695</v>
      </c>
      <c r="F621" s="61">
        <v>32.950154579277097</v>
      </c>
      <c r="G621" s="67"/>
      <c r="H621" s="57">
        <f t="shared" si="21"/>
        <v>41208</v>
      </c>
      <c r="I621" s="62">
        <v>1.5138335804704699</v>
      </c>
      <c r="J621" s="63">
        <v>2.0870186468090002</v>
      </c>
      <c r="K621" s="63">
        <v>2.65713723374071</v>
      </c>
      <c r="L621" s="63">
        <v>2.5486207137013701</v>
      </c>
    </row>
    <row r="622" spans="2:12" x14ac:dyDescent="0.2">
      <c r="B622" s="57">
        <f t="shared" si="20"/>
        <v>41215</v>
      </c>
      <c r="C622" s="60">
        <v>10.98417938187</v>
      </c>
      <c r="D622" s="61">
        <v>16.152573821608001</v>
      </c>
      <c r="E622" s="61">
        <v>23.9260793811223</v>
      </c>
      <c r="F622" s="61">
        <v>33.7056214274266</v>
      </c>
      <c r="G622" s="67"/>
      <c r="H622" s="57">
        <f t="shared" si="21"/>
        <v>41215</v>
      </c>
      <c r="I622" s="62">
        <v>1.4913301775280401</v>
      </c>
      <c r="J622" s="63">
        <v>2.07583702638096</v>
      </c>
      <c r="K622" s="63">
        <v>2.6689067696601998</v>
      </c>
      <c r="L622" s="63">
        <v>2.6117961729318702</v>
      </c>
    </row>
    <row r="623" spans="2:12" x14ac:dyDescent="0.2">
      <c r="B623" s="57">
        <f t="shared" si="20"/>
        <v>41222</v>
      </c>
      <c r="C623" s="60">
        <v>10.767588562575</v>
      </c>
      <c r="D623" s="61">
        <v>15.5453648990077</v>
      </c>
      <c r="E623" s="61">
        <v>22.9609253328147</v>
      </c>
      <c r="F623" s="61">
        <v>32.383605932850003</v>
      </c>
      <c r="G623" s="67"/>
      <c r="H623" s="57">
        <f t="shared" si="21"/>
        <v>41222</v>
      </c>
      <c r="I623" s="62">
        <v>1.46110454934731</v>
      </c>
      <c r="J623" s="63">
        <v>1.99182451151964</v>
      </c>
      <c r="K623" s="63">
        <v>2.5523297099724398</v>
      </c>
      <c r="L623" s="63">
        <v>2.5072022901690998</v>
      </c>
    </row>
    <row r="624" spans="2:12" x14ac:dyDescent="0.2">
      <c r="B624" s="57">
        <f t="shared" si="20"/>
        <v>41229</v>
      </c>
      <c r="C624" s="60">
        <v>10.4944754124472</v>
      </c>
      <c r="D624" s="61">
        <v>15.0614087462146</v>
      </c>
      <c r="E624" s="61">
        <v>22.184042954906701</v>
      </c>
      <c r="F624" s="61">
        <v>31.671491424170899</v>
      </c>
      <c r="G624" s="67"/>
      <c r="H624" s="57">
        <f t="shared" si="21"/>
        <v>41229</v>
      </c>
      <c r="I624" s="62">
        <v>1.4239379172790401</v>
      </c>
      <c r="J624" s="63">
        <v>1.92981530595281</v>
      </c>
      <c r="K624" s="63">
        <v>2.4644698927498898</v>
      </c>
      <c r="L624" s="63">
        <v>2.4457253057704098</v>
      </c>
    </row>
    <row r="625" spans="2:12" x14ac:dyDescent="0.2">
      <c r="B625" s="57">
        <f t="shared" si="20"/>
        <v>41236</v>
      </c>
      <c r="C625" s="60">
        <v>10.5510579317727</v>
      </c>
      <c r="D625" s="61">
        <v>15.0014636770828</v>
      </c>
      <c r="E625" s="61">
        <v>21.9228226006284</v>
      </c>
      <c r="F625" s="61">
        <v>31.505164801062701</v>
      </c>
      <c r="G625" s="67"/>
      <c r="H625" s="57">
        <f t="shared" si="21"/>
        <v>41236</v>
      </c>
      <c r="I625" s="62">
        <v>1.43155958313592</v>
      </c>
      <c r="J625" s="63">
        <v>1.9221345561719601</v>
      </c>
      <c r="K625" s="63">
        <v>2.45495937442496</v>
      </c>
      <c r="L625" s="63">
        <v>2.4500956523378798</v>
      </c>
    </row>
    <row r="626" spans="2:12" x14ac:dyDescent="0.2">
      <c r="B626" s="57">
        <f t="shared" si="20"/>
        <v>41243</v>
      </c>
      <c r="C626" s="60">
        <v>10.3424199162799</v>
      </c>
      <c r="D626" s="61">
        <v>14.540298337621699</v>
      </c>
      <c r="E626" s="61">
        <v>20.979845964913501</v>
      </c>
      <c r="F626" s="61">
        <v>29.4367359131484</v>
      </c>
      <c r="G626" s="67"/>
      <c r="H626" s="57">
        <f t="shared" si="21"/>
        <v>41243</v>
      </c>
      <c r="I626" s="62">
        <v>1.40304953365962</v>
      </c>
      <c r="J626" s="63">
        <v>1.86304553298275</v>
      </c>
      <c r="K626" s="63">
        <v>2.2870463899349298</v>
      </c>
      <c r="L626" s="63">
        <v>2.2579394759146298</v>
      </c>
    </row>
    <row r="627" spans="2:12" x14ac:dyDescent="0.2">
      <c r="B627" s="57">
        <f t="shared" si="20"/>
        <v>41250</v>
      </c>
      <c r="C627" s="60">
        <v>10.7700146919508</v>
      </c>
      <c r="D627" s="61">
        <v>15.0300104310511</v>
      </c>
      <c r="E627" s="61">
        <v>21.738704134489701</v>
      </c>
      <c r="F627" s="61">
        <v>30.868571307057302</v>
      </c>
      <c r="G627" s="67"/>
      <c r="H627" s="57">
        <f t="shared" si="21"/>
        <v>41250</v>
      </c>
      <c r="I627" s="62">
        <v>1.4605011600258999</v>
      </c>
      <c r="J627" s="63">
        <v>1.9257922460780901</v>
      </c>
      <c r="K627" s="63">
        <v>2.3756569252653201</v>
      </c>
      <c r="L627" s="63">
        <v>2.3628109540767501</v>
      </c>
    </row>
    <row r="628" spans="2:12" x14ac:dyDescent="0.2">
      <c r="B628" s="57">
        <f t="shared" si="20"/>
        <v>41257</v>
      </c>
      <c r="C628" s="60">
        <v>11.196358011919401</v>
      </c>
      <c r="D628" s="61">
        <v>15.6547159712139</v>
      </c>
      <c r="E628" s="61">
        <v>22.492193636417198</v>
      </c>
      <c r="F628" s="61">
        <v>31.765018866350299</v>
      </c>
      <c r="G628" s="67"/>
      <c r="H628" s="57">
        <f t="shared" si="21"/>
        <v>41257</v>
      </c>
      <c r="I628" s="62">
        <v>1.52359530147484</v>
      </c>
      <c r="J628" s="63">
        <v>2.00583564264435</v>
      </c>
      <c r="K628" s="63">
        <v>2.46112304197848</v>
      </c>
      <c r="L628" s="63">
        <v>2.4445478745550302</v>
      </c>
    </row>
    <row r="629" spans="2:12" x14ac:dyDescent="0.2">
      <c r="B629" s="57">
        <f t="shared" si="20"/>
        <v>41264</v>
      </c>
      <c r="C629" s="60">
        <v>11.234661503735699</v>
      </c>
      <c r="D629" s="61">
        <v>15.8896948834804</v>
      </c>
      <c r="E629" s="61">
        <v>22.7815397283739</v>
      </c>
      <c r="F629" s="61">
        <v>32.421544543706403</v>
      </c>
      <c r="G629" s="67"/>
      <c r="H629" s="57">
        <f t="shared" si="21"/>
        <v>41264</v>
      </c>
      <c r="I629" s="62">
        <v>1.52238350563206</v>
      </c>
      <c r="J629" s="63">
        <v>2.0359434439203801</v>
      </c>
      <c r="K629" s="63">
        <v>2.4949912058712398</v>
      </c>
      <c r="L629" s="63">
        <v>2.5248180574777299</v>
      </c>
    </row>
    <row r="630" spans="2:12" x14ac:dyDescent="0.2">
      <c r="B630" s="57">
        <f t="shared" si="20"/>
        <v>41271</v>
      </c>
      <c r="C630" s="60">
        <v>11.649471383042</v>
      </c>
      <c r="D630" s="61">
        <v>16.584032925560798</v>
      </c>
      <c r="E630" s="61">
        <v>23.952303480330499</v>
      </c>
      <c r="F630" s="61">
        <v>34.295291186404803</v>
      </c>
      <c r="G630" s="67"/>
      <c r="H630" s="57">
        <f t="shared" si="21"/>
        <v>41271</v>
      </c>
      <c r="I630" s="62">
        <v>1.57698668366387</v>
      </c>
      <c r="J630" s="63">
        <v>2.1249088391028699</v>
      </c>
      <c r="K630" s="63">
        <v>2.6252932024256901</v>
      </c>
      <c r="L630" s="63">
        <v>2.6747927985795599</v>
      </c>
    </row>
    <row r="631" spans="2:12" x14ac:dyDescent="0.2">
      <c r="B631" s="57">
        <f t="shared" si="20"/>
        <v>41278</v>
      </c>
      <c r="C631" s="60">
        <v>11.9076433012851</v>
      </c>
      <c r="D631" s="61">
        <v>16.014808374296901</v>
      </c>
      <c r="E631" s="61">
        <v>23.945220074807199</v>
      </c>
      <c r="F631" s="61">
        <v>34.658114416844299</v>
      </c>
      <c r="G631" s="67"/>
      <c r="H631" s="57">
        <f t="shared" si="21"/>
        <v>41278</v>
      </c>
      <c r="I631" s="62">
        <v>1.61879709328439</v>
      </c>
      <c r="J631" s="63">
        <v>2.4078394318854999</v>
      </c>
      <c r="K631" s="63">
        <v>2.6640783340448602</v>
      </c>
      <c r="L631" s="63">
        <v>2.6872966098274902</v>
      </c>
    </row>
    <row r="632" spans="2:12" x14ac:dyDescent="0.2">
      <c r="B632" s="57">
        <f t="shared" si="20"/>
        <v>41285</v>
      </c>
      <c r="C632" s="60">
        <v>11.7509566383353</v>
      </c>
      <c r="D632" s="61">
        <v>15.9154927980957</v>
      </c>
      <c r="E632" s="61">
        <v>24.543827245958699</v>
      </c>
      <c r="F632" s="61">
        <v>35.875620274420697</v>
      </c>
      <c r="G632" s="67"/>
      <c r="H632" s="57">
        <f t="shared" si="21"/>
        <v>41285</v>
      </c>
      <c r="I632" s="62">
        <v>1.5925049853570901</v>
      </c>
      <c r="J632" s="63">
        <v>2.3929072544289398</v>
      </c>
      <c r="K632" s="63">
        <v>2.71547062407691</v>
      </c>
      <c r="L632" s="63">
        <v>2.7795249328760798</v>
      </c>
    </row>
    <row r="633" spans="2:12" x14ac:dyDescent="0.2">
      <c r="B633" s="57">
        <f t="shared" si="20"/>
        <v>41292</v>
      </c>
      <c r="C633" s="60">
        <v>12.1069063115796</v>
      </c>
      <c r="D633" s="61">
        <v>16.635557088622601</v>
      </c>
      <c r="E633" s="61">
        <v>26.164165087136499</v>
      </c>
      <c r="F633" s="61">
        <v>38.436069938559299</v>
      </c>
      <c r="G633" s="67"/>
      <c r="H633" s="57">
        <f t="shared" si="21"/>
        <v>41292</v>
      </c>
      <c r="I633" s="62">
        <v>1.6406207804609201</v>
      </c>
      <c r="J633" s="63">
        <v>2.5011695046976401</v>
      </c>
      <c r="K633" s="63">
        <v>2.8807886386311599</v>
      </c>
      <c r="L633" s="63">
        <v>2.9414170905086299</v>
      </c>
    </row>
    <row r="634" spans="2:12" x14ac:dyDescent="0.2">
      <c r="B634" s="57">
        <f t="shared" si="20"/>
        <v>41299</v>
      </c>
      <c r="C634" s="60">
        <v>12.1258029039296</v>
      </c>
      <c r="D634" s="61">
        <v>16.306367144195899</v>
      </c>
      <c r="E634" s="61">
        <v>25.047320527321901</v>
      </c>
      <c r="F634" s="61">
        <v>37.286860787104402</v>
      </c>
      <c r="G634" s="67"/>
      <c r="H634" s="57">
        <f t="shared" si="21"/>
        <v>41299</v>
      </c>
      <c r="I634" s="62">
        <v>1.6317536724049699</v>
      </c>
      <c r="J634" s="63">
        <v>2.4516755294813599</v>
      </c>
      <c r="K634" s="63">
        <v>2.7596988711765298</v>
      </c>
      <c r="L634" s="63">
        <v>2.8229935247295002</v>
      </c>
    </row>
    <row r="635" spans="2:12" x14ac:dyDescent="0.2">
      <c r="B635" s="57">
        <f t="shared" si="20"/>
        <v>41306</v>
      </c>
      <c r="C635" s="60">
        <v>12.8237325799033</v>
      </c>
      <c r="D635" s="61">
        <v>17.0320922884308</v>
      </c>
      <c r="E635" s="61">
        <v>25.542117393612799</v>
      </c>
      <c r="F635" s="61">
        <v>38.165089961701703</v>
      </c>
      <c r="G635" s="67"/>
      <c r="H635" s="57">
        <f t="shared" si="21"/>
        <v>41306</v>
      </c>
      <c r="I635" s="62">
        <v>1.7252946700010201</v>
      </c>
      <c r="J635" s="63">
        <v>2.5607888936976999</v>
      </c>
      <c r="K635" s="63">
        <v>2.8400399882686602</v>
      </c>
      <c r="L635" s="63">
        <v>2.8886453828960299</v>
      </c>
    </row>
    <row r="636" spans="2:12" x14ac:dyDescent="0.2">
      <c r="B636" s="57">
        <f t="shared" si="20"/>
        <v>41313</v>
      </c>
      <c r="C636" s="60">
        <v>12.8527412762597</v>
      </c>
      <c r="D636" s="61">
        <v>17.351492949506898</v>
      </c>
      <c r="E636" s="61">
        <v>26.532293079123601</v>
      </c>
      <c r="F636" s="61">
        <v>40.247900362287602</v>
      </c>
      <c r="G636" s="67"/>
      <c r="H636" s="57">
        <f t="shared" si="21"/>
        <v>41313</v>
      </c>
      <c r="I636" s="62">
        <v>1.7287115942184601</v>
      </c>
      <c r="J636" s="63">
        <v>2.6088110422201698</v>
      </c>
      <c r="K636" s="63">
        <v>2.9266677524515301</v>
      </c>
      <c r="L636" s="63">
        <v>3.0114653710604302</v>
      </c>
    </row>
    <row r="637" spans="2:12" x14ac:dyDescent="0.2">
      <c r="B637" s="57">
        <f t="shared" si="20"/>
        <v>41320</v>
      </c>
      <c r="C637" s="60">
        <v>12.678459025679601</v>
      </c>
      <c r="D637" s="61">
        <v>17.4093262255826</v>
      </c>
      <c r="E637" s="61">
        <v>26.532293079123601</v>
      </c>
      <c r="F637" s="61">
        <v>40.247900362287503</v>
      </c>
      <c r="G637" s="67"/>
      <c r="H637" s="57">
        <f t="shared" si="21"/>
        <v>41320</v>
      </c>
      <c r="I637" s="62">
        <v>1.72230797858938</v>
      </c>
      <c r="J637" s="63">
        <v>2.6561713692208802</v>
      </c>
      <c r="K637" s="63">
        <v>2.9266677524515301</v>
      </c>
      <c r="L637" s="63">
        <v>2.99364307744414</v>
      </c>
    </row>
    <row r="638" spans="2:12" x14ac:dyDescent="0.2">
      <c r="B638" s="57">
        <f t="shared" si="20"/>
        <v>41327</v>
      </c>
      <c r="C638" s="60">
        <v>12.2221970206314</v>
      </c>
      <c r="D638" s="61">
        <v>16.374230486838901</v>
      </c>
      <c r="E638" s="61">
        <v>26.047976184942399</v>
      </c>
      <c r="F638" s="61">
        <v>40.969795428444797</v>
      </c>
      <c r="G638" s="67"/>
      <c r="H638" s="57">
        <f t="shared" si="21"/>
        <v>41327</v>
      </c>
      <c r="I638" s="62">
        <v>1.6441701333824501</v>
      </c>
      <c r="J638" s="63">
        <v>2.4618788381052399</v>
      </c>
      <c r="K638" s="63">
        <v>2.9090935728514</v>
      </c>
      <c r="L638" s="63">
        <v>3.0481006882339301</v>
      </c>
    </row>
    <row r="639" spans="2:12" x14ac:dyDescent="0.2">
      <c r="B639" s="57">
        <f t="shared" si="20"/>
        <v>41334</v>
      </c>
      <c r="C639" s="60">
        <v>12.4357503518894</v>
      </c>
      <c r="D639" s="61">
        <v>16.561494434265899</v>
      </c>
      <c r="E639" s="61">
        <v>26.825281263070099</v>
      </c>
      <c r="F639" s="61">
        <v>42.809014793820502</v>
      </c>
      <c r="G639" s="67"/>
      <c r="H639" s="57">
        <f t="shared" si="21"/>
        <v>41334</v>
      </c>
      <c r="I639" s="62">
        <v>1.6731489512353399</v>
      </c>
      <c r="J639" s="63">
        <v>2.4968922465448098</v>
      </c>
      <c r="K639" s="63">
        <v>2.9776506758996399</v>
      </c>
      <c r="L639" s="63">
        <v>3.1902210834640901</v>
      </c>
    </row>
    <row r="640" spans="2:12" x14ac:dyDescent="0.2">
      <c r="B640" s="57">
        <f t="shared" si="20"/>
        <v>41341</v>
      </c>
      <c r="C640" s="60">
        <v>12.218779838411599</v>
      </c>
      <c r="D640" s="61">
        <v>15.974534272308301</v>
      </c>
      <c r="E640" s="61">
        <v>26.387478019613798</v>
      </c>
      <c r="F640" s="61">
        <v>41.406866081529998</v>
      </c>
      <c r="G640" s="67"/>
      <c r="H640" s="57">
        <f t="shared" si="21"/>
        <v>41341</v>
      </c>
      <c r="I640" s="62">
        <v>1.6441928189612101</v>
      </c>
      <c r="J640" s="63">
        <v>2.4090934432626598</v>
      </c>
      <c r="K640" s="63">
        <v>2.9413571886266401</v>
      </c>
      <c r="L640" s="63">
        <v>3.1272499709360302</v>
      </c>
    </row>
    <row r="641" spans="2:12" x14ac:dyDescent="0.2">
      <c r="B641" s="57">
        <f t="shared" si="20"/>
        <v>41348</v>
      </c>
      <c r="C641" s="60">
        <v>12.045012331039599</v>
      </c>
      <c r="D641" s="61">
        <v>15.5354907934842</v>
      </c>
      <c r="E641" s="61">
        <v>25.9179083990261</v>
      </c>
      <c r="F641" s="61">
        <v>40.843948988293803</v>
      </c>
      <c r="G641" s="67"/>
      <c r="H641" s="57">
        <f t="shared" si="21"/>
        <v>41348</v>
      </c>
      <c r="I641" s="62">
        <v>1.6182994357023699</v>
      </c>
      <c r="J641" s="63">
        <v>2.3475310475574598</v>
      </c>
      <c r="K641" s="63">
        <v>2.8600373816907698</v>
      </c>
      <c r="L641" s="63">
        <v>3.0471842514920202</v>
      </c>
    </row>
    <row r="642" spans="2:12" x14ac:dyDescent="0.2">
      <c r="B642" s="57">
        <f t="shared" ref="B642:B705" si="22">B641+7</f>
        <v>41355</v>
      </c>
      <c r="C642" s="60">
        <v>12.277564297425201</v>
      </c>
      <c r="D642" s="61">
        <v>15.967004238284099</v>
      </c>
      <c r="E642" s="61">
        <v>26.4773568832316</v>
      </c>
      <c r="F642" s="61">
        <v>41.283423464832801</v>
      </c>
      <c r="G642" s="67"/>
      <c r="H642" s="57">
        <f t="shared" ref="H642:H705" si="23">H641+7</f>
        <v>41355</v>
      </c>
      <c r="I642" s="62">
        <v>1.64562639272511</v>
      </c>
      <c r="J642" s="63">
        <v>2.4002487506490602</v>
      </c>
      <c r="K642" s="63">
        <v>2.92504883790963</v>
      </c>
      <c r="L642" s="63">
        <v>3.1350146327975401</v>
      </c>
    </row>
    <row r="643" spans="2:12" x14ac:dyDescent="0.2">
      <c r="B643" s="57">
        <f t="shared" si="22"/>
        <v>41362</v>
      </c>
      <c r="C643" s="60">
        <v>11.5976438624003</v>
      </c>
      <c r="D643" s="61">
        <v>15.6283281613049</v>
      </c>
      <c r="E643" s="61">
        <v>26.299881376760801</v>
      </c>
      <c r="F643" s="61">
        <v>40.8147276838287</v>
      </c>
      <c r="G643" s="67"/>
      <c r="H643" s="57">
        <f t="shared" si="23"/>
        <v>41362</v>
      </c>
      <c r="I643" s="62">
        <v>1.54627529575483</v>
      </c>
      <c r="J643" s="63">
        <v>2.2790429290365202</v>
      </c>
      <c r="K643" s="63">
        <v>2.8308053841187202</v>
      </c>
      <c r="L643" s="63">
        <v>3.0264448271190898</v>
      </c>
    </row>
    <row r="644" spans="2:12" x14ac:dyDescent="0.2">
      <c r="B644" s="57">
        <f t="shared" si="22"/>
        <v>41369</v>
      </c>
      <c r="C644" s="60">
        <v>11.385965803321501</v>
      </c>
      <c r="D644" s="61">
        <v>15.498613437242099</v>
      </c>
      <c r="E644" s="61">
        <v>26.096836827933402</v>
      </c>
      <c r="F644" s="61">
        <v>38.929264464505998</v>
      </c>
      <c r="G644" s="67"/>
      <c r="H644" s="57">
        <f t="shared" si="23"/>
        <v>41369</v>
      </c>
      <c r="I644" s="62">
        <v>1.5415665138834</v>
      </c>
      <c r="J644" s="63">
        <v>2.29843221108852</v>
      </c>
      <c r="K644" s="63">
        <v>2.7773432107287999</v>
      </c>
      <c r="L644" s="63">
        <v>2.9086189610862498</v>
      </c>
    </row>
    <row r="645" spans="2:12" x14ac:dyDescent="0.2">
      <c r="B645" s="57">
        <f t="shared" si="22"/>
        <v>41376</v>
      </c>
      <c r="C645" s="60">
        <v>11.422925555579001</v>
      </c>
      <c r="D645" s="61">
        <v>15.447913582064</v>
      </c>
      <c r="E645" s="61">
        <v>25.929525965149299</v>
      </c>
      <c r="F645" s="61">
        <v>39.348532095572402</v>
      </c>
      <c r="G645" s="67"/>
      <c r="H645" s="57">
        <f t="shared" si="23"/>
        <v>41376</v>
      </c>
      <c r="I645" s="62">
        <v>1.5321267872607001</v>
      </c>
      <c r="J645" s="63">
        <v>2.2540521849406399</v>
      </c>
      <c r="K645" s="63">
        <v>2.7673641280855801</v>
      </c>
      <c r="L645" s="63">
        <v>2.9523568446067001</v>
      </c>
    </row>
    <row r="646" spans="2:12" x14ac:dyDescent="0.2">
      <c r="B646" s="57">
        <f t="shared" si="22"/>
        <v>41383</v>
      </c>
      <c r="C646" s="60">
        <v>11.5780206415123</v>
      </c>
      <c r="D646" s="61">
        <v>15.901434189772401</v>
      </c>
      <c r="E646" s="61">
        <v>27.1623230880435</v>
      </c>
      <c r="F646" s="61">
        <v>42.509512841667899</v>
      </c>
      <c r="G646" s="67"/>
      <c r="H646" s="57">
        <f t="shared" si="23"/>
        <v>41383</v>
      </c>
      <c r="I646" s="62">
        <v>1.5539589247269501</v>
      </c>
      <c r="J646" s="63">
        <v>2.3165730267930398</v>
      </c>
      <c r="K646" s="63">
        <v>2.8469300621202498</v>
      </c>
      <c r="L646" s="63">
        <v>3.0751938593977801</v>
      </c>
    </row>
    <row r="647" spans="2:12" x14ac:dyDescent="0.2">
      <c r="B647" s="57">
        <f t="shared" si="22"/>
        <v>41390</v>
      </c>
      <c r="C647" s="60">
        <v>11.1345977850987</v>
      </c>
      <c r="D647" s="61">
        <v>15.176277201938699</v>
      </c>
      <c r="E647" s="61">
        <v>25.769391707753702</v>
      </c>
      <c r="F647" s="61">
        <v>42.7558872611231</v>
      </c>
      <c r="G647" s="67"/>
      <c r="H647" s="57">
        <f t="shared" si="23"/>
        <v>41390</v>
      </c>
      <c r="I647" s="62">
        <v>1.4737651530071401</v>
      </c>
      <c r="J647" s="63">
        <v>2.12998895218825</v>
      </c>
      <c r="K647" s="63">
        <v>2.6504134993228798</v>
      </c>
      <c r="L647" s="63">
        <v>3.01604314899207</v>
      </c>
    </row>
    <row r="648" spans="2:12" x14ac:dyDescent="0.2">
      <c r="B648" s="57">
        <f t="shared" si="22"/>
        <v>41397</v>
      </c>
      <c r="C648" s="60">
        <v>11.132905141367401</v>
      </c>
      <c r="D648" s="61">
        <v>15.784784325363701</v>
      </c>
      <c r="E648" s="61">
        <v>26.682710922832499</v>
      </c>
      <c r="F648" s="61">
        <v>45.039903233431502</v>
      </c>
      <c r="G648" s="67"/>
      <c r="H648" s="57">
        <f t="shared" si="23"/>
        <v>41397</v>
      </c>
      <c r="I648" s="62">
        <v>1.4609053731178701</v>
      </c>
      <c r="J648" s="63">
        <v>2.1476740671601999</v>
      </c>
      <c r="K648" s="63">
        <v>2.73073541109081</v>
      </c>
      <c r="L648" s="63">
        <v>3.1651012062416499</v>
      </c>
    </row>
    <row r="649" spans="2:12" x14ac:dyDescent="0.2">
      <c r="B649" s="57">
        <f t="shared" si="22"/>
        <v>41404</v>
      </c>
      <c r="C649" s="60">
        <v>11.332652555092499</v>
      </c>
      <c r="D649" s="61">
        <v>16.143756946625398</v>
      </c>
      <c r="E649" s="61">
        <v>27.770846770615801</v>
      </c>
      <c r="F649" s="61">
        <v>47.3384975878405</v>
      </c>
      <c r="G649" s="67"/>
      <c r="H649" s="57">
        <f t="shared" si="23"/>
        <v>41404</v>
      </c>
      <c r="I649" s="62">
        <v>1.4863324789566099</v>
      </c>
      <c r="J649" s="63">
        <v>2.1964955378870701</v>
      </c>
      <c r="K649" s="63">
        <v>2.8473379053299399</v>
      </c>
      <c r="L649" s="63">
        <v>3.33424163486458</v>
      </c>
    </row>
    <row r="650" spans="2:12" x14ac:dyDescent="0.2">
      <c r="B650" s="57">
        <f t="shared" si="22"/>
        <v>41411</v>
      </c>
      <c r="C650" s="60">
        <v>11.493456577486</v>
      </c>
      <c r="D650" s="61">
        <v>16.5729541217781</v>
      </c>
      <c r="E650" s="61">
        <v>28.959225666056099</v>
      </c>
      <c r="F650" s="61">
        <v>49.0804919178536</v>
      </c>
      <c r="G650" s="67"/>
      <c r="H650" s="57">
        <f t="shared" si="23"/>
        <v>41411</v>
      </c>
      <c r="I650" s="62">
        <v>1.50757424304484</v>
      </c>
      <c r="J650" s="63">
        <v>2.2494984634919701</v>
      </c>
      <c r="K650" s="63">
        <v>2.9709127643828799</v>
      </c>
      <c r="L650" s="63">
        <v>3.4497866648409601</v>
      </c>
    </row>
    <row r="651" spans="2:12" x14ac:dyDescent="0.2">
      <c r="B651" s="57">
        <f t="shared" si="22"/>
        <v>41418</v>
      </c>
      <c r="C651" s="60">
        <v>11.491718530114801</v>
      </c>
      <c r="D651" s="61">
        <v>16.727020729501401</v>
      </c>
      <c r="E651" s="61">
        <v>30.164124306781002</v>
      </c>
      <c r="F651" s="61">
        <v>51.547524573713098</v>
      </c>
      <c r="G651" s="67"/>
      <c r="H651" s="57">
        <f t="shared" si="23"/>
        <v>41418</v>
      </c>
      <c r="I651" s="62">
        <v>1.5088649546923301</v>
      </c>
      <c r="J651" s="63">
        <v>2.2746662071435799</v>
      </c>
      <c r="K651" s="63">
        <v>3.0775422720711698</v>
      </c>
      <c r="L651" s="63">
        <v>3.6429423839650301</v>
      </c>
    </row>
    <row r="652" spans="2:12" x14ac:dyDescent="0.2">
      <c r="B652" s="57">
        <f t="shared" si="22"/>
        <v>41425</v>
      </c>
      <c r="C652" s="60">
        <v>11.5428876662123</v>
      </c>
      <c r="D652" s="61">
        <v>16.625401821472298</v>
      </c>
      <c r="E652" s="61">
        <v>29.983236264849101</v>
      </c>
      <c r="F652" s="61">
        <v>51.6272941161345</v>
      </c>
      <c r="G652" s="67"/>
      <c r="H652" s="57">
        <f t="shared" si="23"/>
        <v>41425</v>
      </c>
      <c r="I652" s="62">
        <v>1.51646803327362</v>
      </c>
      <c r="J652" s="63">
        <v>2.2612999414689501</v>
      </c>
      <c r="K652" s="63">
        <v>3.09738707855684</v>
      </c>
      <c r="L652" s="63">
        <v>3.6473407479718301</v>
      </c>
    </row>
    <row r="653" spans="2:12" x14ac:dyDescent="0.2">
      <c r="B653" s="57">
        <f t="shared" si="22"/>
        <v>41432</v>
      </c>
      <c r="C653" s="60">
        <v>11.012366681104901</v>
      </c>
      <c r="D653" s="61">
        <v>15.7828686433448</v>
      </c>
      <c r="E653" s="61">
        <v>28.366785075249101</v>
      </c>
      <c r="F653" s="61">
        <v>49.551745780142497</v>
      </c>
      <c r="G653" s="67"/>
      <c r="H653" s="57">
        <f t="shared" si="23"/>
        <v>41432</v>
      </c>
      <c r="I653" s="62">
        <v>1.4620120878416401</v>
      </c>
      <c r="J653" s="63">
        <v>2.1676455227775699</v>
      </c>
      <c r="K653" s="63">
        <v>2.9391220166802601</v>
      </c>
      <c r="L653" s="63">
        <v>3.47952738208103</v>
      </c>
    </row>
    <row r="654" spans="2:12" x14ac:dyDescent="0.2">
      <c r="B654" s="57">
        <f t="shared" si="22"/>
        <v>41439</v>
      </c>
      <c r="C654" s="60">
        <v>10.7751043076647</v>
      </c>
      <c r="D654" s="61">
        <v>15.3243062503215</v>
      </c>
      <c r="E654" s="61">
        <v>28.4476430359449</v>
      </c>
      <c r="F654" s="61">
        <v>51.408229680111802</v>
      </c>
      <c r="G654" s="67"/>
      <c r="H654" s="57">
        <f t="shared" si="23"/>
        <v>41439</v>
      </c>
      <c r="I654" s="62">
        <v>1.4324870337092099</v>
      </c>
      <c r="J654" s="63">
        <v>2.1055154879079199</v>
      </c>
      <c r="K654" s="63">
        <v>2.9342450627389498</v>
      </c>
      <c r="L654" s="63">
        <v>3.5868799380868701</v>
      </c>
    </row>
    <row r="655" spans="2:12" x14ac:dyDescent="0.2">
      <c r="B655" s="57">
        <f t="shared" si="22"/>
        <v>41446</v>
      </c>
      <c r="C655" s="60">
        <v>10.2760736929262</v>
      </c>
      <c r="D655" s="61">
        <v>14.723457905497201</v>
      </c>
      <c r="E655" s="61">
        <v>27.496603172663502</v>
      </c>
      <c r="F655" s="61">
        <v>49.160414163324603</v>
      </c>
      <c r="G655" s="67"/>
      <c r="H655" s="57">
        <f t="shared" si="23"/>
        <v>41446</v>
      </c>
      <c r="I655" s="62">
        <v>1.38180549319567</v>
      </c>
      <c r="J655" s="63">
        <v>2.0289242800482001</v>
      </c>
      <c r="K655" s="63">
        <v>2.8316809415077802</v>
      </c>
      <c r="L655" s="63">
        <v>3.4514671609378902</v>
      </c>
    </row>
    <row r="656" spans="2:12" x14ac:dyDescent="0.2">
      <c r="B656" s="57">
        <f t="shared" si="22"/>
        <v>41453</v>
      </c>
      <c r="C656" s="60">
        <v>9.8690026505869994</v>
      </c>
      <c r="D656" s="61">
        <v>13.867917030898701</v>
      </c>
      <c r="E656" s="61">
        <v>26.176390735607001</v>
      </c>
      <c r="F656" s="61">
        <v>48.386753739641001</v>
      </c>
      <c r="G656" s="67"/>
      <c r="H656" s="57">
        <f t="shared" si="23"/>
        <v>41453</v>
      </c>
      <c r="I656" s="62">
        <v>1.3414726651457001</v>
      </c>
      <c r="J656" s="63">
        <v>1.91294869843736</v>
      </c>
      <c r="K656" s="63">
        <v>2.6851612154753499</v>
      </c>
      <c r="L656" s="63">
        <v>3.3623027336176401</v>
      </c>
    </row>
    <row r="657" spans="2:12" x14ac:dyDescent="0.2">
      <c r="B657" s="57">
        <f t="shared" si="22"/>
        <v>41460</v>
      </c>
      <c r="C657" s="60">
        <v>10.0336070058102</v>
      </c>
      <c r="D657" s="61">
        <v>14.172729533532699</v>
      </c>
      <c r="E657" s="61">
        <v>27.6797557412789</v>
      </c>
      <c r="F657" s="61">
        <v>50.628938704652001</v>
      </c>
      <c r="G657" s="67"/>
      <c r="H657" s="57">
        <f t="shared" si="23"/>
        <v>41460</v>
      </c>
      <c r="I657" s="62">
        <v>1.3715689718045201</v>
      </c>
      <c r="J657" s="63">
        <v>2.0399057867061301</v>
      </c>
      <c r="K657" s="63">
        <v>2.8590616030918499</v>
      </c>
      <c r="L657" s="63">
        <v>3.51942809233564</v>
      </c>
    </row>
    <row r="658" spans="2:12" x14ac:dyDescent="0.2">
      <c r="B658" s="57">
        <f t="shared" si="22"/>
        <v>41467</v>
      </c>
      <c r="C658" s="60">
        <v>10.1874610695599</v>
      </c>
      <c r="D658" s="61">
        <v>14.4726812589545</v>
      </c>
      <c r="E658" s="61">
        <v>27.897769273091299</v>
      </c>
      <c r="F658" s="61">
        <v>52.387087548940102</v>
      </c>
      <c r="G658" s="67"/>
      <c r="H658" s="57">
        <f t="shared" si="23"/>
        <v>41467</v>
      </c>
      <c r="I658" s="62">
        <v>1.3980451648912</v>
      </c>
      <c r="J658" s="63">
        <v>2.1016628800214798</v>
      </c>
      <c r="K658" s="63">
        <v>2.8951175661694299</v>
      </c>
      <c r="L658" s="63">
        <v>3.6171412221742898</v>
      </c>
    </row>
    <row r="659" spans="2:12" x14ac:dyDescent="0.2">
      <c r="B659" s="57">
        <f t="shared" si="22"/>
        <v>41474</v>
      </c>
      <c r="C659" s="60">
        <v>9.9505379273905898</v>
      </c>
      <c r="D659" s="61">
        <v>13.8667514371111</v>
      </c>
      <c r="E659" s="61">
        <v>27.647326616239301</v>
      </c>
      <c r="F659" s="61">
        <v>53.366883567855197</v>
      </c>
      <c r="G659" s="67"/>
      <c r="H659" s="57">
        <f t="shared" si="23"/>
        <v>41474</v>
      </c>
      <c r="I659" s="62">
        <v>1.36690721472756</v>
      </c>
      <c r="J659" s="63">
        <v>2.0136722588172402</v>
      </c>
      <c r="K659" s="63">
        <v>2.8887194853475799</v>
      </c>
      <c r="L659" s="63">
        <v>3.7198285577746799</v>
      </c>
    </row>
    <row r="660" spans="2:12" x14ac:dyDescent="0.2">
      <c r="B660" s="57">
        <f t="shared" si="22"/>
        <v>41481</v>
      </c>
      <c r="C660" s="60">
        <v>10.020228371533999</v>
      </c>
      <c r="D660" s="61">
        <v>14.1936369022006</v>
      </c>
      <c r="E660" s="61">
        <v>28.1644960191521</v>
      </c>
      <c r="F660" s="61">
        <v>55.178313134088597</v>
      </c>
      <c r="G660" s="67"/>
      <c r="H660" s="57">
        <f t="shared" si="23"/>
        <v>41481</v>
      </c>
      <c r="I660" s="62">
        <v>1.37899609013693</v>
      </c>
      <c r="J660" s="63">
        <v>2.06650137172059</v>
      </c>
      <c r="K660" s="63">
        <v>2.97338549511224</v>
      </c>
      <c r="L660" s="63">
        <v>3.8525944655227802</v>
      </c>
    </row>
    <row r="661" spans="2:12" x14ac:dyDescent="0.2">
      <c r="B661" s="57">
        <f t="shared" si="22"/>
        <v>41488</v>
      </c>
      <c r="C661" s="60">
        <v>10.097068531248301</v>
      </c>
      <c r="D661" s="61">
        <v>14.390924806444101</v>
      </c>
      <c r="E661" s="61">
        <v>28.278155284368498</v>
      </c>
      <c r="F661" s="61">
        <v>56.187405723626803</v>
      </c>
      <c r="G661" s="67"/>
      <c r="H661" s="57">
        <f t="shared" si="23"/>
        <v>41488</v>
      </c>
      <c r="I661" s="62">
        <v>1.39138221354314</v>
      </c>
      <c r="J661" s="63">
        <v>2.0946012676183301</v>
      </c>
      <c r="K661" s="63">
        <v>3.0132873804599498</v>
      </c>
      <c r="L661" s="63">
        <v>3.9438251123344399</v>
      </c>
    </row>
    <row r="662" spans="2:12" x14ac:dyDescent="0.2">
      <c r="B662" s="57">
        <f t="shared" si="22"/>
        <v>41495</v>
      </c>
      <c r="C662" s="60">
        <v>10.193037917393401</v>
      </c>
      <c r="D662" s="61">
        <v>14.623041525594401</v>
      </c>
      <c r="E662" s="61">
        <v>28.601525236116199</v>
      </c>
      <c r="F662" s="61">
        <v>55.245783085531201</v>
      </c>
      <c r="G662" s="67"/>
      <c r="H662" s="57">
        <f t="shared" si="23"/>
        <v>41495</v>
      </c>
      <c r="I662" s="62">
        <v>1.40423048446136</v>
      </c>
      <c r="J662" s="63">
        <v>2.1310695234091002</v>
      </c>
      <c r="K662" s="63">
        <v>3.0874206932945798</v>
      </c>
      <c r="L662" s="63">
        <v>3.8986210570565301</v>
      </c>
    </row>
    <row r="663" spans="2:12" x14ac:dyDescent="0.2">
      <c r="B663" s="57">
        <f t="shared" si="22"/>
        <v>41502</v>
      </c>
      <c r="C663" s="60">
        <v>10.275439113558001</v>
      </c>
      <c r="D663" s="61">
        <v>14.510217196948499</v>
      </c>
      <c r="E663" s="61">
        <v>27.488223512798701</v>
      </c>
      <c r="F663" s="61">
        <v>52.551506781162701</v>
      </c>
      <c r="G663" s="67"/>
      <c r="H663" s="57">
        <f t="shared" si="23"/>
        <v>41502</v>
      </c>
      <c r="I663" s="62">
        <v>1.41434364115734</v>
      </c>
      <c r="J663" s="63">
        <v>2.1221750327657198</v>
      </c>
      <c r="K663" s="63">
        <v>2.9720463556856198</v>
      </c>
      <c r="L663" s="63">
        <v>3.7703875871357599</v>
      </c>
    </row>
    <row r="664" spans="2:12" x14ac:dyDescent="0.2">
      <c r="B664" s="57">
        <f t="shared" si="22"/>
        <v>41509</v>
      </c>
      <c r="C664" s="60">
        <v>10.1291864960534</v>
      </c>
      <c r="D664" s="61">
        <v>14.1232262480464</v>
      </c>
      <c r="E664" s="61">
        <v>28.352826901103398</v>
      </c>
      <c r="F664" s="61">
        <v>56.656906170512499</v>
      </c>
      <c r="G664" s="67"/>
      <c r="H664" s="57">
        <f t="shared" si="23"/>
        <v>41509</v>
      </c>
      <c r="I664" s="62">
        <v>1.39645894460527</v>
      </c>
      <c r="J664" s="63">
        <v>2.1191063320198</v>
      </c>
      <c r="K664" s="63">
        <v>3.0436620661100502</v>
      </c>
      <c r="L664" s="63">
        <v>4.0059956183568399</v>
      </c>
    </row>
    <row r="665" spans="2:12" x14ac:dyDescent="0.2">
      <c r="B665" s="57">
        <f t="shared" si="22"/>
        <v>41516</v>
      </c>
      <c r="C665" s="60">
        <v>10.087456852321299</v>
      </c>
      <c r="D665" s="61">
        <v>14.5973644326379</v>
      </c>
      <c r="E665" s="61">
        <v>27.789914003358401</v>
      </c>
      <c r="F665" s="61">
        <v>55.392467562076398</v>
      </c>
      <c r="G665" s="67"/>
      <c r="H665" s="57">
        <f t="shared" si="23"/>
        <v>41516</v>
      </c>
      <c r="I665" s="62">
        <v>1.3944462608678201</v>
      </c>
      <c r="J665" s="63">
        <v>2.1098998729477798</v>
      </c>
      <c r="K665" s="63">
        <v>2.9575212593618398</v>
      </c>
      <c r="L665" s="63">
        <v>3.8548952210780101</v>
      </c>
    </row>
    <row r="666" spans="2:12" x14ac:dyDescent="0.2">
      <c r="B666" s="57">
        <f t="shared" si="22"/>
        <v>41523</v>
      </c>
      <c r="C666" s="60">
        <v>10.2878128077441</v>
      </c>
      <c r="D666" s="61">
        <v>14.7706849344773</v>
      </c>
      <c r="E666" s="61">
        <v>28.709032083467299</v>
      </c>
      <c r="F666" s="61">
        <v>59.888223056699999</v>
      </c>
      <c r="G666" s="67"/>
      <c r="H666" s="57">
        <f t="shared" si="23"/>
        <v>41523</v>
      </c>
      <c r="I666" s="62">
        <v>1.41773953090341</v>
      </c>
      <c r="J666" s="63">
        <v>2.13341973467048</v>
      </c>
      <c r="K666" s="63">
        <v>3.0688463097772498</v>
      </c>
      <c r="L666" s="63">
        <v>4.1296373001462303</v>
      </c>
    </row>
    <row r="667" spans="2:12" x14ac:dyDescent="0.2">
      <c r="B667" s="57">
        <f t="shared" si="22"/>
        <v>41530</v>
      </c>
      <c r="C667" s="60">
        <v>10.757263637382399</v>
      </c>
      <c r="D667" s="61">
        <v>15.4341467515834</v>
      </c>
      <c r="E667" s="61">
        <v>29.040865762306801</v>
      </c>
      <c r="F667" s="61">
        <v>58.615047087892698</v>
      </c>
      <c r="G667" s="67"/>
      <c r="H667" s="57">
        <f t="shared" si="23"/>
        <v>41530</v>
      </c>
      <c r="I667" s="62">
        <v>1.48752584925878</v>
      </c>
      <c r="J667" s="63">
        <v>2.2292475544427801</v>
      </c>
      <c r="K667" s="63">
        <v>3.0745309362255702</v>
      </c>
      <c r="L667" s="63">
        <v>4.0249901276185902</v>
      </c>
    </row>
    <row r="668" spans="2:12" x14ac:dyDescent="0.2">
      <c r="B668" s="57">
        <f t="shared" si="22"/>
        <v>41537</v>
      </c>
      <c r="C668" s="60">
        <v>10.5032151194539</v>
      </c>
      <c r="D668" s="61">
        <v>15.092932555025101</v>
      </c>
      <c r="E668" s="61">
        <v>29.006943618203898</v>
      </c>
      <c r="F668" s="61">
        <v>60.290265120234501</v>
      </c>
      <c r="G668" s="67"/>
      <c r="H668" s="57">
        <f t="shared" si="23"/>
        <v>41537</v>
      </c>
      <c r="I668" s="62">
        <v>1.4574832957567401</v>
      </c>
      <c r="J668" s="63">
        <v>2.1479169815129202</v>
      </c>
      <c r="K668" s="63">
        <v>3.0740651279854698</v>
      </c>
      <c r="L668" s="63">
        <v>4.0567160083886602</v>
      </c>
    </row>
    <row r="669" spans="2:12" x14ac:dyDescent="0.2">
      <c r="B669" s="57">
        <f t="shared" si="22"/>
        <v>41544</v>
      </c>
      <c r="C669" s="60">
        <v>10.383330827796801</v>
      </c>
      <c r="D669" s="61">
        <v>15.351459349531</v>
      </c>
      <c r="E669" s="61">
        <v>29.599232285924099</v>
      </c>
      <c r="F669" s="61">
        <v>62.005308711269301</v>
      </c>
      <c r="G669" s="67"/>
      <c r="H669" s="57">
        <f t="shared" si="23"/>
        <v>41544</v>
      </c>
      <c r="I669" s="62">
        <v>1.43578506096561</v>
      </c>
      <c r="J669" s="63">
        <v>2.15176339390446</v>
      </c>
      <c r="K669" s="63">
        <v>3.1208041172902101</v>
      </c>
      <c r="L669" s="63">
        <v>4.2293701532120496</v>
      </c>
    </row>
    <row r="670" spans="2:12" x14ac:dyDescent="0.2">
      <c r="B670" s="57">
        <f t="shared" si="22"/>
        <v>41551</v>
      </c>
      <c r="C670" s="60">
        <v>10.4068768905661</v>
      </c>
      <c r="D670" s="61">
        <v>15.2595181160987</v>
      </c>
      <c r="E670" s="61">
        <v>29.968725224331202</v>
      </c>
      <c r="F670" s="61">
        <v>63.966835646976897</v>
      </c>
      <c r="G670" s="67"/>
      <c r="H670" s="57">
        <f t="shared" si="23"/>
        <v>41551</v>
      </c>
      <c r="I670" s="62">
        <v>1.4502172219131699</v>
      </c>
      <c r="J670" s="63">
        <v>2.2672130539197899</v>
      </c>
      <c r="K670" s="63">
        <v>3.1835730602051902</v>
      </c>
      <c r="L670" s="63">
        <v>4.3276736637364301</v>
      </c>
    </row>
    <row r="671" spans="2:12" x14ac:dyDescent="0.2">
      <c r="B671" s="57">
        <f t="shared" si="22"/>
        <v>41558</v>
      </c>
      <c r="C671" s="60">
        <v>10.7018514920314</v>
      </c>
      <c r="D671" s="61">
        <v>15.790507777236501</v>
      </c>
      <c r="E671" s="61">
        <v>30.558662026724701</v>
      </c>
      <c r="F671" s="61">
        <v>63.953168248678701</v>
      </c>
      <c r="G671" s="67"/>
      <c r="H671" s="57">
        <f t="shared" si="23"/>
        <v>41558</v>
      </c>
      <c r="I671" s="62">
        <v>1.4856237232679299</v>
      </c>
      <c r="J671" s="63">
        <v>2.3010052481450001</v>
      </c>
      <c r="K671" s="63">
        <v>3.2735234150074901</v>
      </c>
      <c r="L671" s="63">
        <v>4.4564112419858999</v>
      </c>
    </row>
    <row r="672" spans="2:12" x14ac:dyDescent="0.2">
      <c r="B672" s="57">
        <f t="shared" si="22"/>
        <v>41565</v>
      </c>
      <c r="C672" s="60">
        <v>10.5281156612547</v>
      </c>
      <c r="D672" s="61">
        <v>15.477469596576499</v>
      </c>
      <c r="E672" s="61">
        <v>30.034890770633101</v>
      </c>
      <c r="F672" s="61">
        <v>62.683211231132098</v>
      </c>
      <c r="G672" s="67"/>
      <c r="H672" s="57">
        <f t="shared" si="23"/>
        <v>41565</v>
      </c>
      <c r="I672" s="62">
        <v>1.4615104930167999</v>
      </c>
      <c r="J672" s="63">
        <v>2.2559474586994201</v>
      </c>
      <c r="K672" s="63">
        <v>3.2253986496691298</v>
      </c>
      <c r="L672" s="63">
        <v>4.3562143459745801</v>
      </c>
    </row>
    <row r="673" spans="2:12" x14ac:dyDescent="0.2">
      <c r="B673" s="57">
        <f t="shared" si="22"/>
        <v>41572</v>
      </c>
      <c r="C673" s="60">
        <v>10.220290804996401</v>
      </c>
      <c r="D673" s="61">
        <v>14.5713572962614</v>
      </c>
      <c r="E673" s="61">
        <v>28.765280177028899</v>
      </c>
      <c r="F673" s="61">
        <v>57.248656596644203</v>
      </c>
      <c r="G673" s="67"/>
      <c r="H673" s="57">
        <f t="shared" si="23"/>
        <v>41572</v>
      </c>
      <c r="I673" s="62">
        <v>1.41869365542835</v>
      </c>
      <c r="J673" s="63">
        <v>2.1648149217269501</v>
      </c>
      <c r="K673" s="63">
        <v>3.0899801024061602</v>
      </c>
      <c r="L673" s="63">
        <v>4.0902072461415004</v>
      </c>
    </row>
    <row r="674" spans="2:12" x14ac:dyDescent="0.2">
      <c r="B674" s="57">
        <f t="shared" si="22"/>
        <v>41579</v>
      </c>
      <c r="C674" s="60">
        <v>9.9057362831756404</v>
      </c>
      <c r="D674" s="61">
        <v>14.5253932445407</v>
      </c>
      <c r="E674" s="61">
        <v>28.2652161007084</v>
      </c>
      <c r="F674" s="61">
        <v>54.928943712137098</v>
      </c>
      <c r="G674" s="67"/>
      <c r="H674" s="57">
        <f t="shared" si="23"/>
        <v>41579</v>
      </c>
      <c r="I674" s="62">
        <v>1.3675337706763599</v>
      </c>
      <c r="J674" s="63">
        <v>2.0742705764771201</v>
      </c>
      <c r="K674" s="63">
        <v>2.9359774989171701</v>
      </c>
      <c r="L674" s="63">
        <v>3.8944023198098199</v>
      </c>
    </row>
    <row r="675" spans="2:12" x14ac:dyDescent="0.2">
      <c r="B675" s="57">
        <f t="shared" si="22"/>
        <v>41586</v>
      </c>
      <c r="C675" s="60">
        <v>9.7221577546033195</v>
      </c>
      <c r="D675" s="61">
        <v>14.0463210595488</v>
      </c>
      <c r="E675" s="61">
        <v>27.677061576054498</v>
      </c>
      <c r="F675" s="61">
        <v>54.514444150807499</v>
      </c>
      <c r="G675" s="67"/>
      <c r="H675" s="57">
        <f t="shared" si="23"/>
        <v>41586</v>
      </c>
      <c r="I675" s="62">
        <v>1.3420056057607599</v>
      </c>
      <c r="J675" s="63">
        <v>2.0058576033749298</v>
      </c>
      <c r="K675" s="63">
        <v>2.8850175071392301</v>
      </c>
      <c r="L675" s="63">
        <v>3.8818748666523399</v>
      </c>
    </row>
    <row r="676" spans="2:12" x14ac:dyDescent="0.2">
      <c r="B676" s="57">
        <f t="shared" si="22"/>
        <v>41593</v>
      </c>
      <c r="C676" s="60">
        <v>9.8453873654296196</v>
      </c>
      <c r="D676" s="61">
        <v>14.3459908043728</v>
      </c>
      <c r="E676" s="61">
        <v>28.455209975051599</v>
      </c>
      <c r="F676" s="61">
        <v>57.123987244275703</v>
      </c>
      <c r="G676" s="67"/>
      <c r="H676" s="57">
        <f t="shared" si="23"/>
        <v>41593</v>
      </c>
      <c r="I676" s="62">
        <v>1.3587028725174599</v>
      </c>
      <c r="J676" s="63">
        <v>2.0486513593775499</v>
      </c>
      <c r="K676" s="63">
        <v>2.98508066838576</v>
      </c>
      <c r="L676" s="63">
        <v>4.12457297905644</v>
      </c>
    </row>
    <row r="677" spans="2:12" x14ac:dyDescent="0.2">
      <c r="B677" s="57">
        <f t="shared" si="22"/>
        <v>41600</v>
      </c>
      <c r="C677" s="60">
        <v>10.131804887599101</v>
      </c>
      <c r="D677" s="61">
        <v>14.4831582498324</v>
      </c>
      <c r="E677" s="61">
        <v>28.9057154602657</v>
      </c>
      <c r="F677" s="61">
        <v>58.100376797037597</v>
      </c>
      <c r="G677" s="67"/>
      <c r="H677" s="57">
        <f t="shared" si="23"/>
        <v>41600</v>
      </c>
      <c r="I677" s="62">
        <v>1.3982180635078401</v>
      </c>
      <c r="J677" s="63">
        <v>2.0682392900708702</v>
      </c>
      <c r="K677" s="63">
        <v>3.0577422358220798</v>
      </c>
      <c r="L677" s="63">
        <v>4.2076753488735701</v>
      </c>
    </row>
    <row r="678" spans="2:12" x14ac:dyDescent="0.2">
      <c r="B678" s="57">
        <f t="shared" si="22"/>
        <v>41607</v>
      </c>
      <c r="C678" s="60">
        <v>10.223720832624499</v>
      </c>
      <c r="D678" s="61">
        <v>14.7318403500564</v>
      </c>
      <c r="E678" s="61">
        <v>29.5829456439795</v>
      </c>
      <c r="F678" s="61">
        <v>61.241688979857003</v>
      </c>
      <c r="G678" s="67"/>
      <c r="H678" s="57">
        <f t="shared" si="23"/>
        <v>41607</v>
      </c>
      <c r="I678" s="62">
        <v>1.40956973587178</v>
      </c>
      <c r="J678" s="63">
        <v>2.1037518544956</v>
      </c>
      <c r="K678" s="63">
        <v>3.1715000791114298</v>
      </c>
      <c r="L678" s="63">
        <v>4.4903586167584004</v>
      </c>
    </row>
    <row r="679" spans="2:12" x14ac:dyDescent="0.2">
      <c r="B679" s="57">
        <f t="shared" si="22"/>
        <v>41614</v>
      </c>
      <c r="C679" s="60">
        <v>10.3130549699456</v>
      </c>
      <c r="D679" s="61">
        <v>14.6669251114971</v>
      </c>
      <c r="E679" s="61">
        <v>28.888211885052399</v>
      </c>
      <c r="F679" s="61">
        <v>54.197165225259198</v>
      </c>
      <c r="G679" s="67"/>
      <c r="H679" s="57">
        <f t="shared" si="23"/>
        <v>41614</v>
      </c>
      <c r="I679" s="62">
        <v>1.4218215629292601</v>
      </c>
      <c r="J679" s="63">
        <v>2.09448175990733</v>
      </c>
      <c r="K679" s="63">
        <v>3.08734037799971</v>
      </c>
      <c r="L679" s="63">
        <v>3.9630580787463701</v>
      </c>
    </row>
    <row r="680" spans="2:12" x14ac:dyDescent="0.2">
      <c r="B680" s="57">
        <f t="shared" si="22"/>
        <v>41621</v>
      </c>
      <c r="C680" s="60">
        <v>10.112506104338999</v>
      </c>
      <c r="D680" s="61">
        <v>14.4952999711346</v>
      </c>
      <c r="E680" s="61">
        <v>29.309972986099201</v>
      </c>
      <c r="F680" s="61">
        <v>57.326496449124903</v>
      </c>
      <c r="G680" s="67"/>
      <c r="H680" s="57">
        <f t="shared" si="23"/>
        <v>41621</v>
      </c>
      <c r="I680" s="62">
        <v>1.39380952481437</v>
      </c>
      <c r="J680" s="63">
        <v>2.0699731650043098</v>
      </c>
      <c r="K680" s="63">
        <v>3.1271613474049502</v>
      </c>
      <c r="L680" s="63">
        <v>4.1767464091889499</v>
      </c>
    </row>
    <row r="681" spans="2:12" x14ac:dyDescent="0.2">
      <c r="B681" s="57">
        <f t="shared" si="22"/>
        <v>41628</v>
      </c>
      <c r="C681" s="60">
        <v>9.5911269389267506</v>
      </c>
      <c r="D681" s="61">
        <v>13.753902884272099</v>
      </c>
      <c r="E681" s="61">
        <v>28.339708796533099</v>
      </c>
      <c r="F681" s="61">
        <v>56.253689514915202</v>
      </c>
      <c r="G681" s="67"/>
      <c r="H681" s="57">
        <f t="shared" si="23"/>
        <v>41628</v>
      </c>
      <c r="I681" s="62">
        <v>1.32129276254384</v>
      </c>
      <c r="J681" s="63">
        <v>1.96409939368023</v>
      </c>
      <c r="K681" s="63">
        <v>3.0053125517892298</v>
      </c>
      <c r="L681" s="63">
        <v>4.0795329346239297</v>
      </c>
    </row>
    <row r="682" spans="2:12" x14ac:dyDescent="0.2">
      <c r="B682" s="57">
        <f t="shared" si="22"/>
        <v>41635</v>
      </c>
      <c r="C682" s="60">
        <v>9.7056261315620205</v>
      </c>
      <c r="D682" s="61">
        <v>13.888281011696</v>
      </c>
      <c r="E682" s="61">
        <v>28.661097020713299</v>
      </c>
      <c r="F682" s="61">
        <v>58.176015607465899</v>
      </c>
      <c r="G682" s="67"/>
      <c r="H682" s="57">
        <f t="shared" si="23"/>
        <v>41635</v>
      </c>
      <c r="I682" s="62">
        <v>1.3359477216246101</v>
      </c>
      <c r="J682" s="63">
        <v>1.9832890012278399</v>
      </c>
      <c r="K682" s="63">
        <v>3.0770485745999601</v>
      </c>
      <c r="L682" s="63">
        <v>4.2841091230792001</v>
      </c>
    </row>
    <row r="683" spans="2:12" x14ac:dyDescent="0.2">
      <c r="B683" s="57">
        <f t="shared" si="22"/>
        <v>41642</v>
      </c>
      <c r="C683" s="60">
        <v>9.6304025232382493</v>
      </c>
      <c r="D683" s="61">
        <v>14.7020342308802</v>
      </c>
      <c r="E683" s="61">
        <v>29.7833311309364</v>
      </c>
      <c r="F683" s="61">
        <v>61.398951055687</v>
      </c>
      <c r="G683" s="67"/>
      <c r="H683" s="57">
        <f t="shared" si="23"/>
        <v>41642</v>
      </c>
      <c r="I683" s="62">
        <v>1.3296005093336001</v>
      </c>
      <c r="J683" s="63">
        <v>2.18242186820589</v>
      </c>
      <c r="K683" s="63">
        <v>3.1727189601013901</v>
      </c>
      <c r="L683" s="63">
        <v>4.4714028998756801</v>
      </c>
    </row>
    <row r="684" spans="2:12" x14ac:dyDescent="0.2">
      <c r="B684" s="57">
        <f t="shared" si="22"/>
        <v>41649</v>
      </c>
      <c r="C684" s="60">
        <v>9.3228376838894391</v>
      </c>
      <c r="D684" s="61">
        <v>14.125925098003499</v>
      </c>
      <c r="E684" s="61">
        <v>28.5005721093499</v>
      </c>
      <c r="F684" s="61">
        <v>61.448906684178397</v>
      </c>
      <c r="G684" s="67"/>
      <c r="H684" s="57">
        <f t="shared" si="23"/>
        <v>41649</v>
      </c>
      <c r="I684" s="62">
        <v>1.2869229246096101</v>
      </c>
      <c r="J684" s="63">
        <v>2.0600045113323202</v>
      </c>
      <c r="K684" s="63">
        <v>3.03330746520595</v>
      </c>
      <c r="L684" s="63">
        <v>4.4044886796542304</v>
      </c>
    </row>
    <row r="685" spans="2:12" x14ac:dyDescent="0.2">
      <c r="B685" s="57">
        <f t="shared" si="22"/>
        <v>41656</v>
      </c>
      <c r="C685" s="60">
        <v>9.2884194186862299</v>
      </c>
      <c r="D685" s="61">
        <v>14.015160899280801</v>
      </c>
      <c r="E685" s="61">
        <v>28.530706379371399</v>
      </c>
      <c r="F685" s="61">
        <v>63.277288669179903</v>
      </c>
      <c r="G685" s="67"/>
      <c r="H685" s="57">
        <f t="shared" si="23"/>
        <v>41656</v>
      </c>
      <c r="I685" s="62">
        <v>1.2819608877593001</v>
      </c>
      <c r="J685" s="63">
        <v>2.04383229297322</v>
      </c>
      <c r="K685" s="63">
        <v>3.07929193271326</v>
      </c>
      <c r="L685" s="63">
        <v>4.5752917376035498</v>
      </c>
    </row>
    <row r="686" spans="2:12" x14ac:dyDescent="0.2">
      <c r="B686" s="57">
        <f t="shared" si="22"/>
        <v>41663</v>
      </c>
      <c r="C686" s="60">
        <v>9.4909541196160792</v>
      </c>
      <c r="D686" s="61">
        <v>14.523792386452699</v>
      </c>
      <c r="E686" s="61">
        <v>29.858839843343102</v>
      </c>
      <c r="F686" s="61">
        <v>67.264534100493094</v>
      </c>
      <c r="G686" s="67"/>
      <c r="H686" s="57">
        <f t="shared" si="23"/>
        <v>41663</v>
      </c>
      <c r="I686" s="62">
        <v>1.3090638636834899</v>
      </c>
      <c r="J686" s="63">
        <v>2.1180060727946302</v>
      </c>
      <c r="K686" s="63">
        <v>3.2463777159649001</v>
      </c>
      <c r="L686" s="63">
        <v>4.8822975158254902</v>
      </c>
    </row>
    <row r="687" spans="2:12" x14ac:dyDescent="0.2">
      <c r="B687" s="57">
        <f t="shared" si="22"/>
        <v>41670</v>
      </c>
      <c r="C687" s="60">
        <v>9.35959393974154</v>
      </c>
      <c r="D687" s="61">
        <v>13.865015838908301</v>
      </c>
      <c r="E687" s="61">
        <v>29.290598688133102</v>
      </c>
      <c r="F687" s="61">
        <v>67.625249680322</v>
      </c>
      <c r="G687" s="67"/>
      <c r="H687" s="57">
        <f t="shared" si="23"/>
        <v>41670</v>
      </c>
      <c r="I687" s="62">
        <v>1.2942561756587401</v>
      </c>
      <c r="J687" s="63">
        <v>2.0668246439248601</v>
      </c>
      <c r="K687" s="63">
        <v>3.2255327320434</v>
      </c>
      <c r="L687" s="63">
        <v>4.7803622740409404</v>
      </c>
    </row>
    <row r="688" spans="2:12" x14ac:dyDescent="0.2">
      <c r="B688" s="57">
        <f t="shared" si="22"/>
        <v>41677</v>
      </c>
      <c r="C688" s="60">
        <v>9.4459574937982698</v>
      </c>
      <c r="D688" s="61">
        <v>14.0662180168997</v>
      </c>
      <c r="E688" s="61">
        <v>29.7668610295609</v>
      </c>
      <c r="F688" s="61">
        <v>69.180942332299097</v>
      </c>
      <c r="G688" s="67"/>
      <c r="H688" s="57">
        <f t="shared" si="23"/>
        <v>41677</v>
      </c>
      <c r="I688" s="62">
        <v>1.30228292203392</v>
      </c>
      <c r="J688" s="63">
        <v>2.05127795745938</v>
      </c>
      <c r="K688" s="63">
        <v>3.2885308169874001</v>
      </c>
      <c r="L688" s="63">
        <v>5.0219482754773601</v>
      </c>
    </row>
    <row r="689" spans="2:12" x14ac:dyDescent="0.2">
      <c r="B689" s="57">
        <f t="shared" si="22"/>
        <v>41684</v>
      </c>
      <c r="C689" s="60">
        <v>9.76945065384046</v>
      </c>
      <c r="D689" s="61">
        <v>14.698897080402199</v>
      </c>
      <c r="E689" s="61">
        <v>31.348801542498901</v>
      </c>
      <c r="F689" s="61">
        <v>68.402908055633006</v>
      </c>
      <c r="G689" s="67"/>
      <c r="H689" s="57">
        <f t="shared" si="23"/>
        <v>41684</v>
      </c>
      <c r="I689" s="62">
        <v>1.3470571379961001</v>
      </c>
      <c r="J689" s="63">
        <v>2.1360150809377698</v>
      </c>
      <c r="K689" s="63">
        <v>3.4462812971211298</v>
      </c>
      <c r="L689" s="63">
        <v>5.0976001198240004</v>
      </c>
    </row>
    <row r="690" spans="2:12" x14ac:dyDescent="0.2">
      <c r="B690" s="57">
        <f t="shared" si="22"/>
        <v>41691</v>
      </c>
      <c r="C690" s="60">
        <v>9.7612759446964201</v>
      </c>
      <c r="D690" s="61">
        <v>14.4856229494731</v>
      </c>
      <c r="E690" s="61">
        <v>31.111606984362499</v>
      </c>
      <c r="F690" s="61">
        <v>68.573007539604006</v>
      </c>
      <c r="G690" s="67"/>
      <c r="H690" s="57">
        <f t="shared" si="23"/>
        <v>41691</v>
      </c>
      <c r="I690" s="62">
        <v>1.34567581303385</v>
      </c>
      <c r="J690" s="63">
        <v>2.1050224998245999</v>
      </c>
      <c r="K690" s="63">
        <v>3.4392816152172201</v>
      </c>
      <c r="L690" s="63">
        <v>5.1433985077451299</v>
      </c>
    </row>
    <row r="691" spans="2:12" x14ac:dyDescent="0.2">
      <c r="B691" s="57">
        <f t="shared" si="22"/>
        <v>41698</v>
      </c>
      <c r="C691" s="60">
        <v>9.5277966552937201</v>
      </c>
      <c r="D691" s="61">
        <v>13.837669276209301</v>
      </c>
      <c r="E691" s="61">
        <v>30.352214837872499</v>
      </c>
      <c r="F691" s="61">
        <v>64.437734753180905</v>
      </c>
      <c r="G691" s="67"/>
      <c r="H691" s="57">
        <f t="shared" si="23"/>
        <v>41698</v>
      </c>
      <c r="I691" s="62">
        <v>1.31381924602275</v>
      </c>
      <c r="J691" s="63">
        <v>2.01822433877979</v>
      </c>
      <c r="K691" s="63">
        <v>3.3209923237519399</v>
      </c>
      <c r="L691" s="63">
        <v>4.8470891575818698</v>
      </c>
    </row>
    <row r="692" spans="2:12" x14ac:dyDescent="0.2">
      <c r="B692" s="57">
        <f t="shared" si="22"/>
        <v>41705</v>
      </c>
      <c r="C692" s="60">
        <v>9.5127307375380408</v>
      </c>
      <c r="D692" s="61">
        <v>13.517821127708601</v>
      </c>
      <c r="E692" s="61">
        <v>30.118845894791601</v>
      </c>
      <c r="F692" s="61">
        <v>65.250747847918106</v>
      </c>
      <c r="G692" s="67"/>
      <c r="H692" s="57">
        <f t="shared" si="23"/>
        <v>41705</v>
      </c>
      <c r="I692" s="62">
        <v>1.3130828771277001</v>
      </c>
      <c r="J692" s="63">
        <v>1.94189623905451</v>
      </c>
      <c r="K692" s="63">
        <v>3.3405454679992701</v>
      </c>
      <c r="L692" s="63">
        <v>4.9565770016592099</v>
      </c>
    </row>
    <row r="693" spans="2:12" x14ac:dyDescent="0.2">
      <c r="B693" s="57">
        <f t="shared" si="22"/>
        <v>41712</v>
      </c>
      <c r="C693" s="60">
        <v>9.3056308436736295</v>
      </c>
      <c r="D693" s="61">
        <v>13.3830759918028</v>
      </c>
      <c r="E693" s="61">
        <v>29.110438313247698</v>
      </c>
      <c r="F693" s="61">
        <v>63.971296381230403</v>
      </c>
      <c r="G693" s="67"/>
      <c r="H693" s="57">
        <f t="shared" si="23"/>
        <v>41712</v>
      </c>
      <c r="I693" s="62">
        <v>1.2812063821917601</v>
      </c>
      <c r="J693" s="63">
        <v>1.9087811055067601</v>
      </c>
      <c r="K693" s="63">
        <v>3.2177130146602702</v>
      </c>
      <c r="L693" s="63">
        <v>4.8490114788188903</v>
      </c>
    </row>
    <row r="694" spans="2:12" x14ac:dyDescent="0.2">
      <c r="B694" s="57">
        <f t="shared" si="22"/>
        <v>41719</v>
      </c>
      <c r="C694" s="60">
        <v>9.4200743865603904</v>
      </c>
      <c r="D694" s="61">
        <v>13.2741220180295</v>
      </c>
      <c r="E694" s="61">
        <v>28.3816977640708</v>
      </c>
      <c r="F694" s="61">
        <v>62.191351308973601</v>
      </c>
      <c r="G694" s="67"/>
      <c r="H694" s="57">
        <f t="shared" si="23"/>
        <v>41719</v>
      </c>
      <c r="I694" s="62">
        <v>1.3030427838734999</v>
      </c>
      <c r="J694" s="63">
        <v>1.8972907283696301</v>
      </c>
      <c r="K694" s="63">
        <v>3.2375745777612401</v>
      </c>
      <c r="L694" s="63">
        <v>4.8291849245877803</v>
      </c>
    </row>
    <row r="695" spans="2:12" x14ac:dyDescent="0.2">
      <c r="B695" s="57">
        <f t="shared" si="22"/>
        <v>41726</v>
      </c>
      <c r="C695" s="60">
        <v>9.3807737019767803</v>
      </c>
      <c r="D695" s="61">
        <v>12.857871398504001</v>
      </c>
      <c r="E695" s="61">
        <v>27.062501604059399</v>
      </c>
      <c r="F695" s="61">
        <v>56.951658437410401</v>
      </c>
      <c r="G695" s="67"/>
      <c r="H695" s="57">
        <f t="shared" si="23"/>
        <v>41726</v>
      </c>
      <c r="I695" s="62">
        <v>1.2902525346971001</v>
      </c>
      <c r="J695" s="63">
        <v>1.8616053377705499</v>
      </c>
      <c r="K695" s="63">
        <v>3.0729007365202299</v>
      </c>
      <c r="L695" s="63">
        <v>4.4185075362257598</v>
      </c>
    </row>
    <row r="696" spans="2:12" x14ac:dyDescent="0.2">
      <c r="B696" s="57">
        <f t="shared" si="22"/>
        <v>41733</v>
      </c>
      <c r="C696" s="60">
        <v>9.3583513692473801</v>
      </c>
      <c r="D696" s="61">
        <v>13.2566384756656</v>
      </c>
      <c r="E696" s="61">
        <v>28.532759725166599</v>
      </c>
      <c r="F696" s="61">
        <v>56.001573502427703</v>
      </c>
      <c r="G696" s="67"/>
      <c r="H696" s="57">
        <f t="shared" si="23"/>
        <v>41733</v>
      </c>
      <c r="I696" s="62">
        <v>1.29610644266273</v>
      </c>
      <c r="J696" s="63">
        <v>1.9587717670943501</v>
      </c>
      <c r="K696" s="63">
        <v>3.2184194678911799</v>
      </c>
      <c r="L696" s="63">
        <v>4.6226713657591496</v>
      </c>
    </row>
    <row r="697" spans="2:12" x14ac:dyDescent="0.2">
      <c r="B697" s="57">
        <f t="shared" si="22"/>
        <v>41740</v>
      </c>
      <c r="C697" s="60">
        <v>9.6775424244932804</v>
      </c>
      <c r="D697" s="61">
        <v>14.016741371816799</v>
      </c>
      <c r="E697" s="61">
        <v>28.788282030588199</v>
      </c>
      <c r="F697" s="61">
        <v>55.831342842531299</v>
      </c>
      <c r="G697" s="67"/>
      <c r="H697" s="57">
        <f t="shared" si="23"/>
        <v>41740</v>
      </c>
      <c r="I697" s="62">
        <v>1.34012573071708</v>
      </c>
      <c r="J697" s="63">
        <v>1.9656101202031899</v>
      </c>
      <c r="K697" s="63">
        <v>3.2595829264707201</v>
      </c>
      <c r="L697" s="63">
        <v>4.6590830322801002</v>
      </c>
    </row>
    <row r="698" spans="2:12" x14ac:dyDescent="0.2">
      <c r="B698" s="57">
        <f t="shared" si="22"/>
        <v>41747</v>
      </c>
      <c r="C698" s="60">
        <v>9.4922391326472102</v>
      </c>
      <c r="D698" s="61">
        <v>13.880413938747999</v>
      </c>
      <c r="E698" s="61">
        <v>28.551112941616701</v>
      </c>
      <c r="F698" s="61">
        <v>56.7268091192715</v>
      </c>
      <c r="G698" s="67"/>
      <c r="H698" s="57">
        <f t="shared" si="23"/>
        <v>41747</v>
      </c>
      <c r="I698" s="62">
        <v>1.31593271270081</v>
      </c>
      <c r="J698" s="63">
        <v>1.9249765364653499</v>
      </c>
      <c r="K698" s="63">
        <v>3.2508280117503898</v>
      </c>
      <c r="L698" s="63">
        <v>4.6875815798711402</v>
      </c>
    </row>
    <row r="699" spans="2:12" x14ac:dyDescent="0.2">
      <c r="B699" s="57">
        <f t="shared" si="22"/>
        <v>41754</v>
      </c>
      <c r="C699" s="60">
        <v>9.1970057399331608</v>
      </c>
      <c r="D699" s="61">
        <v>13.2508487464879</v>
      </c>
      <c r="E699" s="61">
        <v>27.216661340678499</v>
      </c>
      <c r="F699" s="61">
        <v>51.6996473486534</v>
      </c>
      <c r="G699" s="67"/>
      <c r="H699" s="57">
        <f t="shared" si="23"/>
        <v>41754</v>
      </c>
      <c r="I699" s="62">
        <v>1.26743638832571</v>
      </c>
      <c r="J699" s="63">
        <v>1.76134282388054</v>
      </c>
      <c r="K699" s="63">
        <v>3.0105248055748302</v>
      </c>
      <c r="L699" s="63">
        <v>4.2609197849958198</v>
      </c>
    </row>
    <row r="700" spans="2:12" x14ac:dyDescent="0.2">
      <c r="B700" s="57">
        <f t="shared" si="22"/>
        <v>41761</v>
      </c>
      <c r="C700" s="60">
        <v>8.9986974412753007</v>
      </c>
      <c r="D700" s="61">
        <v>12.9865600823045</v>
      </c>
      <c r="E700" s="61">
        <v>27.182449759252499</v>
      </c>
      <c r="F700" s="61">
        <v>51.056312100576001</v>
      </c>
      <c r="G700" s="67"/>
      <c r="H700" s="57">
        <f t="shared" si="23"/>
        <v>41761</v>
      </c>
      <c r="I700" s="62">
        <v>1.2164661031103201</v>
      </c>
      <c r="J700" s="63">
        <v>1.7565286279466099</v>
      </c>
      <c r="K700" s="63">
        <v>2.9175469090000701</v>
      </c>
      <c r="L700" s="63">
        <v>4.1611799369781002</v>
      </c>
    </row>
    <row r="701" spans="2:12" x14ac:dyDescent="0.2">
      <c r="B701" s="57">
        <f t="shared" si="22"/>
        <v>41768</v>
      </c>
      <c r="C701" s="60">
        <v>8.9728166209364204</v>
      </c>
      <c r="D701" s="61">
        <v>12.836392627482599</v>
      </c>
      <c r="E701" s="61">
        <v>26.682608504838701</v>
      </c>
      <c r="F701" s="61">
        <v>50.096799080269697</v>
      </c>
      <c r="G701" s="67"/>
      <c r="H701" s="57">
        <f t="shared" si="23"/>
        <v>41768</v>
      </c>
      <c r="I701" s="62">
        <v>1.21009448339171</v>
      </c>
      <c r="J701" s="63">
        <v>1.71074713653193</v>
      </c>
      <c r="K701" s="63">
        <v>2.8940230751931599</v>
      </c>
      <c r="L701" s="63">
        <v>4.1354351643219003</v>
      </c>
    </row>
    <row r="702" spans="2:12" x14ac:dyDescent="0.2">
      <c r="B702" s="57">
        <f t="shared" si="22"/>
        <v>41775</v>
      </c>
      <c r="C702" s="60">
        <v>9.0462434651217496</v>
      </c>
      <c r="D702" s="61">
        <v>12.974061770144299</v>
      </c>
      <c r="E702" s="61">
        <v>26.8190184285512</v>
      </c>
      <c r="F702" s="61">
        <v>48.978488459914203</v>
      </c>
      <c r="G702" s="67"/>
      <c r="H702" s="57">
        <f t="shared" si="23"/>
        <v>41775</v>
      </c>
      <c r="I702" s="62">
        <v>1.2197499104675</v>
      </c>
      <c r="J702" s="63">
        <v>1.7307036336122501</v>
      </c>
      <c r="K702" s="63">
        <v>2.9052740792513498</v>
      </c>
      <c r="L702" s="63">
        <v>4.0888575207468598</v>
      </c>
    </row>
    <row r="703" spans="2:12" x14ac:dyDescent="0.2">
      <c r="B703" s="57">
        <f t="shared" si="22"/>
        <v>41782</v>
      </c>
      <c r="C703" s="60">
        <v>9.0889791110539804</v>
      </c>
      <c r="D703" s="61">
        <v>12.927840547159301</v>
      </c>
      <c r="E703" s="61">
        <v>27.167932283793998</v>
      </c>
      <c r="F703" s="61">
        <v>51.902334882722698</v>
      </c>
      <c r="G703" s="67"/>
      <c r="H703" s="57">
        <f t="shared" si="23"/>
        <v>41782</v>
      </c>
      <c r="I703" s="62">
        <v>1.22694287477025</v>
      </c>
      <c r="J703" s="63">
        <v>1.72474010909457</v>
      </c>
      <c r="K703" s="63">
        <v>2.9640711495522098</v>
      </c>
      <c r="L703" s="63">
        <v>4.3182074950493501</v>
      </c>
    </row>
    <row r="704" spans="2:12" x14ac:dyDescent="0.2">
      <c r="B704" s="57">
        <f t="shared" si="22"/>
        <v>41789</v>
      </c>
      <c r="C704" s="60">
        <v>9.0982836445921507</v>
      </c>
      <c r="D704" s="61">
        <v>13.196565779685301</v>
      </c>
      <c r="E704" s="61">
        <v>27.7830334196519</v>
      </c>
      <c r="F704" s="61">
        <v>52.691144193743902</v>
      </c>
      <c r="G704" s="67"/>
      <c r="H704" s="57">
        <f t="shared" si="23"/>
        <v>41789</v>
      </c>
      <c r="I704" s="62">
        <v>1.2295726849308799</v>
      </c>
      <c r="J704" s="63">
        <v>1.76323405537297</v>
      </c>
      <c r="K704" s="63">
        <v>3.0097990523797402</v>
      </c>
      <c r="L704" s="63">
        <v>4.4083903538282101</v>
      </c>
    </row>
    <row r="705" spans="2:12" x14ac:dyDescent="0.2">
      <c r="B705" s="57">
        <f t="shared" si="22"/>
        <v>41796</v>
      </c>
      <c r="C705" s="60">
        <v>9.06510177778733</v>
      </c>
      <c r="D705" s="61">
        <v>12.9973161530478</v>
      </c>
      <c r="E705" s="61">
        <v>27.774813798730399</v>
      </c>
      <c r="F705" s="61">
        <v>53.941067113897802</v>
      </c>
      <c r="G705" s="67"/>
      <c r="H705" s="57">
        <f t="shared" si="23"/>
        <v>41796</v>
      </c>
      <c r="I705" s="62">
        <v>1.2289101132246301</v>
      </c>
      <c r="J705" s="63">
        <v>1.74616067563213</v>
      </c>
      <c r="K705" s="63">
        <v>3.0187902992844902</v>
      </c>
      <c r="L705" s="63">
        <v>4.4980435644962498</v>
      </c>
    </row>
    <row r="706" spans="2:12" x14ac:dyDescent="0.2">
      <c r="B706" s="57">
        <f t="shared" ref="B706:B756" si="24">B705+7</f>
        <v>41803</v>
      </c>
      <c r="C706" s="60">
        <v>9.2527293233860508</v>
      </c>
      <c r="D706" s="61">
        <v>13.305358083821</v>
      </c>
      <c r="E706" s="61">
        <v>28.297667515278398</v>
      </c>
      <c r="F706" s="61">
        <v>55.187739050798498</v>
      </c>
      <c r="G706" s="67"/>
      <c r="H706" s="57">
        <f t="shared" ref="H706:H756" si="25">H705+7</f>
        <v>41803</v>
      </c>
      <c r="I706" s="62">
        <v>1.25456723341806</v>
      </c>
      <c r="J706" s="63">
        <v>1.7910629063581001</v>
      </c>
      <c r="K706" s="63">
        <v>3.0872854831249801</v>
      </c>
      <c r="L706" s="63">
        <v>4.6252789865463599</v>
      </c>
    </row>
    <row r="707" spans="2:12" x14ac:dyDescent="0.2">
      <c r="B707" s="57">
        <f t="shared" si="24"/>
        <v>41810</v>
      </c>
      <c r="C707" s="60">
        <v>9.0655677939029502</v>
      </c>
      <c r="D707" s="61">
        <v>12.930431631607201</v>
      </c>
      <c r="E707" s="61">
        <v>27.584242212947601</v>
      </c>
      <c r="F707" s="61">
        <v>53.307543143219597</v>
      </c>
      <c r="G707" s="67"/>
      <c r="H707" s="57">
        <f t="shared" si="25"/>
        <v>41810</v>
      </c>
      <c r="I707" s="62">
        <v>1.2392147959827999</v>
      </c>
      <c r="J707" s="63">
        <v>1.7452558048209801</v>
      </c>
      <c r="K707" s="63">
        <v>3.0083384970878999</v>
      </c>
      <c r="L707" s="63">
        <v>4.4705704535835302</v>
      </c>
    </row>
    <row r="708" spans="2:12" x14ac:dyDescent="0.2">
      <c r="B708" s="57">
        <f t="shared" si="24"/>
        <v>41817</v>
      </c>
      <c r="C708" s="60">
        <v>9.0854676097470897</v>
      </c>
      <c r="D708" s="61">
        <v>13.1597355161328</v>
      </c>
      <c r="E708" s="61">
        <v>28.242744971071701</v>
      </c>
      <c r="F708" s="61">
        <v>55.480484452658402</v>
      </c>
      <c r="G708" s="67"/>
      <c r="H708" s="57">
        <f t="shared" si="25"/>
        <v>41817</v>
      </c>
      <c r="I708" s="62">
        <v>1.25088994909033</v>
      </c>
      <c r="J708" s="63">
        <v>1.77626352547375</v>
      </c>
      <c r="K708" s="63">
        <v>3.1110692925888501</v>
      </c>
      <c r="L708" s="63">
        <v>4.71777849660399</v>
      </c>
    </row>
    <row r="709" spans="2:12" x14ac:dyDescent="0.2">
      <c r="B709" s="57">
        <f t="shared" si="24"/>
        <v>41824</v>
      </c>
      <c r="C709" s="60">
        <v>9.2043927355291206</v>
      </c>
      <c r="D709" s="61">
        <v>13.7297683938587</v>
      </c>
      <c r="E709" s="61">
        <v>30.207774712993999</v>
      </c>
      <c r="F709" s="61">
        <v>56.927281918181301</v>
      </c>
      <c r="G709" s="67"/>
      <c r="H709" s="57">
        <f t="shared" si="25"/>
        <v>41824</v>
      </c>
      <c r="I709" s="62">
        <v>1.27676463873191</v>
      </c>
      <c r="J709" s="63">
        <v>2.0132043209625898</v>
      </c>
      <c r="K709" s="63">
        <v>3.2514763779138001</v>
      </c>
      <c r="L709" s="63">
        <v>4.9614929385278099</v>
      </c>
    </row>
    <row r="710" spans="2:12" x14ac:dyDescent="0.2">
      <c r="B710" s="57">
        <f t="shared" si="24"/>
        <v>41831</v>
      </c>
      <c r="C710" s="60">
        <v>9.1127866915323796</v>
      </c>
      <c r="D710" s="61">
        <v>13.4300733987225</v>
      </c>
      <c r="E710" s="61">
        <v>29.351593560273901</v>
      </c>
      <c r="F710" s="61">
        <v>54.778968700667598</v>
      </c>
      <c r="G710" s="67"/>
      <c r="H710" s="57">
        <f t="shared" si="25"/>
        <v>41831</v>
      </c>
      <c r="I710" s="62">
        <v>1.2752973322430601</v>
      </c>
      <c r="J710" s="63">
        <v>1.9782714788448099</v>
      </c>
      <c r="K710" s="63">
        <v>3.23373723552755</v>
      </c>
      <c r="L710" s="63">
        <v>4.8764264708783198</v>
      </c>
    </row>
    <row r="711" spans="2:12" x14ac:dyDescent="0.2">
      <c r="B711" s="57">
        <f t="shared" si="24"/>
        <v>41838</v>
      </c>
      <c r="C711" s="60">
        <v>9.1797289071717998</v>
      </c>
      <c r="D711" s="61">
        <v>13.5322794801905</v>
      </c>
      <c r="E711" s="61">
        <v>29.2133692810695</v>
      </c>
      <c r="F711" s="61">
        <v>52.739812064008298</v>
      </c>
      <c r="G711" s="67"/>
      <c r="H711" s="57">
        <f t="shared" si="25"/>
        <v>41838</v>
      </c>
      <c r="I711" s="62">
        <v>1.2899981553256701</v>
      </c>
      <c r="J711" s="63">
        <v>1.99492357501952</v>
      </c>
      <c r="K711" s="63">
        <v>3.2117054298654799</v>
      </c>
      <c r="L711" s="63">
        <v>4.6780733477160199</v>
      </c>
    </row>
    <row r="712" spans="2:12" x14ac:dyDescent="0.2">
      <c r="B712" s="57">
        <f t="shared" si="24"/>
        <v>41845</v>
      </c>
      <c r="C712" s="60">
        <v>9.4883663984364297</v>
      </c>
      <c r="D712" s="61">
        <v>14.0728384982168</v>
      </c>
      <c r="E712" s="61">
        <v>29.394058461157101</v>
      </c>
      <c r="F712" s="61">
        <v>51.918199908432001</v>
      </c>
      <c r="G712" s="67"/>
      <c r="H712" s="57">
        <f t="shared" si="25"/>
        <v>41845</v>
      </c>
      <c r="I712" s="62">
        <v>1.3333878453347501</v>
      </c>
      <c r="J712" s="63">
        <v>2.0799998481687298</v>
      </c>
      <c r="K712" s="63">
        <v>3.21923876045767</v>
      </c>
      <c r="L712" s="63">
        <v>4.5731899900177702</v>
      </c>
    </row>
    <row r="713" spans="2:12" x14ac:dyDescent="0.2">
      <c r="B713" s="57">
        <f t="shared" si="24"/>
        <v>41852</v>
      </c>
      <c r="C713" s="60">
        <v>9.7600513035456302</v>
      </c>
      <c r="D713" s="61">
        <v>14.705040830603901</v>
      </c>
      <c r="E713" s="61">
        <v>30.143640989492201</v>
      </c>
      <c r="F713" s="61">
        <v>52.590863600613901</v>
      </c>
      <c r="G713" s="67"/>
      <c r="H713" s="57">
        <f t="shared" si="25"/>
        <v>41852</v>
      </c>
      <c r="I713" s="62">
        <v>1.37358317480702</v>
      </c>
      <c r="J713" s="63">
        <v>2.17095552773731</v>
      </c>
      <c r="K713" s="63">
        <v>3.31116065692955</v>
      </c>
      <c r="L713" s="63">
        <v>4.6941089792044899</v>
      </c>
    </row>
    <row r="714" spans="2:12" x14ac:dyDescent="0.2">
      <c r="B714" s="57">
        <f t="shared" si="24"/>
        <v>41859</v>
      </c>
      <c r="C714" s="60">
        <v>9.7832455641527201</v>
      </c>
      <c r="D714" s="61">
        <v>14.760837059024199</v>
      </c>
      <c r="E714" s="61">
        <v>30.719841468510701</v>
      </c>
      <c r="F714" s="61">
        <v>54.2070818155658</v>
      </c>
      <c r="G714" s="67"/>
      <c r="H714" s="57">
        <f t="shared" si="25"/>
        <v>41859</v>
      </c>
      <c r="I714" s="62">
        <v>1.3759823712702799</v>
      </c>
      <c r="J714" s="63">
        <v>2.1867213798518099</v>
      </c>
      <c r="K714" s="63">
        <v>3.3897956717275699</v>
      </c>
      <c r="L714" s="63">
        <v>4.8338311991750702</v>
      </c>
    </row>
    <row r="715" spans="2:12" x14ac:dyDescent="0.2">
      <c r="B715" s="57">
        <f t="shared" si="24"/>
        <v>41866</v>
      </c>
      <c r="C715" s="60">
        <v>9.89462822812275</v>
      </c>
      <c r="D715" s="61">
        <v>14.735177662187599</v>
      </c>
      <c r="E715" s="61">
        <v>31.564286586211299</v>
      </c>
      <c r="F715" s="61">
        <v>54.384927736193603</v>
      </c>
      <c r="G715" s="67"/>
      <c r="H715" s="57">
        <f t="shared" si="25"/>
        <v>41866</v>
      </c>
      <c r="I715" s="62">
        <v>1.39359245195417</v>
      </c>
      <c r="J715" s="63">
        <v>2.1789545821262499</v>
      </c>
      <c r="K715" s="63">
        <v>3.4620142033286601</v>
      </c>
      <c r="L715" s="63">
        <v>4.9015497752137396</v>
      </c>
    </row>
    <row r="716" spans="2:12" x14ac:dyDescent="0.2">
      <c r="B716" s="57">
        <f t="shared" si="24"/>
        <v>41873</v>
      </c>
      <c r="C716" s="60">
        <v>9.92409035781718</v>
      </c>
      <c r="D716" s="61">
        <v>14.648062493230301</v>
      </c>
      <c r="E716" s="61">
        <v>31.9782951791464</v>
      </c>
      <c r="F716" s="61">
        <v>56.455504934041002</v>
      </c>
      <c r="G716" s="67"/>
      <c r="H716" s="57">
        <f t="shared" si="25"/>
        <v>41873</v>
      </c>
      <c r="I716" s="62">
        <v>1.39143257491195</v>
      </c>
      <c r="J716" s="63">
        <v>2.1668397417013701</v>
      </c>
      <c r="K716" s="63">
        <v>3.5080777097428202</v>
      </c>
      <c r="L716" s="63">
        <v>5.0868802761435701</v>
      </c>
    </row>
    <row r="717" spans="2:12" x14ac:dyDescent="0.2">
      <c r="B717" s="57">
        <f t="shared" si="24"/>
        <v>41880</v>
      </c>
      <c r="C717" s="60">
        <v>9.6737903519877406</v>
      </c>
      <c r="D717" s="61">
        <v>14.2654790187541</v>
      </c>
      <c r="E717" s="61">
        <v>31.1352921353404</v>
      </c>
      <c r="F717" s="61">
        <v>55.281404892672398</v>
      </c>
      <c r="G717" s="67"/>
      <c r="H717" s="57">
        <f t="shared" si="25"/>
        <v>41880</v>
      </c>
      <c r="I717" s="62">
        <v>1.35219311443093</v>
      </c>
      <c r="J717" s="63">
        <v>2.0888276291040899</v>
      </c>
      <c r="K717" s="63">
        <v>3.4053494351545099</v>
      </c>
      <c r="L717" s="63">
        <v>4.8397946963687497</v>
      </c>
    </row>
    <row r="718" spans="2:12" x14ac:dyDescent="0.2">
      <c r="B718" s="57">
        <f t="shared" si="24"/>
        <v>41887</v>
      </c>
      <c r="C718" s="60">
        <v>10.082349468802301</v>
      </c>
      <c r="D718" s="61">
        <v>14.965398627892</v>
      </c>
      <c r="E718" s="61">
        <v>32.875596927003599</v>
      </c>
      <c r="F718" s="61">
        <v>57.7700055500408</v>
      </c>
      <c r="G718" s="67"/>
      <c r="H718" s="57">
        <f t="shared" si="25"/>
        <v>41887</v>
      </c>
      <c r="I718" s="62">
        <v>1.4137650972884801</v>
      </c>
      <c r="J718" s="63">
        <v>2.1747526403295501</v>
      </c>
      <c r="K718" s="63">
        <v>3.5729290594880498</v>
      </c>
      <c r="L718" s="63">
        <v>5.1044728352740796</v>
      </c>
    </row>
    <row r="719" spans="2:12" x14ac:dyDescent="0.2">
      <c r="B719" s="57">
        <f t="shared" si="24"/>
        <v>41894</v>
      </c>
      <c r="C719" s="60">
        <v>10.1408340828843</v>
      </c>
      <c r="D719" s="61">
        <v>14.8533221457587</v>
      </c>
      <c r="E719" s="61">
        <v>33.211770970727002</v>
      </c>
      <c r="F719" s="61">
        <v>59.1765607043438</v>
      </c>
      <c r="G719" s="67"/>
      <c r="H719" s="57">
        <f t="shared" si="25"/>
        <v>41894</v>
      </c>
      <c r="I719" s="62">
        <v>1.4191221872078601</v>
      </c>
      <c r="J719" s="63">
        <v>2.1584658288988101</v>
      </c>
      <c r="K719" s="63">
        <v>3.6307395491243999</v>
      </c>
      <c r="L719" s="63">
        <v>5.2159507859512404</v>
      </c>
    </row>
    <row r="720" spans="2:12" x14ac:dyDescent="0.2">
      <c r="B720" s="57">
        <f t="shared" si="24"/>
        <v>41901</v>
      </c>
      <c r="C720" s="60">
        <v>10.135165189783001</v>
      </c>
      <c r="D720" s="61">
        <v>14.645059841400499</v>
      </c>
      <c r="E720" s="61">
        <v>32.765851157026802</v>
      </c>
      <c r="F720" s="61">
        <v>58.2213666454671</v>
      </c>
      <c r="G720" s="67"/>
      <c r="H720" s="57">
        <f t="shared" si="25"/>
        <v>41901</v>
      </c>
      <c r="I720" s="62">
        <v>1.4211182636763799</v>
      </c>
      <c r="J720" s="63">
        <v>2.1282014164667999</v>
      </c>
      <c r="K720" s="63">
        <v>3.6223347982410501</v>
      </c>
      <c r="L720" s="63">
        <v>5.1777216296269897</v>
      </c>
    </row>
    <row r="721" spans="2:12" x14ac:dyDescent="0.2">
      <c r="B721" s="57">
        <f t="shared" si="24"/>
        <v>41908</v>
      </c>
      <c r="C721" s="60">
        <v>10.2271993553467</v>
      </c>
      <c r="D721" s="61">
        <v>14.6371162453212</v>
      </c>
      <c r="E721" s="61">
        <v>33.184434865295302</v>
      </c>
      <c r="F721" s="61">
        <v>58.636836165042702</v>
      </c>
      <c r="G721" s="67"/>
      <c r="H721" s="57">
        <f t="shared" si="25"/>
        <v>41908</v>
      </c>
      <c r="I721" s="62">
        <v>1.43287129855287</v>
      </c>
      <c r="J721" s="63">
        <v>2.1270470632165601</v>
      </c>
      <c r="K721" s="63">
        <v>3.6824677916399802</v>
      </c>
      <c r="L721" s="63">
        <v>5.2952920449127596</v>
      </c>
    </row>
    <row r="722" spans="2:12" x14ac:dyDescent="0.2">
      <c r="B722" s="57">
        <f t="shared" si="24"/>
        <v>41915</v>
      </c>
      <c r="C722" s="60">
        <v>10.2657786761312</v>
      </c>
      <c r="D722" s="61">
        <v>14.4609926904043</v>
      </c>
      <c r="E722" s="61">
        <v>33.8662695580758</v>
      </c>
      <c r="F722" s="61">
        <v>59.748634914817103</v>
      </c>
      <c r="G722" s="67"/>
      <c r="H722" s="57">
        <f t="shared" si="25"/>
        <v>41915</v>
      </c>
      <c r="I722" s="62">
        <v>1.45061460261</v>
      </c>
      <c r="J722" s="63">
        <v>2.1485864038496798</v>
      </c>
      <c r="K722" s="63">
        <v>3.8561406323338598</v>
      </c>
      <c r="L722" s="63">
        <v>5.4409681577892899</v>
      </c>
    </row>
    <row r="723" spans="2:12" x14ac:dyDescent="0.2">
      <c r="B723" s="57">
        <f t="shared" si="24"/>
        <v>41922</v>
      </c>
      <c r="C723" s="60">
        <v>10.320032598364699</v>
      </c>
      <c r="D723" s="61">
        <v>14.929626104325999</v>
      </c>
      <c r="E723" s="61">
        <v>34.059909811362203</v>
      </c>
      <c r="F723" s="61">
        <v>61.079777223993801</v>
      </c>
      <c r="G723" s="67"/>
      <c r="H723" s="57">
        <f t="shared" si="25"/>
        <v>41922</v>
      </c>
      <c r="I723" s="62">
        <v>1.45713727539312</v>
      </c>
      <c r="J723" s="63">
        <v>2.16953120224104</v>
      </c>
      <c r="K723" s="63">
        <v>3.8897938844178301</v>
      </c>
      <c r="L723" s="63">
        <v>5.6200620654962101</v>
      </c>
    </row>
    <row r="724" spans="2:12" x14ac:dyDescent="0.2">
      <c r="B724" s="57">
        <f t="shared" si="24"/>
        <v>41929</v>
      </c>
      <c r="C724" s="60">
        <v>10.190179062945001</v>
      </c>
      <c r="D724" s="61">
        <v>14.785132712897401</v>
      </c>
      <c r="E724" s="61">
        <v>33.022354756267802</v>
      </c>
      <c r="F724" s="61">
        <v>59.391357271776798</v>
      </c>
      <c r="G724" s="67"/>
      <c r="H724" s="57">
        <f t="shared" si="25"/>
        <v>41929</v>
      </c>
      <c r="I724" s="62">
        <v>1.4380704636724899</v>
      </c>
      <c r="J724" s="63">
        <v>2.1500683207722702</v>
      </c>
      <c r="K724" s="63">
        <v>3.7748735775325999</v>
      </c>
      <c r="L724" s="63">
        <v>5.4844211612157201</v>
      </c>
    </row>
    <row r="725" spans="2:12" x14ac:dyDescent="0.2">
      <c r="B725" s="57">
        <f t="shared" si="24"/>
        <v>41936</v>
      </c>
      <c r="C725" s="60">
        <v>10.032849373036001</v>
      </c>
      <c r="D725" s="61">
        <v>14.1567111181411</v>
      </c>
      <c r="E725" s="61">
        <v>32.450733747456901</v>
      </c>
      <c r="F725" s="61">
        <v>57.298041141460601</v>
      </c>
      <c r="G725" s="67"/>
      <c r="H725" s="57">
        <f t="shared" si="25"/>
        <v>41936</v>
      </c>
      <c r="I725" s="62">
        <v>1.4006939337550199</v>
      </c>
      <c r="J725" s="63">
        <v>2.0558333942032299</v>
      </c>
      <c r="K725" s="63">
        <v>3.6839278402728701</v>
      </c>
      <c r="L725" s="63">
        <v>5.2031656779709001</v>
      </c>
    </row>
    <row r="726" spans="2:12" x14ac:dyDescent="0.2">
      <c r="B726" s="57">
        <f t="shared" si="24"/>
        <v>41943</v>
      </c>
      <c r="C726" s="60">
        <v>10.3847087133312</v>
      </c>
      <c r="D726" s="61">
        <v>14.5178889850615</v>
      </c>
      <c r="E726" s="61">
        <v>32.593394952397901</v>
      </c>
      <c r="F726" s="61">
        <v>58.390630811077202</v>
      </c>
      <c r="G726" s="67"/>
      <c r="H726" s="57">
        <f t="shared" si="25"/>
        <v>41943</v>
      </c>
      <c r="I726" s="62">
        <v>1.3965048471384101</v>
      </c>
      <c r="J726" s="63">
        <v>2.0644184571933399</v>
      </c>
      <c r="K726" s="63">
        <v>3.6650688430205198</v>
      </c>
      <c r="L726" s="63">
        <v>5.2403810618665903</v>
      </c>
    </row>
    <row r="727" spans="2:12" x14ac:dyDescent="0.2">
      <c r="B727" s="57">
        <f t="shared" si="24"/>
        <v>41950</v>
      </c>
      <c r="C727" s="60">
        <v>10.376495257697</v>
      </c>
      <c r="D727" s="61">
        <v>14.486451682628701</v>
      </c>
      <c r="E727" s="61">
        <v>32.196078229732599</v>
      </c>
      <c r="F727" s="61">
        <v>58.712791331520201</v>
      </c>
      <c r="G727" s="67"/>
      <c r="H727" s="57">
        <f t="shared" si="25"/>
        <v>41950</v>
      </c>
      <c r="I727" s="62">
        <v>1.3948055922537099</v>
      </c>
      <c r="J727" s="63">
        <v>2.05994812769478</v>
      </c>
      <c r="K727" s="63">
        <v>3.6530620332130601</v>
      </c>
      <c r="L727" s="63">
        <v>5.3060070154605796</v>
      </c>
    </row>
    <row r="728" spans="2:12" x14ac:dyDescent="0.2">
      <c r="B728" s="57">
        <f t="shared" si="24"/>
        <v>41957</v>
      </c>
      <c r="C728" s="60">
        <v>10.677452545330601</v>
      </c>
      <c r="D728" s="61">
        <v>14.6137188010918</v>
      </c>
      <c r="E728" s="61">
        <v>31.2962144205713</v>
      </c>
      <c r="F728" s="61">
        <v>55.592080574896599</v>
      </c>
      <c r="G728" s="67"/>
      <c r="H728" s="57">
        <f t="shared" si="25"/>
        <v>41957</v>
      </c>
      <c r="I728" s="62">
        <v>1.43507016415571</v>
      </c>
      <c r="J728" s="63">
        <v>2.07804528965955</v>
      </c>
      <c r="K728" s="63">
        <v>3.5372584273885201</v>
      </c>
      <c r="L728" s="63">
        <v>5.0533338463652004</v>
      </c>
    </row>
    <row r="729" spans="2:12" x14ac:dyDescent="0.2">
      <c r="B729" s="57">
        <f t="shared" si="24"/>
        <v>41964</v>
      </c>
      <c r="C729" s="60">
        <v>10.6911124367121</v>
      </c>
      <c r="D729" s="61">
        <v>14.5795819224395</v>
      </c>
      <c r="E729" s="61">
        <v>31.735442566846899</v>
      </c>
      <c r="F729" s="61">
        <v>57.850700285052</v>
      </c>
      <c r="G729" s="67"/>
      <c r="H729" s="57">
        <f t="shared" si="25"/>
        <v>41964</v>
      </c>
      <c r="I729" s="62">
        <v>1.43586766304642</v>
      </c>
      <c r="J729" s="63">
        <v>2.0731910851375699</v>
      </c>
      <c r="K729" s="63">
        <v>3.6327346027851699</v>
      </c>
      <c r="L729" s="63">
        <v>5.2854097840502297</v>
      </c>
    </row>
    <row r="730" spans="2:12" x14ac:dyDescent="0.2">
      <c r="B730" s="57">
        <f t="shared" si="24"/>
        <v>41971</v>
      </c>
      <c r="C730" s="60">
        <v>11.596535064833599</v>
      </c>
      <c r="D730" s="61">
        <v>15.6467771978978</v>
      </c>
      <c r="E730" s="61">
        <v>32.634045944683997</v>
      </c>
      <c r="F730" s="61">
        <v>60.038947674351903</v>
      </c>
      <c r="G730" s="67"/>
      <c r="H730" s="57">
        <f t="shared" si="25"/>
        <v>41971</v>
      </c>
      <c r="I730" s="62">
        <v>1.5573362872477901</v>
      </c>
      <c r="J730" s="63">
        <v>2.2249443893784702</v>
      </c>
      <c r="K730" s="63">
        <v>3.7259790749521402</v>
      </c>
      <c r="L730" s="63">
        <v>5.5468218793677497</v>
      </c>
    </row>
    <row r="731" spans="2:12" x14ac:dyDescent="0.2">
      <c r="B731" s="57">
        <f t="shared" si="24"/>
        <v>41978</v>
      </c>
      <c r="C731" s="60">
        <v>12.8092221501336</v>
      </c>
      <c r="D731" s="61">
        <v>17.429970900122399</v>
      </c>
      <c r="E731" s="61">
        <v>33.630029939687198</v>
      </c>
      <c r="F731" s="61">
        <v>60.2914381471223</v>
      </c>
      <c r="G731" s="67"/>
      <c r="H731" s="57">
        <f t="shared" si="25"/>
        <v>41978</v>
      </c>
      <c r="I731" s="62">
        <v>1.71904612852456</v>
      </c>
      <c r="J731" s="63">
        <v>2.4784028553729298</v>
      </c>
      <c r="K731" s="63">
        <v>3.7273784890731001</v>
      </c>
      <c r="L731" s="63">
        <v>5.5030980231457001</v>
      </c>
    </row>
    <row r="732" spans="2:12" x14ac:dyDescent="0.2">
      <c r="B732" s="57">
        <f t="shared" si="24"/>
        <v>41985</v>
      </c>
      <c r="C732" s="60">
        <v>12.7517023261508</v>
      </c>
      <c r="D732" s="61">
        <v>18.048475564521102</v>
      </c>
      <c r="E732" s="61">
        <v>34.095840427735297</v>
      </c>
      <c r="F732" s="61">
        <v>61.952831064022902</v>
      </c>
      <c r="G732" s="67"/>
      <c r="H732" s="57">
        <f t="shared" si="25"/>
        <v>41985</v>
      </c>
      <c r="I732" s="62">
        <v>1.71099157608784</v>
      </c>
      <c r="J732" s="63">
        <v>2.5663492859832302</v>
      </c>
      <c r="K732" s="63">
        <v>3.7484202940162099</v>
      </c>
      <c r="L732" s="63">
        <v>5.5126160512055602</v>
      </c>
    </row>
    <row r="733" spans="2:12" x14ac:dyDescent="0.2">
      <c r="B733" s="57">
        <f t="shared" si="24"/>
        <v>41992</v>
      </c>
      <c r="C733" s="60">
        <v>13.5823473783385</v>
      </c>
      <c r="D733" s="61">
        <v>18.239404040019402</v>
      </c>
      <c r="E733" s="61">
        <v>33.293406009263599</v>
      </c>
      <c r="F733" s="61">
        <v>60.720772361511997</v>
      </c>
      <c r="G733" s="67"/>
      <c r="H733" s="57">
        <f t="shared" si="25"/>
        <v>41992</v>
      </c>
      <c r="I733" s="62">
        <v>1.82168106346726</v>
      </c>
      <c r="J733" s="63">
        <v>2.5934977925159499</v>
      </c>
      <c r="K733" s="63">
        <v>3.6639933201546002</v>
      </c>
      <c r="L733" s="63">
        <v>5.36447390551076</v>
      </c>
    </row>
    <row r="734" spans="2:12" x14ac:dyDescent="0.2">
      <c r="B734" s="57">
        <f t="shared" si="24"/>
        <v>41999</v>
      </c>
      <c r="C734" s="60">
        <v>13.8881620748709</v>
      </c>
      <c r="D734" s="61">
        <v>18.582228808275602</v>
      </c>
      <c r="E734" s="61">
        <v>33.032495285589597</v>
      </c>
      <c r="F734" s="61">
        <v>58.499195497190001</v>
      </c>
      <c r="G734" s="67"/>
      <c r="H734" s="57">
        <f t="shared" si="25"/>
        <v>41999</v>
      </c>
      <c r="I734" s="62">
        <v>1.86177270530748</v>
      </c>
      <c r="J734" s="63">
        <v>2.6422447404831901</v>
      </c>
      <c r="K734" s="63">
        <v>3.5662853097834901</v>
      </c>
      <c r="L734" s="63">
        <v>5.1314165029170304</v>
      </c>
    </row>
    <row r="735" spans="2:12" x14ac:dyDescent="0.2">
      <c r="B735" s="57">
        <f t="shared" si="24"/>
        <v>42006</v>
      </c>
      <c r="C735" s="60">
        <v>14.353397379749801</v>
      </c>
      <c r="D735" s="61">
        <v>18.181621367911301</v>
      </c>
      <c r="E735" s="61">
        <v>32.583497215266497</v>
      </c>
      <c r="F735" s="61">
        <v>56.1225596418547</v>
      </c>
      <c r="G735" s="67"/>
      <c r="H735" s="57">
        <f t="shared" si="25"/>
        <v>42006</v>
      </c>
      <c r="I735" s="62">
        <v>1.9324662318261501</v>
      </c>
      <c r="J735" s="63">
        <v>2.6085047403666302</v>
      </c>
      <c r="K735" s="63">
        <v>3.60813153417415</v>
      </c>
      <c r="L735" s="63">
        <v>5.06969429862274</v>
      </c>
    </row>
    <row r="736" spans="2:12" x14ac:dyDescent="0.2">
      <c r="B736" s="57">
        <f t="shared" si="24"/>
        <v>42013</v>
      </c>
      <c r="C736" s="60">
        <v>14.554390545299</v>
      </c>
      <c r="D736" s="61">
        <v>19.402077181253699</v>
      </c>
      <c r="E736" s="61">
        <v>34.456501909986997</v>
      </c>
      <c r="F736" s="61">
        <v>59.125431202257303</v>
      </c>
      <c r="G736" s="67"/>
      <c r="H736" s="57">
        <f t="shared" si="25"/>
        <v>42013</v>
      </c>
      <c r="I736" s="62">
        <v>1.95807892080639</v>
      </c>
      <c r="J736" s="63">
        <v>2.7947749575809002</v>
      </c>
      <c r="K736" s="63">
        <v>3.7295409126625301</v>
      </c>
      <c r="L736" s="63">
        <v>5.1960395284254499</v>
      </c>
    </row>
    <row r="737" spans="2:12" x14ac:dyDescent="0.2">
      <c r="B737" s="57">
        <f t="shared" si="24"/>
        <v>42020</v>
      </c>
      <c r="C737" s="60">
        <v>15.0001178479262</v>
      </c>
      <c r="D737" s="61">
        <v>19.5813608577742</v>
      </c>
      <c r="E737" s="61">
        <v>35.692203545070598</v>
      </c>
      <c r="F737" s="61">
        <v>62.225066021708301</v>
      </c>
      <c r="G737" s="67"/>
      <c r="H737" s="57">
        <f t="shared" si="25"/>
        <v>42020</v>
      </c>
      <c r="I737" s="62">
        <v>2.0179669826559601</v>
      </c>
      <c r="J737" s="63">
        <v>2.8449584456249299</v>
      </c>
      <c r="K737" s="63">
        <v>3.8672997969668002</v>
      </c>
      <c r="L737" s="63">
        <v>5.4181127731478398</v>
      </c>
    </row>
    <row r="738" spans="2:12" x14ac:dyDescent="0.2">
      <c r="B738" s="57">
        <f t="shared" si="24"/>
        <v>42027</v>
      </c>
      <c r="C738" s="60">
        <v>14.8404028235945</v>
      </c>
      <c r="D738" s="61">
        <v>19.572123962193899</v>
      </c>
      <c r="E738" s="61">
        <v>36.515272492833802</v>
      </c>
      <c r="F738" s="61">
        <v>64.437435906297594</v>
      </c>
      <c r="G738" s="67"/>
      <c r="H738" s="57">
        <f t="shared" si="25"/>
        <v>42027</v>
      </c>
      <c r="I738" s="62">
        <v>1.99577724533417</v>
      </c>
      <c r="J738" s="63">
        <v>2.81927772527707</v>
      </c>
      <c r="K738" s="63">
        <v>3.9975448284180701</v>
      </c>
      <c r="L738" s="63">
        <v>5.61269910719572</v>
      </c>
    </row>
    <row r="739" spans="2:12" x14ac:dyDescent="0.2">
      <c r="B739" s="57">
        <f t="shared" si="24"/>
        <v>42034</v>
      </c>
      <c r="C739" s="60">
        <v>14.1654671374576</v>
      </c>
      <c r="D739" s="61">
        <v>19.685707155955601</v>
      </c>
      <c r="E739" s="61">
        <v>36.422523352058697</v>
      </c>
      <c r="F739" s="61">
        <v>64.017184618973502</v>
      </c>
      <c r="G739" s="67"/>
      <c r="H739" s="57">
        <f t="shared" si="25"/>
        <v>42034</v>
      </c>
      <c r="I739" s="62">
        <v>1.90403534017204</v>
      </c>
      <c r="J739" s="63">
        <v>2.8705972783726699</v>
      </c>
      <c r="K739" s="63">
        <v>4.0056194539772401</v>
      </c>
      <c r="L739" s="63">
        <v>5.6013907354106998</v>
      </c>
    </row>
    <row r="740" spans="2:12" x14ac:dyDescent="0.2">
      <c r="B740" s="57">
        <f t="shared" si="24"/>
        <v>42041</v>
      </c>
      <c r="C740" s="60">
        <v>13.5639300963122</v>
      </c>
      <c r="D740" s="61">
        <v>19.026807091320102</v>
      </c>
      <c r="E740" s="61">
        <v>36.221207260366299</v>
      </c>
      <c r="F740" s="61">
        <v>65.389865626630197</v>
      </c>
      <c r="G740" s="67"/>
      <c r="H740" s="57">
        <f t="shared" si="25"/>
        <v>42041</v>
      </c>
      <c r="I740" s="62">
        <v>1.8221510996963699</v>
      </c>
      <c r="J740" s="63">
        <v>2.7744143700816499</v>
      </c>
      <c r="K740" s="63">
        <v>3.9865185993549201</v>
      </c>
      <c r="L740" s="63">
        <v>5.7520883596690098</v>
      </c>
    </row>
    <row r="741" spans="2:12" x14ac:dyDescent="0.2">
      <c r="B741" s="57">
        <f t="shared" si="24"/>
        <v>42048</v>
      </c>
      <c r="C741" s="60">
        <v>14.159243043417</v>
      </c>
      <c r="D741" s="61">
        <v>20.182223927702299</v>
      </c>
      <c r="E741" s="61">
        <v>38.190806195728001</v>
      </c>
      <c r="F741" s="61">
        <v>69.153903184598093</v>
      </c>
      <c r="G741" s="67"/>
      <c r="H741" s="57">
        <f t="shared" si="25"/>
        <v>42048</v>
      </c>
      <c r="I741" s="62">
        <v>1.89940969303047</v>
      </c>
      <c r="J741" s="63">
        <v>2.9428922510249702</v>
      </c>
      <c r="K741" s="63">
        <v>4.1567976593901399</v>
      </c>
      <c r="L741" s="63">
        <v>6.0540301971658801</v>
      </c>
    </row>
    <row r="742" spans="2:12" x14ac:dyDescent="0.2">
      <c r="B742" s="57">
        <f t="shared" si="24"/>
        <v>42055</v>
      </c>
      <c r="C742" s="60">
        <v>14.3071728994015</v>
      </c>
      <c r="D742" s="61">
        <v>20.4791733388039</v>
      </c>
      <c r="E742" s="61">
        <v>39.515935735638102</v>
      </c>
      <c r="F742" s="61">
        <v>71.436949581173707</v>
      </c>
      <c r="G742" s="67"/>
      <c r="H742" s="57">
        <f t="shared" si="25"/>
        <v>42055</v>
      </c>
      <c r="I742" s="62">
        <v>1.9183173940628999</v>
      </c>
      <c r="J742" s="63">
        <v>3.03146925585922</v>
      </c>
      <c r="K742" s="63">
        <v>4.2655705596754201</v>
      </c>
      <c r="L742" s="63">
        <v>6.2610972231124498</v>
      </c>
    </row>
    <row r="743" spans="2:12" x14ac:dyDescent="0.2">
      <c r="B743" s="57">
        <f t="shared" si="24"/>
        <v>42062</v>
      </c>
      <c r="C743" s="60">
        <v>14.63468929748</v>
      </c>
      <c r="D743" s="61">
        <v>20.6319015250888</v>
      </c>
      <c r="E743" s="61">
        <v>39.8729829648818</v>
      </c>
      <c r="F743" s="61">
        <v>72.733443818887096</v>
      </c>
      <c r="G743" s="67"/>
      <c r="H743" s="57">
        <f t="shared" si="25"/>
        <v>42062</v>
      </c>
      <c r="I743" s="62">
        <v>1.96027855793082</v>
      </c>
      <c r="J743" s="63">
        <v>3.0142673737087402</v>
      </c>
      <c r="K743" s="63">
        <v>4.3185901783204796</v>
      </c>
      <c r="L743" s="63">
        <v>6.3136827558931898</v>
      </c>
    </row>
    <row r="744" spans="2:12" x14ac:dyDescent="0.2">
      <c r="B744" s="57">
        <f t="shared" si="24"/>
        <v>42069</v>
      </c>
      <c r="C744" s="60">
        <v>14.269966107795</v>
      </c>
      <c r="D744" s="61">
        <v>20.0131452079235</v>
      </c>
      <c r="E744" s="61">
        <v>39.929554926222103</v>
      </c>
      <c r="F744" s="61">
        <v>73.526729230456894</v>
      </c>
      <c r="G744" s="67"/>
      <c r="H744" s="57">
        <f t="shared" si="25"/>
        <v>42069</v>
      </c>
      <c r="I744" s="62">
        <v>1.91206164756509</v>
      </c>
      <c r="J744" s="63">
        <v>2.9244788841222</v>
      </c>
      <c r="K744" s="63">
        <v>4.4034275428152503</v>
      </c>
      <c r="L744" s="63">
        <v>6.4247829534607899</v>
      </c>
    </row>
    <row r="745" spans="2:12" x14ac:dyDescent="0.2">
      <c r="B745" s="57">
        <f t="shared" si="24"/>
        <v>42076</v>
      </c>
      <c r="C745" s="60">
        <v>14.900304123745601</v>
      </c>
      <c r="D745" s="61">
        <v>20.149635287095499</v>
      </c>
      <c r="E745" s="61">
        <v>41.0689677851881</v>
      </c>
      <c r="F745" s="61">
        <v>77.6962590401249</v>
      </c>
      <c r="G745" s="67"/>
      <c r="H745" s="57">
        <f t="shared" si="25"/>
        <v>42076</v>
      </c>
      <c r="I745" s="62">
        <v>1.9976878919812699</v>
      </c>
      <c r="J745" s="63">
        <v>2.9718900881556598</v>
      </c>
      <c r="K745" s="63">
        <v>4.5324792885686298</v>
      </c>
      <c r="L745" s="63">
        <v>6.7626057688495598</v>
      </c>
    </row>
    <row r="746" spans="2:12" x14ac:dyDescent="0.2">
      <c r="B746" s="57">
        <f t="shared" si="24"/>
        <v>42083</v>
      </c>
      <c r="C746" s="60">
        <v>15.9526543806946</v>
      </c>
      <c r="D746" s="61">
        <v>21.6585159974398</v>
      </c>
      <c r="E746" s="61">
        <v>43.969950125760398</v>
      </c>
      <c r="F746" s="61">
        <v>82.099976776561803</v>
      </c>
      <c r="G746" s="67"/>
      <c r="H746" s="57">
        <f t="shared" si="25"/>
        <v>42083</v>
      </c>
      <c r="I746" s="62">
        <v>2.1221400773064798</v>
      </c>
      <c r="J746" s="63">
        <v>3.1934187617981999</v>
      </c>
      <c r="K746" s="63">
        <v>4.8806750992253098</v>
      </c>
      <c r="L746" s="63">
        <v>7.2138308204554003</v>
      </c>
    </row>
    <row r="747" spans="2:12" x14ac:dyDescent="0.2">
      <c r="B747" s="57">
        <f t="shared" si="24"/>
        <v>42090</v>
      </c>
      <c r="C747" s="60">
        <v>16.6149379192494</v>
      </c>
      <c r="D747" s="61">
        <v>22.051437514371699</v>
      </c>
      <c r="E747" s="61">
        <v>46.183394230000303</v>
      </c>
      <c r="F747" s="61">
        <v>84.369361011796101</v>
      </c>
      <c r="G747" s="67"/>
      <c r="H747" s="57">
        <f t="shared" si="25"/>
        <v>42090</v>
      </c>
      <c r="I747" s="62">
        <v>2.1202201612059501</v>
      </c>
      <c r="J747" s="63">
        <v>3.2535272073072301</v>
      </c>
      <c r="K747" s="63">
        <v>5.1110900182918897</v>
      </c>
      <c r="L747" s="63">
        <v>7.5057745373093301</v>
      </c>
    </row>
    <row r="748" spans="2:12" x14ac:dyDescent="0.2">
      <c r="B748" s="57">
        <f t="shared" si="24"/>
        <v>42097</v>
      </c>
      <c r="C748" s="60">
        <v>17.2847025351318</v>
      </c>
      <c r="D748" s="61">
        <v>22.8180675085713</v>
      </c>
      <c r="E748" s="61">
        <v>47.581442977750399</v>
      </c>
      <c r="F748" s="61">
        <v>92.019023875090994</v>
      </c>
      <c r="G748" s="67"/>
      <c r="H748" s="57">
        <f t="shared" si="25"/>
        <v>42097</v>
      </c>
      <c r="I748" s="62">
        <v>2.2103787578980501</v>
      </c>
      <c r="J748" s="63">
        <v>3.37478946256183</v>
      </c>
      <c r="K748" s="63">
        <v>5.5803520347209004</v>
      </c>
      <c r="L748" s="63">
        <v>8.6125314676812792</v>
      </c>
    </row>
    <row r="749" spans="2:12" x14ac:dyDescent="0.2">
      <c r="B749" s="57">
        <f t="shared" si="24"/>
        <v>42104</v>
      </c>
      <c r="C749" s="60">
        <v>18.130025098859399</v>
      </c>
      <c r="D749" s="61">
        <v>23.934881946646701</v>
      </c>
      <c r="E749" s="61">
        <v>47.970278979842902</v>
      </c>
      <c r="F749" s="61">
        <v>91.207627480044906</v>
      </c>
      <c r="G749" s="67"/>
      <c r="H749" s="57">
        <f t="shared" si="25"/>
        <v>42104</v>
      </c>
      <c r="I749" s="62">
        <v>2.3184492178784901</v>
      </c>
      <c r="J749" s="63">
        <v>3.54344610998906</v>
      </c>
      <c r="K749" s="63">
        <v>5.7187594770754897</v>
      </c>
      <c r="L749" s="63">
        <v>8.7716591168715699</v>
      </c>
    </row>
    <row r="750" spans="2:12" x14ac:dyDescent="0.2">
      <c r="B750" s="57">
        <f t="shared" si="24"/>
        <v>42111</v>
      </c>
      <c r="C750" s="60">
        <v>19.376369629092501</v>
      </c>
      <c r="D750" s="61">
        <v>23.9225774560128</v>
      </c>
      <c r="E750" s="61">
        <v>47.062674481703198</v>
      </c>
      <c r="F750" s="61">
        <v>86.505737652252506</v>
      </c>
      <c r="G750" s="67"/>
      <c r="H750" s="57">
        <f t="shared" si="25"/>
        <v>42111</v>
      </c>
      <c r="I750" s="62">
        <v>2.4720689286470701</v>
      </c>
      <c r="J750" s="63">
        <v>3.5704002406743802</v>
      </c>
      <c r="K750" s="63">
        <v>5.6318336168075698</v>
      </c>
      <c r="L750" s="63">
        <v>8.4233632588843594</v>
      </c>
    </row>
    <row r="751" spans="2:12" x14ac:dyDescent="0.2">
      <c r="B751" s="57">
        <f t="shared" si="24"/>
        <v>42118</v>
      </c>
      <c r="C751" s="60">
        <v>19.7153091504969</v>
      </c>
      <c r="D751" s="61">
        <v>24.638780204201201</v>
      </c>
      <c r="E751" s="61">
        <v>49.785602588503103</v>
      </c>
      <c r="F751" s="61">
        <v>94.813857040460206</v>
      </c>
      <c r="G751" s="67"/>
      <c r="H751" s="57">
        <f t="shared" si="25"/>
        <v>42118</v>
      </c>
      <c r="I751" s="62">
        <v>2.50147252981313</v>
      </c>
      <c r="J751" s="63">
        <v>3.6492542876719498</v>
      </c>
      <c r="K751" s="63">
        <v>5.7908626438793602</v>
      </c>
      <c r="L751" s="63">
        <v>8.6907645011494203</v>
      </c>
    </row>
    <row r="752" spans="2:12" x14ac:dyDescent="0.2">
      <c r="B752" s="57">
        <f t="shared" si="24"/>
        <v>42125</v>
      </c>
      <c r="C752" s="60">
        <v>19.631150175091399</v>
      </c>
      <c r="D752" s="61">
        <v>24.227715087104102</v>
      </c>
      <c r="E752" s="61">
        <v>47.974623437615598</v>
      </c>
      <c r="F752" s="61">
        <v>99.415231972027598</v>
      </c>
      <c r="G752" s="67"/>
      <c r="H752" s="57">
        <f t="shared" si="25"/>
        <v>42125</v>
      </c>
      <c r="I752" s="62">
        <v>2.3956933449902</v>
      </c>
      <c r="J752" s="63">
        <v>3.5273602208007002</v>
      </c>
      <c r="K752" s="63">
        <v>5.5809678257967201</v>
      </c>
      <c r="L752" s="63">
        <v>8.6964789902009407</v>
      </c>
    </row>
    <row r="753" spans="2:12" x14ac:dyDescent="0.2">
      <c r="B753" s="57">
        <f t="shared" si="24"/>
        <v>42132</v>
      </c>
      <c r="C753" s="60">
        <v>18.770715469284099</v>
      </c>
      <c r="D753" s="61">
        <v>23.6940095406813</v>
      </c>
      <c r="E753" s="61">
        <v>48.7836361294667</v>
      </c>
      <c r="F753" s="61">
        <v>103.348587713358</v>
      </c>
      <c r="G753" s="67"/>
      <c r="H753" s="57">
        <f t="shared" si="25"/>
        <v>42132</v>
      </c>
      <c r="I753" s="62">
        <v>2.2882242419296301</v>
      </c>
      <c r="J753" s="63">
        <v>3.42586353986073</v>
      </c>
      <c r="K753" s="63">
        <v>5.6603909166399404</v>
      </c>
      <c r="L753" s="63">
        <v>9.1861466211846903</v>
      </c>
    </row>
    <row r="754" spans="2:12" x14ac:dyDescent="0.2">
      <c r="B754" s="57">
        <f t="shared" si="24"/>
        <v>42139</v>
      </c>
      <c r="C754" s="60">
        <v>19.210199866686199</v>
      </c>
      <c r="D754" s="61">
        <v>24.067703505570201</v>
      </c>
      <c r="E754" s="61">
        <v>52.174816663967697</v>
      </c>
      <c r="F754" s="61">
        <v>109.307563298462</v>
      </c>
      <c r="G754" s="67"/>
      <c r="H754" s="57">
        <f t="shared" si="25"/>
        <v>42139</v>
      </c>
      <c r="I754" s="62">
        <v>2.3420816891746701</v>
      </c>
      <c r="J754" s="63">
        <v>3.4485486266812</v>
      </c>
      <c r="K754" s="63">
        <v>6.1506012074323104</v>
      </c>
      <c r="L754" s="63">
        <v>10.004844293433299</v>
      </c>
    </row>
    <row r="755" spans="2:12" x14ac:dyDescent="0.2">
      <c r="B755" s="57">
        <f t="shared" si="24"/>
        <v>42146</v>
      </c>
      <c r="C755" s="60">
        <v>20.551459487264601</v>
      </c>
      <c r="D755" s="61">
        <v>50.195726110048</v>
      </c>
      <c r="E755" s="61">
        <v>59.1703879532364</v>
      </c>
      <c r="F755" s="61">
        <v>121.85919507501499</v>
      </c>
      <c r="G755" s="67"/>
      <c r="H755" s="57">
        <f t="shared" si="25"/>
        <v>42146</v>
      </c>
      <c r="I755" s="62">
        <v>2.50573937584053</v>
      </c>
      <c r="J755" s="63">
        <v>5.1754896190460498</v>
      </c>
      <c r="K755" s="63">
        <v>7.0245224996020204</v>
      </c>
      <c r="L755" s="63">
        <v>11.390413399539399</v>
      </c>
    </row>
    <row r="756" spans="2:12" x14ac:dyDescent="0.2">
      <c r="B756" s="57">
        <f t="shared" si="24"/>
        <v>42153</v>
      </c>
      <c r="C756" s="60">
        <v>20.564503672973501</v>
      </c>
      <c r="D756" s="61">
        <v>50.298994433637198</v>
      </c>
      <c r="E756" s="61">
        <v>59.194699164078102</v>
      </c>
      <c r="F756" s="61">
        <v>123.172580029589</v>
      </c>
      <c r="G756" s="67"/>
      <c r="H756" s="57">
        <f t="shared" si="25"/>
        <v>42153</v>
      </c>
      <c r="I756" s="62">
        <v>2.4907737117013302</v>
      </c>
      <c r="J756" s="63">
        <v>5.1882320536390703</v>
      </c>
      <c r="K756" s="63">
        <v>7.1744229495354999</v>
      </c>
      <c r="L756" s="63">
        <v>11.796264235950501</v>
      </c>
    </row>
    <row r="757" spans="2:12" x14ac:dyDescent="0.2">
      <c r="B757" s="57">
        <f>B756+7</f>
        <v>42160</v>
      </c>
      <c r="C757" s="60">
        <v>22.4130495530144</v>
      </c>
      <c r="D757" s="61">
        <v>55.0074026845896</v>
      </c>
      <c r="E757" s="61">
        <v>63.0777799298194</v>
      </c>
      <c r="F757" s="61">
        <v>134.61363794550101</v>
      </c>
      <c r="G757" s="67"/>
      <c r="H757" s="57">
        <f>H756+7</f>
        <v>42160</v>
      </c>
      <c r="I757" s="62">
        <v>2.7201742735160401</v>
      </c>
      <c r="J757" s="63">
        <v>5.6738009053310501</v>
      </c>
      <c r="K757" s="63">
        <v>7.8311550077338197</v>
      </c>
      <c r="L757" s="63">
        <v>12.6262803108988</v>
      </c>
    </row>
    <row r="758" spans="2:12" x14ac:dyDescent="0.2">
      <c r="B758" s="57">
        <f t="shared" ref="B758:B821" si="26">B757+7</f>
        <v>42167</v>
      </c>
      <c r="C758" s="60">
        <v>23.0783700132299</v>
      </c>
      <c r="D758" s="61">
        <v>56.472735767974598</v>
      </c>
      <c r="E758" s="61">
        <v>64.630919188260407</v>
      </c>
      <c r="F758" s="61">
        <v>135.18408816491001</v>
      </c>
      <c r="G758" s="67"/>
      <c r="H758" s="57">
        <f t="shared" ref="H758:H821" si="27">H757+7</f>
        <v>42167</v>
      </c>
      <c r="I758" s="62">
        <v>2.8046292318850701</v>
      </c>
      <c r="J758" s="63">
        <v>5.8246667219501402</v>
      </c>
      <c r="K758" s="63">
        <v>8.0802116204412098</v>
      </c>
      <c r="L758" s="63">
        <v>12.699911510047199</v>
      </c>
    </row>
    <row r="759" spans="2:12" x14ac:dyDescent="0.2">
      <c r="B759" s="57">
        <f t="shared" si="26"/>
        <v>42174</v>
      </c>
      <c r="C759" s="60">
        <v>20.098335386757501</v>
      </c>
      <c r="D759" s="61">
        <v>49.142896498094501</v>
      </c>
      <c r="E759" s="61">
        <v>55.402418545868201</v>
      </c>
      <c r="F759" s="61">
        <v>114.918004210349</v>
      </c>
      <c r="G759" s="67"/>
      <c r="H759" s="57">
        <f t="shared" si="27"/>
        <v>42174</v>
      </c>
      <c r="I759" s="62">
        <v>2.4461968058755099</v>
      </c>
      <c r="J759" s="63">
        <v>5.0847032060003103</v>
      </c>
      <c r="K759" s="63">
        <v>7.0288211381422103</v>
      </c>
      <c r="L759" s="63">
        <v>10.9193223246477</v>
      </c>
    </row>
    <row r="760" spans="2:12" x14ac:dyDescent="0.2">
      <c r="B760" s="57">
        <f t="shared" si="26"/>
        <v>42181</v>
      </c>
      <c r="C760" s="60">
        <v>19.043990441486599</v>
      </c>
      <c r="D760" s="61">
        <v>45.1278567022187</v>
      </c>
      <c r="E760" s="61">
        <v>50.674786561487302</v>
      </c>
      <c r="F760" s="61">
        <v>101.045256667731</v>
      </c>
      <c r="G760" s="67"/>
      <c r="H760" s="57">
        <f t="shared" si="27"/>
        <v>42181</v>
      </c>
      <c r="I760" s="62">
        <v>2.3158045451657601</v>
      </c>
      <c r="J760" s="63">
        <v>4.6755125598651999</v>
      </c>
      <c r="K760" s="63">
        <v>6.3937289974413503</v>
      </c>
      <c r="L760" s="63">
        <v>9.7730530909975801</v>
      </c>
    </row>
    <row r="761" spans="2:12" x14ac:dyDescent="0.2">
      <c r="B761" s="57">
        <f t="shared" si="26"/>
        <v>42188</v>
      </c>
      <c r="C761" s="60">
        <v>17.074571306945899</v>
      </c>
      <c r="D761" s="61">
        <v>38.473597552186597</v>
      </c>
      <c r="E761" s="61">
        <v>43.253994041116798</v>
      </c>
      <c r="F761" s="61">
        <v>87.180500713296098</v>
      </c>
      <c r="G761" s="67"/>
      <c r="H761" s="57">
        <f t="shared" si="27"/>
        <v>42188</v>
      </c>
      <c r="I761" s="62">
        <v>2.1297618979103201</v>
      </c>
      <c r="J761" s="63">
        <v>4.1932160703341701</v>
      </c>
      <c r="K761" s="63">
        <v>5.5534810613257699</v>
      </c>
      <c r="L761" s="63">
        <v>8.6837133007130998</v>
      </c>
    </row>
    <row r="762" spans="2:12" x14ac:dyDescent="0.2">
      <c r="B762" s="57">
        <f t="shared" si="26"/>
        <v>42195</v>
      </c>
      <c r="C762" s="60">
        <v>18.153471250561498</v>
      </c>
      <c r="D762" s="61">
        <v>38.230530785927797</v>
      </c>
      <c r="E762" s="61">
        <v>43.6504865612267</v>
      </c>
      <c r="F762" s="61">
        <v>85.730119000283807</v>
      </c>
      <c r="G762" s="67"/>
      <c r="H762" s="57">
        <f t="shared" si="27"/>
        <v>42195</v>
      </c>
      <c r="I762" s="62">
        <v>2.29249922713633</v>
      </c>
      <c r="J762" s="63">
        <v>4.1709507757179303</v>
      </c>
      <c r="K762" s="63">
        <v>5.3956603078634</v>
      </c>
      <c r="L762" s="63">
        <v>8.3183303424609001</v>
      </c>
    </row>
    <row r="763" spans="2:12" x14ac:dyDescent="0.2">
      <c r="B763" s="57">
        <f t="shared" si="26"/>
        <v>42202</v>
      </c>
      <c r="C763" s="60">
        <v>18.3952429330134</v>
      </c>
      <c r="D763" s="61">
        <v>40.941764093334697</v>
      </c>
      <c r="E763" s="61">
        <v>46.608646143581403</v>
      </c>
      <c r="F763" s="61">
        <v>93.788853414849598</v>
      </c>
      <c r="G763" s="67"/>
      <c r="H763" s="57">
        <f t="shared" si="27"/>
        <v>42202</v>
      </c>
      <c r="I763" s="62">
        <v>2.3238278132720298</v>
      </c>
      <c r="J763" s="63">
        <v>4.4695194829290399</v>
      </c>
      <c r="K763" s="63">
        <v>5.8065296994289799</v>
      </c>
      <c r="L763" s="63">
        <v>9.0085563404380107</v>
      </c>
    </row>
    <row r="764" spans="2:12" x14ac:dyDescent="0.2">
      <c r="B764" s="57">
        <f t="shared" si="26"/>
        <v>42209</v>
      </c>
      <c r="C764" s="60">
        <v>18.819640046471498</v>
      </c>
      <c r="D764" s="61">
        <v>42.4576564165693</v>
      </c>
      <c r="E764" s="61">
        <v>47.726457760788001</v>
      </c>
      <c r="F764" s="61">
        <v>96.792531634643296</v>
      </c>
      <c r="G764" s="67"/>
      <c r="H764" s="57">
        <f t="shared" si="27"/>
        <v>42209</v>
      </c>
      <c r="I764" s="62">
        <v>2.3807824799512001</v>
      </c>
      <c r="J764" s="63">
        <v>4.6291492433649797</v>
      </c>
      <c r="K764" s="63">
        <v>6.1693739159202803</v>
      </c>
      <c r="L764" s="63">
        <v>9.6451586893363608</v>
      </c>
    </row>
    <row r="765" spans="2:12" x14ac:dyDescent="0.2">
      <c r="B765" s="57">
        <f t="shared" si="26"/>
        <v>42216</v>
      </c>
      <c r="C765" s="60">
        <v>16.946175213134499</v>
      </c>
      <c r="D765" s="61">
        <v>38.984339217488099</v>
      </c>
      <c r="E765" s="61">
        <v>44.311934439188597</v>
      </c>
      <c r="F765" s="61">
        <v>85.133980964122301</v>
      </c>
      <c r="G765" s="67"/>
      <c r="H765" s="57">
        <f t="shared" si="27"/>
        <v>42216</v>
      </c>
      <c r="I765" s="62">
        <v>2.14230481851247</v>
      </c>
      <c r="J765" s="63">
        <v>4.2414588654979699</v>
      </c>
      <c r="K765" s="63">
        <v>5.6035791402248298</v>
      </c>
      <c r="L765" s="63">
        <v>8.4216897197144895</v>
      </c>
    </row>
    <row r="766" spans="2:12" x14ac:dyDescent="0.2">
      <c r="B766" s="57">
        <f t="shared" si="26"/>
        <v>42223</v>
      </c>
      <c r="C766" s="60">
        <v>17.247211559490999</v>
      </c>
      <c r="D766" s="61">
        <v>40.188898954292</v>
      </c>
      <c r="E766" s="61">
        <v>45.8297638188752</v>
      </c>
      <c r="F766" s="61">
        <v>86.099570644387697</v>
      </c>
      <c r="G766" s="67"/>
      <c r="H766" s="57">
        <f t="shared" si="27"/>
        <v>42223</v>
      </c>
      <c r="I766" s="62">
        <v>2.1842322315069</v>
      </c>
      <c r="J766" s="63">
        <v>4.3549792111671897</v>
      </c>
      <c r="K766" s="63">
        <v>5.7885264276325499</v>
      </c>
      <c r="L766" s="63">
        <v>8.50409130515974</v>
      </c>
    </row>
    <row r="767" spans="2:12" x14ac:dyDescent="0.2">
      <c r="B767" s="57">
        <f t="shared" si="26"/>
        <v>42230</v>
      </c>
      <c r="C767" s="60">
        <v>18.165267179621701</v>
      </c>
      <c r="D767" s="61">
        <v>42.0407439214368</v>
      </c>
      <c r="E767" s="61">
        <v>48.039828551581301</v>
      </c>
      <c r="F767" s="61">
        <v>88.529605005372503</v>
      </c>
      <c r="G767" s="67"/>
      <c r="H767" s="57">
        <f t="shared" si="27"/>
        <v>42230</v>
      </c>
      <c r="I767" s="62">
        <v>2.2999127089759099</v>
      </c>
      <c r="J767" s="63">
        <v>4.5345880834869003</v>
      </c>
      <c r="K767" s="63">
        <v>6.1328437710918697</v>
      </c>
      <c r="L767" s="63">
        <v>8.7358962601767196</v>
      </c>
    </row>
    <row r="768" spans="2:12" x14ac:dyDescent="0.2">
      <c r="B768" s="57">
        <f t="shared" si="26"/>
        <v>42237</v>
      </c>
      <c r="C768" s="60">
        <v>16.004734791812901</v>
      </c>
      <c r="D768" s="61">
        <v>36.665937116791298</v>
      </c>
      <c r="E768" s="61">
        <v>41.246732140886401</v>
      </c>
      <c r="F768" s="61">
        <v>77.237848497741396</v>
      </c>
      <c r="G768" s="67"/>
      <c r="H768" s="57">
        <f t="shared" si="27"/>
        <v>42237</v>
      </c>
      <c r="I768" s="62">
        <v>2.0243177238462602</v>
      </c>
      <c r="J768" s="63">
        <v>3.9750533755242698</v>
      </c>
      <c r="K768" s="63">
        <v>5.33216406005638</v>
      </c>
      <c r="L768" s="63">
        <v>7.4428967408331603</v>
      </c>
    </row>
    <row r="769" spans="2:12" x14ac:dyDescent="0.2">
      <c r="B769" s="57">
        <f t="shared" si="26"/>
        <v>42244</v>
      </c>
      <c r="C769" s="60">
        <v>14.6649426185429</v>
      </c>
      <c r="D769" s="61">
        <v>31.5770397732778</v>
      </c>
      <c r="E769" s="61">
        <v>35.196362215065903</v>
      </c>
      <c r="F769" s="61">
        <v>64.455521087183001</v>
      </c>
      <c r="G769" s="67"/>
      <c r="H769" s="57">
        <f t="shared" si="27"/>
        <v>42244</v>
      </c>
      <c r="I769" s="62">
        <v>1.8274695856043299</v>
      </c>
      <c r="J769" s="63">
        <v>3.4792705300190199</v>
      </c>
      <c r="K769" s="63">
        <v>4.6932115467657498</v>
      </c>
      <c r="L769" s="63">
        <v>6.38609049423457</v>
      </c>
    </row>
    <row r="770" spans="2:12" x14ac:dyDescent="0.2">
      <c r="B770" s="57">
        <f t="shared" si="26"/>
        <v>42251</v>
      </c>
      <c r="C770" s="60">
        <v>14.419270236011499</v>
      </c>
      <c r="D770" s="61">
        <v>29.074789580633599</v>
      </c>
      <c r="E770" s="61">
        <v>32.898041223373298</v>
      </c>
      <c r="F770" s="61">
        <v>57.416406968251003</v>
      </c>
      <c r="G770" s="67"/>
      <c r="H770" s="57">
        <f t="shared" si="27"/>
        <v>42251</v>
      </c>
      <c r="I770" s="62">
        <v>1.79397631194819</v>
      </c>
      <c r="J770" s="63">
        <v>3.24067290692803</v>
      </c>
      <c r="K770" s="63">
        <v>4.1899731746169202</v>
      </c>
      <c r="L770" s="63">
        <v>5.5424163771341401</v>
      </c>
    </row>
    <row r="771" spans="2:12" x14ac:dyDescent="0.2">
      <c r="B771" s="57">
        <f t="shared" si="26"/>
        <v>42258</v>
      </c>
      <c r="C771" s="60">
        <v>14.518384026164799</v>
      </c>
      <c r="D771" s="61">
        <v>30.1574809452027</v>
      </c>
      <c r="E771" s="61">
        <v>33.963324564816901</v>
      </c>
      <c r="F771" s="61">
        <v>63.620075888587401</v>
      </c>
      <c r="G771" s="67"/>
      <c r="H771" s="57">
        <f t="shared" si="27"/>
        <v>42258</v>
      </c>
      <c r="I771" s="62">
        <v>1.8025331940062299</v>
      </c>
      <c r="J771" s="63">
        <v>3.3584295796476198</v>
      </c>
      <c r="K771" s="63">
        <v>4.4706093800577298</v>
      </c>
      <c r="L771" s="63">
        <v>6.2066892472475503</v>
      </c>
    </row>
    <row r="772" spans="2:12" x14ac:dyDescent="0.2">
      <c r="B772" s="57">
        <f t="shared" si="26"/>
        <v>42265</v>
      </c>
      <c r="C772" s="60">
        <v>14.1043998309923</v>
      </c>
      <c r="D772" s="61">
        <v>28.4314545161062</v>
      </c>
      <c r="E772" s="61">
        <v>31.856755929130198</v>
      </c>
      <c r="F772" s="61">
        <v>61.241847976581901</v>
      </c>
      <c r="G772" s="67"/>
      <c r="H772" s="57">
        <f t="shared" si="27"/>
        <v>42265</v>
      </c>
      <c r="I772" s="62">
        <v>1.7504702757610699</v>
      </c>
      <c r="J772" s="63">
        <v>3.16338026416607</v>
      </c>
      <c r="K772" s="63">
        <v>4.1863248171003002</v>
      </c>
      <c r="L772" s="63">
        <v>5.9521804335031101</v>
      </c>
    </row>
    <row r="773" spans="2:12" x14ac:dyDescent="0.2">
      <c r="B773" s="57">
        <f t="shared" si="26"/>
        <v>42272</v>
      </c>
      <c r="C773" s="60">
        <v>14.0674692856549</v>
      </c>
      <c r="D773" s="61">
        <v>28.601866245895</v>
      </c>
      <c r="E773" s="61">
        <v>32.211482094428497</v>
      </c>
      <c r="F773" s="61">
        <v>62.504748470792997</v>
      </c>
      <c r="G773" s="67"/>
      <c r="H773" s="57">
        <f t="shared" si="27"/>
        <v>42272</v>
      </c>
      <c r="I773" s="62">
        <v>1.7470440161351899</v>
      </c>
      <c r="J773" s="63">
        <v>3.17844260481814</v>
      </c>
      <c r="K773" s="63">
        <v>4.2512744749499198</v>
      </c>
      <c r="L773" s="63">
        <v>6.0647767640270098</v>
      </c>
    </row>
    <row r="774" spans="2:12" x14ac:dyDescent="0.2">
      <c r="B774" s="57">
        <f t="shared" si="26"/>
        <v>42279</v>
      </c>
      <c r="C774" s="60">
        <v>13.874667818092499</v>
      </c>
      <c r="D774" s="61">
        <v>28.889924469891699</v>
      </c>
      <c r="E774" s="61">
        <v>32.614351764886798</v>
      </c>
      <c r="F774" s="61">
        <v>64.370634730457496</v>
      </c>
      <c r="G774" s="67"/>
      <c r="H774" s="57">
        <f t="shared" si="27"/>
        <v>42279</v>
      </c>
      <c r="I774" s="62">
        <v>1.73265318380018</v>
      </c>
      <c r="J774" s="63">
        <v>3.2756129073537599</v>
      </c>
      <c r="K774" s="63">
        <v>4.4329319870947304</v>
      </c>
      <c r="L774" s="63">
        <v>6.6621621099721402</v>
      </c>
    </row>
    <row r="775" spans="2:12" x14ac:dyDescent="0.2">
      <c r="B775" s="57">
        <f t="shared" si="26"/>
        <v>42286</v>
      </c>
      <c r="C775" s="60">
        <v>14.4512908062325</v>
      </c>
      <c r="D775" s="61">
        <v>30.442984995525698</v>
      </c>
      <c r="E775" s="61">
        <v>34.217391712589901</v>
      </c>
      <c r="F775" s="61">
        <v>70.594419108811294</v>
      </c>
      <c r="G775" s="67"/>
      <c r="H775" s="57">
        <f t="shared" si="27"/>
        <v>42286</v>
      </c>
      <c r="I775" s="62">
        <v>1.8050652226994299</v>
      </c>
      <c r="J775" s="63">
        <v>3.4460466698380698</v>
      </c>
      <c r="K775" s="63">
        <v>4.6746270239824304</v>
      </c>
      <c r="L775" s="63">
        <v>7.0723281225755299</v>
      </c>
    </row>
    <row r="776" spans="2:12" x14ac:dyDescent="0.2">
      <c r="B776" s="57">
        <f t="shared" si="26"/>
        <v>42293</v>
      </c>
      <c r="C776" s="60">
        <v>15.348180282176299</v>
      </c>
      <c r="D776" s="61">
        <v>32.832288502027801</v>
      </c>
      <c r="E776" s="61">
        <v>36.7324238243732</v>
      </c>
      <c r="F776" s="61">
        <v>78.051777817547205</v>
      </c>
      <c r="G776" s="67"/>
      <c r="H776" s="57">
        <f t="shared" si="27"/>
        <v>42293</v>
      </c>
      <c r="I776" s="62">
        <v>1.91732901608065</v>
      </c>
      <c r="J776" s="63">
        <v>3.7101080768662</v>
      </c>
      <c r="K776" s="63">
        <v>5.0786972758992004</v>
      </c>
      <c r="L776" s="63">
        <v>7.7736916536020404</v>
      </c>
    </row>
    <row r="777" spans="2:12" x14ac:dyDescent="0.2">
      <c r="B777" s="57">
        <f t="shared" si="26"/>
        <v>42300</v>
      </c>
      <c r="C777" s="60">
        <v>15.4740601238903</v>
      </c>
      <c r="D777" s="61">
        <v>33.246830099307402</v>
      </c>
      <c r="E777" s="61">
        <v>37.048831430818403</v>
      </c>
      <c r="F777" s="61">
        <v>78.397310031859206</v>
      </c>
      <c r="G777" s="67"/>
      <c r="H777" s="57">
        <f t="shared" si="27"/>
        <v>42300</v>
      </c>
      <c r="I777" s="62">
        <v>1.9284271512298701</v>
      </c>
      <c r="J777" s="63">
        <v>3.74209270500742</v>
      </c>
      <c r="K777" s="63">
        <v>5.16009107872648</v>
      </c>
      <c r="L777" s="63">
        <v>7.7492354895838202</v>
      </c>
    </row>
    <row r="778" spans="2:12" x14ac:dyDescent="0.2">
      <c r="B778" s="57">
        <f t="shared" si="26"/>
        <v>42307</v>
      </c>
      <c r="C778" s="60">
        <v>15.8422888779738</v>
      </c>
      <c r="D778" s="61">
        <v>33.214097742981998</v>
      </c>
      <c r="E778" s="61">
        <v>35.912553823958497</v>
      </c>
      <c r="F778" s="61">
        <v>73.816299273750303</v>
      </c>
      <c r="G778" s="67"/>
      <c r="H778" s="57">
        <f t="shared" si="27"/>
        <v>42307</v>
      </c>
      <c r="I778" s="62">
        <v>1.8531427028157399</v>
      </c>
      <c r="J778" s="63">
        <v>3.6469031274180499</v>
      </c>
      <c r="K778" s="63">
        <v>5.0208758122505897</v>
      </c>
      <c r="L778" s="63">
        <v>7.4065978848720997</v>
      </c>
    </row>
    <row r="779" spans="2:12" x14ac:dyDescent="0.2">
      <c r="B779" s="57">
        <f t="shared" si="26"/>
        <v>42314</v>
      </c>
      <c r="C779" s="60">
        <v>16.871988479134298</v>
      </c>
      <c r="D779" s="61">
        <v>35.646340326239397</v>
      </c>
      <c r="E779" s="61">
        <v>38.652171521748897</v>
      </c>
      <c r="F779" s="61">
        <v>79.505669386588096</v>
      </c>
      <c r="G779" s="67"/>
      <c r="H779" s="57">
        <f t="shared" si="27"/>
        <v>42314</v>
      </c>
      <c r="I779" s="62">
        <v>1.9321677670831501</v>
      </c>
      <c r="J779" s="63">
        <v>3.8524934369616401</v>
      </c>
      <c r="K779" s="63">
        <v>5.2407694596096501</v>
      </c>
      <c r="L779" s="63">
        <v>7.99529436492349</v>
      </c>
    </row>
    <row r="780" spans="2:12" x14ac:dyDescent="0.2">
      <c r="B780" s="57">
        <f t="shared" si="26"/>
        <v>42321</v>
      </c>
      <c r="C780" s="60">
        <v>16.824861717870299</v>
      </c>
      <c r="D780" s="61">
        <v>36.061243230300498</v>
      </c>
      <c r="E780" s="61">
        <v>39.164990915356597</v>
      </c>
      <c r="F780" s="61">
        <v>80.958990961887494</v>
      </c>
      <c r="G780" s="67"/>
      <c r="H780" s="57">
        <f t="shared" si="27"/>
        <v>42321</v>
      </c>
      <c r="I780" s="62">
        <v>1.9260634691460401</v>
      </c>
      <c r="J780" s="63">
        <v>3.8921609184657902</v>
      </c>
      <c r="K780" s="63">
        <v>5.3725958551494104</v>
      </c>
      <c r="L780" s="63">
        <v>8.2353306422925794</v>
      </c>
    </row>
    <row r="781" spans="2:12" x14ac:dyDescent="0.2">
      <c r="B781" s="57">
        <f t="shared" si="26"/>
        <v>42328</v>
      </c>
      <c r="C781" s="60">
        <v>17.059787158422601</v>
      </c>
      <c r="D781" s="61">
        <v>36.9606420987378</v>
      </c>
      <c r="E781" s="61">
        <v>40.176383021939401</v>
      </c>
      <c r="F781" s="61">
        <v>83.569158785119299</v>
      </c>
      <c r="G781" s="67"/>
      <c r="H781" s="57">
        <f t="shared" si="27"/>
        <v>42328</v>
      </c>
      <c r="I781" s="62">
        <v>1.95197536644855</v>
      </c>
      <c r="J781" s="63">
        <v>3.9799891071445899</v>
      </c>
      <c r="K781" s="63">
        <v>5.5950305023476199</v>
      </c>
      <c r="L781" s="63">
        <v>8.5051418278114408</v>
      </c>
    </row>
    <row r="782" spans="2:12" x14ac:dyDescent="0.2">
      <c r="B782" s="57">
        <f t="shared" si="26"/>
        <v>42335</v>
      </c>
      <c r="C782" s="60">
        <v>16.1919282737088</v>
      </c>
      <c r="D782" s="61">
        <v>34.737175122535596</v>
      </c>
      <c r="E782" s="61">
        <v>37.872248026864497</v>
      </c>
      <c r="F782" s="61">
        <v>70.0810997449707</v>
      </c>
      <c r="G782" s="67"/>
      <c r="H782" s="57">
        <f t="shared" si="27"/>
        <v>42335</v>
      </c>
      <c r="I782" s="62">
        <v>1.85008981434244</v>
      </c>
      <c r="J782" s="63">
        <v>3.7788956103250699</v>
      </c>
      <c r="K782" s="63">
        <v>5.33570133768578</v>
      </c>
      <c r="L782" s="63">
        <v>8.1762608518015405</v>
      </c>
    </row>
    <row r="783" spans="2:12" x14ac:dyDescent="0.2">
      <c r="B783" s="57">
        <f t="shared" si="26"/>
        <v>42342</v>
      </c>
      <c r="C783" s="60">
        <v>16.6424647465861</v>
      </c>
      <c r="D783" s="61">
        <v>35.684699971454798</v>
      </c>
      <c r="E783" s="61">
        <v>38.524513341806703</v>
      </c>
      <c r="F783" s="61">
        <v>71.261507952503905</v>
      </c>
      <c r="G783" s="67"/>
      <c r="H783" s="57">
        <f t="shared" si="27"/>
        <v>42342</v>
      </c>
      <c r="I783" s="62">
        <v>1.8997219619010799</v>
      </c>
      <c r="J783" s="63">
        <v>3.8738458539474401</v>
      </c>
      <c r="K783" s="63">
        <v>5.4185588860404899</v>
      </c>
      <c r="L783" s="63">
        <v>8.2048809099217408</v>
      </c>
    </row>
    <row r="784" spans="2:12" x14ac:dyDescent="0.2">
      <c r="B784" s="57">
        <f t="shared" si="26"/>
        <v>42349</v>
      </c>
      <c r="C784" s="60">
        <v>16.296606445698799</v>
      </c>
      <c r="D784" s="61">
        <v>35.116778449193298</v>
      </c>
      <c r="E784" s="61">
        <v>37.8634682614586</v>
      </c>
      <c r="F784" s="61">
        <v>70.531161451742605</v>
      </c>
      <c r="G784" s="67"/>
      <c r="H784" s="57">
        <f t="shared" si="27"/>
        <v>42349</v>
      </c>
      <c r="I784" s="62">
        <v>1.85022786396201</v>
      </c>
      <c r="J784" s="63">
        <v>3.7986251632110202</v>
      </c>
      <c r="K784" s="63">
        <v>5.2916829492155797</v>
      </c>
      <c r="L784" s="63">
        <v>8.0201127615980106</v>
      </c>
    </row>
    <row r="785" spans="2:12" x14ac:dyDescent="0.2">
      <c r="B785" s="57">
        <f t="shared" si="26"/>
        <v>42356</v>
      </c>
      <c r="C785" s="60">
        <v>16.9259223377307</v>
      </c>
      <c r="D785" s="61">
        <v>37.173856628926899</v>
      </c>
      <c r="E785" s="61">
        <v>39.846043773422103</v>
      </c>
      <c r="F785" s="61">
        <v>74.890421899564899</v>
      </c>
      <c r="G785" s="67"/>
      <c r="H785" s="57">
        <f t="shared" si="27"/>
        <v>42356</v>
      </c>
      <c r="I785" s="62">
        <v>1.9269706404161999</v>
      </c>
      <c r="J785" s="63">
        <v>3.9921374989896301</v>
      </c>
      <c r="K785" s="63">
        <v>5.6058098963377603</v>
      </c>
      <c r="L785" s="63">
        <v>8.4946833356113203</v>
      </c>
    </row>
    <row r="786" spans="2:12" x14ac:dyDescent="0.2">
      <c r="B786" s="57">
        <f t="shared" si="26"/>
        <v>42363</v>
      </c>
      <c r="C786" s="60">
        <v>17.182257657299701</v>
      </c>
      <c r="D786" s="61">
        <v>37.606885647058398</v>
      </c>
      <c r="E786" s="61">
        <v>40.183778135155201</v>
      </c>
      <c r="F786" s="61">
        <v>74.040753219409396</v>
      </c>
      <c r="G786" s="67"/>
      <c r="H786" s="57">
        <f t="shared" si="27"/>
        <v>42363</v>
      </c>
      <c r="I786" s="62">
        <v>1.9556465667631799</v>
      </c>
      <c r="J786" s="63">
        <v>4.0293998664907704</v>
      </c>
      <c r="K786" s="63">
        <v>5.6072852523888699</v>
      </c>
      <c r="L786" s="63">
        <v>8.4367210512177895</v>
      </c>
    </row>
    <row r="787" spans="2:12" x14ac:dyDescent="0.2">
      <c r="B787" s="57">
        <f t="shared" si="26"/>
        <v>42370</v>
      </c>
      <c r="C787" s="60">
        <v>16.7628949309116</v>
      </c>
      <c r="D787" s="61">
        <v>37.515595029158703</v>
      </c>
      <c r="E787" s="61">
        <v>39.565382016680097</v>
      </c>
      <c r="F787" s="61">
        <v>72.063147777070199</v>
      </c>
      <c r="G787" s="67"/>
      <c r="H787" s="57">
        <f t="shared" si="27"/>
        <v>42370</v>
      </c>
      <c r="I787" s="62">
        <v>1.9242325811802901</v>
      </c>
      <c r="J787" s="63">
        <v>4.0841975627773204</v>
      </c>
      <c r="K787" s="63">
        <v>6.0320113956409802</v>
      </c>
      <c r="L787" s="63">
        <v>8.8457726375357595</v>
      </c>
    </row>
    <row r="788" spans="2:12" x14ac:dyDescent="0.2">
      <c r="B788" s="57">
        <f t="shared" si="26"/>
        <v>42377</v>
      </c>
      <c r="C788" s="60">
        <v>15.2160318130104</v>
      </c>
      <c r="D788" s="61">
        <v>33.604948852441701</v>
      </c>
      <c r="E788" s="61">
        <v>36.307406285634499</v>
      </c>
      <c r="F788" s="61">
        <v>61.948931144737898</v>
      </c>
      <c r="G788" s="67"/>
      <c r="H788" s="57">
        <f t="shared" si="27"/>
        <v>42377</v>
      </c>
      <c r="I788" s="62">
        <v>1.74394030000558</v>
      </c>
      <c r="J788" s="63">
        <v>3.7024138417909298</v>
      </c>
      <c r="K788" s="63">
        <v>5.1099356264732103</v>
      </c>
      <c r="L788" s="63">
        <v>7.3485298824007996</v>
      </c>
    </row>
    <row r="789" spans="2:12" x14ac:dyDescent="0.2">
      <c r="B789" s="57">
        <f t="shared" si="26"/>
        <v>42384</v>
      </c>
      <c r="C789" s="60">
        <v>13.8747410497391</v>
      </c>
      <c r="D789" s="61">
        <v>30.971657530382299</v>
      </c>
      <c r="E789" s="61">
        <v>33.700000461751301</v>
      </c>
      <c r="F789" s="61">
        <v>58.124532176266598</v>
      </c>
      <c r="G789" s="67"/>
      <c r="H789" s="57">
        <f t="shared" si="27"/>
        <v>42384</v>
      </c>
      <c r="I789" s="62">
        <v>1.58981339078977</v>
      </c>
      <c r="J789" s="63">
        <v>3.3731709865641601</v>
      </c>
      <c r="K789" s="63">
        <v>4.5884933186728398</v>
      </c>
      <c r="L789" s="63">
        <v>6.7056335021336704</v>
      </c>
    </row>
    <row r="790" spans="2:12" x14ac:dyDescent="0.2">
      <c r="B790" s="57">
        <f t="shared" si="26"/>
        <v>42391</v>
      </c>
      <c r="C790" s="60">
        <v>13.9586537582031</v>
      </c>
      <c r="D790" s="61">
        <v>30.708429786453699</v>
      </c>
      <c r="E790" s="61">
        <v>33.684291184236301</v>
      </c>
      <c r="F790" s="61">
        <v>59.062666509518401</v>
      </c>
      <c r="G790" s="67"/>
      <c r="H790" s="57">
        <f t="shared" si="27"/>
        <v>42391</v>
      </c>
      <c r="I790" s="62">
        <v>1.59583810923445</v>
      </c>
      <c r="J790" s="63">
        <v>3.3868162493895699</v>
      </c>
      <c r="K790" s="63">
        <v>4.6982348562883898</v>
      </c>
      <c r="L790" s="63">
        <v>6.8963816295153002</v>
      </c>
    </row>
    <row r="791" spans="2:12" x14ac:dyDescent="0.2">
      <c r="B791" s="57">
        <f t="shared" si="26"/>
        <v>42398</v>
      </c>
      <c r="C791" s="60">
        <v>13.1444799189675</v>
      </c>
      <c r="D791" s="61">
        <v>28.610498195979702</v>
      </c>
      <c r="E791" s="61">
        <v>31.3972030206601</v>
      </c>
      <c r="F791" s="61">
        <v>55.085651750308401</v>
      </c>
      <c r="G791" s="67"/>
      <c r="H791" s="57">
        <f t="shared" si="27"/>
        <v>42398</v>
      </c>
      <c r="I791" s="62">
        <v>1.5016881361871099</v>
      </c>
      <c r="J791" s="63">
        <v>3.14140250273767</v>
      </c>
      <c r="K791" s="63">
        <v>4.3028081941176097</v>
      </c>
      <c r="L791" s="63">
        <v>6.3103160116383501</v>
      </c>
    </row>
    <row r="792" spans="2:12" x14ac:dyDescent="0.2">
      <c r="B792" s="57">
        <f t="shared" si="26"/>
        <v>42405</v>
      </c>
      <c r="C792" s="60">
        <v>13.2364404361083</v>
      </c>
      <c r="D792" s="61">
        <v>29.3647613869908</v>
      </c>
      <c r="E792" s="61">
        <v>32.223785539180597</v>
      </c>
      <c r="F792" s="61">
        <v>56.8580144741453</v>
      </c>
      <c r="G792" s="67"/>
      <c r="H792" s="57">
        <f t="shared" si="27"/>
        <v>42405</v>
      </c>
      <c r="I792" s="62">
        <v>1.51030558145079</v>
      </c>
      <c r="J792" s="63">
        <v>3.21326065146111</v>
      </c>
      <c r="K792" s="63">
        <v>4.4475078000249697</v>
      </c>
      <c r="L792" s="63">
        <v>6.5700690073886703</v>
      </c>
    </row>
    <row r="793" spans="2:12" x14ac:dyDescent="0.2">
      <c r="B793" s="57">
        <f t="shared" si="26"/>
        <v>42412</v>
      </c>
      <c r="C793" s="60">
        <v>13.2343382371264</v>
      </c>
      <c r="D793" s="61">
        <v>29.3110302860225</v>
      </c>
      <c r="E793" s="61">
        <v>32.223785539180597</v>
      </c>
      <c r="F793" s="61">
        <v>56.8580144741453</v>
      </c>
      <c r="G793" s="67"/>
      <c r="H793" s="57">
        <f t="shared" si="27"/>
        <v>42412</v>
      </c>
      <c r="I793" s="62">
        <v>1.5099390888570201</v>
      </c>
      <c r="J793" s="63">
        <v>3.1997076304777301</v>
      </c>
      <c r="K793" s="63">
        <v>4.4474738912976397</v>
      </c>
      <c r="L793" s="63">
        <v>6.5702614983961602</v>
      </c>
    </row>
    <row r="794" spans="2:12" x14ac:dyDescent="0.2">
      <c r="B794" s="57">
        <f t="shared" si="26"/>
        <v>42419</v>
      </c>
      <c r="C794" s="60">
        <v>13.6676053211248</v>
      </c>
      <c r="D794" s="61">
        <v>30.8092695005937</v>
      </c>
      <c r="E794" s="61">
        <v>33.728001063086701</v>
      </c>
      <c r="F794" s="61">
        <v>59.813308447854197</v>
      </c>
      <c r="G794" s="67"/>
      <c r="H794" s="57">
        <f t="shared" si="27"/>
        <v>42419</v>
      </c>
      <c r="I794" s="62">
        <v>1.5588202168348899</v>
      </c>
      <c r="J794" s="63">
        <v>3.3564188767419898</v>
      </c>
      <c r="K794" s="63">
        <v>4.7053593442113701</v>
      </c>
      <c r="L794" s="63">
        <v>6.9979479174174504</v>
      </c>
    </row>
    <row r="795" spans="2:12" x14ac:dyDescent="0.2">
      <c r="B795" s="57">
        <f t="shared" si="26"/>
        <v>42426</v>
      </c>
      <c r="C795" s="60">
        <v>13.262540795589601</v>
      </c>
      <c r="D795" s="61">
        <v>29.119811782626101</v>
      </c>
      <c r="E795" s="61">
        <v>31.880461080514799</v>
      </c>
      <c r="F795" s="61">
        <v>54.970505199868299</v>
      </c>
      <c r="G795" s="67"/>
      <c r="H795" s="57">
        <f t="shared" si="27"/>
        <v>42426</v>
      </c>
      <c r="I795" s="62">
        <v>1.51228594201459</v>
      </c>
      <c r="J795" s="63">
        <v>3.1653249423726901</v>
      </c>
      <c r="K795" s="63">
        <v>4.40778116469565</v>
      </c>
      <c r="L795" s="63">
        <v>6.3588284550034704</v>
      </c>
    </row>
    <row r="796" spans="2:12" x14ac:dyDescent="0.2">
      <c r="B796" s="57">
        <f t="shared" si="26"/>
        <v>42433</v>
      </c>
      <c r="C796" s="60">
        <v>13.8092690560251</v>
      </c>
      <c r="D796" s="61">
        <v>29.167562141505702</v>
      </c>
      <c r="E796" s="61">
        <v>31.7209009485621</v>
      </c>
      <c r="F796" s="61">
        <v>52.684606371975597</v>
      </c>
      <c r="G796" s="67"/>
      <c r="H796" s="57">
        <f t="shared" si="27"/>
        <v>42433</v>
      </c>
      <c r="I796" s="62">
        <v>1.57461637906208</v>
      </c>
      <c r="J796" s="63">
        <v>3.1684569443388502</v>
      </c>
      <c r="K796" s="63">
        <v>4.3179241753649604</v>
      </c>
      <c r="L796" s="63">
        <v>5.93707939825432</v>
      </c>
    </row>
    <row r="797" spans="2:12" x14ac:dyDescent="0.2">
      <c r="B797" s="57">
        <f t="shared" si="26"/>
        <v>42440</v>
      </c>
      <c r="C797" s="60">
        <v>13.4970562934942</v>
      </c>
      <c r="D797" s="61">
        <v>28.5882352763537</v>
      </c>
      <c r="E797" s="61">
        <v>31.134207335779699</v>
      </c>
      <c r="F797" s="61">
        <v>53.249912244774102</v>
      </c>
      <c r="G797" s="67"/>
      <c r="H797" s="57">
        <f t="shared" si="27"/>
        <v>42440</v>
      </c>
      <c r="I797" s="62">
        <v>1.53977769211239</v>
      </c>
      <c r="J797" s="63">
        <v>3.0936793121296602</v>
      </c>
      <c r="K797" s="63">
        <v>4.2326604665541501</v>
      </c>
      <c r="L797" s="63">
        <v>5.9617274637392601</v>
      </c>
    </row>
    <row r="798" spans="2:12" x14ac:dyDescent="0.2">
      <c r="B798" s="57">
        <f t="shared" si="26"/>
        <v>42447</v>
      </c>
      <c r="C798" s="60">
        <v>14.064155789031901</v>
      </c>
      <c r="D798" s="61">
        <v>30.6614249683868</v>
      </c>
      <c r="E798" s="61">
        <v>33.350502027973697</v>
      </c>
      <c r="F798" s="61">
        <v>59.018532808196397</v>
      </c>
      <c r="G798" s="67"/>
      <c r="H798" s="57">
        <f t="shared" si="27"/>
        <v>42447</v>
      </c>
      <c r="I798" s="62">
        <v>1.6114682319693601</v>
      </c>
      <c r="J798" s="63">
        <v>3.3149457631715098</v>
      </c>
      <c r="K798" s="63">
        <v>4.6094489468375404</v>
      </c>
      <c r="L798" s="63">
        <v>6.67242364877937</v>
      </c>
    </row>
    <row r="799" spans="2:12" x14ac:dyDescent="0.2">
      <c r="B799" s="57">
        <f t="shared" si="26"/>
        <v>42454</v>
      </c>
      <c r="C799" s="60">
        <v>14.302973445785399</v>
      </c>
      <c r="D799" s="61">
        <v>31.218686277673701</v>
      </c>
      <c r="E799" s="61">
        <v>34.084420274110101</v>
      </c>
      <c r="F799" s="61">
        <v>59.481322848399302</v>
      </c>
      <c r="G799" s="67"/>
      <c r="H799" s="57">
        <f t="shared" si="27"/>
        <v>42454</v>
      </c>
      <c r="I799" s="62">
        <v>1.6132234337614699</v>
      </c>
      <c r="J799" s="63">
        <v>3.3637110512700401</v>
      </c>
      <c r="K799" s="63">
        <v>4.7293170548063497</v>
      </c>
      <c r="L799" s="63">
        <v>6.7011807625186703</v>
      </c>
    </row>
    <row r="800" spans="2:12" x14ac:dyDescent="0.2">
      <c r="B800" s="57">
        <f t="shared" si="26"/>
        <v>42461</v>
      </c>
      <c r="C800" s="60">
        <v>14.423477056369901</v>
      </c>
      <c r="D800" s="61">
        <v>31.435810576612401</v>
      </c>
      <c r="E800" s="61">
        <v>34.149994395957599</v>
      </c>
      <c r="F800" s="61">
        <v>59.748290411406003</v>
      </c>
      <c r="G800" s="67"/>
      <c r="H800" s="57">
        <f t="shared" si="27"/>
        <v>42461</v>
      </c>
      <c r="I800" s="62">
        <v>1.616328496947</v>
      </c>
      <c r="J800" s="63">
        <v>3.4423016604141101</v>
      </c>
      <c r="K800" s="63">
        <v>4.86228730562756</v>
      </c>
      <c r="L800" s="63">
        <v>6.8829090414858403</v>
      </c>
    </row>
    <row r="801" spans="2:12" x14ac:dyDescent="0.2">
      <c r="B801" s="57">
        <f t="shared" si="26"/>
        <v>42468</v>
      </c>
      <c r="C801" s="60">
        <v>14.275742817127</v>
      </c>
      <c r="D801" s="61">
        <v>31.5112786755302</v>
      </c>
      <c r="E801" s="61">
        <v>34.128250128826998</v>
      </c>
      <c r="F801" s="61">
        <v>60.502859592880498</v>
      </c>
      <c r="G801" s="67"/>
      <c r="H801" s="57">
        <f t="shared" si="27"/>
        <v>42468</v>
      </c>
      <c r="I801" s="62">
        <v>1.59878866721747</v>
      </c>
      <c r="J801" s="63">
        <v>3.44136577401239</v>
      </c>
      <c r="K801" s="63">
        <v>4.8502917783959703</v>
      </c>
      <c r="L801" s="63">
        <v>6.9149284953210302</v>
      </c>
    </row>
    <row r="802" spans="2:12" x14ac:dyDescent="0.2">
      <c r="B802" s="57">
        <f t="shared" si="26"/>
        <v>42475</v>
      </c>
      <c r="C802" s="60">
        <v>14.7774664544232</v>
      </c>
      <c r="D802" s="61">
        <v>32.445179333324603</v>
      </c>
      <c r="E802" s="61">
        <v>34.834757491285103</v>
      </c>
      <c r="F802" s="61">
        <v>61.459224015105001</v>
      </c>
      <c r="G802" s="67"/>
      <c r="H802" s="57">
        <f t="shared" si="27"/>
        <v>42475</v>
      </c>
      <c r="I802" s="62">
        <v>1.64260239181567</v>
      </c>
      <c r="J802" s="63">
        <v>3.5213654608304199</v>
      </c>
      <c r="K802" s="63">
        <v>4.9787768217244999</v>
      </c>
      <c r="L802" s="63">
        <v>7.0611704785122704</v>
      </c>
    </row>
    <row r="803" spans="2:12" x14ac:dyDescent="0.2">
      <c r="B803" s="57">
        <f t="shared" si="26"/>
        <v>42482</v>
      </c>
      <c r="C803" s="60">
        <v>14.2628159380528</v>
      </c>
      <c r="D803" s="61">
        <v>30.797847088780902</v>
      </c>
      <c r="E803" s="61">
        <v>34.363057015564699</v>
      </c>
      <c r="F803" s="61">
        <v>52.316483820613698</v>
      </c>
      <c r="G803" s="67"/>
      <c r="H803" s="57">
        <f t="shared" si="27"/>
        <v>42482</v>
      </c>
      <c r="I803" s="62">
        <v>1.57788889400446</v>
      </c>
      <c r="J803" s="63">
        <v>3.24558907768842</v>
      </c>
      <c r="K803" s="63">
        <v>4.5613590905680903</v>
      </c>
      <c r="L803" s="63">
        <v>6.2654662283313396</v>
      </c>
    </row>
    <row r="804" spans="2:12" x14ac:dyDescent="0.2">
      <c r="B804" s="57">
        <f t="shared" si="26"/>
        <v>42489</v>
      </c>
      <c r="C804" s="60">
        <v>14.4451903831871</v>
      </c>
      <c r="D804" s="61">
        <v>30.4809266278262</v>
      </c>
      <c r="E804" s="61">
        <v>33.267232573127799</v>
      </c>
      <c r="F804" s="61">
        <v>50.884760614714502</v>
      </c>
      <c r="G804" s="67"/>
      <c r="H804" s="57">
        <f t="shared" si="27"/>
        <v>42489</v>
      </c>
      <c r="I804" s="62">
        <v>1.5311976026201799</v>
      </c>
      <c r="J804" s="63">
        <v>3.1037083748799001</v>
      </c>
      <c r="K804" s="63">
        <v>4.3383503395998799</v>
      </c>
      <c r="L804" s="63">
        <v>5.91636064328386</v>
      </c>
    </row>
    <row r="805" spans="2:12" x14ac:dyDescent="0.2">
      <c r="B805" s="57">
        <f t="shared" si="26"/>
        <v>42496</v>
      </c>
      <c r="C805" s="60">
        <v>14.3512772533447</v>
      </c>
      <c r="D805" s="61">
        <v>31.000577069529498</v>
      </c>
      <c r="E805" s="61">
        <v>32.9708629874198</v>
      </c>
      <c r="F805" s="61">
        <v>52.291260580785398</v>
      </c>
      <c r="G805" s="67"/>
      <c r="H805" s="57">
        <f t="shared" si="27"/>
        <v>42496</v>
      </c>
      <c r="I805" s="62">
        <v>1.50568757503038</v>
      </c>
      <c r="J805" s="63">
        <v>3.06737820392609</v>
      </c>
      <c r="K805" s="63">
        <v>4.30443325965987</v>
      </c>
      <c r="L805" s="63">
        <v>5.9502836261163798</v>
      </c>
    </row>
    <row r="806" spans="2:12" x14ac:dyDescent="0.2">
      <c r="B806" s="57">
        <f t="shared" si="26"/>
        <v>42503</v>
      </c>
      <c r="C806" s="60">
        <v>13.962087080289599</v>
      </c>
      <c r="D806" s="61">
        <v>29.994501191095299</v>
      </c>
      <c r="E806" s="61">
        <v>32.211142448956601</v>
      </c>
      <c r="F806" s="61">
        <v>49.709081357428502</v>
      </c>
      <c r="G806" s="67"/>
      <c r="H806" s="57">
        <f t="shared" si="27"/>
        <v>42503</v>
      </c>
      <c r="I806" s="62">
        <v>1.46466849221134</v>
      </c>
      <c r="J806" s="63">
        <v>2.96919430222166</v>
      </c>
      <c r="K806" s="63">
        <v>4.10433118325032</v>
      </c>
      <c r="L806" s="63">
        <v>5.5806859357924701</v>
      </c>
    </row>
    <row r="807" spans="2:12" x14ac:dyDescent="0.2">
      <c r="B807" s="57">
        <f t="shared" si="26"/>
        <v>42510</v>
      </c>
      <c r="C807" s="60">
        <v>13.9714792602734</v>
      </c>
      <c r="D807" s="61">
        <v>30.150835302334499</v>
      </c>
      <c r="E807" s="61">
        <v>32.332494407664299</v>
      </c>
      <c r="F807" s="61">
        <v>50.637938610552098</v>
      </c>
      <c r="G807" s="67"/>
      <c r="H807" s="57">
        <f t="shared" si="27"/>
        <v>42510</v>
      </c>
      <c r="I807" s="62">
        <v>1.4652012056220101</v>
      </c>
      <c r="J807" s="63">
        <v>2.98508300543301</v>
      </c>
      <c r="K807" s="63">
        <v>4.1047479692858202</v>
      </c>
      <c r="L807" s="63">
        <v>5.6478464063402303</v>
      </c>
    </row>
    <row r="808" spans="2:12" x14ac:dyDescent="0.2">
      <c r="B808" s="57">
        <f t="shared" si="26"/>
        <v>42517</v>
      </c>
      <c r="C808" s="60">
        <v>13.9706030804733</v>
      </c>
      <c r="D808" s="61">
        <v>30.135104537025001</v>
      </c>
      <c r="E808" s="61">
        <v>32.2224553978279</v>
      </c>
      <c r="F808" s="61">
        <v>51.002502393333998</v>
      </c>
      <c r="G808" s="67"/>
      <c r="H808" s="57">
        <f t="shared" si="27"/>
        <v>42517</v>
      </c>
      <c r="I808" s="62">
        <v>1.46479574719182</v>
      </c>
      <c r="J808" s="63">
        <v>2.9844486343131602</v>
      </c>
      <c r="K808" s="63">
        <v>4.1355848812716198</v>
      </c>
      <c r="L808" s="63">
        <v>5.7184395785202202</v>
      </c>
    </row>
    <row r="809" spans="2:12" x14ac:dyDescent="0.2">
      <c r="B809" s="57">
        <f t="shared" si="26"/>
        <v>42524</v>
      </c>
      <c r="C809" s="60">
        <v>14.5401065823291</v>
      </c>
      <c r="D809" s="61">
        <v>31.794766288918201</v>
      </c>
      <c r="E809" s="61">
        <v>34.264594516090199</v>
      </c>
      <c r="F809" s="61">
        <v>54.231704969109899</v>
      </c>
      <c r="G809" s="67"/>
      <c r="H809" s="57">
        <f t="shared" si="27"/>
        <v>42524</v>
      </c>
      <c r="I809" s="62">
        <v>1.5250490786120601</v>
      </c>
      <c r="J809" s="63">
        <v>3.1270814142133601</v>
      </c>
      <c r="K809" s="63">
        <v>4.3452897814751399</v>
      </c>
      <c r="L809" s="63">
        <v>6.1116794953317104</v>
      </c>
    </row>
    <row r="810" spans="2:12" x14ac:dyDescent="0.2">
      <c r="B810" s="57">
        <f t="shared" si="26"/>
        <v>42531</v>
      </c>
      <c r="C810" s="60">
        <v>14.5034916877431</v>
      </c>
      <c r="D810" s="61">
        <v>31.695360886796799</v>
      </c>
      <c r="E810" s="61">
        <v>34.266334821352999</v>
      </c>
      <c r="F810" s="61">
        <v>53.644319613856901</v>
      </c>
      <c r="G810" s="67"/>
      <c r="H810" s="57">
        <f t="shared" si="27"/>
        <v>42531</v>
      </c>
      <c r="I810" s="62">
        <v>1.52175085532315</v>
      </c>
      <c r="J810" s="63">
        <v>3.1187392004314201</v>
      </c>
      <c r="K810" s="63">
        <v>4.3818848004856701</v>
      </c>
      <c r="L810" s="63">
        <v>6.0959353628525896</v>
      </c>
    </row>
    <row r="811" spans="2:12" x14ac:dyDescent="0.2">
      <c r="B811" s="57">
        <f t="shared" si="26"/>
        <v>42538</v>
      </c>
      <c r="C811" s="60">
        <v>14.2932816288388</v>
      </c>
      <c r="D811" s="61">
        <v>31.250258736845002</v>
      </c>
      <c r="E811" s="61">
        <v>33.756572077694301</v>
      </c>
      <c r="F811" s="61">
        <v>52.033729365876802</v>
      </c>
      <c r="G811" s="67"/>
      <c r="H811" s="57">
        <f t="shared" si="27"/>
        <v>42538</v>
      </c>
      <c r="I811" s="62">
        <v>1.50257504238432</v>
      </c>
      <c r="J811" s="63">
        <v>3.08006937848358</v>
      </c>
      <c r="K811" s="63">
        <v>4.3394003740170701</v>
      </c>
      <c r="L811" s="63">
        <v>6.0253040277331804</v>
      </c>
    </row>
    <row r="812" spans="2:12" x14ac:dyDescent="0.2">
      <c r="B812" s="57">
        <f t="shared" si="26"/>
        <v>42545</v>
      </c>
      <c r="C812" s="60">
        <v>14.1771341811271</v>
      </c>
      <c r="D812" s="61">
        <v>31.127214654147298</v>
      </c>
      <c r="E812" s="61">
        <v>33.432656026860698</v>
      </c>
      <c r="F812" s="61">
        <v>52.009219229049101</v>
      </c>
      <c r="G812" s="67"/>
      <c r="H812" s="57">
        <f t="shared" si="27"/>
        <v>42545</v>
      </c>
      <c r="I812" s="62">
        <v>1.4975896437906</v>
      </c>
      <c r="J812" s="63">
        <v>3.0708439253216202</v>
      </c>
      <c r="K812" s="63">
        <v>4.3395739648104898</v>
      </c>
      <c r="L812" s="63">
        <v>6.0805821472460098</v>
      </c>
    </row>
    <row r="813" spans="2:12" x14ac:dyDescent="0.2">
      <c r="B813" s="57">
        <f t="shared" si="26"/>
        <v>42552</v>
      </c>
      <c r="C813" s="60">
        <v>14.5328528800362</v>
      </c>
      <c r="D813" s="61">
        <v>32.870429326412001</v>
      </c>
      <c r="E813" s="61">
        <v>35.737120583817799</v>
      </c>
      <c r="F813" s="61">
        <v>55.629436094525403</v>
      </c>
      <c r="G813" s="67"/>
      <c r="H813" s="57">
        <f t="shared" si="27"/>
        <v>42552</v>
      </c>
      <c r="I813" s="62">
        <v>1.5561652312040199</v>
      </c>
      <c r="J813" s="63">
        <v>3.4532951836060599</v>
      </c>
      <c r="K813" s="63">
        <v>4.84280881761096</v>
      </c>
      <c r="L813" s="63">
        <v>6.8305378651730502</v>
      </c>
    </row>
    <row r="814" spans="2:12" x14ac:dyDescent="0.2">
      <c r="B814" s="57">
        <f t="shared" si="26"/>
        <v>42559</v>
      </c>
      <c r="C814" s="60">
        <v>14.790674346623801</v>
      </c>
      <c r="D814" s="61">
        <v>33.406796885413698</v>
      </c>
      <c r="E814" s="61">
        <v>36.3323711146653</v>
      </c>
      <c r="F814" s="61">
        <v>56.525753185802799</v>
      </c>
      <c r="G814" s="67"/>
      <c r="H814" s="57">
        <f t="shared" si="27"/>
        <v>42559</v>
      </c>
      <c r="I814" s="62">
        <v>1.59859204664006</v>
      </c>
      <c r="J814" s="63">
        <v>3.5162518397133899</v>
      </c>
      <c r="K814" s="63">
        <v>4.9541685235304396</v>
      </c>
      <c r="L814" s="63">
        <v>6.8955539907210701</v>
      </c>
    </row>
    <row r="815" spans="2:12" x14ac:dyDescent="0.2">
      <c r="B815" s="57">
        <f t="shared" si="26"/>
        <v>42566</v>
      </c>
      <c r="C815" s="60">
        <v>15.15195738343</v>
      </c>
      <c r="D815" s="61">
        <v>34.108647231827902</v>
      </c>
      <c r="E815" s="61">
        <v>36.857602225909403</v>
      </c>
      <c r="F815" s="61">
        <v>57.452057724074798</v>
      </c>
      <c r="G815" s="67"/>
      <c r="H815" s="57">
        <f t="shared" si="27"/>
        <v>42566</v>
      </c>
      <c r="I815" s="62">
        <v>1.6429296179597599</v>
      </c>
      <c r="J815" s="63">
        <v>3.5928193519667402</v>
      </c>
      <c r="K815" s="63">
        <v>5.0078115778798704</v>
      </c>
      <c r="L815" s="63">
        <v>6.8588417353811701</v>
      </c>
    </row>
    <row r="816" spans="2:12" x14ac:dyDescent="0.2">
      <c r="B816" s="57">
        <f t="shared" si="26"/>
        <v>42573</v>
      </c>
      <c r="C816" s="60">
        <v>14.9730687622693</v>
      </c>
      <c r="D816" s="61">
        <v>33.727785419183299</v>
      </c>
      <c r="E816" s="61">
        <v>36.604368993830299</v>
      </c>
      <c r="F816" s="61">
        <v>56.984367840430203</v>
      </c>
      <c r="G816" s="67"/>
      <c r="H816" s="57">
        <f t="shared" si="27"/>
        <v>42573</v>
      </c>
      <c r="I816" s="62">
        <v>1.62376000534703</v>
      </c>
      <c r="J816" s="63">
        <v>3.5410160056410001</v>
      </c>
      <c r="K816" s="63">
        <v>4.9188425751277096</v>
      </c>
      <c r="L816" s="63">
        <v>6.7850410431703798</v>
      </c>
    </row>
    <row r="817" spans="2:12" x14ac:dyDescent="0.2">
      <c r="B817" s="57">
        <f t="shared" si="26"/>
        <v>42580</v>
      </c>
      <c r="C817" s="60">
        <v>14.8445971542656</v>
      </c>
      <c r="D817" s="61">
        <v>32.659724742679302</v>
      </c>
      <c r="E817" s="61">
        <v>35.428370864322503</v>
      </c>
      <c r="F817" s="61">
        <v>53.592594445537898</v>
      </c>
      <c r="G817" s="67"/>
      <c r="H817" s="57">
        <f t="shared" si="27"/>
        <v>42580</v>
      </c>
      <c r="I817" s="62">
        <v>1.6090517645848299</v>
      </c>
      <c r="J817" s="63">
        <v>3.4199276569742101</v>
      </c>
      <c r="K817" s="63">
        <v>4.6924811582918302</v>
      </c>
      <c r="L817" s="63">
        <v>6.3650534551086198</v>
      </c>
    </row>
    <row r="818" spans="2:12" x14ac:dyDescent="0.2">
      <c r="B818" s="57">
        <f t="shared" si="26"/>
        <v>42587</v>
      </c>
      <c r="C818" s="60">
        <v>14.833006578468501</v>
      </c>
      <c r="D818" s="61">
        <v>32.719619479331001</v>
      </c>
      <c r="E818" s="61">
        <v>35.254610554109398</v>
      </c>
      <c r="F818" s="61">
        <v>53.976030054351803</v>
      </c>
      <c r="G818" s="67"/>
      <c r="H818" s="57">
        <f t="shared" si="27"/>
        <v>42587</v>
      </c>
      <c r="I818" s="62">
        <v>1.60764682483134</v>
      </c>
      <c r="J818" s="63">
        <v>3.4041827870786698</v>
      </c>
      <c r="K818" s="63">
        <v>4.6621281120538098</v>
      </c>
      <c r="L818" s="63">
        <v>6.1951104320586996</v>
      </c>
    </row>
    <row r="819" spans="2:12" x14ac:dyDescent="0.2">
      <c r="B819" s="57">
        <f t="shared" si="26"/>
        <v>42594</v>
      </c>
      <c r="C819" s="60">
        <v>15.2189064924</v>
      </c>
      <c r="D819" s="61">
        <v>33.267407954518603</v>
      </c>
      <c r="E819" s="61">
        <v>35.733307025207999</v>
      </c>
      <c r="F819" s="61">
        <v>53.619383984008003</v>
      </c>
      <c r="G819" s="67"/>
      <c r="H819" s="57">
        <f t="shared" si="27"/>
        <v>42594</v>
      </c>
      <c r="I819" s="62">
        <v>1.6501078743842199</v>
      </c>
      <c r="J819" s="63">
        <v>3.4475177008103399</v>
      </c>
      <c r="K819" s="63">
        <v>4.6985986737019099</v>
      </c>
      <c r="L819" s="63">
        <v>6.1488334471790198</v>
      </c>
    </row>
    <row r="820" spans="2:12" x14ac:dyDescent="0.2">
      <c r="B820" s="57">
        <f t="shared" si="26"/>
        <v>42601</v>
      </c>
      <c r="C820" s="60">
        <v>15.4198595663768</v>
      </c>
      <c r="D820" s="61">
        <v>34.157055083724799</v>
      </c>
      <c r="E820" s="61">
        <v>36.252095473037301</v>
      </c>
      <c r="F820" s="61">
        <v>54.965306938653796</v>
      </c>
      <c r="G820" s="67"/>
      <c r="H820" s="57">
        <f t="shared" si="27"/>
        <v>42601</v>
      </c>
      <c r="I820" s="62">
        <v>1.67512509883549</v>
      </c>
      <c r="J820" s="63">
        <v>3.5430197607080798</v>
      </c>
      <c r="K820" s="63">
        <v>4.7681382412286402</v>
      </c>
      <c r="L820" s="63">
        <v>6.3229257465093403</v>
      </c>
    </row>
    <row r="821" spans="2:12" x14ac:dyDescent="0.2">
      <c r="B821" s="57">
        <f t="shared" si="26"/>
        <v>42608</v>
      </c>
      <c r="C821" s="60">
        <v>15.568530679605001</v>
      </c>
      <c r="D821" s="61">
        <v>33.180536476626102</v>
      </c>
      <c r="E821" s="61">
        <v>35.597658050725698</v>
      </c>
      <c r="F821" s="61">
        <v>50.638472773936101</v>
      </c>
      <c r="H821" s="57">
        <f t="shared" si="27"/>
        <v>42608</v>
      </c>
      <c r="I821" s="62">
        <v>1.6494848899594901</v>
      </c>
      <c r="J821" s="63">
        <v>3.45035828492904</v>
      </c>
      <c r="K821" s="63">
        <v>4.5958937621521896</v>
      </c>
      <c r="L821" s="63">
        <v>5.9674393791435101</v>
      </c>
    </row>
    <row r="822" spans="2:12" x14ac:dyDescent="0.2">
      <c r="B822" s="57">
        <f t="shared" ref="B822:B844" si="28">B821+7</f>
        <v>42615</v>
      </c>
      <c r="C822" s="60">
        <v>15.8571858494815</v>
      </c>
      <c r="D822" s="61">
        <v>34.355889696667496</v>
      </c>
      <c r="E822" s="61">
        <v>36.816458446496</v>
      </c>
      <c r="F822" s="61">
        <v>49.561918788192997</v>
      </c>
      <c r="H822" s="57">
        <f t="shared" ref="H822:H844" si="29">H821+7</f>
        <v>42615</v>
      </c>
      <c r="I822" s="62">
        <v>1.6350224414683501</v>
      </c>
      <c r="J822" s="63">
        <v>3.3583020333195099</v>
      </c>
      <c r="K822" s="63">
        <v>4.4394886251435199</v>
      </c>
      <c r="L822" s="63">
        <v>5.8612107957562802</v>
      </c>
    </row>
    <row r="823" spans="2:12" x14ac:dyDescent="0.2">
      <c r="B823" s="57">
        <f t="shared" si="28"/>
        <v>42622</v>
      </c>
      <c r="C823" s="60">
        <v>15.9338242034319</v>
      </c>
      <c r="D823" s="61">
        <v>34.692304706628398</v>
      </c>
      <c r="E823" s="61">
        <v>37.0597892298536</v>
      </c>
      <c r="F823" s="61">
        <v>50.2418662020822</v>
      </c>
      <c r="H823" s="57">
        <f t="shared" si="29"/>
        <v>42622</v>
      </c>
      <c r="I823" s="62">
        <v>1.63966198069267</v>
      </c>
      <c r="J823" s="63">
        <v>3.3870701105643799</v>
      </c>
      <c r="K823" s="63">
        <v>4.4917145536325203</v>
      </c>
      <c r="L823" s="63">
        <v>5.9195395746493098</v>
      </c>
    </row>
    <row r="824" spans="2:12" x14ac:dyDescent="0.2">
      <c r="B824" s="57">
        <f t="shared" si="28"/>
        <v>42629</v>
      </c>
      <c r="C824" s="60">
        <v>15.5565802339447</v>
      </c>
      <c r="D824" s="61">
        <v>33.721408308559703</v>
      </c>
      <c r="E824" s="61">
        <v>35.979264027667902</v>
      </c>
      <c r="F824" s="61">
        <v>48.889550524010303</v>
      </c>
      <c r="H824" s="57">
        <f t="shared" si="29"/>
        <v>42629</v>
      </c>
      <c r="I824" s="62">
        <v>1.5996627644036201</v>
      </c>
      <c r="J824" s="63">
        <v>3.2900844789278199</v>
      </c>
      <c r="K824" s="63">
        <v>4.3637174880357197</v>
      </c>
      <c r="L824" s="63">
        <v>5.7543846983863798</v>
      </c>
    </row>
    <row r="825" spans="2:12" x14ac:dyDescent="0.2">
      <c r="B825" s="57">
        <f t="shared" si="28"/>
        <v>42636</v>
      </c>
      <c r="C825" s="60">
        <v>15.730478813072001</v>
      </c>
      <c r="D825" s="61">
        <v>34.2005806206285</v>
      </c>
      <c r="E825" s="61">
        <v>36.437489086135599</v>
      </c>
      <c r="F825" s="61">
        <v>49.134912940030098</v>
      </c>
      <c r="H825" s="57">
        <f t="shared" si="29"/>
        <v>42636</v>
      </c>
      <c r="I825" s="62">
        <v>1.6184199279207001</v>
      </c>
      <c r="J825" s="63">
        <v>3.3295728404233</v>
      </c>
      <c r="K825" s="63">
        <v>4.4015887402399496</v>
      </c>
      <c r="L825" s="63">
        <v>5.7794796466830496</v>
      </c>
    </row>
    <row r="826" spans="2:12" x14ac:dyDescent="0.2">
      <c r="B826" s="57">
        <f t="shared" si="28"/>
        <v>42643</v>
      </c>
      <c r="C826" s="60">
        <v>15.611629144120201</v>
      </c>
      <c r="D826" s="61">
        <v>34.084146993840001</v>
      </c>
      <c r="E826" s="61">
        <v>36.291313984432698</v>
      </c>
      <c r="F826" s="61">
        <v>48.939519411898999</v>
      </c>
      <c r="H826" s="57">
        <f t="shared" si="29"/>
        <v>42643</v>
      </c>
      <c r="I826" s="62">
        <v>1.6229473763856901</v>
      </c>
      <c r="J826" s="63">
        <v>3.3927123483080899</v>
      </c>
      <c r="K826" s="63">
        <v>4.5441263321938097</v>
      </c>
      <c r="L826" s="63">
        <v>6.1222873528861097</v>
      </c>
    </row>
    <row r="827" spans="2:12" x14ac:dyDescent="0.2">
      <c r="B827" s="57">
        <f t="shared" si="28"/>
        <v>42650</v>
      </c>
      <c r="C827" s="60">
        <v>15.6180018772412</v>
      </c>
      <c r="D827" s="61">
        <v>34.084146993840001</v>
      </c>
      <c r="E827" s="61">
        <v>36.291313984432698</v>
      </c>
      <c r="F827" s="61">
        <v>48.939519411898999</v>
      </c>
      <c r="H827" s="57">
        <f t="shared" si="29"/>
        <v>42650</v>
      </c>
      <c r="I827" s="62">
        <v>1.6228784351385801</v>
      </c>
      <c r="J827" s="63">
        <v>3.3927123483080899</v>
      </c>
      <c r="K827" s="63">
        <v>4.5441263321938097</v>
      </c>
      <c r="L827" s="63">
        <v>6.1222873528861097</v>
      </c>
    </row>
    <row r="828" spans="2:12" x14ac:dyDescent="0.2">
      <c r="B828" s="57">
        <f t="shared" si="28"/>
        <v>42657</v>
      </c>
      <c r="C828" s="60">
        <v>15.9665307711516</v>
      </c>
      <c r="D828" s="61">
        <v>34.626910306322003</v>
      </c>
      <c r="E828" s="61">
        <v>36.915914386811401</v>
      </c>
      <c r="F828" s="61">
        <v>49.5035030786539</v>
      </c>
      <c r="H828" s="57">
        <f t="shared" si="29"/>
        <v>42657</v>
      </c>
      <c r="I828" s="62">
        <v>1.6578281049765999</v>
      </c>
      <c r="J828" s="63">
        <v>3.44289747560769</v>
      </c>
      <c r="K828" s="63">
        <v>4.6484637104358102</v>
      </c>
      <c r="L828" s="63">
        <v>6.2721260291920098</v>
      </c>
    </row>
    <row r="829" spans="2:12" x14ac:dyDescent="0.2">
      <c r="B829" s="57">
        <f t="shared" si="28"/>
        <v>42664</v>
      </c>
      <c r="C829" s="60">
        <v>16.101340459185302</v>
      </c>
      <c r="D829" s="61">
        <v>34.2271585094717</v>
      </c>
      <c r="E829" s="61">
        <v>36.747436545983</v>
      </c>
      <c r="F829" s="61">
        <v>48.5741407414938</v>
      </c>
      <c r="H829" s="57">
        <f t="shared" si="29"/>
        <v>42664</v>
      </c>
      <c r="I829" s="62">
        <v>1.67253706793304</v>
      </c>
      <c r="J829" s="63">
        <v>3.4085100830854902</v>
      </c>
      <c r="K829" s="63">
        <v>4.60822352816768</v>
      </c>
      <c r="L829" s="63">
        <v>6.24648062204471</v>
      </c>
    </row>
    <row r="830" spans="2:12" x14ac:dyDescent="0.2">
      <c r="B830" s="57">
        <f t="shared" si="28"/>
        <v>42671</v>
      </c>
      <c r="C830" s="60">
        <v>15.962734711341801</v>
      </c>
      <c r="D830" s="61">
        <v>32.573403048502598</v>
      </c>
      <c r="E830" s="61">
        <v>35.454169828487302</v>
      </c>
      <c r="F830" s="61">
        <v>46.496176022474202</v>
      </c>
      <c r="H830" s="57">
        <f t="shared" si="29"/>
        <v>42671</v>
      </c>
      <c r="I830" s="62">
        <v>1.6473991547111599</v>
      </c>
      <c r="J830" s="63">
        <v>3.2875592651410499</v>
      </c>
      <c r="K830" s="63">
        <v>4.3933208731459397</v>
      </c>
      <c r="L830" s="63">
        <v>5.8675842289315696</v>
      </c>
    </row>
    <row r="831" spans="2:12" x14ac:dyDescent="0.2">
      <c r="B831" s="57">
        <f t="shared" si="28"/>
        <v>42678</v>
      </c>
      <c r="C831" s="60">
        <v>15.8764278998179</v>
      </c>
      <c r="D831" s="61">
        <v>32.2127538499984</v>
      </c>
      <c r="E831" s="61">
        <v>35.557388993732999</v>
      </c>
      <c r="F831" s="61">
        <v>45.707342059016199</v>
      </c>
      <c r="H831" s="57">
        <f t="shared" si="29"/>
        <v>42678</v>
      </c>
      <c r="I831" s="62">
        <v>1.59819505515875</v>
      </c>
      <c r="J831" s="63">
        <v>3.21373847755418</v>
      </c>
      <c r="K831" s="63">
        <v>4.3556487467680798</v>
      </c>
      <c r="L831" s="63">
        <v>5.7811438602430902</v>
      </c>
    </row>
    <row r="832" spans="2:12" x14ac:dyDescent="0.2">
      <c r="B832" s="57">
        <f t="shared" si="28"/>
        <v>42685</v>
      </c>
      <c r="C832" s="60">
        <v>16.247965370066801</v>
      </c>
      <c r="D832" s="61">
        <v>32.768572297532302</v>
      </c>
      <c r="E832" s="61">
        <v>35.909485101774699</v>
      </c>
      <c r="F832" s="61">
        <v>45.863959123190099</v>
      </c>
      <c r="H832" s="57">
        <f t="shared" si="29"/>
        <v>42685</v>
      </c>
      <c r="I832" s="62">
        <v>1.6354939353504501</v>
      </c>
      <c r="J832" s="63">
        <v>3.2637721159289801</v>
      </c>
      <c r="K832" s="63">
        <v>4.4032605909237503</v>
      </c>
      <c r="L832" s="63">
        <v>5.8530284902128296</v>
      </c>
    </row>
    <row r="833" spans="2:12" x14ac:dyDescent="0.2">
      <c r="B833" s="57">
        <f t="shared" si="28"/>
        <v>42692</v>
      </c>
      <c r="C833" s="60">
        <v>16.317218390694599</v>
      </c>
      <c r="D833" s="61">
        <v>33.007708794522898</v>
      </c>
      <c r="E833" s="61">
        <v>36.0693264809805</v>
      </c>
      <c r="F833" s="61">
        <v>46.205133800158997</v>
      </c>
      <c r="H833" s="57">
        <f t="shared" si="29"/>
        <v>42692</v>
      </c>
      <c r="I833" s="62">
        <v>1.6342794574925801</v>
      </c>
      <c r="J833" s="63">
        <v>3.2620473298441599</v>
      </c>
      <c r="K833" s="63">
        <v>4.4093340860515902</v>
      </c>
      <c r="L833" s="63">
        <v>5.8761266100162404</v>
      </c>
    </row>
    <row r="834" spans="2:12" x14ac:dyDescent="0.2">
      <c r="B834" s="57">
        <f t="shared" si="28"/>
        <v>42699</v>
      </c>
      <c r="C834" s="60">
        <v>16.643404370872201</v>
      </c>
      <c r="D834" s="61">
        <v>33.256458647451304</v>
      </c>
      <c r="E834" s="61">
        <v>35.7392228282377</v>
      </c>
      <c r="F834" s="61">
        <v>46.2095928919221</v>
      </c>
      <c r="H834" s="57">
        <f t="shared" si="29"/>
        <v>42699</v>
      </c>
      <c r="I834" s="62">
        <v>1.67473768883178</v>
      </c>
      <c r="J834" s="63">
        <v>3.30395271564745</v>
      </c>
      <c r="K834" s="63">
        <v>4.4148021844887397</v>
      </c>
      <c r="L834" s="63">
        <v>5.9368209517860198</v>
      </c>
    </row>
    <row r="835" spans="2:12" x14ac:dyDescent="0.2">
      <c r="B835" s="57">
        <f t="shared" si="28"/>
        <v>42706</v>
      </c>
      <c r="C835" s="60">
        <v>16.560596003332702</v>
      </c>
      <c r="D835" s="61">
        <v>32.916598114449698</v>
      </c>
      <c r="E835" s="61">
        <v>35.459035649343797</v>
      </c>
      <c r="F835" s="61">
        <v>45.819099777816</v>
      </c>
      <c r="H835" s="57">
        <f t="shared" si="29"/>
        <v>42706</v>
      </c>
      <c r="I835" s="62">
        <v>1.6689928065719899</v>
      </c>
      <c r="J835" s="63">
        <v>3.2625404274282799</v>
      </c>
      <c r="K835" s="63">
        <v>4.3031655993918303</v>
      </c>
      <c r="L835" s="63">
        <v>5.77278614502411</v>
      </c>
    </row>
    <row r="836" spans="2:12" x14ac:dyDescent="0.2">
      <c r="B836" s="57">
        <f t="shared" si="28"/>
        <v>42713</v>
      </c>
      <c r="C836" s="60">
        <v>16.550573924071099</v>
      </c>
      <c r="D836" s="61">
        <v>32.539814510042902</v>
      </c>
      <c r="E836" s="61">
        <v>35.090003678191003</v>
      </c>
      <c r="F836" s="61">
        <v>45.048314896156803</v>
      </c>
      <c r="H836" s="57">
        <f t="shared" si="29"/>
        <v>42713</v>
      </c>
      <c r="I836" s="62">
        <v>1.6670930388696801</v>
      </c>
      <c r="J836" s="63">
        <v>3.2224410680179698</v>
      </c>
      <c r="K836" s="63">
        <v>4.2876142294216004</v>
      </c>
      <c r="L836" s="63">
        <v>5.6773222900744003</v>
      </c>
    </row>
    <row r="837" spans="2:12" x14ac:dyDescent="0.2">
      <c r="B837" s="57">
        <f t="shared" si="28"/>
        <v>42720</v>
      </c>
      <c r="C837" s="60">
        <v>15.977057363057099</v>
      </c>
      <c r="D837" s="61">
        <v>31.2441212608509</v>
      </c>
      <c r="E837" s="61">
        <v>33.724662149135902</v>
      </c>
      <c r="F837" s="61">
        <v>43.022731576338401</v>
      </c>
      <c r="H837" s="57">
        <f t="shared" si="29"/>
        <v>42720</v>
      </c>
      <c r="I837" s="62">
        <v>1.60800831707769</v>
      </c>
      <c r="J837" s="63">
        <v>3.0919303146846402</v>
      </c>
      <c r="K837" s="63">
        <v>4.1247335487919203</v>
      </c>
      <c r="L837" s="63">
        <v>5.3968418775692797</v>
      </c>
    </row>
    <row r="838" spans="2:12" x14ac:dyDescent="0.2">
      <c r="B838" s="57">
        <f t="shared" si="28"/>
        <v>42727</v>
      </c>
      <c r="C838" s="60">
        <v>15.9421549806772</v>
      </c>
      <c r="D838" s="61">
        <v>30.860698759677899</v>
      </c>
      <c r="E838" s="61">
        <v>33.465098375872799</v>
      </c>
      <c r="F838" s="61">
        <v>42.338890657292701</v>
      </c>
      <c r="H838" s="57">
        <f t="shared" si="29"/>
        <v>42727</v>
      </c>
      <c r="I838" s="62">
        <v>1.6038597838045501</v>
      </c>
      <c r="J838" s="63">
        <v>3.0500203710456999</v>
      </c>
      <c r="K838" s="63">
        <v>4.0563621848378899</v>
      </c>
      <c r="L838" s="63">
        <v>5.3184762513764499</v>
      </c>
    </row>
    <row r="839" spans="2:12" x14ac:dyDescent="0.2">
      <c r="B839" s="57">
        <f t="shared" si="28"/>
        <v>42734</v>
      </c>
      <c r="C839" s="60">
        <v>15.957087735864199</v>
      </c>
      <c r="D839" s="61">
        <v>30.789470107240199</v>
      </c>
      <c r="E839" s="61">
        <v>33.295598393528302</v>
      </c>
      <c r="F839" s="61">
        <v>42.477556780235197</v>
      </c>
      <c r="H839" s="57">
        <f t="shared" si="29"/>
        <v>42734</v>
      </c>
      <c r="I839" s="62">
        <v>1.6010513858617199</v>
      </c>
      <c r="J839" s="63">
        <v>3.0399183787803099</v>
      </c>
      <c r="K839" s="63">
        <v>4.0311944646077498</v>
      </c>
      <c r="L839" s="63">
        <v>5.2998410573612604</v>
      </c>
    </row>
    <row r="840" spans="2:12" x14ac:dyDescent="0.2">
      <c r="B840" s="57">
        <f t="shared" si="28"/>
        <v>42741</v>
      </c>
      <c r="C840" s="60">
        <v>16.238946364375099</v>
      </c>
      <c r="D840" s="61">
        <v>31.1875113240899</v>
      </c>
      <c r="E840" s="61">
        <v>33.552665401489797</v>
      </c>
      <c r="F840" s="61">
        <v>42.653787488007197</v>
      </c>
      <c r="H840" s="57">
        <f t="shared" si="29"/>
        <v>42741</v>
      </c>
      <c r="I840" s="62">
        <v>1.62866840007394</v>
      </c>
      <c r="J840" s="63">
        <v>3.13721297621735</v>
      </c>
      <c r="K840" s="63">
        <v>4.0741594323593802</v>
      </c>
      <c r="L840" s="63">
        <v>5.3124123118453097</v>
      </c>
    </row>
    <row r="841" spans="2:12" x14ac:dyDescent="0.2">
      <c r="B841" s="57">
        <f t="shared" si="28"/>
        <v>42748</v>
      </c>
      <c r="C841" s="60">
        <v>16.098740063942898</v>
      </c>
      <c r="D841" s="61">
        <v>30.3390972365689</v>
      </c>
      <c r="E841" s="61">
        <v>32.548644008973298</v>
      </c>
      <c r="F841" s="61">
        <v>41.125963709307399</v>
      </c>
      <c r="H841" s="57">
        <f t="shared" si="29"/>
        <v>42748</v>
      </c>
      <c r="I841" s="62">
        <v>1.61456344809417</v>
      </c>
      <c r="J841" s="63">
        <v>3.0484653431216402</v>
      </c>
      <c r="K841" s="63">
        <v>3.9217782137863799</v>
      </c>
      <c r="L841" s="63">
        <v>5.0694406018522598</v>
      </c>
    </row>
    <row r="842" spans="2:12" x14ac:dyDescent="0.2">
      <c r="B842" s="57">
        <f t="shared" si="28"/>
        <v>42755</v>
      </c>
      <c r="C842" s="60">
        <v>16.2042745640376</v>
      </c>
      <c r="D842" s="61">
        <v>30.0617585711666</v>
      </c>
      <c r="E842" s="61">
        <v>32.242619004059399</v>
      </c>
      <c r="F842" s="61">
        <v>40.760608964860097</v>
      </c>
      <c r="H842" s="57">
        <f t="shared" si="29"/>
        <v>42755</v>
      </c>
      <c r="I842" s="62">
        <v>1.6226457943925601</v>
      </c>
      <c r="J842" s="63">
        <v>3.02360895930636</v>
      </c>
      <c r="K842" s="63">
        <v>3.91907801953682</v>
      </c>
      <c r="L842" s="63">
        <v>4.9579044668751502</v>
      </c>
    </row>
    <row r="843" spans="2:12" x14ac:dyDescent="0.2">
      <c r="B843" s="57">
        <f t="shared" si="28"/>
        <v>42762</v>
      </c>
      <c r="C843" s="60">
        <v>16.457157482159801</v>
      </c>
      <c r="D843" s="61">
        <v>30.546326058256501</v>
      </c>
      <c r="E843" s="61">
        <v>32.622873674850901</v>
      </c>
      <c r="F843" s="61">
        <v>40.972768705844402</v>
      </c>
      <c r="H843" s="57">
        <f t="shared" si="29"/>
        <v>42762</v>
      </c>
      <c r="I843" s="62">
        <v>1.6461977982398699</v>
      </c>
      <c r="J843" s="63">
        <v>3.05166815263948</v>
      </c>
      <c r="K843" s="63">
        <v>3.9791467691809999</v>
      </c>
      <c r="L843" s="63">
        <v>5.0133521485020696</v>
      </c>
    </row>
    <row r="844" spans="2:12" x14ac:dyDescent="0.2">
      <c r="B844" s="57">
        <f t="shared" si="28"/>
        <v>42769</v>
      </c>
      <c r="C844" s="60">
        <v>16.341990337406401</v>
      </c>
      <c r="D844" s="61">
        <v>30.4020873596033</v>
      </c>
      <c r="E844" s="61">
        <v>32.569534077278199</v>
      </c>
      <c r="F844" s="61">
        <v>40.7568812544515</v>
      </c>
      <c r="H844" s="57">
        <f t="shared" si="29"/>
        <v>42769</v>
      </c>
      <c r="I844" s="62">
        <v>1.6354457306502199</v>
      </c>
      <c r="J844" s="63">
        <v>3.0575759691818298</v>
      </c>
      <c r="K844" s="63">
        <v>3.9784353550357601</v>
      </c>
      <c r="L844" s="63">
        <v>5.0034012357269999</v>
      </c>
    </row>
    <row r="845" spans="2:12" x14ac:dyDescent="0.2">
      <c r="B845" s="57"/>
    </row>
    <row r="846" spans="2:12" x14ac:dyDescent="0.2">
      <c r="B846" s="57"/>
    </row>
    <row r="847" spans="2:12" x14ac:dyDescent="0.2">
      <c r="B847" s="57"/>
    </row>
    <row r="848" spans="2:12" x14ac:dyDescent="0.2">
      <c r="B848" s="57"/>
    </row>
    <row r="849" spans="2:2" x14ac:dyDescent="0.2">
      <c r="B849" s="57"/>
    </row>
    <row r="850" spans="2:2" x14ac:dyDescent="0.2">
      <c r="B850" s="57"/>
    </row>
    <row r="851" spans="2:2" x14ac:dyDescent="0.2">
      <c r="B851" s="57"/>
    </row>
    <row r="852" spans="2:2" x14ac:dyDescent="0.2">
      <c r="B852" s="57"/>
    </row>
    <row r="853" spans="2:2" x14ac:dyDescent="0.2">
      <c r="B853" s="57"/>
    </row>
    <row r="854" spans="2:2" x14ac:dyDescent="0.2">
      <c r="B854" s="57"/>
    </row>
    <row r="855" spans="2:2" x14ac:dyDescent="0.2">
      <c r="B855" s="57"/>
    </row>
    <row r="856" spans="2:2" x14ac:dyDescent="0.2">
      <c r="B856" s="57"/>
    </row>
    <row r="857" spans="2:2" x14ac:dyDescent="0.2">
      <c r="B857" s="57"/>
    </row>
    <row r="858" spans="2:2" x14ac:dyDescent="0.2">
      <c r="B858" s="57"/>
    </row>
    <row r="859" spans="2:2" x14ac:dyDescent="0.2">
      <c r="B859" s="57"/>
    </row>
    <row r="860" spans="2:2" x14ac:dyDescent="0.2">
      <c r="B860" s="57"/>
    </row>
    <row r="861" spans="2:2" x14ac:dyDescent="0.2">
      <c r="B861" s="57"/>
    </row>
    <row r="862" spans="2:2" x14ac:dyDescent="0.2">
      <c r="B862" s="57"/>
    </row>
    <row r="863" spans="2:2" x14ac:dyDescent="0.2">
      <c r="B863" s="57"/>
    </row>
    <row r="864" spans="2:2" x14ac:dyDescent="0.2">
      <c r="B864" s="57"/>
    </row>
    <row r="865" spans="2:2" x14ac:dyDescent="0.2">
      <c r="B865" s="57"/>
    </row>
    <row r="866" spans="2:2" x14ac:dyDescent="0.2">
      <c r="B866" s="57"/>
    </row>
    <row r="867" spans="2:2" x14ac:dyDescent="0.2">
      <c r="B867" s="57"/>
    </row>
    <row r="868" spans="2:2" x14ac:dyDescent="0.2">
      <c r="B868" s="57"/>
    </row>
    <row r="869" spans="2:2" x14ac:dyDescent="0.2">
      <c r="B869" s="57"/>
    </row>
    <row r="870" spans="2:2" x14ac:dyDescent="0.2">
      <c r="B870" s="57"/>
    </row>
    <row r="871" spans="2:2" x14ac:dyDescent="0.2">
      <c r="B871" s="57"/>
    </row>
    <row r="872" spans="2:2" x14ac:dyDescent="0.2">
      <c r="B872" s="57"/>
    </row>
    <row r="873" spans="2:2" x14ac:dyDescent="0.2">
      <c r="B873" s="57"/>
    </row>
    <row r="874" spans="2:2" x14ac:dyDescent="0.2">
      <c r="B874" s="57"/>
    </row>
    <row r="875" spans="2:2" x14ac:dyDescent="0.2">
      <c r="B875" s="57"/>
    </row>
    <row r="876" spans="2:2" x14ac:dyDescent="0.2">
      <c r="B876" s="57"/>
    </row>
    <row r="877" spans="2:2" x14ac:dyDescent="0.2">
      <c r="B877" s="57"/>
    </row>
    <row r="878" spans="2:2" x14ac:dyDescent="0.2">
      <c r="B878" s="57"/>
    </row>
    <row r="879" spans="2:2" x14ac:dyDescent="0.2">
      <c r="B879" s="57"/>
    </row>
    <row r="880" spans="2:2" x14ac:dyDescent="0.2">
      <c r="B880" s="57"/>
    </row>
    <row r="881" spans="2:2" x14ac:dyDescent="0.2">
      <c r="B881" s="57"/>
    </row>
    <row r="882" spans="2:2" x14ac:dyDescent="0.2">
      <c r="B882" s="57"/>
    </row>
    <row r="883" spans="2:2" x14ac:dyDescent="0.2">
      <c r="B883" s="57"/>
    </row>
    <row r="884" spans="2:2" x14ac:dyDescent="0.2">
      <c r="B884" s="57"/>
    </row>
    <row r="885" spans="2:2" x14ac:dyDescent="0.2">
      <c r="B885" s="57"/>
    </row>
    <row r="886" spans="2:2" x14ac:dyDescent="0.2">
      <c r="B886" s="57"/>
    </row>
    <row r="887" spans="2:2" x14ac:dyDescent="0.2">
      <c r="B887" s="57"/>
    </row>
    <row r="888" spans="2:2" x14ac:dyDescent="0.2">
      <c r="B888" s="57"/>
    </row>
    <row r="889" spans="2:2" x14ac:dyDescent="0.2">
      <c r="B889" s="57"/>
    </row>
    <row r="890" spans="2:2" x14ac:dyDescent="0.2">
      <c r="B890" s="57"/>
    </row>
    <row r="891" spans="2:2" x14ac:dyDescent="0.2">
      <c r="B891" s="57"/>
    </row>
    <row r="892" spans="2:2" x14ac:dyDescent="0.2">
      <c r="B892" s="57"/>
    </row>
    <row r="893" spans="2:2" x14ac:dyDescent="0.2">
      <c r="B893" s="57"/>
    </row>
    <row r="894" spans="2:2" x14ac:dyDescent="0.2">
      <c r="B894" s="57"/>
    </row>
    <row r="895" spans="2:2" x14ac:dyDescent="0.2">
      <c r="B895" s="57"/>
    </row>
    <row r="896" spans="2:2" x14ac:dyDescent="0.2">
      <c r="B896" s="57"/>
    </row>
    <row r="897" spans="2:2" x14ac:dyDescent="0.2">
      <c r="B897" s="57"/>
    </row>
    <row r="898" spans="2:2" x14ac:dyDescent="0.2">
      <c r="B898" s="57"/>
    </row>
    <row r="899" spans="2:2" x14ac:dyDescent="0.2">
      <c r="B899" s="57"/>
    </row>
    <row r="900" spans="2:2" x14ac:dyDescent="0.2">
      <c r="B900" s="57"/>
    </row>
    <row r="901" spans="2:2" x14ac:dyDescent="0.2">
      <c r="B901" s="57"/>
    </row>
    <row r="902" spans="2:2" x14ac:dyDescent="0.2">
      <c r="B902" s="57"/>
    </row>
    <row r="903" spans="2:2" x14ac:dyDescent="0.2">
      <c r="B903" s="57"/>
    </row>
    <row r="904" spans="2:2" x14ac:dyDescent="0.2">
      <c r="B904" s="57"/>
    </row>
    <row r="905" spans="2:2" x14ac:dyDescent="0.2">
      <c r="B905" s="57"/>
    </row>
    <row r="906" spans="2:2" x14ac:dyDescent="0.2">
      <c r="B906" s="57"/>
    </row>
    <row r="907" spans="2:2" x14ac:dyDescent="0.2">
      <c r="B907" s="57"/>
    </row>
    <row r="908" spans="2:2" x14ac:dyDescent="0.2">
      <c r="B908" s="57"/>
    </row>
    <row r="909" spans="2:2" x14ac:dyDescent="0.2">
      <c r="B909" s="57"/>
    </row>
    <row r="910" spans="2:2" x14ac:dyDescent="0.2">
      <c r="B910" s="57"/>
    </row>
    <row r="911" spans="2:2" x14ac:dyDescent="0.2">
      <c r="B911" s="57"/>
    </row>
    <row r="912" spans="2:2" x14ac:dyDescent="0.2">
      <c r="B912" s="57"/>
    </row>
    <row r="913" spans="2:2" x14ac:dyDescent="0.2">
      <c r="B913" s="57"/>
    </row>
    <row r="914" spans="2:2" x14ac:dyDescent="0.2">
      <c r="B914" s="57"/>
    </row>
    <row r="915" spans="2:2" x14ac:dyDescent="0.2">
      <c r="B915" s="57"/>
    </row>
    <row r="916" spans="2:2" x14ac:dyDescent="0.2">
      <c r="B916" s="57"/>
    </row>
    <row r="917" spans="2:2" x14ac:dyDescent="0.2">
      <c r="B917" s="57"/>
    </row>
    <row r="918" spans="2:2" x14ac:dyDescent="0.2">
      <c r="B918" s="57"/>
    </row>
    <row r="919" spans="2:2" x14ac:dyDescent="0.2">
      <c r="B919" s="57"/>
    </row>
    <row r="920" spans="2:2" x14ac:dyDescent="0.2">
      <c r="B920" s="57"/>
    </row>
    <row r="921" spans="2:2" x14ac:dyDescent="0.2">
      <c r="B921" s="57"/>
    </row>
    <row r="922" spans="2:2" x14ac:dyDescent="0.2">
      <c r="B922" s="57"/>
    </row>
    <row r="923" spans="2:2" x14ac:dyDescent="0.2">
      <c r="B923" s="57"/>
    </row>
    <row r="924" spans="2:2" x14ac:dyDescent="0.2">
      <c r="B924" s="57"/>
    </row>
    <row r="925" spans="2:2" x14ac:dyDescent="0.2">
      <c r="B925" s="57"/>
    </row>
    <row r="926" spans="2:2" x14ac:dyDescent="0.2">
      <c r="B926" s="57"/>
    </row>
    <row r="927" spans="2:2" x14ac:dyDescent="0.2">
      <c r="B927" s="57"/>
    </row>
    <row r="928" spans="2:2" x14ac:dyDescent="0.2">
      <c r="B928" s="57"/>
    </row>
    <row r="929" spans="2:2" x14ac:dyDescent="0.2">
      <c r="B929" s="57"/>
    </row>
    <row r="930" spans="2:2" x14ac:dyDescent="0.2">
      <c r="B930" s="57"/>
    </row>
    <row r="931" spans="2:2" x14ac:dyDescent="0.2">
      <c r="B931" s="57"/>
    </row>
    <row r="932" spans="2:2" x14ac:dyDescent="0.2">
      <c r="B932" s="57"/>
    </row>
    <row r="933" spans="2:2" x14ac:dyDescent="0.2">
      <c r="B933" s="57"/>
    </row>
    <row r="934" spans="2:2" x14ac:dyDescent="0.2">
      <c r="B934" s="57"/>
    </row>
    <row r="935" spans="2:2" x14ac:dyDescent="0.2">
      <c r="B935" s="57"/>
    </row>
    <row r="936" spans="2:2" x14ac:dyDescent="0.2">
      <c r="B936" s="57"/>
    </row>
    <row r="937" spans="2:2" x14ac:dyDescent="0.2">
      <c r="B937" s="57"/>
    </row>
    <row r="938" spans="2:2" x14ac:dyDescent="0.2">
      <c r="B938" s="57"/>
    </row>
    <row r="939" spans="2:2" x14ac:dyDescent="0.2">
      <c r="B939" s="57"/>
    </row>
    <row r="940" spans="2:2" x14ac:dyDescent="0.2">
      <c r="B940" s="57"/>
    </row>
    <row r="941" spans="2:2" x14ac:dyDescent="0.2">
      <c r="B941" s="57"/>
    </row>
    <row r="942" spans="2:2" x14ac:dyDescent="0.2">
      <c r="B942" s="57"/>
    </row>
    <row r="943" spans="2:2" x14ac:dyDescent="0.2">
      <c r="B943" s="57"/>
    </row>
    <row r="944" spans="2:2" x14ac:dyDescent="0.2">
      <c r="B944" s="57"/>
    </row>
    <row r="945" spans="2:2" x14ac:dyDescent="0.2">
      <c r="B945" s="57"/>
    </row>
    <row r="946" spans="2:2" x14ac:dyDescent="0.2">
      <c r="B946" s="57"/>
    </row>
    <row r="947" spans="2:2" x14ac:dyDescent="0.2">
      <c r="B947" s="57"/>
    </row>
    <row r="948" spans="2:2" x14ac:dyDescent="0.2">
      <c r="B948" s="57"/>
    </row>
    <row r="949" spans="2:2" x14ac:dyDescent="0.2">
      <c r="B949" s="57"/>
    </row>
    <row r="950" spans="2:2" x14ac:dyDescent="0.2">
      <c r="B950" s="57"/>
    </row>
    <row r="951" spans="2:2" x14ac:dyDescent="0.2">
      <c r="B951" s="57"/>
    </row>
    <row r="952" spans="2:2" x14ac:dyDescent="0.2">
      <c r="B952" s="57"/>
    </row>
    <row r="953" spans="2:2" x14ac:dyDescent="0.2">
      <c r="B953" s="57"/>
    </row>
    <row r="954" spans="2:2" x14ac:dyDescent="0.2">
      <c r="B954" s="57"/>
    </row>
    <row r="955" spans="2:2" x14ac:dyDescent="0.2">
      <c r="B955" s="57"/>
    </row>
    <row r="956" spans="2:2" x14ac:dyDescent="0.2">
      <c r="B956" s="57"/>
    </row>
    <row r="957" spans="2:2" x14ac:dyDescent="0.2">
      <c r="B957" s="57"/>
    </row>
    <row r="958" spans="2:2" x14ac:dyDescent="0.2">
      <c r="B958" s="57"/>
    </row>
    <row r="959" spans="2:2" x14ac:dyDescent="0.2">
      <c r="B959" s="57"/>
    </row>
    <row r="960" spans="2:2" x14ac:dyDescent="0.2">
      <c r="B960" s="57"/>
    </row>
    <row r="961" spans="2:2" x14ac:dyDescent="0.2">
      <c r="B961" s="57"/>
    </row>
    <row r="962" spans="2:2" x14ac:dyDescent="0.2">
      <c r="B962" s="57"/>
    </row>
    <row r="963" spans="2:2" x14ac:dyDescent="0.2">
      <c r="B963" s="57"/>
    </row>
    <row r="964" spans="2:2" x14ac:dyDescent="0.2">
      <c r="B964" s="57"/>
    </row>
    <row r="965" spans="2:2" x14ac:dyDescent="0.2">
      <c r="B965" s="57"/>
    </row>
    <row r="966" spans="2:2" x14ac:dyDescent="0.2">
      <c r="B966" s="57"/>
    </row>
    <row r="967" spans="2:2" x14ac:dyDescent="0.2">
      <c r="B967" s="57"/>
    </row>
    <row r="968" spans="2:2" x14ac:dyDescent="0.2">
      <c r="B968" s="57"/>
    </row>
    <row r="969" spans="2:2" x14ac:dyDescent="0.2">
      <c r="B969" s="57"/>
    </row>
    <row r="970" spans="2:2" x14ac:dyDescent="0.2">
      <c r="B970" s="57"/>
    </row>
    <row r="971" spans="2:2" x14ac:dyDescent="0.2">
      <c r="B971" s="57"/>
    </row>
    <row r="972" spans="2:2" x14ac:dyDescent="0.2">
      <c r="B972" s="57"/>
    </row>
    <row r="973" spans="2:2" x14ac:dyDescent="0.2">
      <c r="B973" s="57"/>
    </row>
    <row r="974" spans="2:2" x14ac:dyDescent="0.2">
      <c r="B974" s="57"/>
    </row>
    <row r="975" spans="2:2" x14ac:dyDescent="0.2">
      <c r="B975" s="57"/>
    </row>
    <row r="976" spans="2:2" x14ac:dyDescent="0.2">
      <c r="B976" s="57"/>
    </row>
    <row r="977" spans="2:2" x14ac:dyDescent="0.2">
      <c r="B977" s="57"/>
    </row>
    <row r="978" spans="2:2" x14ac:dyDescent="0.2">
      <c r="B978" s="57"/>
    </row>
    <row r="979" spans="2:2" x14ac:dyDescent="0.2">
      <c r="B979" s="57"/>
    </row>
    <row r="980" spans="2:2" x14ac:dyDescent="0.2">
      <c r="B980" s="57"/>
    </row>
    <row r="981" spans="2:2" x14ac:dyDescent="0.2">
      <c r="B981" s="57"/>
    </row>
    <row r="982" spans="2:2" x14ac:dyDescent="0.2">
      <c r="B982" s="57"/>
    </row>
    <row r="983" spans="2:2" x14ac:dyDescent="0.2">
      <c r="B983" s="57"/>
    </row>
    <row r="984" spans="2:2" x14ac:dyDescent="0.2">
      <c r="B984" s="57"/>
    </row>
    <row r="985" spans="2:2" x14ac:dyDescent="0.2">
      <c r="B985" s="57"/>
    </row>
    <row r="986" spans="2:2" x14ac:dyDescent="0.2">
      <c r="B986" s="57"/>
    </row>
    <row r="987" spans="2:2" x14ac:dyDescent="0.2">
      <c r="B987" s="57"/>
    </row>
    <row r="988" spans="2:2" x14ac:dyDescent="0.2">
      <c r="B988" s="57"/>
    </row>
    <row r="989" spans="2:2" x14ac:dyDescent="0.2">
      <c r="B989" s="57"/>
    </row>
    <row r="990" spans="2:2" x14ac:dyDescent="0.2">
      <c r="B990" s="57"/>
    </row>
    <row r="991" spans="2:2" x14ac:dyDescent="0.2">
      <c r="B991" s="57"/>
    </row>
    <row r="992" spans="2:2" x14ac:dyDescent="0.2">
      <c r="B992" s="57"/>
    </row>
    <row r="993" spans="2:2" x14ac:dyDescent="0.2">
      <c r="B993" s="57"/>
    </row>
    <row r="994" spans="2:2" x14ac:dyDescent="0.2">
      <c r="B994" s="57"/>
    </row>
    <row r="995" spans="2:2" x14ac:dyDescent="0.2">
      <c r="B995" s="57"/>
    </row>
    <row r="996" spans="2:2" x14ac:dyDescent="0.2">
      <c r="B996" s="57"/>
    </row>
    <row r="997" spans="2:2" x14ac:dyDescent="0.2">
      <c r="B997" s="57"/>
    </row>
    <row r="998" spans="2:2" x14ac:dyDescent="0.2">
      <c r="B998" s="57"/>
    </row>
    <row r="999" spans="2:2" x14ac:dyDescent="0.2">
      <c r="B999" s="57"/>
    </row>
    <row r="1000" spans="2:2" x14ac:dyDescent="0.2">
      <c r="B1000" s="57"/>
    </row>
    <row r="1001" spans="2:2" x14ac:dyDescent="0.2">
      <c r="B1001" s="57"/>
    </row>
    <row r="1002" spans="2:2" x14ac:dyDescent="0.2">
      <c r="B1002" s="57"/>
    </row>
    <row r="1003" spans="2:2" x14ac:dyDescent="0.2">
      <c r="B1003" s="57"/>
    </row>
    <row r="1004" spans="2:2" x14ac:dyDescent="0.2">
      <c r="B1004" s="57"/>
    </row>
    <row r="1005" spans="2:2" x14ac:dyDescent="0.2">
      <c r="B1005" s="57"/>
    </row>
    <row r="1006" spans="2:2" x14ac:dyDescent="0.2">
      <c r="B1006" s="57"/>
    </row>
    <row r="1007" spans="2:2" x14ac:dyDescent="0.2">
      <c r="B1007" s="57"/>
    </row>
    <row r="1008" spans="2:2" x14ac:dyDescent="0.2">
      <c r="B1008" s="57"/>
    </row>
    <row r="1009" spans="2:2" x14ac:dyDescent="0.2">
      <c r="B1009" s="57"/>
    </row>
    <row r="1010" spans="2:2" x14ac:dyDescent="0.2">
      <c r="B1010" s="57"/>
    </row>
    <row r="1011" spans="2:2" x14ac:dyDescent="0.2">
      <c r="B1011" s="57"/>
    </row>
    <row r="1012" spans="2:2" x14ac:dyDescent="0.2">
      <c r="B1012" s="57"/>
    </row>
    <row r="1013" spans="2:2" x14ac:dyDescent="0.2">
      <c r="B1013" s="57"/>
    </row>
    <row r="1014" spans="2:2" x14ac:dyDescent="0.2">
      <c r="B1014" s="57"/>
    </row>
    <row r="1015" spans="2:2" x14ac:dyDescent="0.2">
      <c r="B1015" s="57"/>
    </row>
    <row r="1016" spans="2:2" x14ac:dyDescent="0.2">
      <c r="B1016" s="57"/>
    </row>
    <row r="1017" spans="2:2" x14ac:dyDescent="0.2">
      <c r="B1017" s="57"/>
    </row>
  </sheetData>
  <phoneticPr fontId="16"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48"/>
  <sheetViews>
    <sheetView showGridLines="0" workbookViewId="0">
      <pane xSplit="1" ySplit="3" topLeftCell="B4" activePane="bottomRight" state="frozen"/>
      <selection pane="topRight" activeCell="B1" sqref="B1"/>
      <selection pane="bottomLeft" activeCell="A4" sqref="A4"/>
      <selection pane="bottomRight" activeCell="N26" sqref="N26"/>
    </sheetView>
  </sheetViews>
  <sheetFormatPr defaultColWidth="9.125" defaultRowHeight="12.75" x14ac:dyDescent="0.2"/>
  <cols>
    <col min="1" max="1" width="9.125" style="56"/>
    <col min="2" max="3" width="12.125" style="55" bestFit="1" customWidth="1"/>
    <col min="4" max="16384" width="9.125" style="2"/>
  </cols>
  <sheetData>
    <row r="2" spans="1:3" x14ac:dyDescent="0.2">
      <c r="B2" s="86" t="s">
        <v>23</v>
      </c>
      <c r="C2" s="86" t="s">
        <v>24</v>
      </c>
    </row>
    <row r="3" spans="1:3" x14ac:dyDescent="0.2">
      <c r="B3" s="86" t="s">
        <v>40</v>
      </c>
      <c r="C3" s="86" t="s">
        <v>41</v>
      </c>
    </row>
    <row r="4" spans="1:3" x14ac:dyDescent="0.2">
      <c r="A4" s="85">
        <v>36896</v>
      </c>
      <c r="B4" s="55">
        <f>[1]!EM_I_COMPONENTN(B$2,$A4)</f>
        <v>580</v>
      </c>
      <c r="C4" s="55">
        <f>[1]!EM_I_COMPONENTN(C$2,$A4)</f>
        <v>47</v>
      </c>
    </row>
    <row r="5" spans="1:3" x14ac:dyDescent="0.2">
      <c r="A5" s="85">
        <f>A4+7</f>
        <v>36903</v>
      </c>
      <c r="B5" s="55">
        <v>583</v>
      </c>
      <c r="C5" s="55">
        <v>47</v>
      </c>
    </row>
    <row r="6" spans="1:3" x14ac:dyDescent="0.2">
      <c r="A6" s="85">
        <f t="shared" ref="A6:A69" si="0">A5+7</f>
        <v>36910</v>
      </c>
      <c r="B6" s="55">
        <v>590</v>
      </c>
      <c r="C6" s="55">
        <v>47</v>
      </c>
    </row>
    <row r="7" spans="1:3" x14ac:dyDescent="0.2">
      <c r="A7" s="85">
        <f t="shared" si="0"/>
        <v>36917</v>
      </c>
      <c r="B7" s="55">
        <v>590</v>
      </c>
      <c r="C7" s="55">
        <v>47</v>
      </c>
    </row>
    <row r="8" spans="1:3" x14ac:dyDescent="0.2">
      <c r="A8" s="85">
        <f t="shared" si="0"/>
        <v>36924</v>
      </c>
      <c r="B8" s="55">
        <v>590</v>
      </c>
      <c r="C8" s="55">
        <v>47</v>
      </c>
    </row>
    <row r="9" spans="1:3" x14ac:dyDescent="0.2">
      <c r="A9" s="85">
        <f t="shared" si="0"/>
        <v>36931</v>
      </c>
      <c r="B9" s="55">
        <v>593</v>
      </c>
      <c r="C9" s="55">
        <v>47</v>
      </c>
    </row>
    <row r="10" spans="1:3" x14ac:dyDescent="0.2">
      <c r="A10" s="85">
        <f t="shared" si="0"/>
        <v>36938</v>
      </c>
      <c r="B10" s="55">
        <v>595</v>
      </c>
      <c r="C10" s="55">
        <v>47</v>
      </c>
    </row>
    <row r="11" spans="1:3" x14ac:dyDescent="0.2">
      <c r="A11" s="85">
        <f t="shared" si="0"/>
        <v>36945</v>
      </c>
      <c r="B11" s="55">
        <v>596</v>
      </c>
      <c r="C11" s="55">
        <v>47</v>
      </c>
    </row>
    <row r="12" spans="1:3" x14ac:dyDescent="0.2">
      <c r="A12" s="85">
        <f t="shared" si="0"/>
        <v>36952</v>
      </c>
      <c r="B12" s="55">
        <v>600</v>
      </c>
      <c r="C12" s="55">
        <v>47</v>
      </c>
    </row>
    <row r="13" spans="1:3" x14ac:dyDescent="0.2">
      <c r="A13" s="85">
        <f t="shared" si="0"/>
        <v>36959</v>
      </c>
      <c r="B13" s="55">
        <v>603</v>
      </c>
      <c r="C13" s="55">
        <v>47</v>
      </c>
    </row>
    <row r="14" spans="1:3" x14ac:dyDescent="0.2">
      <c r="A14" s="85">
        <f t="shared" si="0"/>
        <v>36966</v>
      </c>
      <c r="B14" s="55">
        <v>606</v>
      </c>
      <c r="C14" s="55">
        <v>47</v>
      </c>
    </row>
    <row r="15" spans="1:3" x14ac:dyDescent="0.2">
      <c r="A15" s="85">
        <f t="shared" si="0"/>
        <v>36973</v>
      </c>
      <c r="B15" s="55">
        <v>609</v>
      </c>
      <c r="C15" s="55">
        <v>47</v>
      </c>
    </row>
    <row r="16" spans="1:3" x14ac:dyDescent="0.2">
      <c r="A16" s="85">
        <f t="shared" si="0"/>
        <v>36980</v>
      </c>
      <c r="B16" s="55">
        <v>612</v>
      </c>
      <c r="C16" s="55">
        <v>47</v>
      </c>
    </row>
    <row r="17" spans="1:3" x14ac:dyDescent="0.2">
      <c r="A17" s="85">
        <f t="shared" si="0"/>
        <v>36987</v>
      </c>
      <c r="B17" s="55">
        <v>612</v>
      </c>
      <c r="C17" s="55">
        <v>47</v>
      </c>
    </row>
    <row r="18" spans="1:3" x14ac:dyDescent="0.2">
      <c r="A18" s="85">
        <f t="shared" si="0"/>
        <v>36994</v>
      </c>
      <c r="B18" s="55">
        <v>613</v>
      </c>
      <c r="C18" s="55">
        <v>47</v>
      </c>
    </row>
    <row r="19" spans="1:3" x14ac:dyDescent="0.2">
      <c r="A19" s="85">
        <f t="shared" si="0"/>
        <v>37001</v>
      </c>
      <c r="B19" s="55">
        <v>614</v>
      </c>
      <c r="C19" s="55">
        <v>47</v>
      </c>
    </row>
    <row r="20" spans="1:3" x14ac:dyDescent="0.2">
      <c r="A20" s="85">
        <f t="shared" si="0"/>
        <v>37008</v>
      </c>
      <c r="B20" s="55">
        <v>613</v>
      </c>
      <c r="C20" s="55">
        <v>47</v>
      </c>
    </row>
    <row r="21" spans="1:3" x14ac:dyDescent="0.2">
      <c r="A21" s="85">
        <f t="shared" si="0"/>
        <v>37015</v>
      </c>
      <c r="B21" s="55">
        <v>613</v>
      </c>
      <c r="C21" s="55">
        <v>47</v>
      </c>
    </row>
    <row r="22" spans="1:3" x14ac:dyDescent="0.2">
      <c r="A22" s="85">
        <f t="shared" si="0"/>
        <v>37022</v>
      </c>
      <c r="B22" s="55">
        <v>613</v>
      </c>
      <c r="C22" s="55">
        <v>47</v>
      </c>
    </row>
    <row r="23" spans="1:3" x14ac:dyDescent="0.2">
      <c r="A23" s="85">
        <f t="shared" si="0"/>
        <v>37029</v>
      </c>
      <c r="B23" s="55">
        <v>615</v>
      </c>
      <c r="C23" s="55">
        <v>47</v>
      </c>
    </row>
    <row r="24" spans="1:3" x14ac:dyDescent="0.2">
      <c r="A24" s="85">
        <f t="shared" si="0"/>
        <v>37036</v>
      </c>
      <c r="B24" s="55">
        <v>616</v>
      </c>
      <c r="C24" s="55">
        <v>47</v>
      </c>
    </row>
    <row r="25" spans="1:3" x14ac:dyDescent="0.2">
      <c r="A25" s="85">
        <f t="shared" si="0"/>
        <v>37043</v>
      </c>
      <c r="B25" s="55">
        <v>618</v>
      </c>
      <c r="C25" s="55">
        <v>47</v>
      </c>
    </row>
    <row r="26" spans="1:3" x14ac:dyDescent="0.2">
      <c r="A26" s="85">
        <f t="shared" si="0"/>
        <v>37050</v>
      </c>
      <c r="B26" s="55">
        <v>620</v>
      </c>
      <c r="C26" s="55">
        <v>47</v>
      </c>
    </row>
    <row r="27" spans="1:3" x14ac:dyDescent="0.2">
      <c r="A27" s="85">
        <f t="shared" si="0"/>
        <v>37057</v>
      </c>
      <c r="B27" s="55">
        <v>623</v>
      </c>
      <c r="C27" s="55">
        <v>47</v>
      </c>
    </row>
    <row r="28" spans="1:3" x14ac:dyDescent="0.2">
      <c r="A28" s="85">
        <f t="shared" si="0"/>
        <v>37064</v>
      </c>
      <c r="B28" s="55">
        <v>624</v>
      </c>
      <c r="C28" s="55">
        <v>47</v>
      </c>
    </row>
    <row r="29" spans="1:3" x14ac:dyDescent="0.2">
      <c r="A29" s="85">
        <f t="shared" si="0"/>
        <v>37071</v>
      </c>
      <c r="B29" s="55">
        <v>626</v>
      </c>
      <c r="C29" s="55">
        <v>47</v>
      </c>
    </row>
    <row r="30" spans="1:3" x14ac:dyDescent="0.2">
      <c r="A30" s="85">
        <f t="shared" si="0"/>
        <v>37078</v>
      </c>
      <c r="B30" s="55">
        <v>628</v>
      </c>
      <c r="C30" s="55">
        <v>47</v>
      </c>
    </row>
    <row r="31" spans="1:3" x14ac:dyDescent="0.2">
      <c r="A31" s="85">
        <f t="shared" si="0"/>
        <v>37085</v>
      </c>
      <c r="B31" s="55">
        <v>628</v>
      </c>
      <c r="C31" s="55">
        <v>47</v>
      </c>
    </row>
    <row r="32" spans="1:3" x14ac:dyDescent="0.2">
      <c r="A32" s="85">
        <f t="shared" si="0"/>
        <v>37092</v>
      </c>
      <c r="B32" s="55">
        <v>628</v>
      </c>
      <c r="C32" s="55">
        <v>47</v>
      </c>
    </row>
    <row r="33" spans="1:3" x14ac:dyDescent="0.2">
      <c r="A33" s="85">
        <f t="shared" si="0"/>
        <v>37099</v>
      </c>
      <c r="B33" s="55">
        <v>629</v>
      </c>
      <c r="C33" s="55">
        <v>47</v>
      </c>
    </row>
    <row r="34" spans="1:3" x14ac:dyDescent="0.2">
      <c r="A34" s="85">
        <f t="shared" si="0"/>
        <v>37106</v>
      </c>
      <c r="B34" s="55">
        <v>629</v>
      </c>
      <c r="C34" s="55">
        <v>47</v>
      </c>
    </row>
    <row r="35" spans="1:3" x14ac:dyDescent="0.2">
      <c r="A35" s="85">
        <f t="shared" si="0"/>
        <v>37113</v>
      </c>
      <c r="B35" s="55">
        <v>631</v>
      </c>
      <c r="C35" s="55">
        <v>47</v>
      </c>
    </row>
    <row r="36" spans="1:3" x14ac:dyDescent="0.2">
      <c r="A36" s="85">
        <f t="shared" si="0"/>
        <v>37120</v>
      </c>
      <c r="B36" s="55">
        <v>631</v>
      </c>
      <c r="C36" s="55">
        <v>47</v>
      </c>
    </row>
    <row r="37" spans="1:3" x14ac:dyDescent="0.2">
      <c r="A37" s="85">
        <f t="shared" si="0"/>
        <v>37127</v>
      </c>
      <c r="B37" s="55">
        <v>637</v>
      </c>
      <c r="C37" s="55">
        <v>47</v>
      </c>
    </row>
    <row r="38" spans="1:3" x14ac:dyDescent="0.2">
      <c r="A38" s="85">
        <f t="shared" si="0"/>
        <v>37134</v>
      </c>
      <c r="B38" s="55">
        <v>640</v>
      </c>
      <c r="C38" s="55">
        <v>47</v>
      </c>
    </row>
    <row r="39" spans="1:3" x14ac:dyDescent="0.2">
      <c r="A39" s="85">
        <f t="shared" si="0"/>
        <v>37141</v>
      </c>
      <c r="B39" s="55">
        <v>642</v>
      </c>
      <c r="C39" s="55">
        <v>47</v>
      </c>
    </row>
    <row r="40" spans="1:3" x14ac:dyDescent="0.2">
      <c r="A40" s="85">
        <f t="shared" si="0"/>
        <v>37148</v>
      </c>
      <c r="B40" s="55">
        <v>643</v>
      </c>
      <c r="C40" s="55">
        <v>47</v>
      </c>
    </row>
    <row r="41" spans="1:3" x14ac:dyDescent="0.2">
      <c r="A41" s="85">
        <f t="shared" si="0"/>
        <v>37155</v>
      </c>
      <c r="B41" s="55">
        <v>643</v>
      </c>
      <c r="C41" s="55">
        <v>47</v>
      </c>
    </row>
    <row r="42" spans="1:3" x14ac:dyDescent="0.2">
      <c r="A42" s="85">
        <f t="shared" si="0"/>
        <v>37162</v>
      </c>
      <c r="B42" s="55">
        <v>643</v>
      </c>
      <c r="C42" s="55">
        <v>47</v>
      </c>
    </row>
    <row r="43" spans="1:3" x14ac:dyDescent="0.2">
      <c r="A43" s="85">
        <f t="shared" si="0"/>
        <v>37169</v>
      </c>
      <c r="B43" s="55">
        <v>643</v>
      </c>
      <c r="C43" s="55">
        <v>47</v>
      </c>
    </row>
    <row r="44" spans="1:3" x14ac:dyDescent="0.2">
      <c r="A44" s="85">
        <f t="shared" si="0"/>
        <v>37176</v>
      </c>
      <c r="B44" s="55">
        <v>643</v>
      </c>
      <c r="C44" s="55">
        <v>47</v>
      </c>
    </row>
    <row r="45" spans="1:3" x14ac:dyDescent="0.2">
      <c r="A45" s="85">
        <f t="shared" si="0"/>
        <v>37183</v>
      </c>
      <c r="B45" s="55">
        <v>643</v>
      </c>
      <c r="C45" s="55">
        <v>47</v>
      </c>
    </row>
    <row r="46" spans="1:3" x14ac:dyDescent="0.2">
      <c r="A46" s="85">
        <f t="shared" si="0"/>
        <v>37190</v>
      </c>
      <c r="B46" s="55">
        <v>643</v>
      </c>
      <c r="C46" s="55">
        <v>47</v>
      </c>
    </row>
    <row r="47" spans="1:3" x14ac:dyDescent="0.2">
      <c r="A47" s="85">
        <f t="shared" si="0"/>
        <v>37197</v>
      </c>
      <c r="B47" s="55">
        <v>643</v>
      </c>
      <c r="C47" s="55">
        <v>47</v>
      </c>
    </row>
    <row r="48" spans="1:3" x14ac:dyDescent="0.2">
      <c r="A48" s="85">
        <f t="shared" si="0"/>
        <v>37204</v>
      </c>
      <c r="B48" s="55">
        <v>643</v>
      </c>
      <c r="C48" s="55">
        <v>47</v>
      </c>
    </row>
    <row r="49" spans="1:3" x14ac:dyDescent="0.2">
      <c r="A49" s="85">
        <f t="shared" si="0"/>
        <v>37211</v>
      </c>
      <c r="B49" s="55">
        <v>643</v>
      </c>
      <c r="C49" s="55">
        <v>47</v>
      </c>
    </row>
    <row r="50" spans="1:3" x14ac:dyDescent="0.2">
      <c r="A50" s="85">
        <f t="shared" si="0"/>
        <v>37218</v>
      </c>
      <c r="B50" s="55">
        <v>643</v>
      </c>
      <c r="C50" s="55">
        <v>47</v>
      </c>
    </row>
    <row r="51" spans="1:3" x14ac:dyDescent="0.2">
      <c r="A51" s="85">
        <f t="shared" si="0"/>
        <v>37225</v>
      </c>
      <c r="B51" s="55">
        <v>644</v>
      </c>
      <c r="C51" s="55">
        <v>47</v>
      </c>
    </row>
    <row r="52" spans="1:3" x14ac:dyDescent="0.2">
      <c r="A52" s="85">
        <f t="shared" si="0"/>
        <v>37232</v>
      </c>
      <c r="B52" s="55">
        <v>645</v>
      </c>
      <c r="C52" s="55">
        <v>47</v>
      </c>
    </row>
    <row r="53" spans="1:3" x14ac:dyDescent="0.2">
      <c r="A53" s="85">
        <f t="shared" si="0"/>
        <v>37239</v>
      </c>
      <c r="B53" s="55">
        <v>646</v>
      </c>
      <c r="C53" s="55">
        <v>47</v>
      </c>
    </row>
    <row r="54" spans="1:3" x14ac:dyDescent="0.2">
      <c r="A54" s="85">
        <f t="shared" si="0"/>
        <v>37246</v>
      </c>
      <c r="B54" s="55">
        <v>648</v>
      </c>
      <c r="C54" s="55">
        <v>47</v>
      </c>
    </row>
    <row r="55" spans="1:3" x14ac:dyDescent="0.2">
      <c r="A55" s="85">
        <f t="shared" si="0"/>
        <v>37253</v>
      </c>
      <c r="B55" s="55">
        <v>651</v>
      </c>
      <c r="C55" s="55">
        <v>47</v>
      </c>
    </row>
    <row r="56" spans="1:3" x14ac:dyDescent="0.2">
      <c r="A56" s="85">
        <f t="shared" si="0"/>
        <v>37260</v>
      </c>
      <c r="B56" s="55">
        <v>651</v>
      </c>
      <c r="C56" s="55">
        <v>47</v>
      </c>
    </row>
    <row r="57" spans="1:3" x14ac:dyDescent="0.2">
      <c r="A57" s="85">
        <f t="shared" si="0"/>
        <v>37267</v>
      </c>
      <c r="B57" s="55">
        <v>653</v>
      </c>
      <c r="C57" s="55">
        <v>47</v>
      </c>
    </row>
    <row r="58" spans="1:3" x14ac:dyDescent="0.2">
      <c r="A58" s="85">
        <f t="shared" si="0"/>
        <v>37274</v>
      </c>
      <c r="B58" s="55">
        <v>654</v>
      </c>
      <c r="C58" s="55">
        <v>47</v>
      </c>
    </row>
    <row r="59" spans="1:3" x14ac:dyDescent="0.2">
      <c r="A59" s="85">
        <f t="shared" si="0"/>
        <v>37281</v>
      </c>
      <c r="B59" s="55">
        <v>654</v>
      </c>
      <c r="C59" s="55">
        <v>50</v>
      </c>
    </row>
    <row r="60" spans="1:3" x14ac:dyDescent="0.2">
      <c r="A60" s="85">
        <f t="shared" si="0"/>
        <v>37288</v>
      </c>
      <c r="B60" s="55">
        <v>654</v>
      </c>
      <c r="C60" s="55">
        <v>50</v>
      </c>
    </row>
    <row r="61" spans="1:3" x14ac:dyDescent="0.2">
      <c r="A61" s="85">
        <f t="shared" si="0"/>
        <v>37295</v>
      </c>
      <c r="B61" s="55">
        <v>656</v>
      </c>
      <c r="C61" s="55">
        <v>50</v>
      </c>
    </row>
    <row r="62" spans="1:3" x14ac:dyDescent="0.2">
      <c r="A62" s="85">
        <f t="shared" si="0"/>
        <v>37302</v>
      </c>
      <c r="B62" s="55">
        <v>656</v>
      </c>
      <c r="C62" s="55">
        <v>50</v>
      </c>
    </row>
    <row r="63" spans="1:3" x14ac:dyDescent="0.2">
      <c r="A63" s="85">
        <f t="shared" si="0"/>
        <v>37309</v>
      </c>
      <c r="B63" s="55">
        <v>656</v>
      </c>
      <c r="C63" s="55">
        <v>50</v>
      </c>
    </row>
    <row r="64" spans="1:3" x14ac:dyDescent="0.2">
      <c r="A64" s="85">
        <f t="shared" si="0"/>
        <v>37316</v>
      </c>
      <c r="B64" s="55">
        <v>657</v>
      </c>
      <c r="C64" s="55">
        <v>50</v>
      </c>
    </row>
    <row r="65" spans="1:3" x14ac:dyDescent="0.2">
      <c r="A65" s="85">
        <f t="shared" si="0"/>
        <v>37323</v>
      </c>
      <c r="B65" s="55">
        <v>658</v>
      </c>
      <c r="C65" s="55">
        <v>50</v>
      </c>
    </row>
    <row r="66" spans="1:3" x14ac:dyDescent="0.2">
      <c r="A66" s="85">
        <f t="shared" si="0"/>
        <v>37330</v>
      </c>
      <c r="B66" s="55">
        <v>658</v>
      </c>
      <c r="C66" s="55">
        <v>50</v>
      </c>
    </row>
    <row r="67" spans="1:3" x14ac:dyDescent="0.2">
      <c r="A67" s="85">
        <f t="shared" si="0"/>
        <v>37337</v>
      </c>
      <c r="B67" s="55">
        <v>658</v>
      </c>
      <c r="C67" s="55">
        <v>50</v>
      </c>
    </row>
    <row r="68" spans="1:3" x14ac:dyDescent="0.2">
      <c r="A68" s="85">
        <f t="shared" si="0"/>
        <v>37344</v>
      </c>
      <c r="B68" s="55">
        <v>659</v>
      </c>
      <c r="C68" s="55">
        <v>50</v>
      </c>
    </row>
    <row r="69" spans="1:3" x14ac:dyDescent="0.2">
      <c r="A69" s="85">
        <f t="shared" si="0"/>
        <v>37351</v>
      </c>
      <c r="B69" s="55">
        <v>659</v>
      </c>
      <c r="C69" s="55">
        <v>50</v>
      </c>
    </row>
    <row r="70" spans="1:3" x14ac:dyDescent="0.2">
      <c r="A70" s="85">
        <f t="shared" ref="A70:A133" si="1">A69+7</f>
        <v>37358</v>
      </c>
      <c r="B70" s="55">
        <v>661</v>
      </c>
      <c r="C70" s="55">
        <v>50</v>
      </c>
    </row>
    <row r="71" spans="1:3" x14ac:dyDescent="0.2">
      <c r="A71" s="85">
        <f t="shared" si="1"/>
        <v>37365</v>
      </c>
      <c r="B71" s="55">
        <v>662</v>
      </c>
      <c r="C71" s="55">
        <v>50</v>
      </c>
    </row>
    <row r="72" spans="1:3" x14ac:dyDescent="0.2">
      <c r="A72" s="85">
        <f t="shared" si="1"/>
        <v>37372</v>
      </c>
      <c r="B72" s="55">
        <v>663</v>
      </c>
      <c r="C72" s="55">
        <v>50</v>
      </c>
    </row>
    <row r="73" spans="1:3" x14ac:dyDescent="0.2">
      <c r="A73" s="85">
        <f t="shared" si="1"/>
        <v>37379</v>
      </c>
      <c r="B73" s="55">
        <v>663</v>
      </c>
      <c r="C73" s="55">
        <v>50</v>
      </c>
    </row>
    <row r="74" spans="1:3" x14ac:dyDescent="0.2">
      <c r="A74" s="85">
        <f t="shared" si="1"/>
        <v>37386</v>
      </c>
      <c r="B74" s="55">
        <v>665</v>
      </c>
      <c r="C74" s="55">
        <v>50</v>
      </c>
    </row>
    <row r="75" spans="1:3" x14ac:dyDescent="0.2">
      <c r="A75" s="85">
        <f t="shared" si="1"/>
        <v>37393</v>
      </c>
      <c r="B75" s="55">
        <v>667</v>
      </c>
      <c r="C75" s="55">
        <v>50</v>
      </c>
    </row>
    <row r="76" spans="1:3" x14ac:dyDescent="0.2">
      <c r="A76" s="85">
        <f t="shared" si="1"/>
        <v>37400</v>
      </c>
      <c r="B76" s="55">
        <v>668</v>
      </c>
      <c r="C76" s="55">
        <v>50</v>
      </c>
    </row>
    <row r="77" spans="1:3" x14ac:dyDescent="0.2">
      <c r="A77" s="85">
        <f t="shared" si="1"/>
        <v>37407</v>
      </c>
      <c r="B77" s="55">
        <v>669</v>
      </c>
      <c r="C77" s="55">
        <v>51</v>
      </c>
    </row>
    <row r="78" spans="1:3" x14ac:dyDescent="0.2">
      <c r="A78" s="85">
        <f t="shared" si="1"/>
        <v>37414</v>
      </c>
      <c r="B78" s="55">
        <v>672</v>
      </c>
      <c r="C78" s="55">
        <v>51</v>
      </c>
    </row>
    <row r="79" spans="1:3" x14ac:dyDescent="0.2">
      <c r="A79" s="85">
        <f t="shared" si="1"/>
        <v>37421</v>
      </c>
      <c r="B79" s="55">
        <v>673</v>
      </c>
      <c r="C79" s="55">
        <v>51</v>
      </c>
    </row>
    <row r="80" spans="1:3" x14ac:dyDescent="0.2">
      <c r="A80" s="85">
        <f t="shared" si="1"/>
        <v>37428</v>
      </c>
      <c r="B80" s="55">
        <v>674</v>
      </c>
      <c r="C80" s="55">
        <v>51</v>
      </c>
    </row>
    <row r="81" spans="1:3" x14ac:dyDescent="0.2">
      <c r="A81" s="85">
        <f t="shared" si="1"/>
        <v>37435</v>
      </c>
      <c r="B81" s="55">
        <v>676</v>
      </c>
      <c r="C81" s="55">
        <v>51</v>
      </c>
    </row>
    <row r="82" spans="1:3" x14ac:dyDescent="0.2">
      <c r="A82" s="85">
        <f t="shared" si="1"/>
        <v>37442</v>
      </c>
      <c r="B82" s="55">
        <v>678</v>
      </c>
      <c r="C82" s="55">
        <v>51</v>
      </c>
    </row>
    <row r="83" spans="1:3" x14ac:dyDescent="0.2">
      <c r="A83" s="85">
        <f t="shared" si="1"/>
        <v>37449</v>
      </c>
      <c r="B83" s="55">
        <v>680</v>
      </c>
      <c r="C83" s="55">
        <v>51</v>
      </c>
    </row>
    <row r="84" spans="1:3" x14ac:dyDescent="0.2">
      <c r="A84" s="85">
        <f t="shared" si="1"/>
        <v>37456</v>
      </c>
      <c r="B84" s="55">
        <v>681</v>
      </c>
      <c r="C84" s="55">
        <v>51</v>
      </c>
    </row>
    <row r="85" spans="1:3" x14ac:dyDescent="0.2">
      <c r="A85" s="85">
        <f t="shared" si="1"/>
        <v>37463</v>
      </c>
      <c r="B85" s="55">
        <v>683</v>
      </c>
      <c r="C85" s="55">
        <v>51</v>
      </c>
    </row>
    <row r="86" spans="1:3" x14ac:dyDescent="0.2">
      <c r="A86" s="85">
        <f t="shared" si="1"/>
        <v>37470</v>
      </c>
      <c r="B86" s="55">
        <v>684</v>
      </c>
      <c r="C86" s="55">
        <v>51</v>
      </c>
    </row>
    <row r="87" spans="1:3" x14ac:dyDescent="0.2">
      <c r="A87" s="85">
        <f t="shared" si="1"/>
        <v>37477</v>
      </c>
      <c r="B87" s="55">
        <v>687</v>
      </c>
      <c r="C87" s="55">
        <v>51</v>
      </c>
    </row>
    <row r="88" spans="1:3" x14ac:dyDescent="0.2">
      <c r="A88" s="85">
        <f t="shared" si="1"/>
        <v>37484</v>
      </c>
      <c r="B88" s="55">
        <v>689</v>
      </c>
      <c r="C88" s="55">
        <v>51</v>
      </c>
    </row>
    <row r="89" spans="1:3" x14ac:dyDescent="0.2">
      <c r="A89" s="85">
        <f t="shared" si="1"/>
        <v>37491</v>
      </c>
      <c r="B89" s="55">
        <v>691</v>
      </c>
      <c r="C89" s="55">
        <v>51</v>
      </c>
    </row>
    <row r="90" spans="1:3" x14ac:dyDescent="0.2">
      <c r="A90" s="85">
        <f t="shared" si="1"/>
        <v>37498</v>
      </c>
      <c r="B90" s="55">
        <v>693</v>
      </c>
      <c r="C90" s="55">
        <v>51</v>
      </c>
    </row>
    <row r="91" spans="1:3" x14ac:dyDescent="0.2">
      <c r="A91" s="85">
        <f t="shared" si="1"/>
        <v>37505</v>
      </c>
      <c r="B91" s="55">
        <v>695</v>
      </c>
      <c r="C91" s="55">
        <v>51</v>
      </c>
    </row>
    <row r="92" spans="1:3" x14ac:dyDescent="0.2">
      <c r="A92" s="85">
        <f t="shared" si="1"/>
        <v>37512</v>
      </c>
      <c r="B92" s="55">
        <v>696</v>
      </c>
      <c r="C92" s="55">
        <v>51</v>
      </c>
    </row>
    <row r="93" spans="1:3" x14ac:dyDescent="0.2">
      <c r="A93" s="85">
        <f t="shared" si="1"/>
        <v>37519</v>
      </c>
      <c r="B93" s="55">
        <v>698</v>
      </c>
      <c r="C93" s="55">
        <v>51</v>
      </c>
    </row>
    <row r="94" spans="1:3" x14ac:dyDescent="0.2">
      <c r="A94" s="85">
        <f t="shared" si="1"/>
        <v>37526</v>
      </c>
      <c r="B94" s="55">
        <v>700</v>
      </c>
      <c r="C94" s="55">
        <v>53</v>
      </c>
    </row>
    <row r="95" spans="1:3" x14ac:dyDescent="0.2">
      <c r="A95" s="85">
        <f t="shared" si="1"/>
        <v>37533</v>
      </c>
      <c r="B95" s="55">
        <v>700</v>
      </c>
      <c r="C95" s="55">
        <v>53</v>
      </c>
    </row>
    <row r="96" spans="1:3" x14ac:dyDescent="0.2">
      <c r="A96" s="85">
        <f t="shared" si="1"/>
        <v>37540</v>
      </c>
      <c r="B96" s="55">
        <v>703</v>
      </c>
      <c r="C96" s="55">
        <v>53</v>
      </c>
    </row>
    <row r="97" spans="1:3" x14ac:dyDescent="0.2">
      <c r="A97" s="85">
        <f t="shared" si="1"/>
        <v>37547</v>
      </c>
      <c r="B97" s="55">
        <v>703</v>
      </c>
      <c r="C97" s="55">
        <v>53</v>
      </c>
    </row>
    <row r="98" spans="1:3" x14ac:dyDescent="0.2">
      <c r="A98" s="85">
        <f t="shared" si="1"/>
        <v>37554</v>
      </c>
      <c r="B98" s="55">
        <v>704</v>
      </c>
      <c r="C98" s="55">
        <v>53</v>
      </c>
    </row>
    <row r="99" spans="1:3" x14ac:dyDescent="0.2">
      <c r="A99" s="85">
        <f t="shared" si="1"/>
        <v>37561</v>
      </c>
      <c r="B99" s="55">
        <v>707</v>
      </c>
      <c r="C99" s="55">
        <v>53</v>
      </c>
    </row>
    <row r="100" spans="1:3" x14ac:dyDescent="0.2">
      <c r="A100" s="85">
        <f t="shared" si="1"/>
        <v>37568</v>
      </c>
      <c r="B100" s="55">
        <v>709</v>
      </c>
      <c r="C100" s="55">
        <v>53</v>
      </c>
    </row>
    <row r="101" spans="1:3" x14ac:dyDescent="0.2">
      <c r="A101" s="85">
        <f t="shared" si="1"/>
        <v>37575</v>
      </c>
      <c r="B101" s="55">
        <v>709</v>
      </c>
      <c r="C101" s="55">
        <v>53</v>
      </c>
    </row>
    <row r="102" spans="1:3" x14ac:dyDescent="0.2">
      <c r="A102" s="85">
        <f t="shared" si="1"/>
        <v>37582</v>
      </c>
      <c r="B102" s="55">
        <v>710</v>
      </c>
      <c r="C102" s="55">
        <v>53</v>
      </c>
    </row>
    <row r="103" spans="1:3" x14ac:dyDescent="0.2">
      <c r="A103" s="85">
        <f t="shared" si="1"/>
        <v>37589</v>
      </c>
      <c r="B103" s="55">
        <v>711</v>
      </c>
      <c r="C103" s="55">
        <v>53</v>
      </c>
    </row>
    <row r="104" spans="1:3" x14ac:dyDescent="0.2">
      <c r="A104" s="85">
        <f t="shared" si="1"/>
        <v>37596</v>
      </c>
      <c r="B104" s="55">
        <v>712</v>
      </c>
      <c r="C104" s="55">
        <v>53</v>
      </c>
    </row>
    <row r="105" spans="1:3" x14ac:dyDescent="0.2">
      <c r="A105" s="85">
        <f t="shared" si="1"/>
        <v>37603</v>
      </c>
      <c r="B105" s="55">
        <v>713</v>
      </c>
      <c r="C105" s="55">
        <v>53</v>
      </c>
    </row>
    <row r="106" spans="1:3" x14ac:dyDescent="0.2">
      <c r="A106" s="85">
        <f t="shared" si="1"/>
        <v>37610</v>
      </c>
      <c r="B106" s="55">
        <v>714</v>
      </c>
      <c r="C106" s="55">
        <v>53</v>
      </c>
    </row>
    <row r="107" spans="1:3" x14ac:dyDescent="0.2">
      <c r="A107" s="85">
        <f t="shared" si="1"/>
        <v>37617</v>
      </c>
      <c r="B107" s="55">
        <v>715</v>
      </c>
      <c r="C107" s="55">
        <v>53</v>
      </c>
    </row>
    <row r="108" spans="1:3" x14ac:dyDescent="0.2">
      <c r="A108" s="85">
        <f t="shared" si="1"/>
        <v>37624</v>
      </c>
      <c r="B108" s="55">
        <v>715</v>
      </c>
      <c r="C108" s="55">
        <v>53</v>
      </c>
    </row>
    <row r="109" spans="1:3" x14ac:dyDescent="0.2">
      <c r="A109" s="85">
        <f t="shared" si="1"/>
        <v>37631</v>
      </c>
      <c r="B109" s="55">
        <v>717</v>
      </c>
      <c r="C109" s="55">
        <v>53</v>
      </c>
    </row>
    <row r="110" spans="1:3" x14ac:dyDescent="0.2">
      <c r="A110" s="85">
        <f t="shared" si="1"/>
        <v>37638</v>
      </c>
      <c r="B110" s="55">
        <v>718</v>
      </c>
      <c r="C110" s="55">
        <v>53</v>
      </c>
    </row>
    <row r="111" spans="1:3" x14ac:dyDescent="0.2">
      <c r="A111" s="85">
        <f t="shared" si="1"/>
        <v>37645</v>
      </c>
      <c r="B111" s="55">
        <v>719</v>
      </c>
      <c r="C111" s="55">
        <v>53</v>
      </c>
    </row>
    <row r="112" spans="1:3" x14ac:dyDescent="0.2">
      <c r="A112" s="85">
        <f t="shared" si="1"/>
        <v>37652</v>
      </c>
      <c r="B112" s="55">
        <v>720</v>
      </c>
      <c r="C112" s="55">
        <v>53</v>
      </c>
    </row>
    <row r="113" spans="1:3" x14ac:dyDescent="0.2">
      <c r="A113" s="85">
        <f t="shared" si="1"/>
        <v>37659</v>
      </c>
      <c r="B113" s="55">
        <v>720</v>
      </c>
      <c r="C113" s="55">
        <v>53</v>
      </c>
    </row>
    <row r="114" spans="1:3" x14ac:dyDescent="0.2">
      <c r="A114" s="85">
        <f t="shared" si="1"/>
        <v>37666</v>
      </c>
      <c r="B114" s="55">
        <v>721</v>
      </c>
      <c r="C114" s="55">
        <v>53</v>
      </c>
    </row>
    <row r="115" spans="1:3" x14ac:dyDescent="0.2">
      <c r="A115" s="85">
        <f t="shared" si="1"/>
        <v>37673</v>
      </c>
      <c r="B115" s="55">
        <v>722</v>
      </c>
      <c r="C115" s="55">
        <v>53</v>
      </c>
    </row>
    <row r="116" spans="1:3" x14ac:dyDescent="0.2">
      <c r="A116" s="85">
        <f t="shared" si="1"/>
        <v>37680</v>
      </c>
      <c r="B116" s="55">
        <v>723</v>
      </c>
      <c r="C116" s="55">
        <v>53</v>
      </c>
    </row>
    <row r="117" spans="1:3" x14ac:dyDescent="0.2">
      <c r="A117" s="85">
        <f t="shared" si="1"/>
        <v>37687</v>
      </c>
      <c r="B117" s="55">
        <v>725</v>
      </c>
      <c r="C117" s="55">
        <v>53</v>
      </c>
    </row>
    <row r="118" spans="1:3" x14ac:dyDescent="0.2">
      <c r="A118" s="85">
        <f t="shared" si="1"/>
        <v>37694</v>
      </c>
      <c r="B118" s="55">
        <v>726</v>
      </c>
      <c r="C118" s="55">
        <v>53</v>
      </c>
    </row>
    <row r="119" spans="1:3" x14ac:dyDescent="0.2">
      <c r="A119" s="85">
        <f t="shared" si="1"/>
        <v>37701</v>
      </c>
      <c r="B119" s="55">
        <v>727</v>
      </c>
      <c r="C119" s="55">
        <v>53</v>
      </c>
    </row>
    <row r="120" spans="1:3" x14ac:dyDescent="0.2">
      <c r="A120" s="85">
        <f t="shared" si="1"/>
        <v>37708</v>
      </c>
      <c r="B120" s="55">
        <v>728</v>
      </c>
      <c r="C120" s="55">
        <v>53</v>
      </c>
    </row>
    <row r="121" spans="1:3" x14ac:dyDescent="0.2">
      <c r="A121" s="85">
        <f t="shared" si="1"/>
        <v>37715</v>
      </c>
      <c r="B121" s="55">
        <v>729</v>
      </c>
      <c r="C121" s="55">
        <v>53</v>
      </c>
    </row>
    <row r="122" spans="1:3" x14ac:dyDescent="0.2">
      <c r="A122" s="85">
        <f t="shared" si="1"/>
        <v>37722</v>
      </c>
      <c r="B122" s="55">
        <v>730</v>
      </c>
      <c r="C122" s="55">
        <v>53</v>
      </c>
    </row>
    <row r="123" spans="1:3" x14ac:dyDescent="0.2">
      <c r="A123" s="85">
        <f t="shared" si="1"/>
        <v>37729</v>
      </c>
      <c r="B123" s="55">
        <v>731</v>
      </c>
      <c r="C123" s="55">
        <v>53</v>
      </c>
    </row>
    <row r="124" spans="1:3" x14ac:dyDescent="0.2">
      <c r="A124" s="85">
        <f t="shared" si="1"/>
        <v>37736</v>
      </c>
      <c r="B124" s="55">
        <v>732</v>
      </c>
      <c r="C124" s="55">
        <v>53</v>
      </c>
    </row>
    <row r="125" spans="1:3" x14ac:dyDescent="0.2">
      <c r="A125" s="85">
        <f t="shared" si="1"/>
        <v>37743</v>
      </c>
      <c r="B125" s="55">
        <v>733</v>
      </c>
      <c r="C125" s="55">
        <v>53</v>
      </c>
    </row>
    <row r="126" spans="1:3" x14ac:dyDescent="0.2">
      <c r="A126" s="85">
        <f t="shared" si="1"/>
        <v>37750</v>
      </c>
      <c r="B126" s="55">
        <v>733</v>
      </c>
      <c r="C126" s="55">
        <v>53</v>
      </c>
    </row>
    <row r="127" spans="1:3" x14ac:dyDescent="0.2">
      <c r="A127" s="85">
        <f t="shared" si="1"/>
        <v>37757</v>
      </c>
      <c r="B127" s="55">
        <v>734</v>
      </c>
      <c r="C127" s="55">
        <v>53</v>
      </c>
    </row>
    <row r="128" spans="1:3" x14ac:dyDescent="0.2">
      <c r="A128" s="85">
        <f t="shared" si="1"/>
        <v>37764</v>
      </c>
      <c r="B128" s="55">
        <v>733</v>
      </c>
      <c r="C128" s="55">
        <v>53</v>
      </c>
    </row>
    <row r="129" spans="1:3" x14ac:dyDescent="0.2">
      <c r="A129" s="85">
        <f t="shared" si="1"/>
        <v>37771</v>
      </c>
      <c r="B129" s="55">
        <v>734</v>
      </c>
      <c r="C129" s="55">
        <v>53</v>
      </c>
    </row>
    <row r="130" spans="1:3" x14ac:dyDescent="0.2">
      <c r="A130" s="85">
        <f t="shared" si="1"/>
        <v>37778</v>
      </c>
      <c r="B130" s="55">
        <v>735</v>
      </c>
      <c r="C130" s="55">
        <v>53</v>
      </c>
    </row>
    <row r="131" spans="1:3" x14ac:dyDescent="0.2">
      <c r="A131" s="85">
        <f t="shared" si="1"/>
        <v>37785</v>
      </c>
      <c r="B131" s="55">
        <v>736</v>
      </c>
      <c r="C131" s="55">
        <v>53</v>
      </c>
    </row>
    <row r="132" spans="1:3" x14ac:dyDescent="0.2">
      <c r="A132" s="85">
        <f t="shared" si="1"/>
        <v>37792</v>
      </c>
      <c r="B132" s="55">
        <v>739</v>
      </c>
      <c r="C132" s="55">
        <v>53</v>
      </c>
    </row>
    <row r="133" spans="1:3" x14ac:dyDescent="0.2">
      <c r="A133" s="85">
        <f t="shared" si="1"/>
        <v>37799</v>
      </c>
      <c r="B133" s="55">
        <v>741</v>
      </c>
      <c r="C133" s="55">
        <v>53</v>
      </c>
    </row>
    <row r="134" spans="1:3" x14ac:dyDescent="0.2">
      <c r="A134" s="85">
        <f t="shared" ref="A134:A197" si="2">A133+7</f>
        <v>37806</v>
      </c>
      <c r="B134" s="55">
        <v>743</v>
      </c>
      <c r="C134" s="55">
        <v>53</v>
      </c>
    </row>
    <row r="135" spans="1:3" x14ac:dyDescent="0.2">
      <c r="A135" s="85">
        <f t="shared" si="2"/>
        <v>37813</v>
      </c>
      <c r="B135" s="55">
        <v>745</v>
      </c>
      <c r="C135" s="55">
        <v>53</v>
      </c>
    </row>
    <row r="136" spans="1:3" x14ac:dyDescent="0.2">
      <c r="A136" s="85">
        <f t="shared" si="2"/>
        <v>37820</v>
      </c>
      <c r="B136" s="55">
        <v>746</v>
      </c>
      <c r="C136" s="55">
        <v>53</v>
      </c>
    </row>
    <row r="137" spans="1:3" x14ac:dyDescent="0.2">
      <c r="A137" s="85">
        <f t="shared" si="2"/>
        <v>37827</v>
      </c>
      <c r="B137" s="55">
        <v>749</v>
      </c>
      <c r="C137" s="55">
        <v>53</v>
      </c>
    </row>
    <row r="138" spans="1:3" x14ac:dyDescent="0.2">
      <c r="A138" s="85">
        <f t="shared" si="2"/>
        <v>37834</v>
      </c>
      <c r="B138" s="55">
        <v>751</v>
      </c>
      <c r="C138" s="55">
        <v>53</v>
      </c>
    </row>
    <row r="139" spans="1:3" x14ac:dyDescent="0.2">
      <c r="A139" s="85">
        <f t="shared" si="2"/>
        <v>37841</v>
      </c>
      <c r="B139" s="55">
        <v>753</v>
      </c>
      <c r="C139" s="55">
        <v>53</v>
      </c>
    </row>
    <row r="140" spans="1:3" x14ac:dyDescent="0.2">
      <c r="A140" s="85">
        <f t="shared" si="2"/>
        <v>37848</v>
      </c>
      <c r="B140" s="55">
        <v>755</v>
      </c>
      <c r="C140" s="55">
        <v>53</v>
      </c>
    </row>
    <row r="141" spans="1:3" x14ac:dyDescent="0.2">
      <c r="A141" s="85">
        <f t="shared" si="2"/>
        <v>37855</v>
      </c>
      <c r="B141" s="55">
        <v>757</v>
      </c>
      <c r="C141" s="55">
        <v>53</v>
      </c>
    </row>
    <row r="142" spans="1:3" x14ac:dyDescent="0.2">
      <c r="A142" s="85">
        <f t="shared" si="2"/>
        <v>37862</v>
      </c>
      <c r="B142" s="55">
        <v>758</v>
      </c>
      <c r="C142" s="55">
        <v>53</v>
      </c>
    </row>
    <row r="143" spans="1:3" x14ac:dyDescent="0.2">
      <c r="A143" s="85">
        <f t="shared" si="2"/>
        <v>37869</v>
      </c>
      <c r="B143" s="55">
        <v>760</v>
      </c>
      <c r="C143" s="55">
        <v>53</v>
      </c>
    </row>
    <row r="144" spans="1:3" x14ac:dyDescent="0.2">
      <c r="A144" s="85">
        <f t="shared" si="2"/>
        <v>37876</v>
      </c>
      <c r="B144" s="55">
        <v>761</v>
      </c>
      <c r="C144" s="55">
        <v>53</v>
      </c>
    </row>
    <row r="145" spans="1:3" x14ac:dyDescent="0.2">
      <c r="A145" s="85">
        <f t="shared" si="2"/>
        <v>37883</v>
      </c>
      <c r="B145" s="55">
        <v>763</v>
      </c>
      <c r="C145" s="55">
        <v>52</v>
      </c>
    </row>
    <row r="146" spans="1:3" x14ac:dyDescent="0.2">
      <c r="A146" s="85">
        <f t="shared" si="2"/>
        <v>37890</v>
      </c>
      <c r="B146" s="55">
        <v>763</v>
      </c>
      <c r="C146" s="55">
        <v>52</v>
      </c>
    </row>
    <row r="147" spans="1:3" x14ac:dyDescent="0.2">
      <c r="A147" s="85">
        <f t="shared" si="2"/>
        <v>37897</v>
      </c>
      <c r="B147" s="55">
        <v>764</v>
      </c>
      <c r="C147" s="55">
        <v>52</v>
      </c>
    </row>
    <row r="148" spans="1:3" x14ac:dyDescent="0.2">
      <c r="A148" s="85">
        <f t="shared" si="2"/>
        <v>37904</v>
      </c>
      <c r="B148" s="55">
        <v>766</v>
      </c>
      <c r="C148" s="55">
        <v>52</v>
      </c>
    </row>
    <row r="149" spans="1:3" x14ac:dyDescent="0.2">
      <c r="A149" s="85">
        <f t="shared" si="2"/>
        <v>37911</v>
      </c>
      <c r="B149" s="55">
        <v>767</v>
      </c>
      <c r="C149" s="55">
        <v>52</v>
      </c>
    </row>
    <row r="150" spans="1:3" x14ac:dyDescent="0.2">
      <c r="A150" s="85">
        <f t="shared" si="2"/>
        <v>37918</v>
      </c>
      <c r="B150" s="55">
        <v>768</v>
      </c>
      <c r="C150" s="55">
        <v>52</v>
      </c>
    </row>
    <row r="151" spans="1:3" x14ac:dyDescent="0.2">
      <c r="A151" s="85">
        <f t="shared" si="2"/>
        <v>37925</v>
      </c>
      <c r="B151" s="55">
        <v>769</v>
      </c>
      <c r="C151" s="55">
        <v>52</v>
      </c>
    </row>
    <row r="152" spans="1:3" x14ac:dyDescent="0.2">
      <c r="A152" s="85">
        <f t="shared" si="2"/>
        <v>37932</v>
      </c>
      <c r="B152" s="55">
        <v>770</v>
      </c>
      <c r="C152" s="55">
        <v>52</v>
      </c>
    </row>
    <row r="153" spans="1:3" x14ac:dyDescent="0.2">
      <c r="A153" s="85">
        <f t="shared" si="2"/>
        <v>37939</v>
      </c>
      <c r="B153" s="55">
        <v>771</v>
      </c>
      <c r="C153" s="55">
        <v>52</v>
      </c>
    </row>
    <row r="154" spans="1:3" x14ac:dyDescent="0.2">
      <c r="A154" s="85">
        <f t="shared" si="2"/>
        <v>37946</v>
      </c>
      <c r="B154" s="55">
        <v>772</v>
      </c>
      <c r="C154" s="55">
        <v>52</v>
      </c>
    </row>
    <row r="155" spans="1:3" x14ac:dyDescent="0.2">
      <c r="A155" s="85">
        <f t="shared" si="2"/>
        <v>37953</v>
      </c>
      <c r="B155" s="55">
        <v>773</v>
      </c>
      <c r="C155" s="55">
        <v>52</v>
      </c>
    </row>
    <row r="156" spans="1:3" x14ac:dyDescent="0.2">
      <c r="A156" s="85">
        <f t="shared" si="2"/>
        <v>37960</v>
      </c>
      <c r="B156" s="55">
        <v>774</v>
      </c>
      <c r="C156" s="55">
        <v>52</v>
      </c>
    </row>
    <row r="157" spans="1:3" x14ac:dyDescent="0.2">
      <c r="A157" s="85">
        <f t="shared" si="2"/>
        <v>37967</v>
      </c>
      <c r="B157" s="55">
        <v>775</v>
      </c>
      <c r="C157" s="55">
        <v>52</v>
      </c>
    </row>
    <row r="158" spans="1:3" x14ac:dyDescent="0.2">
      <c r="A158" s="85">
        <f t="shared" si="2"/>
        <v>37974</v>
      </c>
      <c r="B158" s="55">
        <v>775</v>
      </c>
      <c r="C158" s="55">
        <v>52</v>
      </c>
    </row>
    <row r="159" spans="1:3" x14ac:dyDescent="0.2">
      <c r="A159" s="85">
        <f t="shared" si="2"/>
        <v>37981</v>
      </c>
      <c r="B159" s="55">
        <v>776</v>
      </c>
      <c r="C159" s="55">
        <v>52</v>
      </c>
    </row>
    <row r="160" spans="1:3" x14ac:dyDescent="0.2">
      <c r="A160" s="85">
        <f t="shared" si="2"/>
        <v>37988</v>
      </c>
      <c r="B160" s="55">
        <v>777</v>
      </c>
      <c r="C160" s="55">
        <v>52</v>
      </c>
    </row>
    <row r="161" spans="1:3" x14ac:dyDescent="0.2">
      <c r="A161" s="85">
        <f t="shared" si="2"/>
        <v>37995</v>
      </c>
      <c r="B161" s="55">
        <v>778</v>
      </c>
      <c r="C161" s="55">
        <v>52</v>
      </c>
    </row>
    <row r="162" spans="1:3" x14ac:dyDescent="0.2">
      <c r="A162" s="85">
        <f t="shared" si="2"/>
        <v>38002</v>
      </c>
      <c r="B162" s="55">
        <v>779</v>
      </c>
      <c r="C162" s="55">
        <v>52</v>
      </c>
    </row>
    <row r="163" spans="1:3" x14ac:dyDescent="0.2">
      <c r="A163" s="85">
        <f t="shared" si="2"/>
        <v>38009</v>
      </c>
      <c r="B163" s="55">
        <v>779</v>
      </c>
      <c r="C163" s="55">
        <v>52</v>
      </c>
    </row>
    <row r="164" spans="1:3" x14ac:dyDescent="0.2">
      <c r="A164" s="85">
        <f t="shared" si="2"/>
        <v>38016</v>
      </c>
      <c r="B164" s="55">
        <v>780</v>
      </c>
      <c r="C164" s="55">
        <v>53</v>
      </c>
    </row>
    <row r="165" spans="1:3" x14ac:dyDescent="0.2">
      <c r="A165" s="85">
        <f t="shared" si="2"/>
        <v>38023</v>
      </c>
      <c r="B165" s="55">
        <v>780</v>
      </c>
      <c r="C165" s="55">
        <v>53</v>
      </c>
    </row>
    <row r="166" spans="1:3" x14ac:dyDescent="0.2">
      <c r="A166" s="85">
        <f t="shared" si="2"/>
        <v>38030</v>
      </c>
      <c r="B166" s="55">
        <v>780</v>
      </c>
      <c r="C166" s="55">
        <v>53</v>
      </c>
    </row>
    <row r="167" spans="1:3" x14ac:dyDescent="0.2">
      <c r="A167" s="85">
        <f t="shared" si="2"/>
        <v>38037</v>
      </c>
      <c r="B167" s="55">
        <v>782</v>
      </c>
      <c r="C167" s="55">
        <v>53</v>
      </c>
    </row>
    <row r="168" spans="1:3" x14ac:dyDescent="0.2">
      <c r="A168" s="85">
        <f t="shared" si="2"/>
        <v>38044</v>
      </c>
      <c r="B168" s="55">
        <v>783</v>
      </c>
      <c r="C168" s="55">
        <v>53</v>
      </c>
    </row>
    <row r="169" spans="1:3" x14ac:dyDescent="0.2">
      <c r="A169" s="85">
        <f t="shared" si="2"/>
        <v>38051</v>
      </c>
      <c r="B169" s="55">
        <v>785</v>
      </c>
      <c r="C169" s="55">
        <v>53</v>
      </c>
    </row>
    <row r="170" spans="1:3" x14ac:dyDescent="0.2">
      <c r="A170" s="85">
        <f t="shared" si="2"/>
        <v>38058</v>
      </c>
      <c r="B170" s="55">
        <v>786</v>
      </c>
      <c r="C170" s="55">
        <v>53</v>
      </c>
    </row>
    <row r="171" spans="1:3" x14ac:dyDescent="0.2">
      <c r="A171" s="85">
        <f t="shared" si="2"/>
        <v>38065</v>
      </c>
      <c r="B171" s="55">
        <v>788</v>
      </c>
      <c r="C171" s="55">
        <v>53</v>
      </c>
    </row>
    <row r="172" spans="1:3" x14ac:dyDescent="0.2">
      <c r="A172" s="85">
        <f t="shared" si="2"/>
        <v>38072</v>
      </c>
      <c r="B172" s="55">
        <v>790</v>
      </c>
      <c r="C172" s="55">
        <v>53</v>
      </c>
    </row>
    <row r="173" spans="1:3" x14ac:dyDescent="0.2">
      <c r="A173" s="85">
        <f t="shared" si="2"/>
        <v>38079</v>
      </c>
      <c r="B173" s="55">
        <v>792</v>
      </c>
      <c r="C173" s="55">
        <v>53</v>
      </c>
    </row>
    <row r="174" spans="1:3" x14ac:dyDescent="0.2">
      <c r="A174" s="85">
        <f t="shared" si="2"/>
        <v>38086</v>
      </c>
      <c r="B174" s="55">
        <v>795</v>
      </c>
      <c r="C174" s="55">
        <v>53</v>
      </c>
    </row>
    <row r="175" spans="1:3" x14ac:dyDescent="0.2">
      <c r="A175" s="85">
        <f t="shared" si="2"/>
        <v>38093</v>
      </c>
      <c r="B175" s="55">
        <v>797</v>
      </c>
      <c r="C175" s="55">
        <v>53</v>
      </c>
    </row>
    <row r="176" spans="1:3" x14ac:dyDescent="0.2">
      <c r="A176" s="85">
        <f t="shared" si="2"/>
        <v>38100</v>
      </c>
      <c r="B176" s="55">
        <v>799</v>
      </c>
      <c r="C176" s="55">
        <v>53</v>
      </c>
    </row>
    <row r="177" spans="1:3" x14ac:dyDescent="0.2">
      <c r="A177" s="85">
        <f t="shared" si="2"/>
        <v>38107</v>
      </c>
      <c r="B177" s="55">
        <v>802</v>
      </c>
      <c r="C177" s="55">
        <v>53</v>
      </c>
    </row>
    <row r="178" spans="1:3" x14ac:dyDescent="0.2">
      <c r="A178" s="85">
        <f t="shared" si="2"/>
        <v>38114</v>
      </c>
      <c r="B178" s="55">
        <v>802</v>
      </c>
      <c r="C178" s="55">
        <v>53</v>
      </c>
    </row>
    <row r="179" spans="1:3" x14ac:dyDescent="0.2">
      <c r="A179" s="85">
        <f t="shared" si="2"/>
        <v>38121</v>
      </c>
      <c r="B179" s="55">
        <v>806</v>
      </c>
      <c r="C179" s="55">
        <v>53</v>
      </c>
    </row>
    <row r="180" spans="1:3" x14ac:dyDescent="0.2">
      <c r="A180" s="85">
        <f t="shared" si="2"/>
        <v>38128</v>
      </c>
      <c r="B180" s="55">
        <v>808</v>
      </c>
      <c r="C180" s="55">
        <v>53</v>
      </c>
    </row>
    <row r="181" spans="1:3" x14ac:dyDescent="0.2">
      <c r="A181" s="85">
        <f t="shared" si="2"/>
        <v>38135</v>
      </c>
      <c r="B181" s="55">
        <v>811</v>
      </c>
      <c r="C181" s="55">
        <v>53</v>
      </c>
    </row>
    <row r="182" spans="1:3" x14ac:dyDescent="0.2">
      <c r="A182" s="85">
        <f t="shared" si="2"/>
        <v>38142</v>
      </c>
      <c r="B182" s="55">
        <v>814</v>
      </c>
      <c r="C182" s="55">
        <v>53</v>
      </c>
    </row>
    <row r="183" spans="1:3" x14ac:dyDescent="0.2">
      <c r="A183" s="85">
        <f t="shared" si="2"/>
        <v>38149</v>
      </c>
      <c r="B183" s="55">
        <v>817</v>
      </c>
      <c r="C183" s="55">
        <v>53</v>
      </c>
    </row>
    <row r="184" spans="1:3" x14ac:dyDescent="0.2">
      <c r="A184" s="85">
        <f t="shared" si="2"/>
        <v>38156</v>
      </c>
      <c r="B184" s="55">
        <v>820</v>
      </c>
      <c r="C184" s="55">
        <v>53</v>
      </c>
    </row>
    <row r="185" spans="1:3" x14ac:dyDescent="0.2">
      <c r="A185" s="85">
        <f t="shared" si="2"/>
        <v>38163</v>
      </c>
      <c r="B185" s="55">
        <v>822</v>
      </c>
      <c r="C185" s="55">
        <v>53</v>
      </c>
    </row>
    <row r="186" spans="1:3" x14ac:dyDescent="0.2">
      <c r="A186" s="85">
        <f t="shared" si="2"/>
        <v>38170</v>
      </c>
      <c r="B186" s="55">
        <v>823</v>
      </c>
      <c r="C186" s="55">
        <v>53</v>
      </c>
    </row>
    <row r="187" spans="1:3" x14ac:dyDescent="0.2">
      <c r="A187" s="85">
        <f t="shared" si="2"/>
        <v>38177</v>
      </c>
      <c r="B187" s="55">
        <v>825</v>
      </c>
      <c r="C187" s="55">
        <v>53</v>
      </c>
    </row>
    <row r="188" spans="1:3" x14ac:dyDescent="0.2">
      <c r="A188" s="85">
        <f t="shared" si="2"/>
        <v>38184</v>
      </c>
      <c r="B188" s="55">
        <v>827</v>
      </c>
      <c r="C188" s="55">
        <v>53</v>
      </c>
    </row>
    <row r="189" spans="1:3" x14ac:dyDescent="0.2">
      <c r="A189" s="85">
        <f t="shared" si="2"/>
        <v>38191</v>
      </c>
      <c r="B189" s="55">
        <v>827</v>
      </c>
      <c r="C189" s="55">
        <v>53</v>
      </c>
    </row>
    <row r="190" spans="1:3" x14ac:dyDescent="0.2">
      <c r="A190" s="85">
        <f t="shared" si="2"/>
        <v>38198</v>
      </c>
      <c r="B190" s="55">
        <v>828</v>
      </c>
      <c r="C190" s="55">
        <v>53</v>
      </c>
    </row>
    <row r="191" spans="1:3" x14ac:dyDescent="0.2">
      <c r="A191" s="85">
        <f t="shared" si="2"/>
        <v>38205</v>
      </c>
      <c r="B191" s="55">
        <v>829</v>
      </c>
      <c r="C191" s="55">
        <v>53</v>
      </c>
    </row>
    <row r="192" spans="1:3" x14ac:dyDescent="0.2">
      <c r="A192" s="85">
        <f t="shared" si="2"/>
        <v>38212</v>
      </c>
      <c r="B192" s="55">
        <v>830</v>
      </c>
      <c r="C192" s="55">
        <v>53</v>
      </c>
    </row>
    <row r="193" spans="1:3" x14ac:dyDescent="0.2">
      <c r="A193" s="85">
        <f t="shared" si="2"/>
        <v>38219</v>
      </c>
      <c r="B193" s="55">
        <v>831</v>
      </c>
      <c r="C193" s="55">
        <v>53</v>
      </c>
    </row>
    <row r="194" spans="1:3" x14ac:dyDescent="0.2">
      <c r="A194" s="85">
        <f t="shared" si="2"/>
        <v>38226</v>
      </c>
      <c r="B194" s="55">
        <v>832</v>
      </c>
      <c r="C194" s="55">
        <v>53</v>
      </c>
    </row>
    <row r="195" spans="1:3" x14ac:dyDescent="0.2">
      <c r="A195" s="85">
        <f t="shared" si="2"/>
        <v>38233</v>
      </c>
      <c r="B195" s="55">
        <v>833</v>
      </c>
      <c r="C195" s="55">
        <v>53</v>
      </c>
    </row>
    <row r="196" spans="1:3" x14ac:dyDescent="0.2">
      <c r="A196" s="85">
        <f t="shared" si="2"/>
        <v>38240</v>
      </c>
      <c r="B196" s="55">
        <v>834</v>
      </c>
      <c r="C196" s="55">
        <v>53</v>
      </c>
    </row>
    <row r="197" spans="1:3" x14ac:dyDescent="0.2">
      <c r="A197" s="85">
        <f t="shared" si="2"/>
        <v>38247</v>
      </c>
      <c r="B197" s="55">
        <v>832</v>
      </c>
      <c r="C197" s="55">
        <v>53</v>
      </c>
    </row>
    <row r="198" spans="1:3" x14ac:dyDescent="0.2">
      <c r="A198" s="85">
        <f t="shared" ref="A198:A261" si="3">A197+7</f>
        <v>38254</v>
      </c>
      <c r="B198" s="55">
        <v>831</v>
      </c>
      <c r="C198" s="55">
        <v>53</v>
      </c>
    </row>
    <row r="199" spans="1:3" x14ac:dyDescent="0.2">
      <c r="A199" s="85">
        <f t="shared" si="3"/>
        <v>38261</v>
      </c>
      <c r="B199" s="55">
        <v>831</v>
      </c>
      <c r="C199" s="55">
        <v>53</v>
      </c>
    </row>
    <row r="200" spans="1:3" x14ac:dyDescent="0.2">
      <c r="A200" s="85">
        <f t="shared" si="3"/>
        <v>38268</v>
      </c>
      <c r="B200" s="55">
        <v>831</v>
      </c>
      <c r="C200" s="55">
        <v>53</v>
      </c>
    </row>
    <row r="201" spans="1:3" x14ac:dyDescent="0.2">
      <c r="A201" s="85">
        <f t="shared" si="3"/>
        <v>38275</v>
      </c>
      <c r="B201" s="55">
        <v>831</v>
      </c>
      <c r="C201" s="55">
        <v>53</v>
      </c>
    </row>
    <row r="202" spans="1:3" x14ac:dyDescent="0.2">
      <c r="A202" s="85">
        <f t="shared" si="3"/>
        <v>38282</v>
      </c>
      <c r="B202" s="55">
        <v>831</v>
      </c>
      <c r="C202" s="55">
        <v>53</v>
      </c>
    </row>
    <row r="203" spans="1:3" x14ac:dyDescent="0.2">
      <c r="A203" s="85">
        <f t="shared" si="3"/>
        <v>38289</v>
      </c>
      <c r="B203" s="55">
        <v>831</v>
      </c>
      <c r="C203" s="55">
        <v>53</v>
      </c>
    </row>
    <row r="204" spans="1:3" x14ac:dyDescent="0.2">
      <c r="A204" s="85">
        <f t="shared" si="3"/>
        <v>38296</v>
      </c>
      <c r="B204" s="55">
        <v>831</v>
      </c>
      <c r="C204" s="55">
        <v>53</v>
      </c>
    </row>
    <row r="205" spans="1:3" x14ac:dyDescent="0.2">
      <c r="A205" s="85">
        <f t="shared" si="3"/>
        <v>38303</v>
      </c>
      <c r="B205" s="55">
        <v>831</v>
      </c>
      <c r="C205" s="55">
        <v>53</v>
      </c>
    </row>
    <row r="206" spans="1:3" x14ac:dyDescent="0.2">
      <c r="A206" s="85">
        <f t="shared" si="3"/>
        <v>38310</v>
      </c>
      <c r="B206" s="55">
        <v>830</v>
      </c>
      <c r="C206" s="55">
        <v>53</v>
      </c>
    </row>
    <row r="207" spans="1:3" x14ac:dyDescent="0.2">
      <c r="A207" s="85">
        <f t="shared" si="3"/>
        <v>38317</v>
      </c>
      <c r="B207" s="55">
        <v>830</v>
      </c>
      <c r="C207" s="55">
        <v>53</v>
      </c>
    </row>
    <row r="208" spans="1:3" x14ac:dyDescent="0.2">
      <c r="A208" s="85">
        <f t="shared" si="3"/>
        <v>38324</v>
      </c>
      <c r="B208" s="55">
        <v>830</v>
      </c>
      <c r="C208" s="55">
        <v>53</v>
      </c>
    </row>
    <row r="209" spans="1:3" x14ac:dyDescent="0.2">
      <c r="A209" s="85">
        <f t="shared" si="3"/>
        <v>38331</v>
      </c>
      <c r="B209" s="55">
        <v>830</v>
      </c>
      <c r="C209" s="55">
        <v>53</v>
      </c>
    </row>
    <row r="210" spans="1:3" x14ac:dyDescent="0.2">
      <c r="A210" s="85">
        <f t="shared" si="3"/>
        <v>38338</v>
      </c>
      <c r="B210" s="55">
        <v>830</v>
      </c>
      <c r="C210" s="55">
        <v>53</v>
      </c>
    </row>
    <row r="211" spans="1:3" x14ac:dyDescent="0.2">
      <c r="A211" s="85">
        <f t="shared" si="3"/>
        <v>38345</v>
      </c>
      <c r="B211" s="55">
        <v>830</v>
      </c>
      <c r="C211" s="55">
        <v>53</v>
      </c>
    </row>
    <row r="212" spans="1:3" x14ac:dyDescent="0.2">
      <c r="A212" s="85">
        <f t="shared" si="3"/>
        <v>38352</v>
      </c>
      <c r="B212" s="55">
        <v>830</v>
      </c>
      <c r="C212" s="55">
        <v>53</v>
      </c>
    </row>
    <row r="213" spans="1:3" x14ac:dyDescent="0.2">
      <c r="A213" s="85">
        <f t="shared" si="3"/>
        <v>38359</v>
      </c>
      <c r="B213" s="55">
        <v>830</v>
      </c>
      <c r="C213" s="55">
        <v>53</v>
      </c>
    </row>
    <row r="214" spans="1:3" x14ac:dyDescent="0.2">
      <c r="A214" s="85">
        <f t="shared" si="3"/>
        <v>38366</v>
      </c>
      <c r="B214" s="55">
        <v>830</v>
      </c>
      <c r="C214" s="55">
        <v>53</v>
      </c>
    </row>
    <row r="215" spans="1:3" x14ac:dyDescent="0.2">
      <c r="A215" s="85">
        <f t="shared" si="3"/>
        <v>38373</v>
      </c>
      <c r="B215" s="55">
        <v>830</v>
      </c>
      <c r="C215" s="55">
        <v>53</v>
      </c>
    </row>
    <row r="216" spans="1:3" x14ac:dyDescent="0.2">
      <c r="A216" s="85">
        <f t="shared" si="3"/>
        <v>38380</v>
      </c>
      <c r="B216" s="55">
        <v>830</v>
      </c>
      <c r="C216" s="55">
        <v>54</v>
      </c>
    </row>
    <row r="217" spans="1:3" x14ac:dyDescent="0.2">
      <c r="A217" s="85">
        <f t="shared" si="3"/>
        <v>38387</v>
      </c>
      <c r="B217" s="55">
        <v>831</v>
      </c>
      <c r="C217" s="55">
        <v>54</v>
      </c>
    </row>
    <row r="218" spans="1:3" x14ac:dyDescent="0.2">
      <c r="A218" s="85">
        <f t="shared" si="3"/>
        <v>38394</v>
      </c>
      <c r="B218" s="55">
        <v>831</v>
      </c>
      <c r="C218" s="55">
        <v>54</v>
      </c>
    </row>
    <row r="219" spans="1:3" x14ac:dyDescent="0.2">
      <c r="A219" s="85">
        <f t="shared" si="3"/>
        <v>38401</v>
      </c>
      <c r="B219" s="55">
        <v>831</v>
      </c>
      <c r="C219" s="55">
        <v>54</v>
      </c>
    </row>
    <row r="220" spans="1:3" x14ac:dyDescent="0.2">
      <c r="A220" s="85">
        <f t="shared" si="3"/>
        <v>38408</v>
      </c>
      <c r="B220" s="55">
        <v>831</v>
      </c>
      <c r="C220" s="55">
        <v>54</v>
      </c>
    </row>
    <row r="221" spans="1:3" x14ac:dyDescent="0.2">
      <c r="A221" s="85">
        <f t="shared" si="3"/>
        <v>38415</v>
      </c>
      <c r="B221" s="55">
        <v>831</v>
      </c>
      <c r="C221" s="55">
        <v>54</v>
      </c>
    </row>
    <row r="222" spans="1:3" x14ac:dyDescent="0.2">
      <c r="A222" s="85">
        <f t="shared" si="3"/>
        <v>38422</v>
      </c>
      <c r="B222" s="55">
        <v>831</v>
      </c>
      <c r="C222" s="55">
        <v>54</v>
      </c>
    </row>
    <row r="223" spans="1:3" x14ac:dyDescent="0.2">
      <c r="A223" s="85">
        <f t="shared" si="3"/>
        <v>38429</v>
      </c>
      <c r="B223" s="55">
        <v>831</v>
      </c>
      <c r="C223" s="55">
        <v>54</v>
      </c>
    </row>
    <row r="224" spans="1:3" x14ac:dyDescent="0.2">
      <c r="A224" s="85">
        <f t="shared" si="3"/>
        <v>38436</v>
      </c>
      <c r="B224" s="55">
        <v>830</v>
      </c>
      <c r="C224" s="55">
        <v>54</v>
      </c>
    </row>
    <row r="225" spans="1:3" x14ac:dyDescent="0.2">
      <c r="A225" s="85">
        <f t="shared" si="3"/>
        <v>38443</v>
      </c>
      <c r="B225" s="55">
        <v>830</v>
      </c>
      <c r="C225" s="55">
        <v>54</v>
      </c>
    </row>
    <row r="226" spans="1:3" x14ac:dyDescent="0.2">
      <c r="A226" s="85">
        <f t="shared" si="3"/>
        <v>38450</v>
      </c>
      <c r="B226" s="55">
        <v>830</v>
      </c>
      <c r="C226" s="55">
        <v>54</v>
      </c>
    </row>
    <row r="227" spans="1:3" x14ac:dyDescent="0.2">
      <c r="A227" s="85">
        <f t="shared" si="3"/>
        <v>38457</v>
      </c>
      <c r="B227" s="55">
        <v>831</v>
      </c>
      <c r="C227" s="55">
        <v>54</v>
      </c>
    </row>
    <row r="228" spans="1:3" x14ac:dyDescent="0.2">
      <c r="A228" s="85">
        <f t="shared" si="3"/>
        <v>38464</v>
      </c>
      <c r="B228" s="55">
        <v>831</v>
      </c>
      <c r="C228" s="55">
        <v>54</v>
      </c>
    </row>
    <row r="229" spans="1:3" x14ac:dyDescent="0.2">
      <c r="A229" s="85">
        <f t="shared" si="3"/>
        <v>38471</v>
      </c>
      <c r="B229" s="55">
        <v>831</v>
      </c>
      <c r="C229" s="55">
        <v>54</v>
      </c>
    </row>
    <row r="230" spans="1:3" x14ac:dyDescent="0.2">
      <c r="A230" s="85">
        <f t="shared" si="3"/>
        <v>38478</v>
      </c>
      <c r="B230" s="55">
        <v>831</v>
      </c>
      <c r="C230" s="55">
        <v>54</v>
      </c>
    </row>
    <row r="231" spans="1:3" x14ac:dyDescent="0.2">
      <c r="A231" s="85">
        <f t="shared" si="3"/>
        <v>38485</v>
      </c>
      <c r="B231" s="55">
        <v>832</v>
      </c>
      <c r="C231" s="55">
        <v>54</v>
      </c>
    </row>
    <row r="232" spans="1:3" x14ac:dyDescent="0.2">
      <c r="A232" s="85">
        <f t="shared" si="3"/>
        <v>38492</v>
      </c>
      <c r="B232" s="55">
        <v>832</v>
      </c>
      <c r="C232" s="55">
        <v>54</v>
      </c>
    </row>
    <row r="233" spans="1:3" x14ac:dyDescent="0.2">
      <c r="A233" s="85">
        <f t="shared" si="3"/>
        <v>38499</v>
      </c>
      <c r="B233" s="55">
        <v>832</v>
      </c>
      <c r="C233" s="55">
        <v>53</v>
      </c>
    </row>
    <row r="234" spans="1:3" x14ac:dyDescent="0.2">
      <c r="A234" s="85">
        <f t="shared" si="3"/>
        <v>38506</v>
      </c>
      <c r="B234" s="55">
        <v>832</v>
      </c>
      <c r="C234" s="55">
        <v>53</v>
      </c>
    </row>
    <row r="235" spans="1:3" x14ac:dyDescent="0.2">
      <c r="A235" s="85">
        <f t="shared" si="3"/>
        <v>38513</v>
      </c>
      <c r="B235" s="55">
        <v>832</v>
      </c>
      <c r="C235" s="55">
        <v>53</v>
      </c>
    </row>
    <row r="236" spans="1:3" x14ac:dyDescent="0.2">
      <c r="A236" s="85">
        <f t="shared" si="3"/>
        <v>38520</v>
      </c>
      <c r="B236" s="55">
        <v>832</v>
      </c>
      <c r="C236" s="55">
        <v>53</v>
      </c>
    </row>
    <row r="237" spans="1:3" x14ac:dyDescent="0.2">
      <c r="A237" s="85">
        <f t="shared" si="3"/>
        <v>38527</v>
      </c>
      <c r="B237" s="55">
        <v>832</v>
      </c>
      <c r="C237" s="55">
        <v>53</v>
      </c>
    </row>
    <row r="238" spans="1:3" x14ac:dyDescent="0.2">
      <c r="A238" s="85">
        <f t="shared" si="3"/>
        <v>38534</v>
      </c>
      <c r="B238" s="55">
        <v>832</v>
      </c>
      <c r="C238" s="55">
        <v>53</v>
      </c>
    </row>
    <row r="239" spans="1:3" x14ac:dyDescent="0.2">
      <c r="A239" s="85">
        <f t="shared" si="3"/>
        <v>38541</v>
      </c>
      <c r="B239" s="55">
        <v>832</v>
      </c>
      <c r="C239" s="55">
        <v>53</v>
      </c>
    </row>
    <row r="240" spans="1:3" x14ac:dyDescent="0.2">
      <c r="A240" s="85">
        <f t="shared" si="3"/>
        <v>38548</v>
      </c>
      <c r="B240" s="55">
        <v>832</v>
      </c>
      <c r="C240" s="55">
        <v>53</v>
      </c>
    </row>
    <row r="241" spans="1:3" x14ac:dyDescent="0.2">
      <c r="A241" s="85">
        <f t="shared" si="3"/>
        <v>38555</v>
      </c>
      <c r="B241" s="55">
        <v>832</v>
      </c>
      <c r="C241" s="55">
        <v>53</v>
      </c>
    </row>
    <row r="242" spans="1:3" x14ac:dyDescent="0.2">
      <c r="A242" s="85">
        <f t="shared" si="3"/>
        <v>38562</v>
      </c>
      <c r="B242" s="55">
        <v>832</v>
      </c>
      <c r="C242" s="55">
        <v>53</v>
      </c>
    </row>
    <row r="243" spans="1:3" x14ac:dyDescent="0.2">
      <c r="A243" s="85">
        <f t="shared" si="3"/>
        <v>38569</v>
      </c>
      <c r="B243" s="55">
        <v>831</v>
      </c>
      <c r="C243" s="55">
        <v>53</v>
      </c>
    </row>
    <row r="244" spans="1:3" x14ac:dyDescent="0.2">
      <c r="A244" s="85">
        <f t="shared" si="3"/>
        <v>38576</v>
      </c>
      <c r="B244" s="55">
        <v>831</v>
      </c>
      <c r="C244" s="55">
        <v>53</v>
      </c>
    </row>
    <row r="245" spans="1:3" x14ac:dyDescent="0.2">
      <c r="A245" s="85">
        <f t="shared" si="3"/>
        <v>38583</v>
      </c>
      <c r="B245" s="55">
        <v>831</v>
      </c>
      <c r="C245" s="55">
        <v>53</v>
      </c>
    </row>
    <row r="246" spans="1:3" x14ac:dyDescent="0.2">
      <c r="A246" s="85">
        <f t="shared" si="3"/>
        <v>38590</v>
      </c>
      <c r="B246" s="55">
        <v>831</v>
      </c>
      <c r="C246" s="55">
        <v>53</v>
      </c>
    </row>
    <row r="247" spans="1:3" x14ac:dyDescent="0.2">
      <c r="A247" s="85">
        <f t="shared" si="3"/>
        <v>38597</v>
      </c>
      <c r="B247" s="55">
        <v>831</v>
      </c>
      <c r="C247" s="55">
        <v>53</v>
      </c>
    </row>
    <row r="248" spans="1:3" x14ac:dyDescent="0.2">
      <c r="A248" s="85">
        <f t="shared" si="3"/>
        <v>38604</v>
      </c>
      <c r="B248" s="55">
        <v>831</v>
      </c>
      <c r="C248" s="55">
        <v>53</v>
      </c>
    </row>
    <row r="249" spans="1:3" x14ac:dyDescent="0.2">
      <c r="A249" s="85">
        <f t="shared" si="3"/>
        <v>38611</v>
      </c>
      <c r="B249" s="55">
        <v>830</v>
      </c>
      <c r="C249" s="55">
        <v>53</v>
      </c>
    </row>
    <row r="250" spans="1:3" x14ac:dyDescent="0.2">
      <c r="A250" s="85">
        <f t="shared" si="3"/>
        <v>38618</v>
      </c>
      <c r="B250" s="55">
        <v>827</v>
      </c>
      <c r="C250" s="55">
        <v>53</v>
      </c>
    </row>
    <row r="251" spans="1:3" x14ac:dyDescent="0.2">
      <c r="A251" s="85">
        <f t="shared" si="3"/>
        <v>38625</v>
      </c>
      <c r="B251" s="55">
        <v>827</v>
      </c>
      <c r="C251" s="55">
        <v>53</v>
      </c>
    </row>
    <row r="252" spans="1:3" x14ac:dyDescent="0.2">
      <c r="A252" s="85">
        <f t="shared" si="3"/>
        <v>38632</v>
      </c>
      <c r="B252" s="55">
        <v>827</v>
      </c>
      <c r="C252" s="55">
        <v>53</v>
      </c>
    </row>
    <row r="253" spans="1:3" x14ac:dyDescent="0.2">
      <c r="A253" s="85">
        <f t="shared" si="3"/>
        <v>38639</v>
      </c>
      <c r="B253" s="55">
        <v>827</v>
      </c>
      <c r="C253" s="55">
        <v>53</v>
      </c>
    </row>
    <row r="254" spans="1:3" x14ac:dyDescent="0.2">
      <c r="A254" s="85">
        <f t="shared" si="3"/>
        <v>38646</v>
      </c>
      <c r="B254" s="55">
        <v>827</v>
      </c>
      <c r="C254" s="55">
        <v>53</v>
      </c>
    </row>
    <row r="255" spans="1:3" x14ac:dyDescent="0.2">
      <c r="A255" s="85">
        <f t="shared" si="3"/>
        <v>38653</v>
      </c>
      <c r="B255" s="55">
        <v>827</v>
      </c>
      <c r="C255" s="55">
        <v>53</v>
      </c>
    </row>
    <row r="256" spans="1:3" x14ac:dyDescent="0.2">
      <c r="A256" s="85">
        <f t="shared" si="3"/>
        <v>38660</v>
      </c>
      <c r="B256" s="55">
        <v>827</v>
      </c>
      <c r="C256" s="55">
        <v>53</v>
      </c>
    </row>
    <row r="257" spans="1:3" x14ac:dyDescent="0.2">
      <c r="A257" s="85">
        <f t="shared" si="3"/>
        <v>38667</v>
      </c>
      <c r="B257" s="55">
        <v>827</v>
      </c>
      <c r="C257" s="55">
        <v>53</v>
      </c>
    </row>
    <row r="258" spans="1:3" x14ac:dyDescent="0.2">
      <c r="A258" s="85">
        <f t="shared" si="3"/>
        <v>38674</v>
      </c>
      <c r="B258" s="55">
        <v>827</v>
      </c>
      <c r="C258" s="55">
        <v>53</v>
      </c>
    </row>
    <row r="259" spans="1:3" x14ac:dyDescent="0.2">
      <c r="A259" s="85">
        <f t="shared" si="3"/>
        <v>38681</v>
      </c>
      <c r="B259" s="55">
        <v>827</v>
      </c>
      <c r="C259" s="55">
        <v>53</v>
      </c>
    </row>
    <row r="260" spans="1:3" x14ac:dyDescent="0.2">
      <c r="A260" s="85">
        <f t="shared" si="3"/>
        <v>38688</v>
      </c>
      <c r="B260" s="55">
        <v>827</v>
      </c>
      <c r="C260" s="55">
        <v>53</v>
      </c>
    </row>
    <row r="261" spans="1:3" x14ac:dyDescent="0.2">
      <c r="A261" s="85">
        <f t="shared" si="3"/>
        <v>38695</v>
      </c>
      <c r="B261" s="55">
        <v>827</v>
      </c>
      <c r="C261" s="55">
        <v>53</v>
      </c>
    </row>
    <row r="262" spans="1:3" x14ac:dyDescent="0.2">
      <c r="A262" s="85">
        <f t="shared" ref="A262:A325" si="4">A261+7</f>
        <v>38702</v>
      </c>
      <c r="B262" s="55">
        <v>827</v>
      </c>
      <c r="C262" s="55">
        <v>53</v>
      </c>
    </row>
    <row r="263" spans="1:3" x14ac:dyDescent="0.2">
      <c r="A263" s="85">
        <f t="shared" si="4"/>
        <v>38709</v>
      </c>
      <c r="B263" s="55">
        <v>827</v>
      </c>
      <c r="C263" s="55">
        <v>53</v>
      </c>
    </row>
    <row r="264" spans="1:3" x14ac:dyDescent="0.2">
      <c r="A264" s="85">
        <f t="shared" si="4"/>
        <v>38716</v>
      </c>
      <c r="B264" s="55">
        <v>827</v>
      </c>
      <c r="C264" s="55">
        <v>53</v>
      </c>
    </row>
    <row r="265" spans="1:3" x14ac:dyDescent="0.2">
      <c r="A265" s="85">
        <f t="shared" si="4"/>
        <v>38723</v>
      </c>
      <c r="B265" s="55">
        <v>826</v>
      </c>
      <c r="C265" s="55">
        <v>52</v>
      </c>
    </row>
    <row r="266" spans="1:3" x14ac:dyDescent="0.2">
      <c r="A266" s="85">
        <f t="shared" si="4"/>
        <v>38730</v>
      </c>
      <c r="B266" s="55">
        <v>826</v>
      </c>
      <c r="C266" s="55">
        <v>52</v>
      </c>
    </row>
    <row r="267" spans="1:3" x14ac:dyDescent="0.2">
      <c r="A267" s="85">
        <f t="shared" si="4"/>
        <v>38737</v>
      </c>
      <c r="B267" s="55">
        <v>826</v>
      </c>
      <c r="C267" s="55">
        <v>52</v>
      </c>
    </row>
    <row r="268" spans="1:3" x14ac:dyDescent="0.2">
      <c r="A268" s="85">
        <f t="shared" si="4"/>
        <v>38744</v>
      </c>
      <c r="B268" s="55">
        <v>826</v>
      </c>
      <c r="C268" s="55">
        <v>53</v>
      </c>
    </row>
    <row r="269" spans="1:3" x14ac:dyDescent="0.2">
      <c r="A269" s="85">
        <f t="shared" si="4"/>
        <v>38751</v>
      </c>
      <c r="B269" s="55">
        <v>826</v>
      </c>
      <c r="C269" s="55">
        <v>53</v>
      </c>
    </row>
    <row r="270" spans="1:3" x14ac:dyDescent="0.2">
      <c r="A270" s="85">
        <f t="shared" si="4"/>
        <v>38758</v>
      </c>
      <c r="B270" s="55">
        <v>826</v>
      </c>
      <c r="C270" s="55">
        <v>53</v>
      </c>
    </row>
    <row r="271" spans="1:3" x14ac:dyDescent="0.2">
      <c r="A271" s="85">
        <f t="shared" si="4"/>
        <v>38765</v>
      </c>
      <c r="B271" s="55">
        <v>826</v>
      </c>
      <c r="C271" s="55">
        <v>53</v>
      </c>
    </row>
    <row r="272" spans="1:3" x14ac:dyDescent="0.2">
      <c r="A272" s="85">
        <f t="shared" si="4"/>
        <v>38772</v>
      </c>
      <c r="B272" s="55">
        <v>826</v>
      </c>
      <c r="C272" s="55">
        <v>53</v>
      </c>
    </row>
    <row r="273" spans="1:3" x14ac:dyDescent="0.2">
      <c r="A273" s="85">
        <f t="shared" si="4"/>
        <v>38779</v>
      </c>
      <c r="B273" s="55">
        <v>826</v>
      </c>
      <c r="C273" s="55">
        <v>53</v>
      </c>
    </row>
    <row r="274" spans="1:3" x14ac:dyDescent="0.2">
      <c r="A274" s="85">
        <f t="shared" si="4"/>
        <v>38786</v>
      </c>
      <c r="B274" s="55">
        <v>826</v>
      </c>
      <c r="C274" s="55">
        <v>53</v>
      </c>
    </row>
    <row r="275" spans="1:3" x14ac:dyDescent="0.2">
      <c r="A275" s="85">
        <f t="shared" si="4"/>
        <v>38793</v>
      </c>
      <c r="B275" s="55">
        <v>826</v>
      </c>
      <c r="C275" s="55">
        <v>53</v>
      </c>
    </row>
    <row r="276" spans="1:3" x14ac:dyDescent="0.2">
      <c r="A276" s="85">
        <f t="shared" si="4"/>
        <v>38800</v>
      </c>
      <c r="B276" s="55">
        <v>825</v>
      </c>
      <c r="C276" s="55">
        <v>53</v>
      </c>
    </row>
    <row r="277" spans="1:3" x14ac:dyDescent="0.2">
      <c r="A277" s="85">
        <f t="shared" si="4"/>
        <v>38807</v>
      </c>
      <c r="B277" s="55">
        <v>825</v>
      </c>
      <c r="C277" s="55">
        <v>53</v>
      </c>
    </row>
    <row r="278" spans="1:3" x14ac:dyDescent="0.2">
      <c r="A278" s="85">
        <f t="shared" si="4"/>
        <v>38814</v>
      </c>
      <c r="B278" s="55">
        <v>825</v>
      </c>
      <c r="C278" s="55">
        <v>53</v>
      </c>
    </row>
    <row r="279" spans="1:3" x14ac:dyDescent="0.2">
      <c r="A279" s="85">
        <f t="shared" si="4"/>
        <v>38821</v>
      </c>
      <c r="B279" s="55">
        <v>825</v>
      </c>
      <c r="C279" s="55">
        <v>53</v>
      </c>
    </row>
    <row r="280" spans="1:3" x14ac:dyDescent="0.2">
      <c r="A280" s="85">
        <f t="shared" si="4"/>
        <v>38828</v>
      </c>
      <c r="B280" s="55">
        <v>825</v>
      </c>
      <c r="C280" s="55">
        <v>52</v>
      </c>
    </row>
    <row r="281" spans="1:3" x14ac:dyDescent="0.2">
      <c r="A281" s="85">
        <f t="shared" si="4"/>
        <v>38835</v>
      </c>
      <c r="B281" s="55">
        <v>824</v>
      </c>
      <c r="C281" s="55">
        <v>52</v>
      </c>
    </row>
    <row r="282" spans="1:3" x14ac:dyDescent="0.2">
      <c r="A282" s="85">
        <f t="shared" si="4"/>
        <v>38842</v>
      </c>
      <c r="B282" s="55">
        <v>824</v>
      </c>
      <c r="C282" s="55">
        <v>52</v>
      </c>
    </row>
    <row r="283" spans="1:3" x14ac:dyDescent="0.2">
      <c r="A283" s="85">
        <f t="shared" si="4"/>
        <v>38849</v>
      </c>
      <c r="B283" s="55">
        <v>824</v>
      </c>
      <c r="C283" s="55">
        <v>52</v>
      </c>
    </row>
    <row r="284" spans="1:3" x14ac:dyDescent="0.2">
      <c r="A284" s="85">
        <f t="shared" si="4"/>
        <v>38856</v>
      </c>
      <c r="B284" s="55">
        <v>824</v>
      </c>
      <c r="C284" s="55">
        <v>52</v>
      </c>
    </row>
    <row r="285" spans="1:3" x14ac:dyDescent="0.2">
      <c r="A285" s="85">
        <f t="shared" si="4"/>
        <v>38863</v>
      </c>
      <c r="B285" s="55">
        <v>824</v>
      </c>
      <c r="C285" s="55">
        <v>52</v>
      </c>
    </row>
    <row r="286" spans="1:3" x14ac:dyDescent="0.2">
      <c r="A286" s="85">
        <f t="shared" si="4"/>
        <v>38870</v>
      </c>
      <c r="B286" s="55">
        <v>824</v>
      </c>
      <c r="C286" s="55">
        <v>52</v>
      </c>
    </row>
    <row r="287" spans="1:3" x14ac:dyDescent="0.2">
      <c r="A287" s="85">
        <f t="shared" si="4"/>
        <v>38877</v>
      </c>
      <c r="B287" s="55">
        <v>824</v>
      </c>
      <c r="C287" s="55">
        <v>52</v>
      </c>
    </row>
    <row r="288" spans="1:3" x14ac:dyDescent="0.2">
      <c r="A288" s="85">
        <f t="shared" si="4"/>
        <v>38884</v>
      </c>
      <c r="B288" s="55">
        <v>824</v>
      </c>
      <c r="C288" s="55">
        <v>52</v>
      </c>
    </row>
    <row r="289" spans="1:3" x14ac:dyDescent="0.2">
      <c r="A289" s="85">
        <f t="shared" si="4"/>
        <v>38891</v>
      </c>
      <c r="B289" s="55">
        <v>825</v>
      </c>
      <c r="C289" s="55">
        <v>52</v>
      </c>
    </row>
    <row r="290" spans="1:3" x14ac:dyDescent="0.2">
      <c r="A290" s="85">
        <f t="shared" si="4"/>
        <v>38898</v>
      </c>
      <c r="B290" s="55">
        <v>825</v>
      </c>
      <c r="C290" s="55">
        <v>52</v>
      </c>
    </row>
    <row r="291" spans="1:3" x14ac:dyDescent="0.2">
      <c r="A291" s="85">
        <f t="shared" si="4"/>
        <v>38905</v>
      </c>
      <c r="B291" s="55">
        <v>826</v>
      </c>
      <c r="C291" s="55">
        <v>52</v>
      </c>
    </row>
    <row r="292" spans="1:3" x14ac:dyDescent="0.2">
      <c r="A292" s="85">
        <f t="shared" si="4"/>
        <v>38912</v>
      </c>
      <c r="B292" s="55">
        <v>826</v>
      </c>
      <c r="C292" s="55">
        <v>52</v>
      </c>
    </row>
    <row r="293" spans="1:3" x14ac:dyDescent="0.2">
      <c r="A293" s="85">
        <f t="shared" si="4"/>
        <v>38919</v>
      </c>
      <c r="B293" s="55">
        <v>826</v>
      </c>
      <c r="C293" s="55">
        <v>52</v>
      </c>
    </row>
    <row r="294" spans="1:3" x14ac:dyDescent="0.2">
      <c r="A294" s="85">
        <f t="shared" si="4"/>
        <v>38926</v>
      </c>
      <c r="B294" s="55">
        <v>826</v>
      </c>
      <c r="C294" s="55">
        <v>52</v>
      </c>
    </row>
    <row r="295" spans="1:3" x14ac:dyDescent="0.2">
      <c r="A295" s="85">
        <f t="shared" si="4"/>
        <v>38933</v>
      </c>
      <c r="B295" s="55">
        <v>828</v>
      </c>
      <c r="C295" s="55">
        <v>52</v>
      </c>
    </row>
    <row r="296" spans="1:3" x14ac:dyDescent="0.2">
      <c r="A296" s="85">
        <f t="shared" si="4"/>
        <v>38940</v>
      </c>
      <c r="B296" s="55">
        <v>828</v>
      </c>
      <c r="C296" s="55">
        <v>52</v>
      </c>
    </row>
    <row r="297" spans="1:3" x14ac:dyDescent="0.2">
      <c r="A297" s="85">
        <f t="shared" si="4"/>
        <v>38947</v>
      </c>
      <c r="B297" s="55">
        <v>829</v>
      </c>
      <c r="C297" s="55">
        <v>52</v>
      </c>
    </row>
    <row r="298" spans="1:3" x14ac:dyDescent="0.2">
      <c r="A298" s="85">
        <f t="shared" si="4"/>
        <v>38954</v>
      </c>
      <c r="B298" s="55">
        <v>829</v>
      </c>
      <c r="C298" s="55">
        <v>52</v>
      </c>
    </row>
    <row r="299" spans="1:3" x14ac:dyDescent="0.2">
      <c r="A299" s="85">
        <f t="shared" si="4"/>
        <v>38961</v>
      </c>
      <c r="B299" s="55">
        <v>829</v>
      </c>
      <c r="C299" s="55">
        <v>52</v>
      </c>
    </row>
    <row r="300" spans="1:3" x14ac:dyDescent="0.2">
      <c r="A300" s="85">
        <f t="shared" si="4"/>
        <v>38968</v>
      </c>
      <c r="B300" s="55">
        <v>829</v>
      </c>
      <c r="C300" s="55">
        <v>52</v>
      </c>
    </row>
    <row r="301" spans="1:3" x14ac:dyDescent="0.2">
      <c r="A301" s="85">
        <f t="shared" si="4"/>
        <v>38975</v>
      </c>
      <c r="B301" s="55">
        <v>829</v>
      </c>
      <c r="C301" s="55">
        <v>52</v>
      </c>
    </row>
    <row r="302" spans="1:3" x14ac:dyDescent="0.2">
      <c r="A302" s="85">
        <f t="shared" si="4"/>
        <v>38982</v>
      </c>
      <c r="B302" s="55">
        <v>830</v>
      </c>
      <c r="C302" s="55">
        <v>40</v>
      </c>
    </row>
    <row r="303" spans="1:3" x14ac:dyDescent="0.2">
      <c r="A303" s="85">
        <f t="shared" si="4"/>
        <v>38989</v>
      </c>
      <c r="B303" s="55">
        <v>830</v>
      </c>
      <c r="C303" s="55">
        <v>40</v>
      </c>
    </row>
    <row r="304" spans="1:3" x14ac:dyDescent="0.2">
      <c r="A304" s="85">
        <f t="shared" si="4"/>
        <v>38996</v>
      </c>
      <c r="B304" s="55">
        <v>830</v>
      </c>
      <c r="C304" s="55">
        <v>40</v>
      </c>
    </row>
    <row r="305" spans="1:3" x14ac:dyDescent="0.2">
      <c r="A305" s="85">
        <f t="shared" si="4"/>
        <v>39003</v>
      </c>
      <c r="B305" s="55">
        <v>830</v>
      </c>
      <c r="C305" s="55">
        <v>40</v>
      </c>
    </row>
    <row r="306" spans="1:3" x14ac:dyDescent="0.2">
      <c r="A306" s="85">
        <f t="shared" si="4"/>
        <v>39010</v>
      </c>
      <c r="B306" s="55">
        <v>831</v>
      </c>
      <c r="C306" s="55">
        <v>40</v>
      </c>
    </row>
    <row r="307" spans="1:3" x14ac:dyDescent="0.2">
      <c r="A307" s="85">
        <f t="shared" si="4"/>
        <v>39017</v>
      </c>
      <c r="B307" s="55">
        <v>833</v>
      </c>
      <c r="C307" s="55">
        <v>40</v>
      </c>
    </row>
    <row r="308" spans="1:3" x14ac:dyDescent="0.2">
      <c r="A308" s="85">
        <f t="shared" si="4"/>
        <v>39024</v>
      </c>
      <c r="B308" s="55">
        <v>833</v>
      </c>
      <c r="C308" s="55">
        <v>40</v>
      </c>
    </row>
    <row r="309" spans="1:3" x14ac:dyDescent="0.2">
      <c r="A309" s="85">
        <f t="shared" si="4"/>
        <v>39031</v>
      </c>
      <c r="B309" s="55">
        <v>833</v>
      </c>
      <c r="C309" s="55">
        <v>40</v>
      </c>
    </row>
    <row r="310" spans="1:3" x14ac:dyDescent="0.2">
      <c r="A310" s="85">
        <f t="shared" si="4"/>
        <v>39038</v>
      </c>
      <c r="B310" s="55">
        <v>833</v>
      </c>
      <c r="C310" s="55">
        <v>40</v>
      </c>
    </row>
    <row r="311" spans="1:3" x14ac:dyDescent="0.2">
      <c r="A311" s="85">
        <f t="shared" si="4"/>
        <v>39045</v>
      </c>
      <c r="B311" s="55">
        <v>834</v>
      </c>
      <c r="C311" s="55">
        <v>40</v>
      </c>
    </row>
    <row r="312" spans="1:3" x14ac:dyDescent="0.2">
      <c r="A312" s="85">
        <f t="shared" si="4"/>
        <v>39052</v>
      </c>
      <c r="B312" s="55">
        <v>833</v>
      </c>
      <c r="C312" s="55">
        <v>40</v>
      </c>
    </row>
    <row r="313" spans="1:3" x14ac:dyDescent="0.2">
      <c r="A313" s="85">
        <f t="shared" si="4"/>
        <v>39059</v>
      </c>
      <c r="B313" s="55">
        <v>833</v>
      </c>
      <c r="C313" s="55">
        <v>40</v>
      </c>
    </row>
    <row r="314" spans="1:3" x14ac:dyDescent="0.2">
      <c r="A314" s="85">
        <f t="shared" si="4"/>
        <v>39066</v>
      </c>
      <c r="B314" s="55">
        <v>833</v>
      </c>
      <c r="C314" s="55">
        <v>40</v>
      </c>
    </row>
    <row r="315" spans="1:3" x14ac:dyDescent="0.2">
      <c r="A315" s="85">
        <f t="shared" si="4"/>
        <v>39073</v>
      </c>
      <c r="B315" s="55">
        <v>835</v>
      </c>
      <c r="C315" s="55">
        <v>40</v>
      </c>
    </row>
    <row r="316" spans="1:3" x14ac:dyDescent="0.2">
      <c r="A316" s="85">
        <f t="shared" si="4"/>
        <v>39080</v>
      </c>
      <c r="B316" s="55">
        <v>835</v>
      </c>
      <c r="C316" s="55">
        <v>40</v>
      </c>
    </row>
    <row r="317" spans="1:3" x14ac:dyDescent="0.2">
      <c r="A317" s="85">
        <f t="shared" si="4"/>
        <v>39087</v>
      </c>
      <c r="B317" s="55">
        <v>835</v>
      </c>
      <c r="C317" s="55">
        <v>40</v>
      </c>
    </row>
    <row r="318" spans="1:3" x14ac:dyDescent="0.2">
      <c r="A318" s="85">
        <f t="shared" si="4"/>
        <v>39094</v>
      </c>
      <c r="B318" s="55">
        <v>835</v>
      </c>
      <c r="C318" s="55">
        <v>40</v>
      </c>
    </row>
    <row r="319" spans="1:3" x14ac:dyDescent="0.2">
      <c r="A319" s="85">
        <f t="shared" si="4"/>
        <v>39101</v>
      </c>
      <c r="B319" s="55">
        <v>835</v>
      </c>
      <c r="C319" s="55">
        <v>40</v>
      </c>
    </row>
    <row r="320" spans="1:3" x14ac:dyDescent="0.2">
      <c r="A320" s="85">
        <f t="shared" si="4"/>
        <v>39108</v>
      </c>
      <c r="B320" s="55">
        <v>836</v>
      </c>
      <c r="C320" s="55">
        <v>40</v>
      </c>
    </row>
    <row r="321" spans="1:3" x14ac:dyDescent="0.2">
      <c r="A321" s="85">
        <f t="shared" si="4"/>
        <v>39115</v>
      </c>
      <c r="B321" s="55">
        <v>836</v>
      </c>
      <c r="C321" s="55">
        <v>40</v>
      </c>
    </row>
    <row r="322" spans="1:3" x14ac:dyDescent="0.2">
      <c r="A322" s="85">
        <f t="shared" si="4"/>
        <v>39122</v>
      </c>
      <c r="B322" s="55">
        <v>837</v>
      </c>
      <c r="C322" s="55">
        <v>40</v>
      </c>
    </row>
    <row r="323" spans="1:3" x14ac:dyDescent="0.2">
      <c r="A323" s="85">
        <f t="shared" si="4"/>
        <v>39129</v>
      </c>
      <c r="B323" s="55">
        <v>837</v>
      </c>
      <c r="C323" s="55">
        <v>40</v>
      </c>
    </row>
    <row r="324" spans="1:3" x14ac:dyDescent="0.2">
      <c r="A324" s="85">
        <f t="shared" si="4"/>
        <v>39136</v>
      </c>
      <c r="B324" s="55">
        <v>837</v>
      </c>
      <c r="C324" s="55">
        <v>40</v>
      </c>
    </row>
    <row r="325" spans="1:3" x14ac:dyDescent="0.2">
      <c r="A325" s="85">
        <f t="shared" si="4"/>
        <v>39143</v>
      </c>
      <c r="B325" s="55">
        <v>838</v>
      </c>
      <c r="C325" s="55">
        <v>40</v>
      </c>
    </row>
    <row r="326" spans="1:3" x14ac:dyDescent="0.2">
      <c r="A326" s="85">
        <f t="shared" ref="A326:A389" si="5">A325+7</f>
        <v>39150</v>
      </c>
      <c r="B326" s="55">
        <v>838</v>
      </c>
      <c r="C326" s="55">
        <v>40</v>
      </c>
    </row>
    <row r="327" spans="1:3" x14ac:dyDescent="0.2">
      <c r="A327" s="85">
        <f t="shared" si="5"/>
        <v>39157</v>
      </c>
      <c r="B327" s="55">
        <v>841</v>
      </c>
      <c r="C327" s="55">
        <v>40</v>
      </c>
    </row>
    <row r="328" spans="1:3" x14ac:dyDescent="0.2">
      <c r="A328" s="85">
        <f t="shared" si="5"/>
        <v>39164</v>
      </c>
      <c r="B328" s="55">
        <v>841</v>
      </c>
      <c r="C328" s="55">
        <v>40</v>
      </c>
    </row>
    <row r="329" spans="1:3" x14ac:dyDescent="0.2">
      <c r="A329" s="85">
        <f t="shared" si="5"/>
        <v>39171</v>
      </c>
      <c r="B329" s="55">
        <v>841</v>
      </c>
      <c r="C329" s="55">
        <v>40</v>
      </c>
    </row>
    <row r="330" spans="1:3" x14ac:dyDescent="0.2">
      <c r="A330" s="85">
        <f t="shared" si="5"/>
        <v>39178</v>
      </c>
      <c r="B330" s="55">
        <v>841</v>
      </c>
      <c r="C330" s="55">
        <v>40</v>
      </c>
    </row>
    <row r="331" spans="1:3" x14ac:dyDescent="0.2">
      <c r="A331" s="85">
        <f t="shared" si="5"/>
        <v>39185</v>
      </c>
      <c r="B331" s="55">
        <v>841</v>
      </c>
      <c r="C331" s="55">
        <v>40</v>
      </c>
    </row>
    <row r="332" spans="1:3" x14ac:dyDescent="0.2">
      <c r="A332" s="85">
        <f t="shared" si="5"/>
        <v>39192</v>
      </c>
      <c r="B332" s="55">
        <v>842</v>
      </c>
      <c r="C332" s="55">
        <v>40</v>
      </c>
    </row>
    <row r="333" spans="1:3" x14ac:dyDescent="0.2">
      <c r="A333" s="85">
        <f t="shared" si="5"/>
        <v>39199</v>
      </c>
      <c r="B333" s="55">
        <v>842</v>
      </c>
      <c r="C333" s="55">
        <v>40</v>
      </c>
    </row>
    <row r="334" spans="1:3" x14ac:dyDescent="0.2">
      <c r="A334" s="85">
        <f t="shared" si="5"/>
        <v>39206</v>
      </c>
      <c r="B334" s="55">
        <v>840</v>
      </c>
      <c r="C334" s="55">
        <v>40</v>
      </c>
    </row>
    <row r="335" spans="1:3" x14ac:dyDescent="0.2">
      <c r="A335" s="85">
        <f t="shared" si="5"/>
        <v>39213</v>
      </c>
      <c r="B335" s="55">
        <v>840</v>
      </c>
      <c r="C335" s="55">
        <v>40</v>
      </c>
    </row>
    <row r="336" spans="1:3" x14ac:dyDescent="0.2">
      <c r="A336" s="85">
        <f t="shared" si="5"/>
        <v>39220</v>
      </c>
      <c r="B336" s="55">
        <v>842</v>
      </c>
      <c r="C336" s="55">
        <v>40</v>
      </c>
    </row>
    <row r="337" spans="1:3" x14ac:dyDescent="0.2">
      <c r="A337" s="85">
        <f t="shared" si="5"/>
        <v>39227</v>
      </c>
      <c r="B337" s="55">
        <v>842</v>
      </c>
      <c r="C337" s="55">
        <v>40</v>
      </c>
    </row>
    <row r="338" spans="1:3" x14ac:dyDescent="0.2">
      <c r="A338" s="85">
        <f t="shared" si="5"/>
        <v>39234</v>
      </c>
      <c r="B338" s="55">
        <v>841</v>
      </c>
      <c r="C338" s="55">
        <v>40</v>
      </c>
    </row>
    <row r="339" spans="1:3" x14ac:dyDescent="0.2">
      <c r="A339" s="85">
        <f t="shared" si="5"/>
        <v>39241</v>
      </c>
      <c r="B339" s="55">
        <v>841</v>
      </c>
      <c r="C339" s="55">
        <v>40</v>
      </c>
    </row>
    <row r="340" spans="1:3" x14ac:dyDescent="0.2">
      <c r="A340" s="85">
        <f t="shared" si="5"/>
        <v>39248</v>
      </c>
      <c r="B340" s="55">
        <v>841</v>
      </c>
      <c r="C340" s="55">
        <v>40</v>
      </c>
    </row>
    <row r="341" spans="1:3" x14ac:dyDescent="0.2">
      <c r="A341" s="85">
        <f t="shared" si="5"/>
        <v>39255</v>
      </c>
      <c r="B341" s="55">
        <v>841</v>
      </c>
      <c r="C341" s="55">
        <v>40</v>
      </c>
    </row>
    <row r="342" spans="1:3" x14ac:dyDescent="0.2">
      <c r="A342" s="85">
        <f t="shared" si="5"/>
        <v>39262</v>
      </c>
      <c r="B342" s="55">
        <v>841</v>
      </c>
      <c r="C342" s="55">
        <v>40</v>
      </c>
    </row>
    <row r="343" spans="1:3" x14ac:dyDescent="0.2">
      <c r="A343" s="85">
        <f t="shared" si="5"/>
        <v>39269</v>
      </c>
      <c r="B343" s="55">
        <v>841</v>
      </c>
      <c r="C343" s="55">
        <v>40</v>
      </c>
    </row>
    <row r="344" spans="1:3" x14ac:dyDescent="0.2">
      <c r="A344" s="85">
        <f t="shared" si="5"/>
        <v>39276</v>
      </c>
      <c r="B344" s="55">
        <v>841</v>
      </c>
      <c r="C344" s="55">
        <v>40</v>
      </c>
    </row>
    <row r="345" spans="1:3" x14ac:dyDescent="0.2">
      <c r="A345" s="85">
        <f t="shared" si="5"/>
        <v>39283</v>
      </c>
      <c r="B345" s="55">
        <v>841</v>
      </c>
      <c r="C345" s="55">
        <v>40</v>
      </c>
    </row>
    <row r="346" spans="1:3" x14ac:dyDescent="0.2">
      <c r="A346" s="85">
        <f t="shared" si="5"/>
        <v>39290</v>
      </c>
      <c r="B346" s="55">
        <v>842</v>
      </c>
      <c r="C346" s="55">
        <v>40</v>
      </c>
    </row>
    <row r="347" spans="1:3" x14ac:dyDescent="0.2">
      <c r="A347" s="85">
        <f t="shared" si="5"/>
        <v>39297</v>
      </c>
      <c r="B347" s="55">
        <v>843</v>
      </c>
      <c r="C347" s="55">
        <v>40</v>
      </c>
    </row>
    <row r="348" spans="1:3" x14ac:dyDescent="0.2">
      <c r="A348" s="85">
        <f t="shared" si="5"/>
        <v>39304</v>
      </c>
      <c r="B348" s="55">
        <v>843</v>
      </c>
      <c r="C348" s="55">
        <v>40</v>
      </c>
    </row>
    <row r="349" spans="1:3" x14ac:dyDescent="0.2">
      <c r="A349" s="85">
        <f t="shared" si="5"/>
        <v>39311</v>
      </c>
      <c r="B349" s="55">
        <v>843</v>
      </c>
      <c r="C349" s="55">
        <v>40</v>
      </c>
    </row>
    <row r="350" spans="1:3" x14ac:dyDescent="0.2">
      <c r="A350" s="85">
        <f t="shared" si="5"/>
        <v>39318</v>
      </c>
      <c r="B350" s="55">
        <v>843</v>
      </c>
      <c r="C350" s="55">
        <v>40</v>
      </c>
    </row>
    <row r="351" spans="1:3" x14ac:dyDescent="0.2">
      <c r="A351" s="85">
        <f t="shared" si="5"/>
        <v>39325</v>
      </c>
      <c r="B351" s="55">
        <v>843</v>
      </c>
      <c r="C351" s="55">
        <v>40</v>
      </c>
    </row>
    <row r="352" spans="1:3" x14ac:dyDescent="0.2">
      <c r="A352" s="85">
        <f t="shared" si="5"/>
        <v>39332</v>
      </c>
      <c r="B352" s="55">
        <v>843</v>
      </c>
      <c r="C352" s="55">
        <v>40</v>
      </c>
    </row>
    <row r="353" spans="1:3" x14ac:dyDescent="0.2">
      <c r="A353" s="85">
        <f t="shared" si="5"/>
        <v>39339</v>
      </c>
      <c r="B353" s="55">
        <v>843</v>
      </c>
      <c r="C353" s="55">
        <v>40</v>
      </c>
    </row>
    <row r="354" spans="1:3" x14ac:dyDescent="0.2">
      <c r="A354" s="85">
        <f t="shared" si="5"/>
        <v>39346</v>
      </c>
      <c r="B354" s="55">
        <v>843</v>
      </c>
      <c r="C354" s="55">
        <v>40</v>
      </c>
    </row>
    <row r="355" spans="1:3" x14ac:dyDescent="0.2">
      <c r="A355" s="85">
        <f t="shared" si="5"/>
        <v>39353</v>
      </c>
      <c r="B355" s="55">
        <v>843</v>
      </c>
      <c r="C355" s="55">
        <v>40</v>
      </c>
    </row>
    <row r="356" spans="1:3" x14ac:dyDescent="0.2">
      <c r="A356" s="85">
        <f t="shared" si="5"/>
        <v>39360</v>
      </c>
      <c r="B356" s="55">
        <v>843</v>
      </c>
      <c r="C356" s="55">
        <v>40</v>
      </c>
    </row>
    <row r="357" spans="1:3" x14ac:dyDescent="0.2">
      <c r="A357" s="85">
        <f t="shared" si="5"/>
        <v>39367</v>
      </c>
      <c r="B357" s="55">
        <v>844</v>
      </c>
      <c r="C357" s="55">
        <v>40</v>
      </c>
    </row>
    <row r="358" spans="1:3" x14ac:dyDescent="0.2">
      <c r="A358" s="85">
        <f t="shared" si="5"/>
        <v>39374</v>
      </c>
      <c r="B358" s="55">
        <v>846</v>
      </c>
      <c r="C358" s="55">
        <v>40</v>
      </c>
    </row>
    <row r="359" spans="1:3" x14ac:dyDescent="0.2">
      <c r="A359" s="85">
        <f t="shared" si="5"/>
        <v>39381</v>
      </c>
      <c r="B359" s="55">
        <v>847</v>
      </c>
      <c r="C359" s="55">
        <v>40</v>
      </c>
    </row>
    <row r="360" spans="1:3" x14ac:dyDescent="0.2">
      <c r="A360" s="85">
        <f t="shared" si="5"/>
        <v>39388</v>
      </c>
      <c r="B360" s="55">
        <v>847</v>
      </c>
      <c r="C360" s="55">
        <v>40</v>
      </c>
    </row>
    <row r="361" spans="1:3" x14ac:dyDescent="0.2">
      <c r="A361" s="85">
        <f t="shared" si="5"/>
        <v>39395</v>
      </c>
      <c r="B361" s="55">
        <v>847</v>
      </c>
      <c r="C361" s="55">
        <v>40</v>
      </c>
    </row>
    <row r="362" spans="1:3" x14ac:dyDescent="0.2">
      <c r="A362" s="85">
        <f t="shared" si="5"/>
        <v>39402</v>
      </c>
      <c r="B362" s="55">
        <v>847</v>
      </c>
      <c r="C362" s="55">
        <v>40</v>
      </c>
    </row>
    <row r="363" spans="1:3" x14ac:dyDescent="0.2">
      <c r="A363" s="85">
        <f t="shared" si="5"/>
        <v>39409</v>
      </c>
      <c r="B363" s="55">
        <v>847</v>
      </c>
      <c r="C363" s="55">
        <v>40</v>
      </c>
    </row>
    <row r="364" spans="1:3" x14ac:dyDescent="0.2">
      <c r="A364" s="85">
        <f t="shared" si="5"/>
        <v>39416</v>
      </c>
      <c r="B364" s="55">
        <v>847</v>
      </c>
      <c r="C364" s="55">
        <v>40</v>
      </c>
    </row>
    <row r="365" spans="1:3" x14ac:dyDescent="0.2">
      <c r="A365" s="85">
        <f t="shared" si="5"/>
        <v>39423</v>
      </c>
      <c r="B365" s="55">
        <v>847</v>
      </c>
      <c r="C365" s="55">
        <v>40</v>
      </c>
    </row>
    <row r="366" spans="1:3" x14ac:dyDescent="0.2">
      <c r="A366" s="85">
        <f t="shared" si="5"/>
        <v>39430</v>
      </c>
      <c r="B366" s="55">
        <v>846</v>
      </c>
      <c r="C366" s="55">
        <v>40</v>
      </c>
    </row>
    <row r="367" spans="1:3" x14ac:dyDescent="0.2">
      <c r="A367" s="85">
        <f t="shared" si="5"/>
        <v>39437</v>
      </c>
      <c r="B367" s="55">
        <v>847</v>
      </c>
      <c r="C367" s="55">
        <v>40</v>
      </c>
    </row>
    <row r="368" spans="1:3" x14ac:dyDescent="0.2">
      <c r="A368" s="85">
        <f t="shared" si="5"/>
        <v>39444</v>
      </c>
      <c r="B368" s="55">
        <v>847</v>
      </c>
      <c r="C368" s="55">
        <v>40</v>
      </c>
    </row>
    <row r="369" spans="1:3" x14ac:dyDescent="0.2">
      <c r="A369" s="85">
        <f t="shared" si="5"/>
        <v>39451</v>
      </c>
      <c r="B369" s="55">
        <v>848</v>
      </c>
      <c r="C369" s="55">
        <v>40</v>
      </c>
    </row>
    <row r="370" spans="1:3" x14ac:dyDescent="0.2">
      <c r="A370" s="85">
        <f t="shared" si="5"/>
        <v>39458</v>
      </c>
      <c r="B370" s="55">
        <v>850</v>
      </c>
      <c r="C370" s="55">
        <v>40</v>
      </c>
    </row>
    <row r="371" spans="1:3" x14ac:dyDescent="0.2">
      <c r="A371" s="85">
        <f t="shared" si="5"/>
        <v>39465</v>
      </c>
      <c r="B371" s="55">
        <v>851</v>
      </c>
      <c r="C371" s="55">
        <v>40</v>
      </c>
    </row>
    <row r="372" spans="1:3" x14ac:dyDescent="0.2">
      <c r="A372" s="85">
        <f t="shared" si="5"/>
        <v>39472</v>
      </c>
      <c r="B372" s="55">
        <v>851</v>
      </c>
      <c r="C372" s="55">
        <v>40</v>
      </c>
    </row>
    <row r="373" spans="1:3" x14ac:dyDescent="0.2">
      <c r="A373" s="85">
        <f t="shared" si="5"/>
        <v>39479</v>
      </c>
      <c r="B373" s="55">
        <v>851</v>
      </c>
      <c r="C373" s="55">
        <v>40</v>
      </c>
    </row>
    <row r="374" spans="1:3" x14ac:dyDescent="0.2">
      <c r="A374" s="85">
        <f t="shared" si="5"/>
        <v>39486</v>
      </c>
      <c r="B374" s="55">
        <v>851</v>
      </c>
      <c r="C374" s="55">
        <v>40</v>
      </c>
    </row>
    <row r="375" spans="1:3" x14ac:dyDescent="0.2">
      <c r="A375" s="85">
        <f t="shared" si="5"/>
        <v>39493</v>
      </c>
      <c r="B375" s="55">
        <v>851</v>
      </c>
      <c r="C375" s="55">
        <v>40</v>
      </c>
    </row>
    <row r="376" spans="1:3" x14ac:dyDescent="0.2">
      <c r="A376" s="85">
        <f t="shared" si="5"/>
        <v>39500</v>
      </c>
      <c r="B376" s="55">
        <v>852</v>
      </c>
      <c r="C376" s="55">
        <v>40</v>
      </c>
    </row>
    <row r="377" spans="1:3" x14ac:dyDescent="0.2">
      <c r="A377" s="85">
        <f t="shared" si="5"/>
        <v>39507</v>
      </c>
      <c r="B377" s="55">
        <v>852</v>
      </c>
      <c r="C377" s="55">
        <v>40</v>
      </c>
    </row>
    <row r="378" spans="1:3" x14ac:dyDescent="0.2">
      <c r="A378" s="85">
        <f t="shared" si="5"/>
        <v>39514</v>
      </c>
      <c r="B378" s="55">
        <v>852</v>
      </c>
      <c r="C378" s="55">
        <v>40</v>
      </c>
    </row>
    <row r="379" spans="1:3" x14ac:dyDescent="0.2">
      <c r="A379" s="85">
        <f t="shared" si="5"/>
        <v>39521</v>
      </c>
      <c r="B379" s="55">
        <v>852</v>
      </c>
      <c r="C379" s="55">
        <v>40</v>
      </c>
    </row>
    <row r="380" spans="1:3" x14ac:dyDescent="0.2">
      <c r="A380" s="85">
        <f t="shared" si="5"/>
        <v>39528</v>
      </c>
      <c r="B380" s="55">
        <v>851</v>
      </c>
      <c r="C380" s="55">
        <v>40</v>
      </c>
    </row>
    <row r="381" spans="1:3" x14ac:dyDescent="0.2">
      <c r="A381" s="85">
        <f t="shared" si="5"/>
        <v>39535</v>
      </c>
      <c r="B381" s="55">
        <v>852</v>
      </c>
      <c r="C381" s="55">
        <v>40</v>
      </c>
    </row>
    <row r="382" spans="1:3" x14ac:dyDescent="0.2">
      <c r="A382" s="85">
        <f t="shared" si="5"/>
        <v>39542</v>
      </c>
      <c r="B382" s="55">
        <v>852</v>
      </c>
      <c r="C382" s="55">
        <v>40</v>
      </c>
    </row>
    <row r="383" spans="1:3" x14ac:dyDescent="0.2">
      <c r="A383" s="85">
        <f t="shared" si="5"/>
        <v>39549</v>
      </c>
      <c r="B383" s="55">
        <v>852</v>
      </c>
      <c r="C383" s="55">
        <v>40</v>
      </c>
    </row>
    <row r="384" spans="1:3" x14ac:dyDescent="0.2">
      <c r="A384" s="85">
        <f t="shared" si="5"/>
        <v>39556</v>
      </c>
      <c r="B384" s="55">
        <v>852</v>
      </c>
      <c r="C384" s="55">
        <v>40</v>
      </c>
    </row>
    <row r="385" spans="1:3" x14ac:dyDescent="0.2">
      <c r="A385" s="85">
        <f t="shared" si="5"/>
        <v>39563</v>
      </c>
      <c r="B385" s="55">
        <v>852</v>
      </c>
      <c r="C385" s="55">
        <v>40</v>
      </c>
    </row>
    <row r="386" spans="1:3" x14ac:dyDescent="0.2">
      <c r="A386" s="85">
        <f t="shared" si="5"/>
        <v>39570</v>
      </c>
      <c r="B386" s="55">
        <v>851</v>
      </c>
      <c r="C386" s="55">
        <v>40</v>
      </c>
    </row>
    <row r="387" spans="1:3" x14ac:dyDescent="0.2">
      <c r="A387" s="85">
        <f t="shared" si="5"/>
        <v>39577</v>
      </c>
      <c r="B387" s="55">
        <v>850</v>
      </c>
      <c r="C387" s="55">
        <v>40</v>
      </c>
    </row>
    <row r="388" spans="1:3" x14ac:dyDescent="0.2">
      <c r="A388" s="85">
        <f t="shared" si="5"/>
        <v>39584</v>
      </c>
      <c r="B388" s="55">
        <v>851</v>
      </c>
      <c r="C388" s="55">
        <v>40</v>
      </c>
    </row>
    <row r="389" spans="1:3" x14ac:dyDescent="0.2">
      <c r="A389" s="85">
        <f t="shared" si="5"/>
        <v>39591</v>
      </c>
      <c r="B389" s="55">
        <v>851</v>
      </c>
      <c r="C389" s="55">
        <v>40</v>
      </c>
    </row>
    <row r="390" spans="1:3" x14ac:dyDescent="0.2">
      <c r="A390" s="85">
        <f t="shared" ref="A390:A453" si="6">A389+7</f>
        <v>39598</v>
      </c>
      <c r="B390" s="55">
        <v>851</v>
      </c>
      <c r="C390" s="55">
        <v>40</v>
      </c>
    </row>
    <row r="391" spans="1:3" x14ac:dyDescent="0.2">
      <c r="A391" s="85">
        <f t="shared" si="6"/>
        <v>39605</v>
      </c>
      <c r="B391" s="55">
        <v>851</v>
      </c>
      <c r="C391" s="55">
        <v>40</v>
      </c>
    </row>
    <row r="392" spans="1:3" x14ac:dyDescent="0.2">
      <c r="A392" s="85">
        <f t="shared" si="6"/>
        <v>39612</v>
      </c>
      <c r="B392" s="55">
        <v>851</v>
      </c>
      <c r="C392" s="55">
        <v>40</v>
      </c>
    </row>
    <row r="393" spans="1:3" x14ac:dyDescent="0.2">
      <c r="A393" s="85">
        <f t="shared" si="6"/>
        <v>39619</v>
      </c>
      <c r="B393" s="55">
        <v>851</v>
      </c>
      <c r="C393" s="55">
        <v>40</v>
      </c>
    </row>
    <row r="394" spans="1:3" x14ac:dyDescent="0.2">
      <c r="A394" s="85">
        <f t="shared" si="6"/>
        <v>39626</v>
      </c>
      <c r="B394" s="55">
        <v>851</v>
      </c>
      <c r="C394" s="55">
        <v>40</v>
      </c>
    </row>
    <row r="395" spans="1:3" x14ac:dyDescent="0.2">
      <c r="A395" s="85">
        <f t="shared" si="6"/>
        <v>39633</v>
      </c>
      <c r="B395" s="55">
        <v>851</v>
      </c>
      <c r="C395" s="55">
        <v>40</v>
      </c>
    </row>
    <row r="396" spans="1:3" x14ac:dyDescent="0.2">
      <c r="A396" s="85">
        <f t="shared" si="6"/>
        <v>39640</v>
      </c>
      <c r="B396" s="55">
        <v>851</v>
      </c>
      <c r="C396" s="55">
        <v>40</v>
      </c>
    </row>
    <row r="397" spans="1:3" x14ac:dyDescent="0.2">
      <c r="A397" s="85">
        <f t="shared" si="6"/>
        <v>39647</v>
      </c>
      <c r="B397" s="55">
        <v>851</v>
      </c>
      <c r="C397" s="55">
        <v>40</v>
      </c>
    </row>
    <row r="398" spans="1:3" x14ac:dyDescent="0.2">
      <c r="A398" s="85">
        <f t="shared" si="6"/>
        <v>39654</v>
      </c>
      <c r="B398" s="55">
        <v>851</v>
      </c>
      <c r="C398" s="55">
        <v>40</v>
      </c>
    </row>
    <row r="399" spans="1:3" x14ac:dyDescent="0.2">
      <c r="A399" s="85">
        <f t="shared" si="6"/>
        <v>39661</v>
      </c>
      <c r="B399" s="55">
        <v>851</v>
      </c>
      <c r="C399" s="55">
        <v>40</v>
      </c>
    </row>
    <row r="400" spans="1:3" x14ac:dyDescent="0.2">
      <c r="A400" s="85">
        <f t="shared" si="6"/>
        <v>39668</v>
      </c>
      <c r="B400" s="55">
        <v>851</v>
      </c>
      <c r="C400" s="55">
        <v>40</v>
      </c>
    </row>
    <row r="401" spans="1:3" x14ac:dyDescent="0.2">
      <c r="A401" s="85">
        <f t="shared" si="6"/>
        <v>39675</v>
      </c>
      <c r="B401" s="55">
        <v>851</v>
      </c>
      <c r="C401" s="55">
        <v>40</v>
      </c>
    </row>
    <row r="402" spans="1:3" x14ac:dyDescent="0.2">
      <c r="A402" s="85">
        <f t="shared" si="6"/>
        <v>39682</v>
      </c>
      <c r="B402" s="55">
        <v>851</v>
      </c>
      <c r="C402" s="55">
        <v>40</v>
      </c>
    </row>
    <row r="403" spans="1:3" x14ac:dyDescent="0.2">
      <c r="A403" s="85">
        <f t="shared" si="6"/>
        <v>39689</v>
      </c>
      <c r="B403" s="55">
        <v>851</v>
      </c>
      <c r="C403" s="55">
        <v>40</v>
      </c>
    </row>
    <row r="404" spans="1:3" x14ac:dyDescent="0.2">
      <c r="A404" s="85">
        <f t="shared" si="6"/>
        <v>39696</v>
      </c>
      <c r="B404" s="55">
        <v>852</v>
      </c>
      <c r="C404" s="55">
        <v>40</v>
      </c>
    </row>
    <row r="405" spans="1:3" x14ac:dyDescent="0.2">
      <c r="A405" s="85">
        <f t="shared" si="6"/>
        <v>39703</v>
      </c>
      <c r="B405" s="55">
        <v>852</v>
      </c>
      <c r="C405" s="55">
        <v>40</v>
      </c>
    </row>
    <row r="406" spans="1:3" x14ac:dyDescent="0.2">
      <c r="A406" s="85">
        <f t="shared" si="6"/>
        <v>39710</v>
      </c>
      <c r="B406" s="55">
        <v>852</v>
      </c>
      <c r="C406" s="55">
        <v>40</v>
      </c>
    </row>
    <row r="407" spans="1:3" x14ac:dyDescent="0.2">
      <c r="A407" s="85">
        <f t="shared" si="6"/>
        <v>39717</v>
      </c>
      <c r="B407" s="55">
        <v>852</v>
      </c>
      <c r="C407" s="55">
        <v>40</v>
      </c>
    </row>
    <row r="408" spans="1:3" x14ac:dyDescent="0.2">
      <c r="A408" s="85">
        <f t="shared" si="6"/>
        <v>39724</v>
      </c>
      <c r="B408" s="55">
        <v>852</v>
      </c>
      <c r="C408" s="55">
        <v>40</v>
      </c>
    </row>
    <row r="409" spans="1:3" x14ac:dyDescent="0.2">
      <c r="A409" s="85">
        <f t="shared" si="6"/>
        <v>39731</v>
      </c>
      <c r="B409" s="55">
        <v>852</v>
      </c>
      <c r="C409" s="55">
        <v>40</v>
      </c>
    </row>
    <row r="410" spans="1:3" x14ac:dyDescent="0.2">
      <c r="A410" s="85">
        <f t="shared" si="6"/>
        <v>39738</v>
      </c>
      <c r="B410" s="55">
        <v>852</v>
      </c>
      <c r="C410" s="55">
        <v>40</v>
      </c>
    </row>
    <row r="411" spans="1:3" x14ac:dyDescent="0.2">
      <c r="A411" s="85">
        <f t="shared" si="6"/>
        <v>39745</v>
      </c>
      <c r="B411" s="55">
        <v>852</v>
      </c>
      <c r="C411" s="55">
        <v>40</v>
      </c>
    </row>
    <row r="412" spans="1:3" x14ac:dyDescent="0.2">
      <c r="A412" s="85">
        <f t="shared" si="6"/>
        <v>39752</v>
      </c>
      <c r="B412" s="55">
        <v>852</v>
      </c>
      <c r="C412" s="55">
        <v>40</v>
      </c>
    </row>
    <row r="413" spans="1:3" x14ac:dyDescent="0.2">
      <c r="A413" s="85">
        <f t="shared" si="6"/>
        <v>39759</v>
      </c>
      <c r="B413" s="55">
        <v>852</v>
      </c>
      <c r="C413" s="55">
        <v>40</v>
      </c>
    </row>
    <row r="414" spans="1:3" x14ac:dyDescent="0.2">
      <c r="A414" s="85">
        <f t="shared" si="6"/>
        <v>39766</v>
      </c>
      <c r="B414" s="55">
        <v>852</v>
      </c>
      <c r="C414" s="55">
        <v>40</v>
      </c>
    </row>
    <row r="415" spans="1:3" x14ac:dyDescent="0.2">
      <c r="A415" s="85">
        <f t="shared" si="6"/>
        <v>39773</v>
      </c>
      <c r="B415" s="55">
        <v>852</v>
      </c>
      <c r="C415" s="55">
        <v>40</v>
      </c>
    </row>
    <row r="416" spans="1:3" x14ac:dyDescent="0.2">
      <c r="A416" s="85">
        <f t="shared" si="6"/>
        <v>39780</v>
      </c>
      <c r="B416" s="55">
        <v>851</v>
      </c>
      <c r="C416" s="55">
        <v>40</v>
      </c>
    </row>
    <row r="417" spans="1:3" x14ac:dyDescent="0.2">
      <c r="A417" s="85">
        <f t="shared" si="6"/>
        <v>39787</v>
      </c>
      <c r="B417" s="55">
        <v>851</v>
      </c>
      <c r="C417" s="55">
        <v>40</v>
      </c>
    </row>
    <row r="418" spans="1:3" x14ac:dyDescent="0.2">
      <c r="A418" s="85">
        <f t="shared" si="6"/>
        <v>39794</v>
      </c>
      <c r="B418" s="55">
        <v>851</v>
      </c>
      <c r="C418" s="55">
        <v>40</v>
      </c>
    </row>
    <row r="419" spans="1:3" x14ac:dyDescent="0.2">
      <c r="A419" s="85">
        <f t="shared" si="6"/>
        <v>39801</v>
      </c>
      <c r="B419" s="55">
        <v>852</v>
      </c>
      <c r="C419" s="55">
        <v>40</v>
      </c>
    </row>
    <row r="420" spans="1:3" x14ac:dyDescent="0.2">
      <c r="A420" s="85">
        <f t="shared" si="6"/>
        <v>39808</v>
      </c>
      <c r="B420" s="55">
        <v>852</v>
      </c>
      <c r="C420" s="55">
        <v>40</v>
      </c>
    </row>
    <row r="421" spans="1:3" x14ac:dyDescent="0.2">
      <c r="A421" s="85">
        <f t="shared" si="6"/>
        <v>39815</v>
      </c>
      <c r="B421" s="55">
        <v>852</v>
      </c>
      <c r="C421" s="55">
        <v>40</v>
      </c>
    </row>
    <row r="422" spans="1:3" x14ac:dyDescent="0.2">
      <c r="A422" s="85">
        <f t="shared" si="6"/>
        <v>39822</v>
      </c>
      <c r="B422" s="55">
        <v>852</v>
      </c>
      <c r="C422" s="55">
        <v>40</v>
      </c>
    </row>
    <row r="423" spans="1:3" x14ac:dyDescent="0.2">
      <c r="A423" s="85">
        <f t="shared" si="6"/>
        <v>39829</v>
      </c>
      <c r="B423" s="55">
        <v>852</v>
      </c>
      <c r="C423" s="55">
        <v>40</v>
      </c>
    </row>
    <row r="424" spans="1:3" x14ac:dyDescent="0.2">
      <c r="A424" s="85">
        <f t="shared" si="6"/>
        <v>39836</v>
      </c>
      <c r="B424" s="55">
        <v>852</v>
      </c>
      <c r="C424" s="55">
        <v>40</v>
      </c>
    </row>
    <row r="425" spans="1:3" x14ac:dyDescent="0.2">
      <c r="A425" s="85">
        <f t="shared" si="6"/>
        <v>39843</v>
      </c>
      <c r="B425" s="55">
        <v>852</v>
      </c>
      <c r="C425" s="55">
        <v>40</v>
      </c>
    </row>
    <row r="426" spans="1:3" x14ac:dyDescent="0.2">
      <c r="A426" s="85">
        <f t="shared" si="6"/>
        <v>39850</v>
      </c>
      <c r="B426" s="55">
        <v>852</v>
      </c>
      <c r="C426" s="55">
        <v>40</v>
      </c>
    </row>
    <row r="427" spans="1:3" x14ac:dyDescent="0.2">
      <c r="A427" s="85">
        <f t="shared" si="6"/>
        <v>39857</v>
      </c>
      <c r="B427" s="55">
        <v>852</v>
      </c>
      <c r="C427" s="55">
        <v>40</v>
      </c>
    </row>
    <row r="428" spans="1:3" x14ac:dyDescent="0.2">
      <c r="A428" s="85">
        <f t="shared" si="6"/>
        <v>39864</v>
      </c>
      <c r="B428" s="55">
        <v>852</v>
      </c>
      <c r="C428" s="55">
        <v>40</v>
      </c>
    </row>
    <row r="429" spans="1:3" x14ac:dyDescent="0.2">
      <c r="A429" s="85">
        <f t="shared" si="6"/>
        <v>39871</v>
      </c>
      <c r="B429" s="55">
        <v>852</v>
      </c>
      <c r="C429" s="55">
        <v>40</v>
      </c>
    </row>
    <row r="430" spans="1:3" x14ac:dyDescent="0.2">
      <c r="A430" s="85">
        <f t="shared" si="6"/>
        <v>39878</v>
      </c>
      <c r="B430" s="55">
        <v>852</v>
      </c>
      <c r="C430" s="55">
        <v>40</v>
      </c>
    </row>
    <row r="431" spans="1:3" x14ac:dyDescent="0.2">
      <c r="A431" s="85">
        <f t="shared" si="6"/>
        <v>39885</v>
      </c>
      <c r="B431" s="55">
        <v>852</v>
      </c>
      <c r="C431" s="55">
        <v>40</v>
      </c>
    </row>
    <row r="432" spans="1:3" x14ac:dyDescent="0.2">
      <c r="A432" s="85">
        <f t="shared" si="6"/>
        <v>39892</v>
      </c>
      <c r="B432" s="55">
        <v>851</v>
      </c>
      <c r="C432" s="55">
        <v>40</v>
      </c>
    </row>
    <row r="433" spans="1:3" x14ac:dyDescent="0.2">
      <c r="A433" s="85">
        <f t="shared" si="6"/>
        <v>39899</v>
      </c>
      <c r="B433" s="55">
        <v>851</v>
      </c>
      <c r="C433" s="55">
        <v>40</v>
      </c>
    </row>
    <row r="434" spans="1:3" x14ac:dyDescent="0.2">
      <c r="A434" s="85">
        <f t="shared" si="6"/>
        <v>39906</v>
      </c>
      <c r="B434" s="55">
        <v>851</v>
      </c>
      <c r="C434" s="55">
        <v>40</v>
      </c>
    </row>
    <row r="435" spans="1:3" x14ac:dyDescent="0.2">
      <c r="A435" s="85">
        <f t="shared" si="6"/>
        <v>39913</v>
      </c>
      <c r="B435" s="55">
        <v>851</v>
      </c>
      <c r="C435" s="55">
        <v>40</v>
      </c>
    </row>
    <row r="436" spans="1:3" x14ac:dyDescent="0.2">
      <c r="A436" s="85">
        <f t="shared" si="6"/>
        <v>39920</v>
      </c>
      <c r="B436" s="55">
        <v>850</v>
      </c>
      <c r="C436" s="55">
        <v>40</v>
      </c>
    </row>
    <row r="437" spans="1:3" x14ac:dyDescent="0.2">
      <c r="A437" s="85">
        <f t="shared" si="6"/>
        <v>39927</v>
      </c>
      <c r="B437" s="55">
        <v>850</v>
      </c>
      <c r="C437" s="55">
        <v>40</v>
      </c>
    </row>
    <row r="438" spans="1:3" x14ac:dyDescent="0.2">
      <c r="A438" s="85">
        <f t="shared" si="6"/>
        <v>39934</v>
      </c>
      <c r="B438" s="55">
        <v>850</v>
      </c>
      <c r="C438" s="55">
        <v>40</v>
      </c>
    </row>
    <row r="439" spans="1:3" x14ac:dyDescent="0.2">
      <c r="A439" s="85">
        <f t="shared" si="6"/>
        <v>39941</v>
      </c>
      <c r="B439" s="55">
        <v>848</v>
      </c>
      <c r="C439" s="55">
        <v>40</v>
      </c>
    </row>
    <row r="440" spans="1:3" x14ac:dyDescent="0.2">
      <c r="A440" s="85">
        <f t="shared" si="6"/>
        <v>39948</v>
      </c>
      <c r="B440" s="55">
        <v>849</v>
      </c>
      <c r="C440" s="55">
        <v>40</v>
      </c>
    </row>
    <row r="441" spans="1:3" x14ac:dyDescent="0.2">
      <c r="A441" s="85">
        <f t="shared" si="6"/>
        <v>39955</v>
      </c>
      <c r="B441" s="55">
        <v>849</v>
      </c>
      <c r="C441" s="55">
        <v>40</v>
      </c>
    </row>
    <row r="442" spans="1:3" x14ac:dyDescent="0.2">
      <c r="A442" s="85">
        <f t="shared" si="6"/>
        <v>39962</v>
      </c>
      <c r="B442" s="55">
        <v>849</v>
      </c>
      <c r="C442" s="55">
        <v>40</v>
      </c>
    </row>
    <row r="443" spans="1:3" x14ac:dyDescent="0.2">
      <c r="A443" s="85">
        <f t="shared" si="6"/>
        <v>39969</v>
      </c>
      <c r="B443" s="55">
        <v>849</v>
      </c>
      <c r="C443" s="55">
        <v>40</v>
      </c>
    </row>
    <row r="444" spans="1:3" x14ac:dyDescent="0.2">
      <c r="A444" s="85">
        <f t="shared" si="6"/>
        <v>39976</v>
      </c>
      <c r="B444" s="55">
        <v>849</v>
      </c>
      <c r="C444" s="55">
        <v>40</v>
      </c>
    </row>
    <row r="445" spans="1:3" x14ac:dyDescent="0.2">
      <c r="A445" s="85">
        <f t="shared" si="6"/>
        <v>39983</v>
      </c>
      <c r="B445" s="55">
        <v>849</v>
      </c>
      <c r="C445" s="55">
        <v>40</v>
      </c>
    </row>
    <row r="446" spans="1:3" x14ac:dyDescent="0.2">
      <c r="A446" s="85">
        <f t="shared" si="6"/>
        <v>39990</v>
      </c>
      <c r="B446" s="55">
        <v>849</v>
      </c>
      <c r="C446" s="55">
        <v>40</v>
      </c>
    </row>
    <row r="447" spans="1:3" x14ac:dyDescent="0.2">
      <c r="A447" s="85">
        <f t="shared" si="6"/>
        <v>39997</v>
      </c>
      <c r="B447" s="55">
        <v>848</v>
      </c>
      <c r="C447" s="55">
        <v>40</v>
      </c>
    </row>
    <row r="448" spans="1:3" x14ac:dyDescent="0.2">
      <c r="A448" s="85">
        <f t="shared" si="6"/>
        <v>40004</v>
      </c>
      <c r="B448" s="55">
        <v>848</v>
      </c>
      <c r="C448" s="55">
        <v>40</v>
      </c>
    </row>
    <row r="449" spans="1:3" x14ac:dyDescent="0.2">
      <c r="A449" s="85">
        <f t="shared" si="6"/>
        <v>40011</v>
      </c>
      <c r="B449" s="55">
        <v>848</v>
      </c>
      <c r="C449" s="55">
        <v>40</v>
      </c>
    </row>
    <row r="450" spans="1:3" x14ac:dyDescent="0.2">
      <c r="A450" s="85">
        <f t="shared" si="6"/>
        <v>40018</v>
      </c>
      <c r="B450" s="55">
        <v>848</v>
      </c>
      <c r="C450" s="55">
        <v>40</v>
      </c>
    </row>
    <row r="451" spans="1:3" x14ac:dyDescent="0.2">
      <c r="A451" s="85">
        <f t="shared" si="6"/>
        <v>40025</v>
      </c>
      <c r="B451" s="55">
        <v>848</v>
      </c>
      <c r="C451" s="55">
        <v>40</v>
      </c>
    </row>
    <row r="452" spans="1:3" x14ac:dyDescent="0.2">
      <c r="A452" s="85">
        <f t="shared" si="6"/>
        <v>40032</v>
      </c>
      <c r="B452" s="55">
        <v>848</v>
      </c>
      <c r="C452" s="55">
        <v>40</v>
      </c>
    </row>
    <row r="453" spans="1:3" x14ac:dyDescent="0.2">
      <c r="A453" s="85">
        <f t="shared" si="6"/>
        <v>40039</v>
      </c>
      <c r="B453" s="55">
        <v>850</v>
      </c>
      <c r="C453" s="55">
        <v>40</v>
      </c>
    </row>
    <row r="454" spans="1:3" x14ac:dyDescent="0.2">
      <c r="A454" s="85">
        <f t="shared" ref="A454:A517" si="7">A453+7</f>
        <v>40046</v>
      </c>
      <c r="B454" s="55">
        <v>850</v>
      </c>
      <c r="C454" s="55">
        <v>40</v>
      </c>
    </row>
    <row r="455" spans="1:3" x14ac:dyDescent="0.2">
      <c r="A455" s="85">
        <f t="shared" si="7"/>
        <v>40053</v>
      </c>
      <c r="B455" s="55">
        <v>849</v>
      </c>
      <c r="C455" s="55">
        <v>40</v>
      </c>
    </row>
    <row r="456" spans="1:3" x14ac:dyDescent="0.2">
      <c r="A456" s="85">
        <f t="shared" si="7"/>
        <v>40060</v>
      </c>
      <c r="B456" s="55">
        <v>850</v>
      </c>
      <c r="C456" s="55">
        <v>40</v>
      </c>
    </row>
    <row r="457" spans="1:3" x14ac:dyDescent="0.2">
      <c r="A457" s="85">
        <f t="shared" si="7"/>
        <v>40067</v>
      </c>
      <c r="B457" s="55">
        <v>850</v>
      </c>
      <c r="C457" s="55">
        <v>40</v>
      </c>
    </row>
    <row r="458" spans="1:3" x14ac:dyDescent="0.2">
      <c r="A458" s="85">
        <f t="shared" si="7"/>
        <v>40074</v>
      </c>
      <c r="B458" s="55">
        <v>850</v>
      </c>
      <c r="C458" s="55">
        <v>40</v>
      </c>
    </row>
    <row r="459" spans="1:3" x14ac:dyDescent="0.2">
      <c r="A459" s="85">
        <f t="shared" si="7"/>
        <v>40081</v>
      </c>
      <c r="B459" s="55">
        <v>850</v>
      </c>
      <c r="C459" s="55">
        <v>40</v>
      </c>
    </row>
    <row r="460" spans="1:3" x14ac:dyDescent="0.2">
      <c r="A460" s="85">
        <f t="shared" si="7"/>
        <v>40088</v>
      </c>
      <c r="B460" s="55">
        <v>850</v>
      </c>
      <c r="C460" s="55">
        <v>40</v>
      </c>
    </row>
    <row r="461" spans="1:3" x14ac:dyDescent="0.2">
      <c r="A461" s="85">
        <f t="shared" si="7"/>
        <v>40095</v>
      </c>
      <c r="B461" s="55">
        <v>850</v>
      </c>
      <c r="C461" s="55">
        <v>40</v>
      </c>
    </row>
    <row r="462" spans="1:3" x14ac:dyDescent="0.2">
      <c r="A462" s="85">
        <f t="shared" si="7"/>
        <v>40102</v>
      </c>
      <c r="B462" s="55">
        <v>851</v>
      </c>
      <c r="C462" s="55">
        <v>40</v>
      </c>
    </row>
    <row r="463" spans="1:3" x14ac:dyDescent="0.2">
      <c r="A463" s="85">
        <f t="shared" si="7"/>
        <v>40109</v>
      </c>
      <c r="B463" s="55">
        <v>851</v>
      </c>
      <c r="C463" s="55">
        <v>40</v>
      </c>
    </row>
    <row r="464" spans="1:3" x14ac:dyDescent="0.2">
      <c r="A464" s="85">
        <f t="shared" si="7"/>
        <v>40116</v>
      </c>
      <c r="B464" s="55">
        <v>852</v>
      </c>
      <c r="C464" s="55">
        <v>40</v>
      </c>
    </row>
    <row r="465" spans="1:3" x14ac:dyDescent="0.2">
      <c r="A465" s="85">
        <f t="shared" si="7"/>
        <v>40123</v>
      </c>
      <c r="B465" s="55">
        <v>852</v>
      </c>
      <c r="C465" s="55">
        <v>40</v>
      </c>
    </row>
    <row r="466" spans="1:3" x14ac:dyDescent="0.2">
      <c r="A466" s="85">
        <f t="shared" si="7"/>
        <v>40130</v>
      </c>
      <c r="B466" s="55">
        <v>852</v>
      </c>
      <c r="C466" s="55">
        <v>40</v>
      </c>
    </row>
    <row r="467" spans="1:3" x14ac:dyDescent="0.2">
      <c r="A467" s="85">
        <f t="shared" si="7"/>
        <v>40137</v>
      </c>
      <c r="B467" s="55">
        <v>852</v>
      </c>
      <c r="C467" s="55">
        <v>40</v>
      </c>
    </row>
    <row r="468" spans="1:3" x14ac:dyDescent="0.2">
      <c r="A468" s="85">
        <f t="shared" si="7"/>
        <v>40144</v>
      </c>
      <c r="B468" s="55">
        <v>852</v>
      </c>
      <c r="C468" s="55">
        <v>40</v>
      </c>
    </row>
    <row r="469" spans="1:3" x14ac:dyDescent="0.2">
      <c r="A469" s="85">
        <f t="shared" si="7"/>
        <v>40151</v>
      </c>
      <c r="B469" s="55">
        <v>853</v>
      </c>
      <c r="C469" s="55">
        <v>40</v>
      </c>
    </row>
    <row r="470" spans="1:3" x14ac:dyDescent="0.2">
      <c r="A470" s="85">
        <f t="shared" si="7"/>
        <v>40158</v>
      </c>
      <c r="B470" s="55">
        <v>853</v>
      </c>
      <c r="C470" s="55">
        <v>40</v>
      </c>
    </row>
    <row r="471" spans="1:3" x14ac:dyDescent="0.2">
      <c r="A471" s="85">
        <f t="shared" si="7"/>
        <v>40165</v>
      </c>
      <c r="B471" s="55">
        <v>853</v>
      </c>
      <c r="C471" s="55">
        <v>40</v>
      </c>
    </row>
    <row r="472" spans="1:3" x14ac:dyDescent="0.2">
      <c r="A472" s="85">
        <f t="shared" si="7"/>
        <v>40172</v>
      </c>
      <c r="B472" s="55">
        <v>853</v>
      </c>
      <c r="C472" s="55">
        <v>40</v>
      </c>
    </row>
    <row r="473" spans="1:3" x14ac:dyDescent="0.2">
      <c r="A473" s="85">
        <f t="shared" si="7"/>
        <v>40179</v>
      </c>
      <c r="B473" s="55">
        <v>852</v>
      </c>
      <c r="C473" s="55">
        <v>40</v>
      </c>
    </row>
    <row r="474" spans="1:3" x14ac:dyDescent="0.2">
      <c r="A474" s="85">
        <f t="shared" si="7"/>
        <v>40186</v>
      </c>
      <c r="B474" s="55">
        <v>852</v>
      </c>
      <c r="C474" s="55">
        <v>40</v>
      </c>
    </row>
    <row r="475" spans="1:3" x14ac:dyDescent="0.2">
      <c r="A475" s="85">
        <f t="shared" si="7"/>
        <v>40193</v>
      </c>
      <c r="B475" s="55">
        <v>854</v>
      </c>
      <c r="C475" s="55">
        <v>40</v>
      </c>
    </row>
    <row r="476" spans="1:3" x14ac:dyDescent="0.2">
      <c r="A476" s="85">
        <f t="shared" si="7"/>
        <v>40200</v>
      </c>
      <c r="B476" s="55">
        <v>855</v>
      </c>
      <c r="C476" s="55">
        <v>40</v>
      </c>
    </row>
    <row r="477" spans="1:3" x14ac:dyDescent="0.2">
      <c r="A477" s="85">
        <f t="shared" si="7"/>
        <v>40207</v>
      </c>
      <c r="B477" s="55">
        <v>855</v>
      </c>
      <c r="C477" s="55">
        <v>40</v>
      </c>
    </row>
    <row r="478" spans="1:3" x14ac:dyDescent="0.2">
      <c r="A478" s="85">
        <f t="shared" si="7"/>
        <v>40214</v>
      </c>
      <c r="B478" s="55">
        <v>857</v>
      </c>
      <c r="C478" s="55">
        <v>40</v>
      </c>
    </row>
    <row r="479" spans="1:3" x14ac:dyDescent="0.2">
      <c r="A479" s="85">
        <f t="shared" si="7"/>
        <v>40221</v>
      </c>
      <c r="B479" s="55">
        <v>856</v>
      </c>
      <c r="C479" s="55">
        <v>40</v>
      </c>
    </row>
    <row r="480" spans="1:3" x14ac:dyDescent="0.2">
      <c r="A480" s="85">
        <f t="shared" si="7"/>
        <v>40228</v>
      </c>
      <c r="B480" s="55">
        <v>856</v>
      </c>
      <c r="C480" s="55">
        <v>40</v>
      </c>
    </row>
    <row r="481" spans="1:3" x14ac:dyDescent="0.2">
      <c r="A481" s="85">
        <f t="shared" si="7"/>
        <v>40235</v>
      </c>
      <c r="B481" s="55">
        <v>856</v>
      </c>
      <c r="C481" s="55">
        <v>40</v>
      </c>
    </row>
    <row r="482" spans="1:3" x14ac:dyDescent="0.2">
      <c r="A482" s="85">
        <f t="shared" si="7"/>
        <v>40242</v>
      </c>
      <c r="B482" s="55">
        <v>857</v>
      </c>
      <c r="C482" s="55">
        <v>40</v>
      </c>
    </row>
    <row r="483" spans="1:3" x14ac:dyDescent="0.2">
      <c r="A483" s="85">
        <f t="shared" si="7"/>
        <v>40249</v>
      </c>
      <c r="B483" s="55">
        <v>859</v>
      </c>
      <c r="C483" s="55">
        <v>40</v>
      </c>
    </row>
    <row r="484" spans="1:3" x14ac:dyDescent="0.2">
      <c r="A484" s="85">
        <f t="shared" si="7"/>
        <v>40256</v>
      </c>
      <c r="B484" s="55">
        <v>859</v>
      </c>
      <c r="C484" s="55">
        <v>40</v>
      </c>
    </row>
    <row r="485" spans="1:3" x14ac:dyDescent="0.2">
      <c r="A485" s="85">
        <f t="shared" si="7"/>
        <v>40263</v>
      </c>
      <c r="B485" s="55">
        <v>858</v>
      </c>
      <c r="C485" s="55">
        <v>40</v>
      </c>
    </row>
    <row r="486" spans="1:3" x14ac:dyDescent="0.2">
      <c r="A486" s="85">
        <f t="shared" si="7"/>
        <v>40270</v>
      </c>
      <c r="B486" s="55">
        <v>860</v>
      </c>
      <c r="C486" s="55">
        <v>40</v>
      </c>
    </row>
    <row r="487" spans="1:3" x14ac:dyDescent="0.2">
      <c r="A487" s="85">
        <f t="shared" si="7"/>
        <v>40277</v>
      </c>
      <c r="B487" s="55">
        <v>860</v>
      </c>
      <c r="C487" s="55">
        <v>40</v>
      </c>
    </row>
    <row r="488" spans="1:3" x14ac:dyDescent="0.2">
      <c r="A488" s="85">
        <f t="shared" si="7"/>
        <v>40284</v>
      </c>
      <c r="B488" s="55">
        <v>862</v>
      </c>
      <c r="C488" s="55">
        <v>40</v>
      </c>
    </row>
    <row r="489" spans="1:3" x14ac:dyDescent="0.2">
      <c r="A489" s="85">
        <f t="shared" si="7"/>
        <v>40291</v>
      </c>
      <c r="B489" s="55">
        <v>862</v>
      </c>
      <c r="C489" s="55">
        <v>40</v>
      </c>
    </row>
    <row r="490" spans="1:3" x14ac:dyDescent="0.2">
      <c r="A490" s="85">
        <f t="shared" si="7"/>
        <v>40298</v>
      </c>
      <c r="B490" s="55">
        <v>862</v>
      </c>
      <c r="C490" s="55">
        <v>40</v>
      </c>
    </row>
    <row r="491" spans="1:3" x14ac:dyDescent="0.2">
      <c r="A491" s="85">
        <f t="shared" si="7"/>
        <v>40305</v>
      </c>
      <c r="B491" s="55">
        <v>858</v>
      </c>
      <c r="C491" s="55">
        <v>40</v>
      </c>
    </row>
    <row r="492" spans="1:3" x14ac:dyDescent="0.2">
      <c r="A492" s="85">
        <f t="shared" si="7"/>
        <v>40312</v>
      </c>
      <c r="B492" s="55">
        <v>859</v>
      </c>
      <c r="C492" s="55">
        <v>40</v>
      </c>
    </row>
    <row r="493" spans="1:3" x14ac:dyDescent="0.2">
      <c r="A493" s="85">
        <f t="shared" si="7"/>
        <v>40319</v>
      </c>
      <c r="B493" s="55">
        <v>859</v>
      </c>
      <c r="C493" s="55">
        <v>40</v>
      </c>
    </row>
    <row r="494" spans="1:3" x14ac:dyDescent="0.2">
      <c r="A494" s="85">
        <f t="shared" si="7"/>
        <v>40326</v>
      </c>
      <c r="B494" s="55">
        <v>859</v>
      </c>
      <c r="C494" s="55">
        <v>40</v>
      </c>
    </row>
    <row r="495" spans="1:3" x14ac:dyDescent="0.2">
      <c r="A495" s="85">
        <f t="shared" si="7"/>
        <v>40333</v>
      </c>
      <c r="B495" s="55">
        <v>859</v>
      </c>
      <c r="C495" s="55">
        <v>40</v>
      </c>
    </row>
    <row r="496" spans="1:3" x14ac:dyDescent="0.2">
      <c r="A496" s="85">
        <f t="shared" si="7"/>
        <v>40340</v>
      </c>
      <c r="B496" s="55">
        <v>859</v>
      </c>
      <c r="C496" s="55">
        <v>40</v>
      </c>
    </row>
    <row r="497" spans="1:3" x14ac:dyDescent="0.2">
      <c r="A497" s="85">
        <f t="shared" si="7"/>
        <v>40347</v>
      </c>
      <c r="B497" s="55">
        <v>859</v>
      </c>
      <c r="C497" s="55">
        <v>40</v>
      </c>
    </row>
    <row r="498" spans="1:3" x14ac:dyDescent="0.2">
      <c r="A498" s="85">
        <f t="shared" si="7"/>
        <v>40354</v>
      </c>
      <c r="B498" s="55">
        <v>859</v>
      </c>
      <c r="C498" s="55">
        <v>40</v>
      </c>
    </row>
    <row r="499" spans="1:3" x14ac:dyDescent="0.2">
      <c r="A499" s="85">
        <f t="shared" si="7"/>
        <v>40361</v>
      </c>
      <c r="B499" s="55">
        <v>859</v>
      </c>
      <c r="C499" s="55">
        <v>40</v>
      </c>
    </row>
    <row r="500" spans="1:3" x14ac:dyDescent="0.2">
      <c r="A500" s="85">
        <f t="shared" si="7"/>
        <v>40368</v>
      </c>
      <c r="B500" s="55">
        <v>859</v>
      </c>
      <c r="C500" s="55">
        <v>40</v>
      </c>
    </row>
    <row r="501" spans="1:3" x14ac:dyDescent="0.2">
      <c r="A501" s="85">
        <f t="shared" si="7"/>
        <v>40375</v>
      </c>
      <c r="B501" s="55">
        <v>859</v>
      </c>
      <c r="C501" s="55">
        <v>40</v>
      </c>
    </row>
    <row r="502" spans="1:3" x14ac:dyDescent="0.2">
      <c r="A502" s="85">
        <f t="shared" si="7"/>
        <v>40382</v>
      </c>
      <c r="B502" s="55">
        <v>860</v>
      </c>
      <c r="C502" s="55">
        <v>40</v>
      </c>
    </row>
    <row r="503" spans="1:3" x14ac:dyDescent="0.2">
      <c r="A503" s="85">
        <f t="shared" si="7"/>
        <v>40389</v>
      </c>
      <c r="B503" s="55">
        <v>861</v>
      </c>
      <c r="C503" s="55">
        <v>40</v>
      </c>
    </row>
    <row r="504" spans="1:3" x14ac:dyDescent="0.2">
      <c r="A504" s="85">
        <f t="shared" si="7"/>
        <v>40396</v>
      </c>
      <c r="B504" s="55">
        <v>861</v>
      </c>
      <c r="C504" s="55">
        <v>40</v>
      </c>
    </row>
    <row r="505" spans="1:3" x14ac:dyDescent="0.2">
      <c r="A505" s="85">
        <f t="shared" si="7"/>
        <v>40403</v>
      </c>
      <c r="B505" s="55">
        <v>861</v>
      </c>
      <c r="C505" s="55">
        <v>40</v>
      </c>
    </row>
    <row r="506" spans="1:3" x14ac:dyDescent="0.2">
      <c r="A506" s="85">
        <f t="shared" si="7"/>
        <v>40410</v>
      </c>
      <c r="B506" s="55">
        <v>862</v>
      </c>
      <c r="C506" s="55">
        <v>40</v>
      </c>
    </row>
    <row r="507" spans="1:3" x14ac:dyDescent="0.2">
      <c r="A507" s="85">
        <f t="shared" si="7"/>
        <v>40417</v>
      </c>
      <c r="B507" s="55">
        <v>862</v>
      </c>
      <c r="C507" s="55">
        <v>40</v>
      </c>
    </row>
    <row r="508" spans="1:3" x14ac:dyDescent="0.2">
      <c r="A508" s="85">
        <f t="shared" si="7"/>
        <v>40424</v>
      </c>
      <c r="B508" s="55">
        <v>864</v>
      </c>
      <c r="C508" s="55">
        <v>40</v>
      </c>
    </row>
    <row r="509" spans="1:3" x14ac:dyDescent="0.2">
      <c r="A509" s="85">
        <f t="shared" si="7"/>
        <v>40431</v>
      </c>
      <c r="B509" s="55">
        <v>864</v>
      </c>
      <c r="C509" s="55">
        <v>40</v>
      </c>
    </row>
    <row r="510" spans="1:3" x14ac:dyDescent="0.2">
      <c r="A510" s="85">
        <f t="shared" si="7"/>
        <v>40438</v>
      </c>
      <c r="B510" s="55">
        <v>864</v>
      </c>
      <c r="C510" s="55">
        <v>40</v>
      </c>
    </row>
    <row r="511" spans="1:3" x14ac:dyDescent="0.2">
      <c r="A511" s="85">
        <f t="shared" si="7"/>
        <v>40445</v>
      </c>
      <c r="B511" s="55">
        <v>864</v>
      </c>
      <c r="C511" s="55">
        <v>40</v>
      </c>
    </row>
    <row r="512" spans="1:3" x14ac:dyDescent="0.2">
      <c r="A512" s="85">
        <f t="shared" si="7"/>
        <v>40452</v>
      </c>
      <c r="B512" s="55">
        <v>864</v>
      </c>
      <c r="C512" s="55">
        <v>40</v>
      </c>
    </row>
    <row r="513" spans="1:3" x14ac:dyDescent="0.2">
      <c r="A513" s="85">
        <f t="shared" si="7"/>
        <v>40459</v>
      </c>
      <c r="B513" s="55">
        <v>864</v>
      </c>
      <c r="C513" s="55">
        <v>40</v>
      </c>
    </row>
    <row r="514" spans="1:3" x14ac:dyDescent="0.2">
      <c r="A514" s="85">
        <f t="shared" si="7"/>
        <v>40466</v>
      </c>
      <c r="B514" s="55">
        <v>864</v>
      </c>
      <c r="C514" s="55">
        <v>40</v>
      </c>
    </row>
    <row r="515" spans="1:3" x14ac:dyDescent="0.2">
      <c r="A515" s="85">
        <f t="shared" si="7"/>
        <v>40473</v>
      </c>
      <c r="B515" s="55">
        <v>865</v>
      </c>
      <c r="C515" s="55">
        <v>40</v>
      </c>
    </row>
    <row r="516" spans="1:3" x14ac:dyDescent="0.2">
      <c r="A516" s="85">
        <f t="shared" si="7"/>
        <v>40480</v>
      </c>
      <c r="B516" s="55">
        <v>867</v>
      </c>
      <c r="C516" s="55">
        <v>40</v>
      </c>
    </row>
    <row r="517" spans="1:3" x14ac:dyDescent="0.2">
      <c r="A517" s="85">
        <f t="shared" si="7"/>
        <v>40487</v>
      </c>
      <c r="B517" s="55">
        <v>867</v>
      </c>
      <c r="C517" s="55">
        <v>40</v>
      </c>
    </row>
    <row r="518" spans="1:3" x14ac:dyDescent="0.2">
      <c r="A518" s="85">
        <f t="shared" ref="A518:A581" si="8">A517+7</f>
        <v>40494</v>
      </c>
      <c r="B518" s="55">
        <v>868</v>
      </c>
      <c r="C518" s="55">
        <v>40</v>
      </c>
    </row>
    <row r="519" spans="1:3" x14ac:dyDescent="0.2">
      <c r="A519" s="85">
        <f t="shared" si="8"/>
        <v>40501</v>
      </c>
      <c r="B519" s="55">
        <v>869</v>
      </c>
      <c r="C519" s="55">
        <v>40</v>
      </c>
    </row>
    <row r="520" spans="1:3" x14ac:dyDescent="0.2">
      <c r="A520" s="85">
        <f t="shared" si="8"/>
        <v>40508</v>
      </c>
      <c r="B520" s="55">
        <v>869</v>
      </c>
      <c r="C520" s="55">
        <v>40</v>
      </c>
    </row>
    <row r="521" spans="1:3" x14ac:dyDescent="0.2">
      <c r="A521" s="85">
        <f t="shared" si="8"/>
        <v>40515</v>
      </c>
      <c r="B521" s="55">
        <v>869</v>
      </c>
      <c r="C521" s="55">
        <v>40</v>
      </c>
    </row>
    <row r="522" spans="1:3" x14ac:dyDescent="0.2">
      <c r="A522" s="85">
        <f t="shared" si="8"/>
        <v>40522</v>
      </c>
      <c r="B522" s="55">
        <v>922</v>
      </c>
      <c r="C522" s="55">
        <v>40</v>
      </c>
    </row>
    <row r="523" spans="1:3" x14ac:dyDescent="0.2">
      <c r="A523" s="85">
        <f t="shared" si="8"/>
        <v>40529</v>
      </c>
      <c r="B523" s="55">
        <v>922</v>
      </c>
      <c r="C523" s="55">
        <v>40</v>
      </c>
    </row>
    <row r="524" spans="1:3" x14ac:dyDescent="0.2">
      <c r="A524" s="85">
        <f t="shared" si="8"/>
        <v>40536</v>
      </c>
      <c r="B524" s="55">
        <v>923</v>
      </c>
      <c r="C524" s="55">
        <v>40</v>
      </c>
    </row>
    <row r="525" spans="1:3" x14ac:dyDescent="0.2">
      <c r="A525" s="85">
        <f t="shared" si="8"/>
        <v>40543</v>
      </c>
      <c r="B525" s="55">
        <v>924</v>
      </c>
      <c r="C525" s="55">
        <v>40</v>
      </c>
    </row>
    <row r="526" spans="1:3" x14ac:dyDescent="0.2">
      <c r="A526" s="85">
        <f t="shared" si="8"/>
        <v>40550</v>
      </c>
      <c r="B526" s="55">
        <v>924</v>
      </c>
      <c r="C526" s="55">
        <v>40</v>
      </c>
    </row>
    <row r="527" spans="1:3" x14ac:dyDescent="0.2">
      <c r="A527" s="85">
        <f t="shared" si="8"/>
        <v>40557</v>
      </c>
      <c r="B527" s="55">
        <v>925</v>
      </c>
      <c r="C527" s="55">
        <v>40</v>
      </c>
    </row>
    <row r="528" spans="1:3" x14ac:dyDescent="0.2">
      <c r="A528" s="85">
        <f t="shared" si="8"/>
        <v>40564</v>
      </c>
      <c r="B528" s="55">
        <v>927</v>
      </c>
      <c r="C528" s="55">
        <v>40</v>
      </c>
    </row>
    <row r="529" spans="1:3" x14ac:dyDescent="0.2">
      <c r="A529" s="85">
        <f t="shared" si="8"/>
        <v>40571</v>
      </c>
      <c r="B529" s="55">
        <v>928</v>
      </c>
      <c r="C529" s="55">
        <v>40</v>
      </c>
    </row>
    <row r="530" spans="1:3" x14ac:dyDescent="0.2">
      <c r="A530" s="85">
        <f t="shared" si="8"/>
        <v>40578</v>
      </c>
      <c r="B530" s="55">
        <v>929</v>
      </c>
      <c r="C530" s="55">
        <v>40</v>
      </c>
    </row>
    <row r="531" spans="1:3" x14ac:dyDescent="0.2">
      <c r="A531" s="85">
        <f t="shared" si="8"/>
        <v>40585</v>
      </c>
      <c r="B531" s="55">
        <v>929</v>
      </c>
      <c r="C531" s="55">
        <v>40</v>
      </c>
    </row>
    <row r="532" spans="1:3" x14ac:dyDescent="0.2">
      <c r="A532" s="85">
        <f t="shared" si="8"/>
        <v>40592</v>
      </c>
      <c r="B532" s="55">
        <v>930</v>
      </c>
      <c r="C532" s="55">
        <v>40</v>
      </c>
    </row>
    <row r="533" spans="1:3" x14ac:dyDescent="0.2">
      <c r="A533" s="85">
        <f t="shared" si="8"/>
        <v>40599</v>
      </c>
      <c r="B533" s="55">
        <v>932</v>
      </c>
      <c r="C533" s="55">
        <v>40</v>
      </c>
    </row>
    <row r="534" spans="1:3" x14ac:dyDescent="0.2">
      <c r="A534" s="85">
        <f t="shared" si="8"/>
        <v>40606</v>
      </c>
      <c r="B534" s="55">
        <v>932</v>
      </c>
      <c r="C534" s="55">
        <v>40</v>
      </c>
    </row>
    <row r="535" spans="1:3" x14ac:dyDescent="0.2">
      <c r="A535" s="85">
        <f t="shared" si="8"/>
        <v>40613</v>
      </c>
      <c r="B535" s="55">
        <v>933</v>
      </c>
      <c r="C535" s="55">
        <v>40</v>
      </c>
    </row>
    <row r="536" spans="1:3" x14ac:dyDescent="0.2">
      <c r="A536" s="85">
        <f t="shared" si="8"/>
        <v>40620</v>
      </c>
      <c r="B536" s="55">
        <v>935</v>
      </c>
      <c r="C536" s="55">
        <v>40</v>
      </c>
    </row>
    <row r="537" spans="1:3" x14ac:dyDescent="0.2">
      <c r="A537" s="85">
        <f t="shared" si="8"/>
        <v>40627</v>
      </c>
      <c r="B537" s="55">
        <v>936</v>
      </c>
      <c r="C537" s="55">
        <v>40</v>
      </c>
    </row>
    <row r="538" spans="1:3" x14ac:dyDescent="0.2">
      <c r="A538" s="85">
        <f t="shared" si="8"/>
        <v>40634</v>
      </c>
      <c r="B538" s="55">
        <v>937</v>
      </c>
      <c r="C538" s="55">
        <v>40</v>
      </c>
    </row>
    <row r="539" spans="1:3" x14ac:dyDescent="0.2">
      <c r="A539" s="85">
        <f t="shared" si="8"/>
        <v>40641</v>
      </c>
      <c r="B539" s="55">
        <v>937</v>
      </c>
      <c r="C539" s="55">
        <v>40</v>
      </c>
    </row>
    <row r="540" spans="1:3" x14ac:dyDescent="0.2">
      <c r="A540" s="85">
        <f t="shared" si="8"/>
        <v>40648</v>
      </c>
      <c r="B540" s="55">
        <v>937</v>
      </c>
      <c r="C540" s="55">
        <v>40</v>
      </c>
    </row>
    <row r="541" spans="1:3" x14ac:dyDescent="0.2">
      <c r="A541" s="85">
        <f t="shared" si="8"/>
        <v>40655</v>
      </c>
      <c r="B541" s="55">
        <v>937</v>
      </c>
      <c r="C541" s="55">
        <v>40</v>
      </c>
    </row>
    <row r="542" spans="1:3" x14ac:dyDescent="0.2">
      <c r="A542" s="85">
        <f t="shared" si="8"/>
        <v>40662</v>
      </c>
      <c r="B542" s="55">
        <v>936</v>
      </c>
      <c r="C542" s="55">
        <v>40</v>
      </c>
    </row>
    <row r="543" spans="1:3" x14ac:dyDescent="0.2">
      <c r="A543" s="85">
        <f t="shared" si="8"/>
        <v>40669</v>
      </c>
      <c r="B543" s="55">
        <v>936</v>
      </c>
      <c r="C543" s="55">
        <v>40</v>
      </c>
    </row>
    <row r="544" spans="1:3" x14ac:dyDescent="0.2">
      <c r="A544" s="85">
        <f t="shared" si="8"/>
        <v>40676</v>
      </c>
      <c r="B544" s="55">
        <v>937</v>
      </c>
      <c r="C544" s="55">
        <v>40</v>
      </c>
    </row>
    <row r="545" spans="1:3" x14ac:dyDescent="0.2">
      <c r="A545" s="85">
        <f t="shared" si="8"/>
        <v>40683</v>
      </c>
      <c r="B545" s="55">
        <v>937</v>
      </c>
      <c r="C545" s="55">
        <v>40</v>
      </c>
    </row>
    <row r="546" spans="1:3" x14ac:dyDescent="0.2">
      <c r="A546" s="85">
        <f t="shared" si="8"/>
        <v>40690</v>
      </c>
      <c r="B546" s="55">
        <v>938</v>
      </c>
      <c r="C546" s="55">
        <v>40</v>
      </c>
    </row>
    <row r="547" spans="1:3" x14ac:dyDescent="0.2">
      <c r="A547" s="85">
        <f t="shared" si="8"/>
        <v>40697</v>
      </c>
      <c r="B547" s="55">
        <v>940</v>
      </c>
      <c r="C547" s="55">
        <v>40</v>
      </c>
    </row>
    <row r="548" spans="1:3" x14ac:dyDescent="0.2">
      <c r="A548" s="85">
        <f t="shared" si="8"/>
        <v>40704</v>
      </c>
      <c r="B548" s="55">
        <v>940</v>
      </c>
      <c r="C548" s="55">
        <v>40</v>
      </c>
    </row>
    <row r="549" spans="1:3" x14ac:dyDescent="0.2">
      <c r="A549" s="85">
        <f t="shared" si="8"/>
        <v>40711</v>
      </c>
      <c r="B549" s="55">
        <v>943</v>
      </c>
      <c r="C549" s="55">
        <v>40</v>
      </c>
    </row>
    <row r="550" spans="1:3" x14ac:dyDescent="0.2">
      <c r="A550" s="85">
        <f t="shared" si="8"/>
        <v>40718</v>
      </c>
      <c r="B550" s="55">
        <v>944</v>
      </c>
      <c r="C550" s="55">
        <v>40</v>
      </c>
    </row>
    <row r="551" spans="1:3" x14ac:dyDescent="0.2">
      <c r="A551" s="85">
        <f t="shared" si="8"/>
        <v>40725</v>
      </c>
      <c r="B551" s="55">
        <v>945</v>
      </c>
      <c r="C551" s="55">
        <v>40</v>
      </c>
    </row>
    <row r="552" spans="1:3" x14ac:dyDescent="0.2">
      <c r="A552" s="85">
        <f t="shared" si="8"/>
        <v>40732</v>
      </c>
      <c r="B552" s="55">
        <v>946</v>
      </c>
      <c r="C552" s="55">
        <v>40</v>
      </c>
    </row>
    <row r="553" spans="1:3" x14ac:dyDescent="0.2">
      <c r="A553" s="85">
        <f t="shared" si="8"/>
        <v>40739</v>
      </c>
      <c r="B553" s="55">
        <v>947</v>
      </c>
      <c r="C553" s="55">
        <v>40</v>
      </c>
    </row>
    <row r="554" spans="1:3" x14ac:dyDescent="0.2">
      <c r="A554" s="85">
        <f t="shared" si="8"/>
        <v>40746</v>
      </c>
      <c r="B554" s="55">
        <v>947</v>
      </c>
      <c r="C554" s="55">
        <v>40</v>
      </c>
    </row>
    <row r="555" spans="1:3" x14ac:dyDescent="0.2">
      <c r="A555" s="85">
        <f t="shared" si="8"/>
        <v>40753</v>
      </c>
      <c r="B555" s="55">
        <v>948</v>
      </c>
      <c r="C555" s="55">
        <v>40</v>
      </c>
    </row>
    <row r="556" spans="1:3" x14ac:dyDescent="0.2">
      <c r="A556" s="85">
        <f t="shared" si="8"/>
        <v>40760</v>
      </c>
      <c r="B556" s="55">
        <v>948</v>
      </c>
      <c r="C556" s="55">
        <v>40</v>
      </c>
    </row>
    <row r="557" spans="1:3" x14ac:dyDescent="0.2">
      <c r="A557" s="85">
        <f t="shared" si="8"/>
        <v>40767</v>
      </c>
      <c r="B557" s="55">
        <v>948</v>
      </c>
      <c r="C557" s="55">
        <v>40</v>
      </c>
    </row>
    <row r="558" spans="1:3" x14ac:dyDescent="0.2">
      <c r="A558" s="85">
        <f t="shared" si="8"/>
        <v>40774</v>
      </c>
      <c r="B558" s="55">
        <v>948</v>
      </c>
      <c r="C558" s="55">
        <v>40</v>
      </c>
    </row>
    <row r="559" spans="1:3" x14ac:dyDescent="0.2">
      <c r="A559" s="85">
        <f t="shared" si="8"/>
        <v>40781</v>
      </c>
      <c r="B559" s="55">
        <v>951</v>
      </c>
      <c r="C559" s="55">
        <v>40</v>
      </c>
    </row>
    <row r="560" spans="1:3" x14ac:dyDescent="0.2">
      <c r="A560" s="85">
        <f t="shared" si="8"/>
        <v>40788</v>
      </c>
      <c r="B560" s="55">
        <v>954</v>
      </c>
      <c r="C560" s="55">
        <v>40</v>
      </c>
    </row>
    <row r="561" spans="1:3" x14ac:dyDescent="0.2">
      <c r="A561" s="85">
        <f t="shared" si="8"/>
        <v>40795</v>
      </c>
      <c r="B561" s="55">
        <v>954</v>
      </c>
      <c r="C561" s="55">
        <v>40</v>
      </c>
    </row>
    <row r="562" spans="1:3" x14ac:dyDescent="0.2">
      <c r="A562" s="85">
        <f t="shared" si="8"/>
        <v>40802</v>
      </c>
      <c r="B562" s="55">
        <v>955</v>
      </c>
      <c r="C562" s="55">
        <v>40</v>
      </c>
    </row>
    <row r="563" spans="1:3" x14ac:dyDescent="0.2">
      <c r="A563" s="85">
        <f t="shared" si="8"/>
        <v>40809</v>
      </c>
      <c r="B563" s="55">
        <v>956</v>
      </c>
      <c r="C563" s="55">
        <v>40</v>
      </c>
    </row>
    <row r="564" spans="1:3" x14ac:dyDescent="0.2">
      <c r="A564" s="85">
        <f t="shared" si="8"/>
        <v>40816</v>
      </c>
      <c r="B564" s="55">
        <v>956</v>
      </c>
      <c r="C564" s="55">
        <v>40</v>
      </c>
    </row>
    <row r="565" spans="1:3" x14ac:dyDescent="0.2">
      <c r="A565" s="85">
        <f t="shared" si="8"/>
        <v>40823</v>
      </c>
      <c r="B565" s="55">
        <v>956</v>
      </c>
      <c r="C565" s="55">
        <v>40</v>
      </c>
    </row>
    <row r="566" spans="1:3" x14ac:dyDescent="0.2">
      <c r="A566" s="85">
        <f t="shared" si="8"/>
        <v>40830</v>
      </c>
      <c r="B566" s="55">
        <v>960</v>
      </c>
      <c r="C566" s="55">
        <v>40</v>
      </c>
    </row>
    <row r="567" spans="1:3" x14ac:dyDescent="0.2">
      <c r="A567" s="85">
        <f t="shared" si="8"/>
        <v>40837</v>
      </c>
      <c r="B567" s="55">
        <v>963</v>
      </c>
      <c r="C567" s="55">
        <v>40</v>
      </c>
    </row>
    <row r="568" spans="1:3" x14ac:dyDescent="0.2">
      <c r="A568" s="85">
        <f t="shared" si="8"/>
        <v>40844</v>
      </c>
      <c r="B568" s="55">
        <v>963</v>
      </c>
      <c r="C568" s="55">
        <v>40</v>
      </c>
    </row>
    <row r="569" spans="1:3" x14ac:dyDescent="0.2">
      <c r="A569" s="85">
        <f t="shared" si="8"/>
        <v>40851</v>
      </c>
      <c r="B569" s="55">
        <v>964</v>
      </c>
      <c r="C569" s="55">
        <v>40</v>
      </c>
    </row>
    <row r="570" spans="1:3" x14ac:dyDescent="0.2">
      <c r="A570" s="85">
        <f t="shared" si="8"/>
        <v>40858</v>
      </c>
      <c r="B570" s="55">
        <v>965</v>
      </c>
      <c r="C570" s="55">
        <v>40</v>
      </c>
    </row>
    <row r="571" spans="1:3" x14ac:dyDescent="0.2">
      <c r="A571" s="85">
        <f t="shared" si="8"/>
        <v>40865</v>
      </c>
      <c r="B571" s="55">
        <v>965</v>
      </c>
      <c r="C571" s="55">
        <v>40</v>
      </c>
    </row>
    <row r="572" spans="1:3" x14ac:dyDescent="0.2">
      <c r="A572" s="85">
        <f t="shared" si="8"/>
        <v>40872</v>
      </c>
      <c r="B572" s="55">
        <v>966</v>
      </c>
      <c r="C572" s="55">
        <v>40</v>
      </c>
    </row>
    <row r="573" spans="1:3" x14ac:dyDescent="0.2">
      <c r="A573" s="85">
        <f t="shared" si="8"/>
        <v>40879</v>
      </c>
      <c r="B573" s="55">
        <v>966</v>
      </c>
      <c r="C573" s="55">
        <v>40</v>
      </c>
    </row>
    <row r="574" spans="1:3" x14ac:dyDescent="0.2">
      <c r="A574" s="85">
        <f t="shared" si="8"/>
        <v>40886</v>
      </c>
      <c r="B574" s="55">
        <v>966</v>
      </c>
      <c r="C574" s="55">
        <v>40</v>
      </c>
    </row>
    <row r="575" spans="1:3" x14ac:dyDescent="0.2">
      <c r="A575" s="85">
        <f t="shared" si="8"/>
        <v>40893</v>
      </c>
      <c r="B575" s="55">
        <v>967</v>
      </c>
      <c r="C575" s="55">
        <v>40</v>
      </c>
    </row>
    <row r="576" spans="1:3" x14ac:dyDescent="0.2">
      <c r="A576" s="85">
        <f t="shared" si="8"/>
        <v>40900</v>
      </c>
      <c r="B576" s="55">
        <v>967</v>
      </c>
      <c r="C576" s="55">
        <v>40</v>
      </c>
    </row>
    <row r="577" spans="1:3" x14ac:dyDescent="0.2">
      <c r="A577" s="85">
        <f t="shared" si="8"/>
        <v>40907</v>
      </c>
      <c r="B577" s="55">
        <v>969</v>
      </c>
      <c r="C577" s="55">
        <v>40</v>
      </c>
    </row>
    <row r="578" spans="1:3" x14ac:dyDescent="0.2">
      <c r="A578" s="85">
        <f t="shared" si="8"/>
        <v>40914</v>
      </c>
      <c r="B578" s="55">
        <v>969</v>
      </c>
      <c r="C578" s="55">
        <v>40</v>
      </c>
    </row>
    <row r="579" spans="1:3" x14ac:dyDescent="0.2">
      <c r="A579" s="85">
        <f t="shared" si="8"/>
        <v>40921</v>
      </c>
      <c r="B579" s="55">
        <v>969</v>
      </c>
      <c r="C579" s="55">
        <v>40</v>
      </c>
    </row>
    <row r="580" spans="1:3" x14ac:dyDescent="0.2">
      <c r="A580" s="85">
        <f t="shared" si="8"/>
        <v>40928</v>
      </c>
      <c r="B580" s="55">
        <v>969</v>
      </c>
      <c r="C580" s="55">
        <v>40</v>
      </c>
    </row>
    <row r="581" spans="1:3" x14ac:dyDescent="0.2">
      <c r="A581" s="85">
        <f t="shared" si="8"/>
        <v>40935</v>
      </c>
      <c r="B581" s="55">
        <v>969</v>
      </c>
      <c r="C581" s="55">
        <v>40</v>
      </c>
    </row>
    <row r="582" spans="1:3" x14ac:dyDescent="0.2">
      <c r="A582" s="85">
        <f t="shared" ref="A582:A645" si="9">A581+7</f>
        <v>40942</v>
      </c>
      <c r="B582" s="55">
        <v>969</v>
      </c>
      <c r="C582" s="55">
        <v>40</v>
      </c>
    </row>
    <row r="583" spans="1:3" x14ac:dyDescent="0.2">
      <c r="A583" s="85">
        <f t="shared" si="9"/>
        <v>40949</v>
      </c>
      <c r="B583" s="55">
        <v>970</v>
      </c>
      <c r="C583" s="55">
        <v>40</v>
      </c>
    </row>
    <row r="584" spans="1:3" x14ac:dyDescent="0.2">
      <c r="A584" s="85">
        <f t="shared" si="9"/>
        <v>40956</v>
      </c>
      <c r="B584" s="55">
        <v>970</v>
      </c>
      <c r="C584" s="55">
        <v>40</v>
      </c>
    </row>
    <row r="585" spans="1:3" x14ac:dyDescent="0.2">
      <c r="A585" s="85">
        <f t="shared" si="9"/>
        <v>40963</v>
      </c>
      <c r="B585" s="55">
        <v>971</v>
      </c>
      <c r="C585" s="55">
        <v>40</v>
      </c>
    </row>
    <row r="586" spans="1:3" x14ac:dyDescent="0.2">
      <c r="A586" s="85">
        <f t="shared" si="9"/>
        <v>40970</v>
      </c>
      <c r="B586" s="55">
        <v>970</v>
      </c>
      <c r="C586" s="55">
        <v>40</v>
      </c>
    </row>
    <row r="587" spans="1:3" x14ac:dyDescent="0.2">
      <c r="A587" s="85">
        <f t="shared" si="9"/>
        <v>40977</v>
      </c>
      <c r="B587" s="55">
        <v>972</v>
      </c>
      <c r="C587" s="55">
        <v>40</v>
      </c>
    </row>
    <row r="588" spans="1:3" x14ac:dyDescent="0.2">
      <c r="A588" s="85">
        <f t="shared" si="9"/>
        <v>40984</v>
      </c>
      <c r="B588" s="55">
        <v>972</v>
      </c>
      <c r="C588" s="55">
        <v>40</v>
      </c>
    </row>
    <row r="589" spans="1:3" x14ac:dyDescent="0.2">
      <c r="A589" s="85">
        <f t="shared" si="9"/>
        <v>40991</v>
      </c>
      <c r="B589" s="55">
        <v>972</v>
      </c>
      <c r="C589" s="55">
        <v>40</v>
      </c>
    </row>
    <row r="590" spans="1:3" x14ac:dyDescent="0.2">
      <c r="A590" s="85">
        <f t="shared" si="9"/>
        <v>40998</v>
      </c>
      <c r="B590" s="55">
        <v>972</v>
      </c>
      <c r="C590" s="55">
        <v>40</v>
      </c>
    </row>
    <row r="591" spans="1:3" x14ac:dyDescent="0.2">
      <c r="A591" s="85">
        <f t="shared" si="9"/>
        <v>41005</v>
      </c>
      <c r="B591" s="55">
        <v>972</v>
      </c>
      <c r="C591" s="55">
        <v>40</v>
      </c>
    </row>
    <row r="592" spans="1:3" x14ac:dyDescent="0.2">
      <c r="A592" s="85">
        <f t="shared" si="9"/>
        <v>41012</v>
      </c>
      <c r="B592" s="55">
        <v>972</v>
      </c>
      <c r="C592" s="55">
        <v>40</v>
      </c>
    </row>
    <row r="593" spans="1:3" x14ac:dyDescent="0.2">
      <c r="A593" s="85">
        <f t="shared" si="9"/>
        <v>41019</v>
      </c>
      <c r="B593" s="55">
        <v>973</v>
      </c>
      <c r="C593" s="55">
        <v>40</v>
      </c>
    </row>
    <row r="594" spans="1:3" x14ac:dyDescent="0.2">
      <c r="A594" s="85">
        <f t="shared" si="9"/>
        <v>41026</v>
      </c>
      <c r="B594" s="55">
        <v>974</v>
      </c>
      <c r="C594" s="55">
        <v>40</v>
      </c>
    </row>
    <row r="595" spans="1:3" x14ac:dyDescent="0.2">
      <c r="A595" s="85">
        <f t="shared" si="9"/>
        <v>41033</v>
      </c>
      <c r="B595" s="55">
        <v>974</v>
      </c>
      <c r="C595" s="55">
        <v>40</v>
      </c>
    </row>
    <row r="596" spans="1:3" x14ac:dyDescent="0.2">
      <c r="A596" s="85">
        <f t="shared" si="9"/>
        <v>41040</v>
      </c>
      <c r="B596" s="55">
        <v>975</v>
      </c>
      <c r="C596" s="55">
        <v>40</v>
      </c>
    </row>
    <row r="597" spans="1:3" x14ac:dyDescent="0.2">
      <c r="A597" s="85">
        <f t="shared" si="9"/>
        <v>41047</v>
      </c>
      <c r="B597" s="55">
        <v>978</v>
      </c>
      <c r="C597" s="55">
        <v>40</v>
      </c>
    </row>
    <row r="598" spans="1:3" x14ac:dyDescent="0.2">
      <c r="A598" s="85">
        <f t="shared" si="9"/>
        <v>41054</v>
      </c>
      <c r="B598" s="55">
        <v>977</v>
      </c>
      <c r="C598" s="55">
        <v>40</v>
      </c>
    </row>
    <row r="599" spans="1:3" x14ac:dyDescent="0.2">
      <c r="A599" s="85">
        <f t="shared" si="9"/>
        <v>41061</v>
      </c>
      <c r="B599" s="55">
        <v>978</v>
      </c>
      <c r="C599" s="55">
        <v>40</v>
      </c>
    </row>
    <row r="600" spans="1:3" x14ac:dyDescent="0.2">
      <c r="A600" s="85">
        <f t="shared" si="9"/>
        <v>41068</v>
      </c>
      <c r="B600" s="55">
        <v>979</v>
      </c>
      <c r="C600" s="55">
        <v>40</v>
      </c>
    </row>
    <row r="601" spans="1:3" x14ac:dyDescent="0.2">
      <c r="A601" s="85">
        <f t="shared" si="9"/>
        <v>41075</v>
      </c>
      <c r="B601" s="55">
        <v>980</v>
      </c>
      <c r="C601" s="55">
        <v>40</v>
      </c>
    </row>
    <row r="602" spans="1:3" x14ac:dyDescent="0.2">
      <c r="A602" s="85">
        <f t="shared" si="9"/>
        <v>41082</v>
      </c>
      <c r="B602" s="55">
        <v>980</v>
      </c>
      <c r="C602" s="55">
        <v>40</v>
      </c>
    </row>
    <row r="603" spans="1:3" x14ac:dyDescent="0.2">
      <c r="A603" s="85">
        <f t="shared" si="9"/>
        <v>41089</v>
      </c>
      <c r="B603" s="55">
        <v>982</v>
      </c>
      <c r="C603" s="55">
        <v>40</v>
      </c>
    </row>
    <row r="604" spans="1:3" x14ac:dyDescent="0.2">
      <c r="A604" s="85">
        <f t="shared" si="9"/>
        <v>41096</v>
      </c>
      <c r="B604" s="55">
        <v>984</v>
      </c>
      <c r="C604" s="55">
        <v>40</v>
      </c>
    </row>
    <row r="605" spans="1:3" x14ac:dyDescent="0.2">
      <c r="A605" s="85">
        <f t="shared" si="9"/>
        <v>41103</v>
      </c>
      <c r="B605" s="55">
        <v>984</v>
      </c>
      <c r="C605" s="55">
        <v>40</v>
      </c>
    </row>
    <row r="606" spans="1:3" x14ac:dyDescent="0.2">
      <c r="A606" s="85">
        <f t="shared" si="9"/>
        <v>41110</v>
      </c>
      <c r="B606" s="55">
        <v>985</v>
      </c>
      <c r="C606" s="55">
        <v>40</v>
      </c>
    </row>
    <row r="607" spans="1:3" x14ac:dyDescent="0.2">
      <c r="A607" s="85">
        <f t="shared" si="9"/>
        <v>41117</v>
      </c>
      <c r="B607" s="55">
        <v>985</v>
      </c>
      <c r="C607" s="55">
        <v>40</v>
      </c>
    </row>
    <row r="608" spans="1:3" x14ac:dyDescent="0.2">
      <c r="A608" s="85">
        <f t="shared" si="9"/>
        <v>41124</v>
      </c>
      <c r="B608" s="55">
        <v>986</v>
      </c>
      <c r="C608" s="55">
        <v>40</v>
      </c>
    </row>
    <row r="609" spans="1:3" x14ac:dyDescent="0.2">
      <c r="A609" s="85">
        <f t="shared" si="9"/>
        <v>41131</v>
      </c>
      <c r="B609" s="55">
        <v>986</v>
      </c>
      <c r="C609" s="55">
        <v>40</v>
      </c>
    </row>
    <row r="610" spans="1:3" x14ac:dyDescent="0.2">
      <c r="A610" s="85">
        <f t="shared" si="9"/>
        <v>41138</v>
      </c>
      <c r="B610" s="55">
        <v>987</v>
      </c>
      <c r="C610" s="55">
        <v>40</v>
      </c>
    </row>
    <row r="611" spans="1:3" x14ac:dyDescent="0.2">
      <c r="A611" s="85">
        <f t="shared" si="9"/>
        <v>41145</v>
      </c>
      <c r="B611" s="55">
        <v>989</v>
      </c>
      <c r="C611" s="55">
        <v>40</v>
      </c>
    </row>
    <row r="612" spans="1:3" x14ac:dyDescent="0.2">
      <c r="A612" s="85">
        <f t="shared" si="9"/>
        <v>41152</v>
      </c>
      <c r="B612" s="55">
        <v>991</v>
      </c>
      <c r="C612" s="55">
        <v>40</v>
      </c>
    </row>
    <row r="613" spans="1:3" x14ac:dyDescent="0.2">
      <c r="A613" s="85">
        <f t="shared" si="9"/>
        <v>41159</v>
      </c>
      <c r="B613" s="55">
        <v>992</v>
      </c>
      <c r="C613" s="55">
        <v>40</v>
      </c>
    </row>
    <row r="614" spans="1:3" x14ac:dyDescent="0.2">
      <c r="A614" s="85">
        <f t="shared" si="9"/>
        <v>41166</v>
      </c>
      <c r="B614" s="55">
        <v>992</v>
      </c>
      <c r="C614" s="55">
        <v>40</v>
      </c>
    </row>
    <row r="615" spans="1:3" x14ac:dyDescent="0.2">
      <c r="A615" s="85">
        <f t="shared" si="9"/>
        <v>41173</v>
      </c>
      <c r="B615" s="55">
        <v>993</v>
      </c>
      <c r="C615" s="55">
        <v>40</v>
      </c>
    </row>
    <row r="616" spans="1:3" x14ac:dyDescent="0.2">
      <c r="A616" s="85">
        <f t="shared" si="9"/>
        <v>41180</v>
      </c>
      <c r="B616" s="55">
        <v>993</v>
      </c>
      <c r="C616" s="55">
        <v>40</v>
      </c>
    </row>
    <row r="617" spans="1:3" x14ac:dyDescent="0.2">
      <c r="A617" s="85">
        <f t="shared" si="9"/>
        <v>41187</v>
      </c>
      <c r="B617" s="55">
        <v>993</v>
      </c>
      <c r="C617" s="55">
        <v>40</v>
      </c>
    </row>
    <row r="618" spans="1:3" x14ac:dyDescent="0.2">
      <c r="A618" s="85">
        <f t="shared" si="9"/>
        <v>41194</v>
      </c>
      <c r="B618" s="55">
        <v>993</v>
      </c>
      <c r="C618" s="55">
        <v>40</v>
      </c>
    </row>
    <row r="619" spans="1:3" x14ac:dyDescent="0.2">
      <c r="A619" s="85">
        <f t="shared" si="9"/>
        <v>41201</v>
      </c>
      <c r="B619" s="55">
        <v>993</v>
      </c>
      <c r="C619" s="55">
        <v>40</v>
      </c>
    </row>
    <row r="620" spans="1:3" x14ac:dyDescent="0.2">
      <c r="A620" s="85">
        <f t="shared" si="9"/>
        <v>41208</v>
      </c>
      <c r="B620" s="55">
        <v>994</v>
      </c>
      <c r="C620" s="55">
        <v>40</v>
      </c>
    </row>
    <row r="621" spans="1:3" x14ac:dyDescent="0.2">
      <c r="A621" s="85">
        <f t="shared" si="9"/>
        <v>41215</v>
      </c>
      <c r="B621" s="55">
        <v>994</v>
      </c>
      <c r="C621" s="55">
        <v>40</v>
      </c>
    </row>
    <row r="622" spans="1:3" x14ac:dyDescent="0.2">
      <c r="A622" s="85">
        <f t="shared" si="9"/>
        <v>41222</v>
      </c>
      <c r="B622" s="55">
        <v>994</v>
      </c>
      <c r="C622" s="55">
        <v>40</v>
      </c>
    </row>
    <row r="623" spans="1:3" x14ac:dyDescent="0.2">
      <c r="A623" s="85">
        <f t="shared" si="9"/>
        <v>41229</v>
      </c>
      <c r="B623" s="55">
        <v>994</v>
      </c>
      <c r="C623" s="55">
        <v>40</v>
      </c>
    </row>
    <row r="624" spans="1:3" x14ac:dyDescent="0.2">
      <c r="A624" s="85">
        <f t="shared" si="9"/>
        <v>41236</v>
      </c>
      <c r="B624" s="55">
        <v>994</v>
      </c>
      <c r="C624" s="55">
        <v>40</v>
      </c>
    </row>
    <row r="625" spans="1:3" x14ac:dyDescent="0.2">
      <c r="A625" s="85">
        <f t="shared" si="9"/>
        <v>41243</v>
      </c>
      <c r="B625" s="55">
        <v>994</v>
      </c>
      <c r="C625" s="55">
        <v>40</v>
      </c>
    </row>
    <row r="626" spans="1:3" x14ac:dyDescent="0.2">
      <c r="A626" s="85">
        <f t="shared" si="9"/>
        <v>41250</v>
      </c>
      <c r="B626" s="55">
        <v>994</v>
      </c>
      <c r="C626" s="55">
        <v>40</v>
      </c>
    </row>
    <row r="627" spans="1:3" x14ac:dyDescent="0.2">
      <c r="A627" s="85">
        <f t="shared" si="9"/>
        <v>41257</v>
      </c>
      <c r="B627" s="55">
        <v>994</v>
      </c>
      <c r="C627" s="55">
        <v>40</v>
      </c>
    </row>
    <row r="628" spans="1:3" x14ac:dyDescent="0.2">
      <c r="A628" s="85">
        <f t="shared" si="9"/>
        <v>41264</v>
      </c>
      <c r="B628" s="55">
        <v>994</v>
      </c>
      <c r="C628" s="55">
        <v>40</v>
      </c>
    </row>
    <row r="629" spans="1:3" x14ac:dyDescent="0.2">
      <c r="A629" s="85">
        <f t="shared" si="9"/>
        <v>41271</v>
      </c>
      <c r="B629" s="55">
        <v>994</v>
      </c>
      <c r="C629" s="55">
        <v>40</v>
      </c>
    </row>
    <row r="630" spans="1:3" x14ac:dyDescent="0.2">
      <c r="A630" s="85">
        <f t="shared" si="9"/>
        <v>41278</v>
      </c>
      <c r="B630" s="55">
        <v>994</v>
      </c>
      <c r="C630" s="55">
        <v>40</v>
      </c>
    </row>
    <row r="631" spans="1:3" x14ac:dyDescent="0.2">
      <c r="A631" s="85">
        <f t="shared" si="9"/>
        <v>41285</v>
      </c>
      <c r="B631" s="55">
        <v>994</v>
      </c>
      <c r="C631" s="55">
        <v>40</v>
      </c>
    </row>
    <row r="632" spans="1:3" x14ac:dyDescent="0.2">
      <c r="A632" s="85">
        <f t="shared" si="9"/>
        <v>41292</v>
      </c>
      <c r="B632" s="55">
        <v>994</v>
      </c>
      <c r="C632" s="55">
        <v>40</v>
      </c>
    </row>
    <row r="633" spans="1:3" x14ac:dyDescent="0.2">
      <c r="A633" s="85">
        <f t="shared" si="9"/>
        <v>41299</v>
      </c>
      <c r="B633" s="55">
        <v>993</v>
      </c>
      <c r="C633" s="55">
        <v>40</v>
      </c>
    </row>
    <row r="634" spans="1:3" x14ac:dyDescent="0.2">
      <c r="A634" s="85">
        <f t="shared" si="9"/>
        <v>41306</v>
      </c>
      <c r="B634" s="55">
        <v>993</v>
      </c>
      <c r="C634" s="55">
        <v>40</v>
      </c>
    </row>
    <row r="635" spans="1:3" x14ac:dyDescent="0.2">
      <c r="A635" s="85">
        <f t="shared" si="9"/>
        <v>41313</v>
      </c>
      <c r="B635" s="55">
        <v>993</v>
      </c>
      <c r="C635" s="55">
        <v>40</v>
      </c>
    </row>
    <row r="636" spans="1:3" x14ac:dyDescent="0.2">
      <c r="A636" s="85">
        <f t="shared" si="9"/>
        <v>41320</v>
      </c>
      <c r="B636" s="55">
        <v>993</v>
      </c>
      <c r="C636" s="55">
        <v>40</v>
      </c>
    </row>
    <row r="637" spans="1:3" x14ac:dyDescent="0.2">
      <c r="A637" s="85">
        <f t="shared" si="9"/>
        <v>41327</v>
      </c>
      <c r="B637" s="55">
        <v>995</v>
      </c>
      <c r="C637" s="55">
        <v>40</v>
      </c>
    </row>
    <row r="638" spans="1:3" x14ac:dyDescent="0.2">
      <c r="A638" s="85">
        <f t="shared" si="9"/>
        <v>41334</v>
      </c>
      <c r="B638" s="55">
        <v>995</v>
      </c>
      <c r="C638" s="55">
        <v>40</v>
      </c>
    </row>
    <row r="639" spans="1:3" x14ac:dyDescent="0.2">
      <c r="A639" s="85">
        <f t="shared" si="9"/>
        <v>41341</v>
      </c>
      <c r="B639" s="55">
        <v>995</v>
      </c>
      <c r="C639" s="55">
        <v>40</v>
      </c>
    </row>
    <row r="640" spans="1:3" x14ac:dyDescent="0.2">
      <c r="A640" s="85">
        <f t="shared" si="9"/>
        <v>41348</v>
      </c>
      <c r="B640" s="55">
        <v>995</v>
      </c>
      <c r="C640" s="55">
        <v>40</v>
      </c>
    </row>
    <row r="641" spans="1:3" x14ac:dyDescent="0.2">
      <c r="A641" s="85">
        <f t="shared" si="9"/>
        <v>41355</v>
      </c>
      <c r="B641" s="55">
        <v>995</v>
      </c>
      <c r="C641" s="55">
        <v>40</v>
      </c>
    </row>
    <row r="642" spans="1:3" x14ac:dyDescent="0.2">
      <c r="A642" s="85">
        <f t="shared" si="9"/>
        <v>41362</v>
      </c>
      <c r="B642" s="55">
        <v>995</v>
      </c>
      <c r="C642" s="55">
        <v>40</v>
      </c>
    </row>
    <row r="643" spans="1:3" x14ac:dyDescent="0.2">
      <c r="A643" s="85">
        <f t="shared" si="9"/>
        <v>41369</v>
      </c>
      <c r="B643" s="55">
        <v>995</v>
      </c>
      <c r="C643" s="55">
        <v>40</v>
      </c>
    </row>
    <row r="644" spans="1:3" x14ac:dyDescent="0.2">
      <c r="A644" s="85">
        <f t="shared" si="9"/>
        <v>41376</v>
      </c>
      <c r="B644" s="55">
        <v>995</v>
      </c>
      <c r="C644" s="55">
        <v>40</v>
      </c>
    </row>
    <row r="645" spans="1:3" x14ac:dyDescent="0.2">
      <c r="A645" s="85">
        <f t="shared" si="9"/>
        <v>41383</v>
      </c>
      <c r="B645" s="55">
        <v>995</v>
      </c>
      <c r="C645" s="55">
        <v>40</v>
      </c>
    </row>
    <row r="646" spans="1:3" x14ac:dyDescent="0.2">
      <c r="A646" s="85">
        <f t="shared" ref="A646:A709" si="10">A645+7</f>
        <v>41390</v>
      </c>
      <c r="B646" s="55">
        <v>995</v>
      </c>
      <c r="C646" s="55">
        <v>40</v>
      </c>
    </row>
    <row r="647" spans="1:3" x14ac:dyDescent="0.2">
      <c r="A647" s="85">
        <f t="shared" si="10"/>
        <v>41397</v>
      </c>
      <c r="B647" s="55">
        <v>995</v>
      </c>
      <c r="C647" s="55">
        <v>40</v>
      </c>
    </row>
    <row r="648" spans="1:3" x14ac:dyDescent="0.2">
      <c r="A648" s="85">
        <f t="shared" si="10"/>
        <v>41404</v>
      </c>
      <c r="B648" s="55">
        <v>995</v>
      </c>
      <c r="C648" s="55">
        <v>40</v>
      </c>
    </row>
    <row r="649" spans="1:3" x14ac:dyDescent="0.2">
      <c r="A649" s="85">
        <f t="shared" si="10"/>
        <v>41411</v>
      </c>
      <c r="B649" s="55">
        <v>993</v>
      </c>
      <c r="C649" s="55">
        <v>40</v>
      </c>
    </row>
    <row r="650" spans="1:3" x14ac:dyDescent="0.2">
      <c r="A650" s="85">
        <f t="shared" si="10"/>
        <v>41418</v>
      </c>
      <c r="B650" s="55">
        <v>993</v>
      </c>
      <c r="C650" s="55">
        <v>40</v>
      </c>
    </row>
    <row r="651" spans="1:3" x14ac:dyDescent="0.2">
      <c r="A651" s="85">
        <f t="shared" si="10"/>
        <v>41425</v>
      </c>
      <c r="B651" s="55">
        <v>993</v>
      </c>
      <c r="C651" s="55">
        <v>40</v>
      </c>
    </row>
    <row r="652" spans="1:3" x14ac:dyDescent="0.2">
      <c r="A652" s="85">
        <f t="shared" si="10"/>
        <v>41432</v>
      </c>
      <c r="B652" s="55">
        <v>994</v>
      </c>
      <c r="C652" s="55">
        <v>40</v>
      </c>
    </row>
    <row r="653" spans="1:3" x14ac:dyDescent="0.2">
      <c r="A653" s="85">
        <f t="shared" si="10"/>
        <v>41439</v>
      </c>
      <c r="B653" s="55">
        <v>994</v>
      </c>
      <c r="C653" s="55">
        <v>40</v>
      </c>
    </row>
    <row r="654" spans="1:3" x14ac:dyDescent="0.2">
      <c r="A654" s="85">
        <f t="shared" si="10"/>
        <v>41446</v>
      </c>
      <c r="B654" s="55">
        <v>994</v>
      </c>
      <c r="C654" s="55">
        <v>40</v>
      </c>
    </row>
    <row r="655" spans="1:3" x14ac:dyDescent="0.2">
      <c r="A655" s="85">
        <f t="shared" si="10"/>
        <v>41453</v>
      </c>
      <c r="B655" s="55">
        <v>994</v>
      </c>
      <c r="C655" s="55">
        <v>40</v>
      </c>
    </row>
    <row r="656" spans="1:3" x14ac:dyDescent="0.2">
      <c r="A656" s="85">
        <f t="shared" si="10"/>
        <v>41460</v>
      </c>
      <c r="B656" s="55">
        <v>994</v>
      </c>
      <c r="C656" s="55">
        <v>40</v>
      </c>
    </row>
    <row r="657" spans="1:3" x14ac:dyDescent="0.2">
      <c r="A657" s="85">
        <f t="shared" si="10"/>
        <v>41467</v>
      </c>
      <c r="B657" s="55">
        <v>996</v>
      </c>
      <c r="C657" s="55">
        <v>40</v>
      </c>
    </row>
    <row r="658" spans="1:3" x14ac:dyDescent="0.2">
      <c r="A658" s="85">
        <f t="shared" si="10"/>
        <v>41474</v>
      </c>
      <c r="B658" s="55">
        <v>995</v>
      </c>
      <c r="C658" s="55">
        <v>40</v>
      </c>
    </row>
    <row r="659" spans="1:3" x14ac:dyDescent="0.2">
      <c r="A659" s="85">
        <f t="shared" si="10"/>
        <v>41481</v>
      </c>
      <c r="B659" s="55">
        <v>995</v>
      </c>
      <c r="C659" s="55">
        <v>40</v>
      </c>
    </row>
    <row r="660" spans="1:3" x14ac:dyDescent="0.2">
      <c r="A660" s="85">
        <f t="shared" si="10"/>
        <v>41488</v>
      </c>
      <c r="B660" s="55">
        <v>995</v>
      </c>
      <c r="C660" s="55">
        <v>40</v>
      </c>
    </row>
    <row r="661" spans="1:3" x14ac:dyDescent="0.2">
      <c r="A661" s="85">
        <f t="shared" si="10"/>
        <v>41495</v>
      </c>
      <c r="B661" s="55">
        <v>995</v>
      </c>
      <c r="C661" s="55">
        <v>40</v>
      </c>
    </row>
    <row r="662" spans="1:3" x14ac:dyDescent="0.2">
      <c r="A662" s="85">
        <f t="shared" si="10"/>
        <v>41502</v>
      </c>
      <c r="B662" s="55">
        <v>995</v>
      </c>
      <c r="C662" s="55">
        <v>40</v>
      </c>
    </row>
    <row r="663" spans="1:3" x14ac:dyDescent="0.2">
      <c r="A663" s="85">
        <f t="shared" si="10"/>
        <v>41509</v>
      </c>
      <c r="B663" s="55">
        <v>995</v>
      </c>
      <c r="C663" s="55">
        <v>40</v>
      </c>
    </row>
    <row r="664" spans="1:3" x14ac:dyDescent="0.2">
      <c r="A664" s="85">
        <f t="shared" si="10"/>
        <v>41516</v>
      </c>
      <c r="B664" s="55">
        <v>995</v>
      </c>
      <c r="C664" s="55">
        <v>40</v>
      </c>
    </row>
    <row r="665" spans="1:3" x14ac:dyDescent="0.2">
      <c r="A665" s="85">
        <f t="shared" si="10"/>
        <v>41523</v>
      </c>
      <c r="B665" s="55">
        <v>995</v>
      </c>
      <c r="C665" s="55">
        <v>40</v>
      </c>
    </row>
    <row r="666" spans="1:3" x14ac:dyDescent="0.2">
      <c r="A666" s="85">
        <f t="shared" si="10"/>
        <v>41530</v>
      </c>
      <c r="B666" s="55">
        <v>995</v>
      </c>
      <c r="C666" s="55">
        <v>40</v>
      </c>
    </row>
    <row r="667" spans="1:3" x14ac:dyDescent="0.2">
      <c r="A667" s="85">
        <f t="shared" si="10"/>
        <v>41537</v>
      </c>
      <c r="B667" s="55">
        <v>995</v>
      </c>
      <c r="C667" s="55">
        <v>40</v>
      </c>
    </row>
    <row r="668" spans="1:3" x14ac:dyDescent="0.2">
      <c r="A668" s="85">
        <f t="shared" si="10"/>
        <v>41544</v>
      </c>
      <c r="B668" s="55">
        <v>995</v>
      </c>
      <c r="C668" s="55">
        <v>40</v>
      </c>
    </row>
    <row r="669" spans="1:3" x14ac:dyDescent="0.2">
      <c r="A669" s="85">
        <f t="shared" si="10"/>
        <v>41551</v>
      </c>
      <c r="B669" s="55">
        <v>995</v>
      </c>
      <c r="C669" s="55">
        <v>40</v>
      </c>
    </row>
    <row r="670" spans="1:3" x14ac:dyDescent="0.2">
      <c r="A670" s="85">
        <f t="shared" si="10"/>
        <v>41558</v>
      </c>
      <c r="B670" s="55">
        <v>995</v>
      </c>
      <c r="C670" s="55">
        <v>40</v>
      </c>
    </row>
    <row r="671" spans="1:3" x14ac:dyDescent="0.2">
      <c r="A671" s="85">
        <f t="shared" si="10"/>
        <v>41565</v>
      </c>
      <c r="B671" s="55">
        <v>995</v>
      </c>
      <c r="C671" s="55">
        <v>40</v>
      </c>
    </row>
    <row r="672" spans="1:3" x14ac:dyDescent="0.2">
      <c r="A672" s="85">
        <f t="shared" si="10"/>
        <v>41572</v>
      </c>
      <c r="B672" s="55">
        <v>995</v>
      </c>
      <c r="C672" s="55">
        <v>40</v>
      </c>
    </row>
    <row r="673" spans="1:3" x14ac:dyDescent="0.2">
      <c r="A673" s="85">
        <f t="shared" si="10"/>
        <v>41579</v>
      </c>
      <c r="B673" s="55">
        <v>995</v>
      </c>
      <c r="C673" s="55">
        <v>40</v>
      </c>
    </row>
    <row r="674" spans="1:3" x14ac:dyDescent="0.2">
      <c r="A674" s="85">
        <f t="shared" si="10"/>
        <v>41586</v>
      </c>
      <c r="B674" s="55">
        <v>994</v>
      </c>
      <c r="C674" s="55">
        <v>40</v>
      </c>
    </row>
    <row r="675" spans="1:3" x14ac:dyDescent="0.2">
      <c r="A675" s="85">
        <f t="shared" si="10"/>
        <v>41593</v>
      </c>
      <c r="B675" s="55">
        <v>994</v>
      </c>
      <c r="C675" s="55">
        <v>40</v>
      </c>
    </row>
    <row r="676" spans="1:3" x14ac:dyDescent="0.2">
      <c r="A676" s="85">
        <f t="shared" si="10"/>
        <v>41600</v>
      </c>
      <c r="B676" s="55">
        <v>994</v>
      </c>
      <c r="C676" s="55">
        <v>40</v>
      </c>
    </row>
    <row r="677" spans="1:3" x14ac:dyDescent="0.2">
      <c r="A677" s="85">
        <f t="shared" si="10"/>
        <v>41607</v>
      </c>
      <c r="B677" s="55">
        <v>994</v>
      </c>
      <c r="C677" s="55">
        <v>40</v>
      </c>
    </row>
    <row r="678" spans="1:3" x14ac:dyDescent="0.2">
      <c r="A678" s="85">
        <f t="shared" si="10"/>
        <v>41614</v>
      </c>
      <c r="B678" s="55">
        <v>994</v>
      </c>
      <c r="C678" s="55">
        <v>40</v>
      </c>
    </row>
    <row r="679" spans="1:3" x14ac:dyDescent="0.2">
      <c r="A679" s="85">
        <f t="shared" si="10"/>
        <v>41621</v>
      </c>
      <c r="B679" s="55">
        <v>994</v>
      </c>
      <c r="C679" s="55">
        <v>40</v>
      </c>
    </row>
    <row r="680" spans="1:3" x14ac:dyDescent="0.2">
      <c r="A680" s="85">
        <f t="shared" si="10"/>
        <v>41628</v>
      </c>
      <c r="B680" s="55">
        <v>994</v>
      </c>
      <c r="C680" s="55">
        <v>40</v>
      </c>
    </row>
    <row r="681" spans="1:3" x14ac:dyDescent="0.2">
      <c r="A681" s="85">
        <f t="shared" si="10"/>
        <v>41635</v>
      </c>
      <c r="B681" s="55">
        <v>994</v>
      </c>
      <c r="C681" s="55">
        <v>40</v>
      </c>
    </row>
    <row r="682" spans="1:3" x14ac:dyDescent="0.2">
      <c r="A682" s="85">
        <f t="shared" si="10"/>
        <v>41642</v>
      </c>
      <c r="B682" s="55">
        <v>995</v>
      </c>
      <c r="C682" s="55">
        <v>40</v>
      </c>
    </row>
    <row r="683" spans="1:3" x14ac:dyDescent="0.2">
      <c r="A683" s="85">
        <f t="shared" si="10"/>
        <v>41649</v>
      </c>
      <c r="B683" s="55">
        <v>995</v>
      </c>
      <c r="C683" s="55">
        <v>40</v>
      </c>
    </row>
    <row r="684" spans="1:3" x14ac:dyDescent="0.2">
      <c r="A684" s="85">
        <f t="shared" si="10"/>
        <v>41656</v>
      </c>
      <c r="B684" s="55">
        <v>995</v>
      </c>
      <c r="C684" s="55">
        <v>40</v>
      </c>
    </row>
    <row r="685" spans="1:3" x14ac:dyDescent="0.2">
      <c r="A685" s="85">
        <f t="shared" si="10"/>
        <v>41663</v>
      </c>
      <c r="B685" s="55">
        <v>995</v>
      </c>
      <c r="C685" s="55">
        <v>40</v>
      </c>
    </row>
    <row r="686" spans="1:3" x14ac:dyDescent="0.2">
      <c r="A686" s="85">
        <f t="shared" si="10"/>
        <v>41670</v>
      </c>
      <c r="B686" s="55">
        <v>995</v>
      </c>
      <c r="C686" s="55">
        <v>40</v>
      </c>
    </row>
    <row r="687" spans="1:3" x14ac:dyDescent="0.2">
      <c r="A687" s="85">
        <f t="shared" si="10"/>
        <v>41677</v>
      </c>
      <c r="B687" s="55">
        <v>996</v>
      </c>
      <c r="C687" s="55">
        <v>40</v>
      </c>
    </row>
    <row r="688" spans="1:3" x14ac:dyDescent="0.2">
      <c r="A688" s="85">
        <f t="shared" si="10"/>
        <v>41684</v>
      </c>
      <c r="B688" s="55">
        <v>998</v>
      </c>
      <c r="C688" s="55">
        <v>40</v>
      </c>
    </row>
    <row r="689" spans="1:3" x14ac:dyDescent="0.2">
      <c r="A689" s="85">
        <f t="shared" si="10"/>
        <v>41691</v>
      </c>
      <c r="B689" s="55">
        <v>999</v>
      </c>
      <c r="C689" s="55">
        <v>40</v>
      </c>
    </row>
    <row r="690" spans="1:3" x14ac:dyDescent="0.2">
      <c r="A690" s="85">
        <f t="shared" si="10"/>
        <v>41698</v>
      </c>
      <c r="B690" s="55">
        <v>1001</v>
      </c>
      <c r="C690" s="55">
        <v>40</v>
      </c>
    </row>
    <row r="691" spans="1:3" x14ac:dyDescent="0.2">
      <c r="A691" s="85">
        <f t="shared" si="10"/>
        <v>41705</v>
      </c>
      <c r="B691" s="55">
        <v>1001</v>
      </c>
      <c r="C691" s="55">
        <v>40</v>
      </c>
    </row>
    <row r="692" spans="1:3" x14ac:dyDescent="0.2">
      <c r="A692" s="85">
        <f t="shared" si="10"/>
        <v>41712</v>
      </c>
      <c r="B692" s="55">
        <v>1001</v>
      </c>
      <c r="C692" s="55">
        <v>40</v>
      </c>
    </row>
    <row r="693" spans="1:3" x14ac:dyDescent="0.2">
      <c r="A693" s="85">
        <f t="shared" si="10"/>
        <v>41719</v>
      </c>
      <c r="B693" s="55">
        <v>1001</v>
      </c>
      <c r="C693" s="55">
        <v>40</v>
      </c>
    </row>
    <row r="694" spans="1:3" x14ac:dyDescent="0.2">
      <c r="A694" s="85">
        <f t="shared" si="10"/>
        <v>41726</v>
      </c>
      <c r="B694" s="55">
        <v>1001</v>
      </c>
      <c r="C694" s="55">
        <v>40</v>
      </c>
    </row>
    <row r="695" spans="1:3" x14ac:dyDescent="0.2">
      <c r="A695" s="85">
        <f t="shared" si="10"/>
        <v>41733</v>
      </c>
      <c r="B695" s="55">
        <v>1001</v>
      </c>
      <c r="C695" s="55">
        <v>40</v>
      </c>
    </row>
    <row r="696" spans="1:3" x14ac:dyDescent="0.2">
      <c r="A696" s="85">
        <f t="shared" si="10"/>
        <v>41740</v>
      </c>
      <c r="B696" s="55">
        <v>1001</v>
      </c>
      <c r="C696" s="55">
        <v>40</v>
      </c>
    </row>
    <row r="697" spans="1:3" x14ac:dyDescent="0.2">
      <c r="A697" s="85">
        <f t="shared" si="10"/>
        <v>41747</v>
      </c>
      <c r="B697" s="55">
        <v>1001</v>
      </c>
      <c r="C697" s="55">
        <v>40</v>
      </c>
    </row>
    <row r="698" spans="1:3" x14ac:dyDescent="0.2">
      <c r="A698" s="85">
        <f t="shared" si="10"/>
        <v>41754</v>
      </c>
      <c r="B698" s="55">
        <v>1001</v>
      </c>
      <c r="C698" s="55">
        <v>40</v>
      </c>
    </row>
    <row r="699" spans="1:3" x14ac:dyDescent="0.2">
      <c r="A699" s="85">
        <f t="shared" si="10"/>
        <v>41761</v>
      </c>
      <c r="B699" s="55">
        <v>1001</v>
      </c>
      <c r="C699" s="55">
        <v>40</v>
      </c>
    </row>
    <row r="700" spans="1:3" x14ac:dyDescent="0.2">
      <c r="A700" s="85">
        <f t="shared" si="10"/>
        <v>41768</v>
      </c>
      <c r="B700" s="55">
        <v>1001</v>
      </c>
      <c r="C700" s="55">
        <v>40</v>
      </c>
    </row>
    <row r="701" spans="1:3" x14ac:dyDescent="0.2">
      <c r="A701" s="85">
        <f t="shared" si="10"/>
        <v>41775</v>
      </c>
      <c r="B701" s="55">
        <v>1001</v>
      </c>
      <c r="C701" s="55">
        <v>40</v>
      </c>
    </row>
    <row r="702" spans="1:3" x14ac:dyDescent="0.2">
      <c r="A702" s="85">
        <f t="shared" si="10"/>
        <v>41782</v>
      </c>
      <c r="B702" s="55">
        <v>1001</v>
      </c>
      <c r="C702" s="55">
        <v>40</v>
      </c>
    </row>
    <row r="703" spans="1:3" x14ac:dyDescent="0.2">
      <c r="A703" s="85">
        <f t="shared" si="10"/>
        <v>41789</v>
      </c>
      <c r="B703" s="55">
        <v>1000</v>
      </c>
      <c r="C703" s="55">
        <v>40</v>
      </c>
    </row>
    <row r="704" spans="1:3" x14ac:dyDescent="0.2">
      <c r="A704" s="85">
        <f t="shared" si="10"/>
        <v>41796</v>
      </c>
      <c r="B704" s="55">
        <v>1000</v>
      </c>
      <c r="C704" s="55">
        <v>40</v>
      </c>
    </row>
    <row r="705" spans="1:3" x14ac:dyDescent="0.2">
      <c r="A705" s="85">
        <f t="shared" si="10"/>
        <v>41803</v>
      </c>
      <c r="B705" s="55">
        <v>1000</v>
      </c>
      <c r="C705" s="55">
        <v>40</v>
      </c>
    </row>
    <row r="706" spans="1:3" x14ac:dyDescent="0.2">
      <c r="A706" s="85">
        <f t="shared" si="10"/>
        <v>41810</v>
      </c>
      <c r="B706" s="55">
        <v>1000</v>
      </c>
      <c r="C706" s="55">
        <v>40</v>
      </c>
    </row>
    <row r="707" spans="1:3" x14ac:dyDescent="0.2">
      <c r="A707" s="85">
        <f t="shared" si="10"/>
        <v>41817</v>
      </c>
      <c r="B707" s="55">
        <v>1000</v>
      </c>
      <c r="C707" s="55">
        <v>40</v>
      </c>
    </row>
    <row r="708" spans="1:3" x14ac:dyDescent="0.2">
      <c r="A708" s="85">
        <f t="shared" si="10"/>
        <v>41824</v>
      </c>
      <c r="B708" s="55">
        <v>1000</v>
      </c>
      <c r="C708" s="55">
        <v>40</v>
      </c>
    </row>
    <row r="709" spans="1:3" x14ac:dyDescent="0.2">
      <c r="A709" s="85">
        <f t="shared" si="10"/>
        <v>41831</v>
      </c>
      <c r="B709" s="55">
        <v>1000</v>
      </c>
      <c r="C709" s="55">
        <v>40</v>
      </c>
    </row>
    <row r="710" spans="1:3" x14ac:dyDescent="0.2">
      <c r="A710" s="85">
        <f t="shared" ref="A710:A773" si="11">A709+7</f>
        <v>41838</v>
      </c>
      <c r="B710" s="55">
        <v>1004</v>
      </c>
      <c r="C710" s="55">
        <v>40</v>
      </c>
    </row>
    <row r="711" spans="1:3" x14ac:dyDescent="0.2">
      <c r="A711" s="85">
        <f t="shared" si="11"/>
        <v>41845</v>
      </c>
      <c r="B711" s="55">
        <v>1004</v>
      </c>
      <c r="C711" s="55">
        <v>40</v>
      </c>
    </row>
    <row r="712" spans="1:3" x14ac:dyDescent="0.2">
      <c r="A712" s="85">
        <f t="shared" si="11"/>
        <v>41852</v>
      </c>
      <c r="B712" s="55">
        <v>1005</v>
      </c>
      <c r="C712" s="55">
        <v>40</v>
      </c>
    </row>
    <row r="713" spans="1:3" x14ac:dyDescent="0.2">
      <c r="A713" s="85">
        <f t="shared" si="11"/>
        <v>41859</v>
      </c>
      <c r="B713" s="55">
        <v>1005</v>
      </c>
      <c r="C713" s="55">
        <v>40</v>
      </c>
    </row>
    <row r="714" spans="1:3" x14ac:dyDescent="0.2">
      <c r="A714" s="85">
        <f t="shared" si="11"/>
        <v>41866</v>
      </c>
      <c r="B714" s="55">
        <v>1007</v>
      </c>
      <c r="C714" s="55">
        <v>40</v>
      </c>
    </row>
    <row r="715" spans="1:3" x14ac:dyDescent="0.2">
      <c r="A715" s="85">
        <f t="shared" si="11"/>
        <v>41873</v>
      </c>
      <c r="B715" s="55">
        <v>1009</v>
      </c>
      <c r="C715" s="55">
        <v>40</v>
      </c>
    </row>
    <row r="716" spans="1:3" x14ac:dyDescent="0.2">
      <c r="A716" s="85">
        <f t="shared" si="11"/>
        <v>41880</v>
      </c>
      <c r="B716" s="55">
        <v>1009</v>
      </c>
      <c r="C716" s="55">
        <v>40</v>
      </c>
    </row>
    <row r="717" spans="1:3" x14ac:dyDescent="0.2">
      <c r="A717" s="85">
        <f t="shared" si="11"/>
        <v>41887</v>
      </c>
      <c r="B717" s="55">
        <v>1010</v>
      </c>
      <c r="C717" s="55">
        <v>40</v>
      </c>
    </row>
    <row r="718" spans="1:3" x14ac:dyDescent="0.2">
      <c r="A718" s="85">
        <f t="shared" si="11"/>
        <v>41894</v>
      </c>
      <c r="B718" s="55">
        <v>1011</v>
      </c>
      <c r="C718" s="55">
        <v>40</v>
      </c>
    </row>
    <row r="719" spans="1:3" x14ac:dyDescent="0.2">
      <c r="A719" s="85">
        <f t="shared" si="11"/>
        <v>41901</v>
      </c>
      <c r="B719" s="55">
        <v>1011</v>
      </c>
      <c r="C719" s="55">
        <v>40</v>
      </c>
    </row>
    <row r="720" spans="1:3" x14ac:dyDescent="0.2">
      <c r="A720" s="85">
        <f t="shared" si="11"/>
        <v>41908</v>
      </c>
      <c r="B720" s="55">
        <v>1013</v>
      </c>
      <c r="C720" s="55">
        <v>40</v>
      </c>
    </row>
    <row r="721" spans="1:3" x14ac:dyDescent="0.2">
      <c r="A721" s="85">
        <f t="shared" si="11"/>
        <v>41915</v>
      </c>
      <c r="B721" s="55">
        <v>1013</v>
      </c>
      <c r="C721" s="55">
        <v>40</v>
      </c>
    </row>
    <row r="722" spans="1:3" x14ac:dyDescent="0.2">
      <c r="A722" s="85">
        <f t="shared" si="11"/>
        <v>41922</v>
      </c>
      <c r="B722" s="55">
        <v>1013</v>
      </c>
      <c r="C722" s="55">
        <v>40</v>
      </c>
    </row>
    <row r="723" spans="1:3" x14ac:dyDescent="0.2">
      <c r="A723" s="85">
        <f t="shared" si="11"/>
        <v>41929</v>
      </c>
      <c r="B723" s="55">
        <v>1014</v>
      </c>
      <c r="C723" s="55">
        <v>40</v>
      </c>
    </row>
    <row r="724" spans="1:3" x14ac:dyDescent="0.2">
      <c r="A724" s="85">
        <f t="shared" si="11"/>
        <v>41936</v>
      </c>
      <c r="B724" s="55">
        <v>1019</v>
      </c>
      <c r="C724" s="55">
        <v>40</v>
      </c>
    </row>
    <row r="725" spans="1:3" x14ac:dyDescent="0.2">
      <c r="A725" s="85">
        <f t="shared" si="11"/>
        <v>41943</v>
      </c>
      <c r="B725" s="55">
        <v>1021</v>
      </c>
      <c r="C725" s="55">
        <v>40</v>
      </c>
    </row>
    <row r="726" spans="1:3" x14ac:dyDescent="0.2">
      <c r="A726" s="85">
        <f t="shared" si="11"/>
        <v>41950</v>
      </c>
      <c r="B726" s="55">
        <v>1021</v>
      </c>
      <c r="C726" s="55">
        <v>40</v>
      </c>
    </row>
    <row r="727" spans="1:3" x14ac:dyDescent="0.2">
      <c r="A727" s="85">
        <f t="shared" si="11"/>
        <v>41957</v>
      </c>
      <c r="B727" s="55">
        <v>1022</v>
      </c>
      <c r="C727" s="55">
        <v>40</v>
      </c>
    </row>
    <row r="728" spans="1:3" x14ac:dyDescent="0.2">
      <c r="A728" s="85">
        <f t="shared" si="11"/>
        <v>41964</v>
      </c>
      <c r="B728" s="55">
        <v>1027</v>
      </c>
      <c r="C728" s="55">
        <v>40</v>
      </c>
    </row>
    <row r="729" spans="1:3" x14ac:dyDescent="0.2">
      <c r="A729" s="85">
        <f t="shared" si="11"/>
        <v>41971</v>
      </c>
      <c r="B729" s="55">
        <v>1028</v>
      </c>
      <c r="C729" s="55">
        <v>40</v>
      </c>
    </row>
    <row r="730" spans="1:3" x14ac:dyDescent="0.2">
      <c r="A730" s="85">
        <f t="shared" si="11"/>
        <v>41978</v>
      </c>
      <c r="B730" s="55">
        <v>1028</v>
      </c>
      <c r="C730" s="55">
        <v>40</v>
      </c>
    </row>
    <row r="731" spans="1:3" x14ac:dyDescent="0.2">
      <c r="A731" s="85">
        <f t="shared" si="11"/>
        <v>41985</v>
      </c>
      <c r="B731" s="55">
        <v>1029</v>
      </c>
      <c r="C731" s="55">
        <v>40</v>
      </c>
    </row>
    <row r="732" spans="1:3" x14ac:dyDescent="0.2">
      <c r="A732" s="85">
        <f t="shared" si="11"/>
        <v>41992</v>
      </c>
      <c r="B732" s="55">
        <v>1032</v>
      </c>
      <c r="C732" s="55">
        <v>40</v>
      </c>
    </row>
    <row r="733" spans="1:3" x14ac:dyDescent="0.2">
      <c r="A733" s="85">
        <f t="shared" si="11"/>
        <v>41999</v>
      </c>
      <c r="B733" s="55">
        <v>1034</v>
      </c>
      <c r="C733" s="55">
        <v>40</v>
      </c>
    </row>
    <row r="734" spans="1:3" x14ac:dyDescent="0.2">
      <c r="A734" s="85">
        <f t="shared" si="11"/>
        <v>42006</v>
      </c>
      <c r="B734" s="55">
        <v>1034</v>
      </c>
      <c r="C734" s="55">
        <v>40</v>
      </c>
    </row>
    <row r="735" spans="1:3" x14ac:dyDescent="0.2">
      <c r="A735" s="85">
        <f t="shared" si="11"/>
        <v>42013</v>
      </c>
      <c r="B735" s="55">
        <v>1034</v>
      </c>
      <c r="C735" s="55">
        <v>40</v>
      </c>
    </row>
    <row r="736" spans="1:3" x14ac:dyDescent="0.2">
      <c r="A736" s="85">
        <f t="shared" si="11"/>
        <v>42020</v>
      </c>
      <c r="B736" s="55">
        <v>1038</v>
      </c>
      <c r="C736" s="55">
        <v>40</v>
      </c>
    </row>
    <row r="737" spans="1:3" x14ac:dyDescent="0.2">
      <c r="A737" s="85">
        <f t="shared" si="11"/>
        <v>42027</v>
      </c>
      <c r="B737" s="55">
        <v>1038</v>
      </c>
      <c r="C737" s="55">
        <v>40</v>
      </c>
    </row>
    <row r="738" spans="1:3" x14ac:dyDescent="0.2">
      <c r="A738" s="85">
        <f t="shared" si="11"/>
        <v>42034</v>
      </c>
      <c r="B738" s="55">
        <v>1038</v>
      </c>
      <c r="C738" s="55">
        <v>40</v>
      </c>
    </row>
    <row r="739" spans="1:3" x14ac:dyDescent="0.2">
      <c r="A739" s="85">
        <f t="shared" si="11"/>
        <v>42041</v>
      </c>
      <c r="B739" s="55">
        <v>1043</v>
      </c>
      <c r="C739" s="55">
        <v>40</v>
      </c>
    </row>
    <row r="740" spans="1:3" x14ac:dyDescent="0.2">
      <c r="A740" s="85">
        <f t="shared" si="11"/>
        <v>42048</v>
      </c>
      <c r="B740" s="55">
        <v>1050</v>
      </c>
      <c r="C740" s="55">
        <v>40</v>
      </c>
    </row>
    <row r="741" spans="1:3" x14ac:dyDescent="0.2">
      <c r="A741" s="85">
        <f t="shared" si="11"/>
        <v>42055</v>
      </c>
      <c r="B741" s="55">
        <v>1050</v>
      </c>
      <c r="C741" s="55">
        <v>40</v>
      </c>
    </row>
    <row r="742" spans="1:3" x14ac:dyDescent="0.2">
      <c r="A742" s="85">
        <f t="shared" si="11"/>
        <v>42062</v>
      </c>
      <c r="B742" s="55">
        <v>1050</v>
      </c>
      <c r="C742" s="55">
        <v>40</v>
      </c>
    </row>
    <row r="743" spans="1:3" x14ac:dyDescent="0.2">
      <c r="A743" s="85">
        <f t="shared" si="11"/>
        <v>42069</v>
      </c>
      <c r="B743" s="55">
        <v>1050</v>
      </c>
      <c r="C743" s="55">
        <v>40</v>
      </c>
    </row>
    <row r="744" spans="1:3" x14ac:dyDescent="0.2">
      <c r="A744" s="85">
        <f t="shared" si="11"/>
        <v>42076</v>
      </c>
      <c r="B744" s="55">
        <v>1058</v>
      </c>
      <c r="C744" s="55">
        <v>40</v>
      </c>
    </row>
    <row r="745" spans="1:3" x14ac:dyDescent="0.2">
      <c r="A745" s="85">
        <f t="shared" si="11"/>
        <v>42083</v>
      </c>
      <c r="B745" s="55">
        <v>1061</v>
      </c>
      <c r="C745" s="55">
        <v>40</v>
      </c>
    </row>
    <row r="746" spans="1:3" x14ac:dyDescent="0.2">
      <c r="A746" s="85">
        <f t="shared" si="11"/>
        <v>42090</v>
      </c>
      <c r="B746" s="55">
        <v>1061</v>
      </c>
      <c r="C746" s="55">
        <v>40</v>
      </c>
    </row>
    <row r="747" spans="1:3" x14ac:dyDescent="0.2">
      <c r="A747" s="85">
        <f t="shared" si="11"/>
        <v>42097</v>
      </c>
      <c r="B747" s="55">
        <v>1067</v>
      </c>
      <c r="C747" s="55">
        <v>40</v>
      </c>
    </row>
    <row r="748" spans="1:3" x14ac:dyDescent="0.2">
      <c r="A748" s="85">
        <f t="shared" si="11"/>
        <v>42104</v>
      </c>
      <c r="B748" s="55">
        <v>1073</v>
      </c>
      <c r="C748" s="55">
        <v>40</v>
      </c>
    </row>
    <row r="749" spans="1:3" x14ac:dyDescent="0.2">
      <c r="A749" s="85">
        <f t="shared" si="11"/>
        <v>42111</v>
      </c>
      <c r="B749" s="55">
        <v>1073</v>
      </c>
      <c r="C749" s="55">
        <v>40</v>
      </c>
    </row>
    <row r="750" spans="1:3" x14ac:dyDescent="0.2">
      <c r="A750" s="85">
        <f t="shared" si="11"/>
        <v>42118</v>
      </c>
      <c r="B750" s="55">
        <v>1073</v>
      </c>
      <c r="C750" s="55">
        <v>40</v>
      </c>
    </row>
    <row r="751" spans="1:3" x14ac:dyDescent="0.2">
      <c r="A751" s="85">
        <f t="shared" si="11"/>
        <v>42125</v>
      </c>
      <c r="B751" s="55">
        <v>1073</v>
      </c>
      <c r="C751" s="55">
        <v>40</v>
      </c>
    </row>
    <row r="752" spans="1:3" x14ac:dyDescent="0.2">
      <c r="A752" s="85">
        <f t="shared" si="11"/>
        <v>42132</v>
      </c>
      <c r="B752" s="55">
        <v>1079</v>
      </c>
      <c r="C752" s="55">
        <v>40</v>
      </c>
    </row>
    <row r="753" spans="1:3" x14ac:dyDescent="0.2">
      <c r="A753" s="85">
        <f t="shared" si="11"/>
        <v>42139</v>
      </c>
      <c r="B753" s="55">
        <v>1084</v>
      </c>
      <c r="C753" s="55">
        <v>40</v>
      </c>
    </row>
    <row r="754" spans="1:3" x14ac:dyDescent="0.2">
      <c r="A754" s="85">
        <f t="shared" si="11"/>
        <v>42146</v>
      </c>
      <c r="B754" s="55">
        <v>1082</v>
      </c>
      <c r="C754" s="55">
        <v>500</v>
      </c>
    </row>
    <row r="755" spans="1:3" x14ac:dyDescent="0.2">
      <c r="A755" s="85">
        <f t="shared" si="11"/>
        <v>42153</v>
      </c>
      <c r="B755" s="55">
        <v>1086</v>
      </c>
      <c r="C755" s="55">
        <v>500</v>
      </c>
    </row>
    <row r="756" spans="1:3" x14ac:dyDescent="0.2">
      <c r="A756" s="85">
        <f t="shared" si="11"/>
        <v>42160</v>
      </c>
      <c r="B756" s="55">
        <v>1090</v>
      </c>
      <c r="C756" s="55">
        <v>500</v>
      </c>
    </row>
    <row r="757" spans="1:3" x14ac:dyDescent="0.2">
      <c r="A757" s="85">
        <f t="shared" si="11"/>
        <v>42167</v>
      </c>
      <c r="B757" s="55">
        <v>1101</v>
      </c>
      <c r="C757" s="55">
        <v>500</v>
      </c>
    </row>
    <row r="758" spans="1:3" x14ac:dyDescent="0.2">
      <c r="A758" s="85">
        <f t="shared" si="11"/>
        <v>42174</v>
      </c>
      <c r="B758" s="55">
        <v>1101</v>
      </c>
      <c r="C758" s="55">
        <v>500</v>
      </c>
    </row>
    <row r="759" spans="1:3" x14ac:dyDescent="0.2">
      <c r="A759" s="85">
        <f t="shared" si="11"/>
        <v>42181</v>
      </c>
      <c r="B759" s="55">
        <v>1105</v>
      </c>
      <c r="C759" s="55">
        <v>500</v>
      </c>
    </row>
    <row r="760" spans="1:3" x14ac:dyDescent="0.2">
      <c r="A760" s="85">
        <f t="shared" si="11"/>
        <v>42188</v>
      </c>
      <c r="B760" s="55">
        <v>1106</v>
      </c>
      <c r="C760" s="55">
        <v>500</v>
      </c>
    </row>
    <row r="761" spans="1:3" x14ac:dyDescent="0.2">
      <c r="A761" s="85">
        <f t="shared" si="11"/>
        <v>42195</v>
      </c>
      <c r="B761" s="55">
        <v>1107</v>
      </c>
      <c r="C761" s="55">
        <v>500</v>
      </c>
    </row>
    <row r="762" spans="1:3" x14ac:dyDescent="0.2">
      <c r="A762" s="85">
        <f t="shared" si="11"/>
        <v>42202</v>
      </c>
      <c r="B762" s="55">
        <v>1114</v>
      </c>
      <c r="C762" s="55">
        <v>500</v>
      </c>
    </row>
    <row r="763" spans="1:3" x14ac:dyDescent="0.2">
      <c r="A763" s="85">
        <f t="shared" si="11"/>
        <v>42209</v>
      </c>
      <c r="B763" s="55">
        <v>1114</v>
      </c>
      <c r="C763" s="55">
        <v>500</v>
      </c>
    </row>
    <row r="764" spans="1:3" x14ac:dyDescent="0.2">
      <c r="A764" s="85">
        <f t="shared" si="11"/>
        <v>42216</v>
      </c>
      <c r="B764" s="55">
        <v>1114</v>
      </c>
      <c r="C764" s="55">
        <v>500</v>
      </c>
    </row>
    <row r="765" spans="1:3" x14ac:dyDescent="0.2">
      <c r="A765" s="85">
        <f t="shared" si="11"/>
        <v>42223</v>
      </c>
      <c r="B765" s="55">
        <v>1114</v>
      </c>
      <c r="C765" s="55">
        <v>500</v>
      </c>
    </row>
    <row r="766" spans="1:3" x14ac:dyDescent="0.2">
      <c r="A766" s="85">
        <f t="shared" si="11"/>
        <v>42230</v>
      </c>
      <c r="B766" s="55">
        <v>1114</v>
      </c>
      <c r="C766" s="55">
        <v>500</v>
      </c>
    </row>
    <row r="767" spans="1:3" x14ac:dyDescent="0.2">
      <c r="A767" s="85">
        <f t="shared" si="11"/>
        <v>42237</v>
      </c>
      <c r="B767" s="55">
        <v>1114</v>
      </c>
      <c r="C767" s="55">
        <v>500</v>
      </c>
    </row>
    <row r="768" spans="1:3" x14ac:dyDescent="0.2">
      <c r="A768" s="85">
        <f t="shared" si="11"/>
        <v>42244</v>
      </c>
      <c r="B768" s="55">
        <v>1114</v>
      </c>
      <c r="C768" s="55">
        <v>500</v>
      </c>
    </row>
    <row r="769" spans="1:3" x14ac:dyDescent="0.2">
      <c r="A769" s="85">
        <f t="shared" si="11"/>
        <v>42251</v>
      </c>
      <c r="B769" s="55">
        <v>1114</v>
      </c>
      <c r="C769" s="55">
        <v>500</v>
      </c>
    </row>
    <row r="770" spans="1:3" x14ac:dyDescent="0.2">
      <c r="A770" s="85">
        <f t="shared" si="11"/>
        <v>42258</v>
      </c>
      <c r="B770" s="55">
        <v>1114</v>
      </c>
      <c r="C770" s="55">
        <v>500</v>
      </c>
    </row>
    <row r="771" spans="1:3" x14ac:dyDescent="0.2">
      <c r="A771" s="85">
        <f t="shared" si="11"/>
        <v>42265</v>
      </c>
      <c r="B771" s="55">
        <v>1114</v>
      </c>
      <c r="C771" s="55">
        <v>500</v>
      </c>
    </row>
    <row r="772" spans="1:3" x14ac:dyDescent="0.2">
      <c r="A772" s="85">
        <f t="shared" si="11"/>
        <v>42272</v>
      </c>
      <c r="B772" s="55">
        <v>1114</v>
      </c>
      <c r="C772" s="55">
        <v>500</v>
      </c>
    </row>
    <row r="773" spans="1:3" x14ac:dyDescent="0.2">
      <c r="A773" s="85">
        <f t="shared" si="11"/>
        <v>42279</v>
      </c>
      <c r="B773" s="55">
        <v>1114</v>
      </c>
      <c r="C773" s="55">
        <v>500</v>
      </c>
    </row>
    <row r="774" spans="1:3" x14ac:dyDescent="0.2">
      <c r="A774" s="85">
        <f t="shared" ref="A774:A837" si="12">A773+7</f>
        <v>42286</v>
      </c>
      <c r="B774" s="55">
        <v>1114</v>
      </c>
      <c r="C774" s="55">
        <v>500</v>
      </c>
    </row>
    <row r="775" spans="1:3" x14ac:dyDescent="0.2">
      <c r="A775" s="85">
        <f t="shared" si="12"/>
        <v>42293</v>
      </c>
      <c r="B775" s="55">
        <v>1114</v>
      </c>
      <c r="C775" s="55">
        <v>500</v>
      </c>
    </row>
    <row r="776" spans="1:3" x14ac:dyDescent="0.2">
      <c r="A776" s="85">
        <f t="shared" si="12"/>
        <v>42300</v>
      </c>
      <c r="B776" s="55">
        <v>1114</v>
      </c>
      <c r="C776" s="55">
        <v>500</v>
      </c>
    </row>
    <row r="777" spans="1:3" x14ac:dyDescent="0.2">
      <c r="A777" s="85">
        <f t="shared" si="12"/>
        <v>42307</v>
      </c>
      <c r="B777" s="55">
        <v>1114</v>
      </c>
      <c r="C777" s="55">
        <v>500</v>
      </c>
    </row>
    <row r="778" spans="1:3" x14ac:dyDescent="0.2">
      <c r="A778" s="85">
        <f t="shared" si="12"/>
        <v>42314</v>
      </c>
      <c r="B778" s="55">
        <v>1114</v>
      </c>
      <c r="C778" s="55">
        <v>500</v>
      </c>
    </row>
    <row r="779" spans="1:3" x14ac:dyDescent="0.2">
      <c r="A779" s="85">
        <f t="shared" si="12"/>
        <v>42321</v>
      </c>
      <c r="B779" s="55">
        <v>1114</v>
      </c>
      <c r="C779" s="55">
        <v>500</v>
      </c>
    </row>
    <row r="780" spans="1:3" x14ac:dyDescent="0.2">
      <c r="A780" s="85">
        <f t="shared" si="12"/>
        <v>42328</v>
      </c>
      <c r="B780" s="55">
        <v>1114</v>
      </c>
      <c r="C780" s="55">
        <v>500</v>
      </c>
    </row>
    <row r="781" spans="1:3" x14ac:dyDescent="0.2">
      <c r="A781" s="85">
        <f t="shared" si="12"/>
        <v>42335</v>
      </c>
      <c r="B781" s="55">
        <v>1113</v>
      </c>
      <c r="C781" s="55">
        <v>500</v>
      </c>
    </row>
    <row r="782" spans="1:3" x14ac:dyDescent="0.2">
      <c r="A782" s="85">
        <f t="shared" si="12"/>
        <v>42342</v>
      </c>
      <c r="B782" s="55">
        <v>1113</v>
      </c>
      <c r="C782" s="55">
        <v>500</v>
      </c>
    </row>
    <row r="783" spans="1:3" x14ac:dyDescent="0.2">
      <c r="A783" s="85">
        <f t="shared" si="12"/>
        <v>42349</v>
      </c>
      <c r="B783" s="55">
        <v>1113</v>
      </c>
      <c r="C783" s="55">
        <v>500</v>
      </c>
    </row>
    <row r="784" spans="1:3" x14ac:dyDescent="0.2">
      <c r="A784" s="85">
        <f t="shared" si="12"/>
        <v>42356</v>
      </c>
      <c r="B784" s="55">
        <v>1114</v>
      </c>
      <c r="C784" s="55">
        <v>500</v>
      </c>
    </row>
    <row r="785" spans="1:3" x14ac:dyDescent="0.2">
      <c r="A785" s="85">
        <f t="shared" si="12"/>
        <v>42363</v>
      </c>
      <c r="B785" s="55">
        <v>1119</v>
      </c>
      <c r="C785" s="55">
        <v>500</v>
      </c>
    </row>
    <row r="786" spans="1:3" x14ac:dyDescent="0.2">
      <c r="A786" s="85">
        <f t="shared" si="12"/>
        <v>42370</v>
      </c>
      <c r="B786" s="55">
        <v>1119</v>
      </c>
      <c r="C786" s="55">
        <v>500</v>
      </c>
    </row>
    <row r="787" spans="1:3" x14ac:dyDescent="0.2">
      <c r="A787" s="85">
        <f t="shared" si="12"/>
        <v>42377</v>
      </c>
      <c r="B787" s="55">
        <v>1122</v>
      </c>
      <c r="C787" s="55">
        <v>500</v>
      </c>
    </row>
    <row r="788" spans="1:3" x14ac:dyDescent="0.2">
      <c r="A788" s="85">
        <f t="shared" si="12"/>
        <v>42384</v>
      </c>
      <c r="B788" s="55">
        <v>1124</v>
      </c>
      <c r="C788" s="55">
        <v>500</v>
      </c>
    </row>
    <row r="789" spans="1:3" x14ac:dyDescent="0.2">
      <c r="A789" s="85">
        <f t="shared" si="12"/>
        <v>42391</v>
      </c>
      <c r="B789" s="55">
        <v>1124</v>
      </c>
      <c r="C789" s="55">
        <v>500</v>
      </c>
    </row>
    <row r="790" spans="1:3" x14ac:dyDescent="0.2">
      <c r="A790" s="85">
        <f t="shared" si="12"/>
        <v>42398</v>
      </c>
      <c r="B790" s="55">
        <v>1124</v>
      </c>
      <c r="C790" s="55">
        <v>500</v>
      </c>
    </row>
    <row r="791" spans="1:3" x14ac:dyDescent="0.2">
      <c r="A791" s="85">
        <f t="shared" si="12"/>
        <v>42405</v>
      </c>
      <c r="B791" s="55">
        <v>1124</v>
      </c>
      <c r="C791" s="55">
        <v>500</v>
      </c>
    </row>
    <row r="792" spans="1:3" x14ac:dyDescent="0.2">
      <c r="A792" s="85">
        <f t="shared" si="12"/>
        <v>42412</v>
      </c>
      <c r="B792" s="55">
        <v>1124</v>
      </c>
      <c r="C792" s="55">
        <v>500</v>
      </c>
    </row>
    <row r="793" spans="1:3" x14ac:dyDescent="0.2">
      <c r="A793" s="85">
        <f t="shared" si="12"/>
        <v>42419</v>
      </c>
      <c r="B793" s="55">
        <v>1124</v>
      </c>
      <c r="C793" s="55">
        <v>500</v>
      </c>
    </row>
    <row r="794" spans="1:3" x14ac:dyDescent="0.2">
      <c r="A794" s="85">
        <f t="shared" si="12"/>
        <v>42426</v>
      </c>
      <c r="B794" s="55">
        <v>1125</v>
      </c>
      <c r="C794" s="55">
        <v>500</v>
      </c>
    </row>
    <row r="795" spans="1:3" x14ac:dyDescent="0.2">
      <c r="A795" s="85">
        <f t="shared" si="12"/>
        <v>42433</v>
      </c>
      <c r="B795" s="55">
        <v>1127</v>
      </c>
      <c r="C795" s="55">
        <v>500</v>
      </c>
    </row>
    <row r="796" spans="1:3" x14ac:dyDescent="0.2">
      <c r="A796" s="85">
        <f t="shared" si="12"/>
        <v>42440</v>
      </c>
      <c r="B796" s="55">
        <v>1127</v>
      </c>
      <c r="C796" s="55">
        <v>500</v>
      </c>
    </row>
    <row r="797" spans="1:3" x14ac:dyDescent="0.2">
      <c r="A797" s="85">
        <f t="shared" si="12"/>
        <v>42447</v>
      </c>
      <c r="B797" s="55">
        <v>1127</v>
      </c>
      <c r="C797" s="55">
        <v>500</v>
      </c>
    </row>
    <row r="798" spans="1:3" x14ac:dyDescent="0.2">
      <c r="A798" s="85">
        <f t="shared" si="12"/>
        <v>42454</v>
      </c>
      <c r="B798" s="55">
        <v>1130</v>
      </c>
      <c r="C798" s="55">
        <v>500</v>
      </c>
    </row>
    <row r="799" spans="1:3" x14ac:dyDescent="0.2">
      <c r="A799" s="85">
        <f t="shared" si="12"/>
        <v>42461</v>
      </c>
      <c r="B799" s="55">
        <v>1131</v>
      </c>
      <c r="C799" s="55">
        <v>500</v>
      </c>
    </row>
    <row r="800" spans="1:3" x14ac:dyDescent="0.2">
      <c r="A800" s="85">
        <f t="shared" si="12"/>
        <v>42468</v>
      </c>
      <c r="B800" s="55">
        <v>1131</v>
      </c>
      <c r="C800" s="55">
        <v>500</v>
      </c>
    </row>
    <row r="801" spans="1:3" x14ac:dyDescent="0.2">
      <c r="A801" s="85">
        <f t="shared" si="12"/>
        <v>42475</v>
      </c>
      <c r="B801" s="55">
        <v>1132</v>
      </c>
      <c r="C801" s="55">
        <v>500</v>
      </c>
    </row>
    <row r="802" spans="1:3" x14ac:dyDescent="0.2">
      <c r="A802" s="85">
        <f t="shared" si="12"/>
        <v>42482</v>
      </c>
      <c r="B802" s="55">
        <v>1132</v>
      </c>
      <c r="C802" s="55">
        <v>500</v>
      </c>
    </row>
    <row r="803" spans="1:3" x14ac:dyDescent="0.2">
      <c r="A803" s="85">
        <f t="shared" si="12"/>
        <v>42489</v>
      </c>
      <c r="B803" s="55">
        <v>1133</v>
      </c>
      <c r="C803" s="55">
        <v>500</v>
      </c>
    </row>
    <row r="804" spans="1:3" x14ac:dyDescent="0.2">
      <c r="A804" s="85">
        <f t="shared" si="12"/>
        <v>42496</v>
      </c>
      <c r="B804" s="55">
        <v>1135</v>
      </c>
      <c r="C804" s="55">
        <v>500</v>
      </c>
    </row>
    <row r="805" spans="1:3" x14ac:dyDescent="0.2">
      <c r="A805" s="85">
        <f t="shared" si="12"/>
        <v>42503</v>
      </c>
      <c r="B805" s="55">
        <v>1137</v>
      </c>
      <c r="C805" s="55">
        <v>500</v>
      </c>
    </row>
    <row r="806" spans="1:3" x14ac:dyDescent="0.2">
      <c r="A806" s="85">
        <f t="shared" si="12"/>
        <v>42510</v>
      </c>
      <c r="B806" s="55">
        <v>1139</v>
      </c>
      <c r="C806" s="55">
        <v>500</v>
      </c>
    </row>
    <row r="807" spans="1:3" x14ac:dyDescent="0.2">
      <c r="A807" s="85">
        <f t="shared" si="12"/>
        <v>42517</v>
      </c>
      <c r="B807" s="55">
        <v>1139</v>
      </c>
      <c r="C807" s="55">
        <v>500</v>
      </c>
    </row>
    <row r="808" spans="1:3" x14ac:dyDescent="0.2">
      <c r="A808" s="85">
        <f t="shared" si="12"/>
        <v>42524</v>
      </c>
      <c r="B808" s="55">
        <v>1142</v>
      </c>
      <c r="C808" s="55">
        <v>500</v>
      </c>
    </row>
    <row r="809" spans="1:3" x14ac:dyDescent="0.2">
      <c r="A809" s="85">
        <f t="shared" si="12"/>
        <v>42531</v>
      </c>
      <c r="B809" s="55">
        <v>1142</v>
      </c>
      <c r="C809" s="55">
        <v>500</v>
      </c>
    </row>
    <row r="810" spans="1:3" x14ac:dyDescent="0.2">
      <c r="A810" s="85">
        <f t="shared" si="12"/>
        <v>42538</v>
      </c>
      <c r="B810" s="55">
        <v>1142</v>
      </c>
      <c r="C810" s="55">
        <v>500</v>
      </c>
    </row>
    <row r="811" spans="1:3" x14ac:dyDescent="0.2">
      <c r="A811" s="85">
        <f t="shared" si="12"/>
        <v>42545</v>
      </c>
      <c r="B811" s="55">
        <v>1145</v>
      </c>
      <c r="C811" s="55">
        <v>500</v>
      </c>
    </row>
    <row r="812" spans="1:3" x14ac:dyDescent="0.2">
      <c r="A812" s="85">
        <f t="shared" si="12"/>
        <v>42552</v>
      </c>
      <c r="B812" s="55">
        <v>1146</v>
      </c>
      <c r="C812" s="55">
        <v>500</v>
      </c>
    </row>
    <row r="813" spans="1:3" x14ac:dyDescent="0.2">
      <c r="A813" s="85">
        <f t="shared" si="12"/>
        <v>42559</v>
      </c>
      <c r="B813" s="55">
        <v>1146</v>
      </c>
      <c r="C813" s="55">
        <v>500</v>
      </c>
    </row>
    <row r="814" spans="1:3" x14ac:dyDescent="0.2">
      <c r="A814" s="85">
        <f t="shared" si="12"/>
        <v>42566</v>
      </c>
      <c r="B814" s="55">
        <v>1149</v>
      </c>
      <c r="C814" s="55">
        <v>500</v>
      </c>
    </row>
    <row r="815" spans="1:3" x14ac:dyDescent="0.2">
      <c r="A815" s="85">
        <f t="shared" si="12"/>
        <v>42573</v>
      </c>
      <c r="B815" s="55">
        <v>1150</v>
      </c>
      <c r="C815" s="55">
        <v>500</v>
      </c>
    </row>
    <row r="816" spans="1:3" x14ac:dyDescent="0.2">
      <c r="A816" s="85">
        <f t="shared" si="12"/>
        <v>42580</v>
      </c>
      <c r="B816" s="55">
        <v>1151</v>
      </c>
      <c r="C816" s="55">
        <v>500</v>
      </c>
    </row>
    <row r="817" spans="1:3" x14ac:dyDescent="0.2">
      <c r="A817" s="85">
        <f t="shared" si="12"/>
        <v>42587</v>
      </c>
      <c r="B817" s="55">
        <v>1151</v>
      </c>
      <c r="C817" s="55">
        <v>500</v>
      </c>
    </row>
    <row r="818" spans="1:3" x14ac:dyDescent="0.2">
      <c r="A818" s="85">
        <f t="shared" si="12"/>
        <v>42594</v>
      </c>
      <c r="B818" s="55">
        <v>1152</v>
      </c>
      <c r="C818" s="55">
        <v>500</v>
      </c>
    </row>
    <row r="819" spans="1:3" x14ac:dyDescent="0.2">
      <c r="A819" s="85">
        <f t="shared" si="12"/>
        <v>42601</v>
      </c>
      <c r="B819" s="55">
        <v>1154</v>
      </c>
      <c r="C819" s="55">
        <v>500</v>
      </c>
    </row>
    <row r="820" spans="1:3" x14ac:dyDescent="0.2">
      <c r="A820" s="85">
        <f t="shared" si="12"/>
        <v>42608</v>
      </c>
      <c r="B820" s="55">
        <v>1158</v>
      </c>
      <c r="C820" s="55">
        <v>499</v>
      </c>
    </row>
    <row r="821" spans="1:3" x14ac:dyDescent="0.2">
      <c r="A821" s="85">
        <f t="shared" si="12"/>
        <v>42615</v>
      </c>
      <c r="B821" s="55">
        <v>1163</v>
      </c>
      <c r="C821" s="55">
        <v>499</v>
      </c>
    </row>
    <row r="822" spans="1:3" x14ac:dyDescent="0.2">
      <c r="A822" s="85">
        <f t="shared" si="12"/>
        <v>42622</v>
      </c>
      <c r="B822" s="55">
        <v>1165</v>
      </c>
      <c r="C822" s="55">
        <v>499</v>
      </c>
    </row>
    <row r="823" spans="1:3" x14ac:dyDescent="0.2">
      <c r="A823" s="85">
        <f t="shared" si="12"/>
        <v>42629</v>
      </c>
      <c r="B823" s="55">
        <v>1166</v>
      </c>
      <c r="C823" s="55">
        <v>499</v>
      </c>
    </row>
    <row r="824" spans="1:3" x14ac:dyDescent="0.2">
      <c r="A824" s="85">
        <f t="shared" si="12"/>
        <v>42636</v>
      </c>
      <c r="B824" s="55">
        <v>1168</v>
      </c>
      <c r="C824" s="55">
        <v>499</v>
      </c>
    </row>
    <row r="825" spans="1:3" x14ac:dyDescent="0.2">
      <c r="A825" s="85">
        <f t="shared" si="12"/>
        <v>42643</v>
      </c>
      <c r="B825" s="55">
        <v>1172</v>
      </c>
      <c r="C825" s="55">
        <v>499</v>
      </c>
    </row>
    <row r="826" spans="1:3" x14ac:dyDescent="0.2">
      <c r="A826" s="85">
        <f t="shared" si="12"/>
        <v>42650</v>
      </c>
      <c r="B826" s="55">
        <v>1172</v>
      </c>
      <c r="C826" s="55">
        <v>499</v>
      </c>
    </row>
    <row r="827" spans="1:3" x14ac:dyDescent="0.2">
      <c r="A827" s="85">
        <f t="shared" si="12"/>
        <v>42657</v>
      </c>
      <c r="B827" s="55">
        <v>1174</v>
      </c>
      <c r="C827" s="55">
        <v>499</v>
      </c>
    </row>
    <row r="828" spans="1:3" x14ac:dyDescent="0.2">
      <c r="A828" s="85">
        <f t="shared" si="12"/>
        <v>42664</v>
      </c>
      <c r="B828" s="55">
        <v>1176</v>
      </c>
      <c r="C828" s="55">
        <v>499</v>
      </c>
    </row>
    <row r="829" spans="1:3" x14ac:dyDescent="0.2">
      <c r="A829" s="85">
        <f t="shared" si="12"/>
        <v>42671</v>
      </c>
      <c r="B829" s="55">
        <v>1181</v>
      </c>
      <c r="C829" s="55">
        <v>499</v>
      </c>
    </row>
    <row r="830" spans="1:3" x14ac:dyDescent="0.2">
      <c r="A830" s="85">
        <f t="shared" si="12"/>
        <v>42678</v>
      </c>
      <c r="B830" s="55">
        <v>1183</v>
      </c>
      <c r="C830" s="55">
        <v>499</v>
      </c>
    </row>
    <row r="831" spans="1:3" x14ac:dyDescent="0.2">
      <c r="A831" s="85">
        <f t="shared" si="12"/>
        <v>42685</v>
      </c>
      <c r="B831" s="55">
        <v>1187</v>
      </c>
      <c r="C831" s="55">
        <v>499</v>
      </c>
    </row>
    <row r="832" spans="1:3" x14ac:dyDescent="0.2">
      <c r="A832" s="85">
        <f t="shared" si="12"/>
        <v>42692</v>
      </c>
      <c r="B832" s="55">
        <v>1188</v>
      </c>
      <c r="C832" s="55">
        <v>499</v>
      </c>
    </row>
    <row r="833" spans="1:3" x14ac:dyDescent="0.2">
      <c r="A833" s="85">
        <f t="shared" si="12"/>
        <v>42699</v>
      </c>
      <c r="B833" s="55">
        <v>1193</v>
      </c>
      <c r="C833" s="55">
        <v>499</v>
      </c>
    </row>
    <row r="834" spans="1:3" x14ac:dyDescent="0.2">
      <c r="A834" s="85">
        <f t="shared" si="12"/>
        <v>42706</v>
      </c>
      <c r="B834" s="55">
        <v>1196</v>
      </c>
      <c r="C834" s="55">
        <v>499</v>
      </c>
    </row>
    <row r="835" spans="1:3" x14ac:dyDescent="0.2">
      <c r="A835" s="85">
        <f t="shared" si="12"/>
        <v>42713</v>
      </c>
      <c r="B835" s="55">
        <v>1201</v>
      </c>
      <c r="C835" s="55">
        <v>499</v>
      </c>
    </row>
    <row r="836" spans="1:3" x14ac:dyDescent="0.2">
      <c r="A836" s="85">
        <f t="shared" si="12"/>
        <v>42720</v>
      </c>
      <c r="B836" s="55">
        <v>1204</v>
      </c>
      <c r="C836" s="55">
        <v>499</v>
      </c>
    </row>
    <row r="837" spans="1:3" x14ac:dyDescent="0.2">
      <c r="A837" s="85">
        <f t="shared" si="12"/>
        <v>42727</v>
      </c>
      <c r="B837" s="55">
        <v>1208</v>
      </c>
      <c r="C837" s="55">
        <v>499</v>
      </c>
    </row>
    <row r="838" spans="1:3" x14ac:dyDescent="0.2">
      <c r="A838" s="85">
        <f t="shared" ref="A838:A843" si="13">A837+7</f>
        <v>42734</v>
      </c>
      <c r="B838" s="55">
        <v>1213</v>
      </c>
      <c r="C838" s="55">
        <v>499</v>
      </c>
    </row>
    <row r="839" spans="1:3" x14ac:dyDescent="0.2">
      <c r="A839" s="85">
        <f t="shared" si="13"/>
        <v>42741</v>
      </c>
      <c r="B839" s="55">
        <v>1217</v>
      </c>
      <c r="C839" s="55">
        <v>499</v>
      </c>
    </row>
    <row r="840" spans="1:3" x14ac:dyDescent="0.2">
      <c r="A840" s="85">
        <f t="shared" si="13"/>
        <v>42748</v>
      </c>
      <c r="B840" s="55">
        <v>1222</v>
      </c>
      <c r="C840" s="55">
        <v>499</v>
      </c>
    </row>
    <row r="841" spans="1:3" x14ac:dyDescent="0.2">
      <c r="A841" s="85">
        <f t="shared" si="13"/>
        <v>42755</v>
      </c>
      <c r="B841" s="55">
        <v>1230</v>
      </c>
      <c r="C841" s="55">
        <v>499</v>
      </c>
    </row>
    <row r="842" spans="1:3" x14ac:dyDescent="0.2">
      <c r="A842" s="85">
        <f t="shared" si="13"/>
        <v>42762</v>
      </c>
      <c r="B842" s="55">
        <v>1236</v>
      </c>
      <c r="C842" s="55">
        <v>500</v>
      </c>
    </row>
    <row r="843" spans="1:3" x14ac:dyDescent="0.2">
      <c r="A843" s="85">
        <f t="shared" si="13"/>
        <v>42769</v>
      </c>
      <c r="B843" s="55">
        <v>1238</v>
      </c>
      <c r="C843" s="55">
        <v>500</v>
      </c>
    </row>
    <row r="844" spans="1:3" x14ac:dyDescent="0.2">
      <c r="A844" s="85"/>
    </row>
    <row r="845" spans="1:3" x14ac:dyDescent="0.2">
      <c r="A845" s="85"/>
    </row>
    <row r="846" spans="1:3" x14ac:dyDescent="0.2">
      <c r="A846" s="85"/>
    </row>
    <row r="847" spans="1:3" x14ac:dyDescent="0.2">
      <c r="A847" s="85"/>
    </row>
    <row r="848" spans="1:3" x14ac:dyDescent="0.2">
      <c r="A848" s="85"/>
    </row>
  </sheetData>
  <phoneticPr fontId="1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458"/>
  <sheetViews>
    <sheetView showGridLines="0" workbookViewId="0">
      <pane xSplit="2" ySplit="4" topLeftCell="C5" activePane="bottomRight" state="frozen"/>
      <selection pane="topRight" activeCell="C1" sqref="C1"/>
      <selection pane="bottomLeft" activeCell="A5" sqref="A5"/>
      <selection pane="bottomRight" activeCell="K25" sqref="K25"/>
    </sheetView>
  </sheetViews>
  <sheetFormatPr defaultColWidth="9.125" defaultRowHeight="12.75" x14ac:dyDescent="0.2"/>
  <cols>
    <col min="1" max="2" width="9.125" style="55"/>
    <col min="3" max="4" width="9.75" style="107" customWidth="1"/>
    <col min="5" max="5" width="6.625" style="55" customWidth="1"/>
    <col min="6" max="6" width="9.125" style="55"/>
    <col min="7" max="8" width="10.625" style="107" customWidth="1"/>
    <col min="9" max="9" width="8.25" style="55" customWidth="1"/>
    <col min="10" max="10" width="9.125" style="55"/>
    <col min="11" max="12" width="9.75" style="107" customWidth="1"/>
    <col min="13" max="16384" width="9.125" style="55"/>
  </cols>
  <sheetData>
    <row r="1" spans="2:12" x14ac:dyDescent="0.2">
      <c r="F1" s="57">
        <v>39087</v>
      </c>
      <c r="J1" s="57">
        <v>40334</v>
      </c>
    </row>
    <row r="3" spans="2:12" x14ac:dyDescent="0.2">
      <c r="B3" s="54"/>
      <c r="C3" s="108" t="s">
        <v>23</v>
      </c>
      <c r="D3" s="109"/>
      <c r="F3" s="54"/>
      <c r="G3" s="112" t="s">
        <v>25</v>
      </c>
      <c r="H3" s="112"/>
      <c r="J3" s="54"/>
      <c r="K3" s="112" t="s">
        <v>26</v>
      </c>
      <c r="L3" s="112"/>
    </row>
    <row r="4" spans="2:12" x14ac:dyDescent="0.2">
      <c r="B4" s="121" t="s">
        <v>57</v>
      </c>
      <c r="C4" s="110" t="s">
        <v>44</v>
      </c>
      <c r="D4" s="108" t="s">
        <v>28</v>
      </c>
      <c r="F4" s="54" t="s">
        <v>27</v>
      </c>
      <c r="G4" s="110" t="s">
        <v>47</v>
      </c>
      <c r="H4" s="108" t="s">
        <v>48</v>
      </c>
      <c r="J4" s="54" t="s">
        <v>27</v>
      </c>
      <c r="K4" s="110" t="s">
        <v>45</v>
      </c>
      <c r="L4" s="108" t="s">
        <v>46</v>
      </c>
    </row>
    <row r="5" spans="2:12" x14ac:dyDescent="0.2">
      <c r="B5" s="114">
        <v>39087</v>
      </c>
      <c r="C5" s="115">
        <f>[1]!EM_I_MQ_AMOUNT(C$3,$B5)/100000000</f>
        <v>17199.024973570002</v>
      </c>
      <c r="D5" s="115">
        <f>[1]!EM_I_DQ_CLOSE($C$3,B5)</f>
        <v>2641.3339999999998</v>
      </c>
      <c r="F5" s="116">
        <v>39087</v>
      </c>
      <c r="G5" s="117">
        <f>[1]!EM_I_MQ_AMOUNT(G$3,$B5)/100000000</f>
        <v>759.60060288800003</v>
      </c>
      <c r="H5" s="117">
        <f>[1]!EM_I_DQ_CLOSE($G$3,F5)</f>
        <v>2530.35</v>
      </c>
      <c r="J5" s="118">
        <v>40334</v>
      </c>
      <c r="K5" s="119">
        <f>[1]!EM_I_MQ_AMOUNT(K$3,$B46)/100000000</f>
        <v>1168.2743823014</v>
      </c>
      <c r="L5" s="119">
        <f>[1]!EM_I_DQ_CLOSE($K$3,J5)</f>
        <v>1027.682</v>
      </c>
    </row>
    <row r="6" spans="2:12" x14ac:dyDescent="0.2">
      <c r="B6" s="114">
        <f t="shared" ref="B6:B62" si="0">DATE(YEAR(B5),MONTH(B5)+1,DAY(B5))</f>
        <v>39118</v>
      </c>
      <c r="C6" s="115">
        <v>11646.20353243</v>
      </c>
      <c r="D6" s="115">
        <v>2612.5369999999998</v>
      </c>
      <c r="F6" s="116">
        <f t="shared" ref="F6:F62" si="1">DATE(YEAR(F5),MONTH(F5)+1,DAY(F5))</f>
        <v>39118</v>
      </c>
      <c r="G6" s="117">
        <v>469.92177042800006</v>
      </c>
      <c r="H6" s="117">
        <v>3074.8159999999998</v>
      </c>
      <c r="J6" s="118">
        <f t="shared" ref="J6:J21" si="2">DATE(YEAR(J5),MONTH(J5)+1,DAY(J5))</f>
        <v>40364</v>
      </c>
      <c r="K6" s="119">
        <v>1048.0821697397</v>
      </c>
      <c r="L6" s="119">
        <v>862.26869999999997</v>
      </c>
    </row>
    <row r="7" spans="2:12" x14ac:dyDescent="0.2">
      <c r="B7" s="114">
        <f t="shared" si="0"/>
        <v>39146</v>
      </c>
      <c r="C7" s="115">
        <v>21084.665756009999</v>
      </c>
      <c r="D7" s="115">
        <v>2785.306</v>
      </c>
      <c r="F7" s="116">
        <f t="shared" si="1"/>
        <v>39146</v>
      </c>
      <c r="G7" s="117">
        <v>850.75373500120099</v>
      </c>
      <c r="H7" s="117">
        <v>3171.498</v>
      </c>
      <c r="J7" s="118">
        <f t="shared" si="2"/>
        <v>40395</v>
      </c>
      <c r="K7" s="119">
        <v>1348.5769495297</v>
      </c>
      <c r="L7" s="119">
        <v>987.3519</v>
      </c>
    </row>
    <row r="8" spans="2:12" x14ac:dyDescent="0.2">
      <c r="B8" s="114">
        <f t="shared" si="0"/>
        <v>39177</v>
      </c>
      <c r="C8" s="115">
        <v>32005.575919210001</v>
      </c>
      <c r="D8" s="115">
        <v>3319.14</v>
      </c>
      <c r="F8" s="116">
        <f t="shared" si="1"/>
        <v>39177</v>
      </c>
      <c r="G8" s="117">
        <v>1201.7887142613999</v>
      </c>
      <c r="H8" s="117">
        <v>3742.4090000000001</v>
      </c>
      <c r="J8" s="118">
        <f t="shared" si="2"/>
        <v>40426</v>
      </c>
      <c r="K8" s="119">
        <v>912.89426822429994</v>
      </c>
      <c r="L8" s="119">
        <v>1036.703</v>
      </c>
    </row>
    <row r="9" spans="2:12" x14ac:dyDescent="0.2">
      <c r="B9" s="114">
        <f t="shared" si="0"/>
        <v>39207</v>
      </c>
      <c r="C9" s="115">
        <v>39281.134298270001</v>
      </c>
      <c r="D9" s="115">
        <v>3841.2719999999999</v>
      </c>
      <c r="F9" s="116">
        <f t="shared" si="1"/>
        <v>39207</v>
      </c>
      <c r="G9" s="117">
        <v>1254.7731550735</v>
      </c>
      <c r="H9" s="117">
        <v>4272.8190000000004</v>
      </c>
      <c r="J9" s="118">
        <f t="shared" si="2"/>
        <v>40456</v>
      </c>
      <c r="K9" s="119">
        <v>874.07638034320007</v>
      </c>
      <c r="L9" s="119">
        <v>942.53989999999999</v>
      </c>
    </row>
    <row r="10" spans="2:12" x14ac:dyDescent="0.2">
      <c r="B10" s="114">
        <f t="shared" si="0"/>
        <v>39238</v>
      </c>
      <c r="C10" s="115">
        <v>35328.846561370003</v>
      </c>
      <c r="D10" s="115">
        <v>3767.1010000000001</v>
      </c>
      <c r="F10" s="116">
        <f t="shared" si="1"/>
        <v>39238</v>
      </c>
      <c r="G10" s="117">
        <v>1281.7577869455001</v>
      </c>
      <c r="H10" s="117">
        <v>4241.9290000000001</v>
      </c>
      <c r="J10" s="118">
        <f t="shared" si="2"/>
        <v>40487</v>
      </c>
      <c r="K10" s="119">
        <v>1643.0377793920002</v>
      </c>
      <c r="L10" s="119">
        <v>1072.22</v>
      </c>
    </row>
    <row r="11" spans="2:12" x14ac:dyDescent="0.2">
      <c r="B11" s="114">
        <f t="shared" si="0"/>
        <v>39268</v>
      </c>
      <c r="C11" s="115">
        <v>21585.457886690001</v>
      </c>
      <c r="D11" s="115">
        <v>3615.8719999999998</v>
      </c>
      <c r="F11" s="116">
        <f t="shared" si="1"/>
        <v>39268</v>
      </c>
      <c r="G11" s="117">
        <v>761.61324325700002</v>
      </c>
      <c r="H11" s="117">
        <v>4187.9949999999999</v>
      </c>
      <c r="J11" s="118">
        <f t="shared" si="2"/>
        <v>40517</v>
      </c>
      <c r="K11" s="119">
        <v>984.09652280249998</v>
      </c>
      <c r="L11" s="119">
        <v>1157.94</v>
      </c>
    </row>
    <row r="12" spans="2:12" x14ac:dyDescent="0.2">
      <c r="B12" s="114">
        <f t="shared" si="0"/>
        <v>39299</v>
      </c>
      <c r="C12" s="115">
        <v>35597.608937429999</v>
      </c>
      <c r="D12" s="115">
        <v>4560.7740000000003</v>
      </c>
      <c r="F12" s="116">
        <f t="shared" si="1"/>
        <v>39299</v>
      </c>
      <c r="G12" s="117">
        <v>1264.8785008713</v>
      </c>
      <c r="H12" s="117">
        <v>5245.6409999999996</v>
      </c>
      <c r="J12" s="118">
        <f t="shared" si="2"/>
        <v>40548</v>
      </c>
      <c r="K12" s="119">
        <v>649.31577376589996</v>
      </c>
      <c r="L12" s="119">
        <v>1155.3499999999999</v>
      </c>
    </row>
    <row r="13" spans="2:12" x14ac:dyDescent="0.2">
      <c r="B13" s="114">
        <f t="shared" si="0"/>
        <v>39330</v>
      </c>
      <c r="C13" s="115">
        <v>30460.953331069999</v>
      </c>
      <c r="D13" s="115">
        <v>5310.7160000000003</v>
      </c>
      <c r="F13" s="116">
        <f t="shared" si="1"/>
        <v>39330</v>
      </c>
      <c r="G13" s="117">
        <v>928.32311556169998</v>
      </c>
      <c r="H13" s="117">
        <v>5788.9759999999997</v>
      </c>
      <c r="J13" s="118">
        <f t="shared" si="2"/>
        <v>40579</v>
      </c>
      <c r="K13" s="119">
        <v>685.2483613055</v>
      </c>
      <c r="L13" s="119">
        <v>1032.604</v>
      </c>
    </row>
    <row r="14" spans="2:12" x14ac:dyDescent="0.2">
      <c r="B14" s="114">
        <f t="shared" si="0"/>
        <v>39360</v>
      </c>
      <c r="C14" s="115">
        <v>24102.408244679998</v>
      </c>
      <c r="D14" s="115">
        <v>5552.3010000000004</v>
      </c>
      <c r="F14" s="116">
        <f t="shared" si="1"/>
        <v>39360</v>
      </c>
      <c r="G14" s="117">
        <v>722.9222167158</v>
      </c>
      <c r="H14" s="117">
        <v>5799.915</v>
      </c>
      <c r="J14" s="118">
        <f t="shared" si="2"/>
        <v>40607</v>
      </c>
      <c r="K14" s="119">
        <v>976.50034608819897</v>
      </c>
      <c r="L14" s="119">
        <v>1071.8610000000001</v>
      </c>
    </row>
    <row r="15" spans="2:12" x14ac:dyDescent="0.2">
      <c r="B15" s="114">
        <f t="shared" si="0"/>
        <v>39391</v>
      </c>
      <c r="C15" s="115">
        <v>17384.054033529999</v>
      </c>
      <c r="D15" s="115">
        <v>5634.4520000000002</v>
      </c>
      <c r="F15" s="116">
        <f t="shared" si="1"/>
        <v>39391</v>
      </c>
      <c r="G15" s="117">
        <v>494.7880603978</v>
      </c>
      <c r="H15" s="117">
        <v>5266.6930000000002</v>
      </c>
      <c r="J15" s="118">
        <f t="shared" si="2"/>
        <v>40638</v>
      </c>
      <c r="K15" s="119">
        <v>558.77042113890002</v>
      </c>
      <c r="L15" s="119">
        <v>1015.076</v>
      </c>
    </row>
    <row r="16" spans="2:12" x14ac:dyDescent="0.2">
      <c r="B16" s="114">
        <f t="shared" si="0"/>
        <v>39421</v>
      </c>
      <c r="C16" s="115">
        <v>19732.1516481</v>
      </c>
      <c r="D16" s="115">
        <v>5042.6540000000005</v>
      </c>
      <c r="F16" s="116">
        <f t="shared" si="1"/>
        <v>39421</v>
      </c>
      <c r="G16" s="117">
        <v>811.8065650817</v>
      </c>
      <c r="H16" s="117">
        <v>5250.9080000000004</v>
      </c>
      <c r="J16" s="118">
        <f t="shared" si="2"/>
        <v>40668</v>
      </c>
      <c r="K16" s="119">
        <v>454.78726987710002</v>
      </c>
      <c r="L16" s="119">
        <v>914.5933</v>
      </c>
    </row>
    <row r="17" spans="2:12" x14ac:dyDescent="0.2">
      <c r="B17" s="114">
        <f t="shared" si="0"/>
        <v>39452</v>
      </c>
      <c r="C17" s="115">
        <v>30754.502975989999</v>
      </c>
      <c r="D17" s="115">
        <v>5361.5739999999996</v>
      </c>
      <c r="F17" s="116">
        <f t="shared" si="1"/>
        <v>39452</v>
      </c>
      <c r="G17" s="117">
        <v>1303.9266603519</v>
      </c>
      <c r="H17" s="117">
        <v>6387.9470000000001</v>
      </c>
      <c r="J17" s="118">
        <f t="shared" si="2"/>
        <v>40699</v>
      </c>
      <c r="K17" s="119">
        <v>472.87037205069998</v>
      </c>
      <c r="L17" s="119">
        <v>847.54589999999996</v>
      </c>
    </row>
    <row r="18" spans="2:12" x14ac:dyDescent="0.2">
      <c r="B18" s="114">
        <f t="shared" si="0"/>
        <v>39483</v>
      </c>
      <c r="C18" s="115">
        <v>14227.93133449</v>
      </c>
      <c r="D18" s="115">
        <v>4599.6959999999999</v>
      </c>
      <c r="F18" s="116">
        <f t="shared" si="1"/>
        <v>39483</v>
      </c>
      <c r="G18" s="117">
        <v>684.61903067740002</v>
      </c>
      <c r="H18" s="117">
        <v>5989.75</v>
      </c>
      <c r="J18" s="118">
        <f t="shared" si="2"/>
        <v>40729</v>
      </c>
      <c r="K18" s="119">
        <v>942.34394696800007</v>
      </c>
      <c r="L18" s="119">
        <v>883.41750000000002</v>
      </c>
    </row>
    <row r="19" spans="2:12" x14ac:dyDescent="0.2">
      <c r="B19" s="114">
        <f t="shared" si="0"/>
        <v>39512</v>
      </c>
      <c r="C19" s="115">
        <v>19414.579707149998</v>
      </c>
      <c r="D19" s="115">
        <v>4292.6540000000005</v>
      </c>
      <c r="F19" s="116">
        <f t="shared" si="1"/>
        <v>39512</v>
      </c>
      <c r="G19" s="117">
        <v>779.45981395169997</v>
      </c>
      <c r="H19" s="117">
        <v>6198.433</v>
      </c>
      <c r="J19" s="118">
        <f t="shared" si="2"/>
        <v>40760</v>
      </c>
      <c r="K19" s="119">
        <v>1061.7328733446</v>
      </c>
      <c r="L19" s="119">
        <v>919.18589999999995</v>
      </c>
    </row>
    <row r="20" spans="2:12" x14ac:dyDescent="0.2">
      <c r="B20" s="114">
        <f t="shared" si="0"/>
        <v>39543</v>
      </c>
      <c r="C20" s="115">
        <v>18632.627983139999</v>
      </c>
      <c r="D20" s="115">
        <v>3446.2440000000001</v>
      </c>
      <c r="F20" s="116">
        <f t="shared" si="1"/>
        <v>39543</v>
      </c>
      <c r="G20" s="117">
        <v>725.8631802952001</v>
      </c>
      <c r="H20" s="117">
        <v>4542.3249999999998</v>
      </c>
      <c r="J20" s="118">
        <f t="shared" si="2"/>
        <v>40791</v>
      </c>
      <c r="K20" s="119">
        <v>467.23480647440005</v>
      </c>
      <c r="L20" s="119">
        <v>883.87350000000004</v>
      </c>
    </row>
    <row r="21" spans="2:12" x14ac:dyDescent="0.2">
      <c r="B21" s="114">
        <f t="shared" si="0"/>
        <v>39573</v>
      </c>
      <c r="C21" s="115">
        <v>19775.072122369998</v>
      </c>
      <c r="D21" s="115">
        <v>3761.009</v>
      </c>
      <c r="F21" s="116">
        <f t="shared" si="1"/>
        <v>39573</v>
      </c>
      <c r="G21" s="117">
        <v>930.52577718240002</v>
      </c>
      <c r="H21" s="117">
        <v>5033.1819999999998</v>
      </c>
      <c r="J21" s="118">
        <f t="shared" si="2"/>
        <v>40821</v>
      </c>
      <c r="K21" s="119">
        <v>538.42772541699992</v>
      </c>
      <c r="L21" s="119">
        <v>791.13459999999998</v>
      </c>
    </row>
    <row r="22" spans="2:12" x14ac:dyDescent="0.2">
      <c r="B22" s="114">
        <f t="shared" si="0"/>
        <v>39604</v>
      </c>
      <c r="C22" s="115">
        <v>11292.9508226</v>
      </c>
      <c r="D22" s="115">
        <v>3351.645</v>
      </c>
      <c r="F22" s="116">
        <f t="shared" si="1"/>
        <v>39604</v>
      </c>
      <c r="G22" s="117">
        <v>589.59501118759999</v>
      </c>
      <c r="H22" s="117">
        <v>4606.0209999999997</v>
      </c>
      <c r="J22" s="118">
        <f t="shared" ref="J22:J84" si="3">DATE(YEAR(J21),MONTH(J21)+1,DAY(J21))</f>
        <v>40852</v>
      </c>
      <c r="K22" s="119">
        <v>1315.2046307932001</v>
      </c>
      <c r="L22" s="119">
        <v>882.25300000000004</v>
      </c>
    </row>
    <row r="23" spans="2:12" x14ac:dyDescent="0.2">
      <c r="B23" s="114">
        <f t="shared" si="0"/>
        <v>39634</v>
      </c>
      <c r="C23" s="115">
        <v>15299.42534587</v>
      </c>
      <c r="D23" s="115">
        <v>2669.8919999999998</v>
      </c>
      <c r="F23" s="116">
        <f t="shared" si="1"/>
        <v>39634</v>
      </c>
      <c r="G23" s="117">
        <v>893.41972297469999</v>
      </c>
      <c r="H23" s="117">
        <v>3818.5149999999999</v>
      </c>
      <c r="J23" s="118">
        <f t="shared" si="3"/>
        <v>40882</v>
      </c>
      <c r="K23" s="119">
        <v>738.53175550499998</v>
      </c>
      <c r="L23" s="119">
        <v>792.49549999999999</v>
      </c>
    </row>
    <row r="24" spans="2:12" x14ac:dyDescent="0.2">
      <c r="B24" s="114">
        <f t="shared" si="0"/>
        <v>39665</v>
      </c>
      <c r="C24" s="115">
        <v>7873.3438818200002</v>
      </c>
      <c r="D24" s="115">
        <v>2690.7460000000001</v>
      </c>
      <c r="F24" s="116">
        <f t="shared" si="1"/>
        <v>39665</v>
      </c>
      <c r="G24" s="117">
        <v>402.36484880609999</v>
      </c>
      <c r="H24" s="117">
        <v>3788.373</v>
      </c>
      <c r="J24" s="118">
        <f t="shared" si="3"/>
        <v>40913</v>
      </c>
      <c r="K24" s="119">
        <v>526.00946602609997</v>
      </c>
      <c r="L24" s="119">
        <v>666.90589999999997</v>
      </c>
    </row>
    <row r="25" spans="2:12" x14ac:dyDescent="0.2">
      <c r="B25" s="114">
        <f t="shared" si="0"/>
        <v>39696</v>
      </c>
      <c r="C25" s="115">
        <v>8100.8157392399999</v>
      </c>
      <c r="D25" s="115">
        <v>2202.4459999999999</v>
      </c>
      <c r="F25" s="116">
        <f t="shared" si="1"/>
        <v>39696</v>
      </c>
      <c r="G25" s="117">
        <v>356.84535902430002</v>
      </c>
      <c r="H25" s="117">
        <v>2864.5680000000002</v>
      </c>
      <c r="J25" s="118">
        <f t="shared" si="3"/>
        <v>40944</v>
      </c>
      <c r="K25" s="119">
        <v>1042.1042405078999</v>
      </c>
      <c r="L25" s="119">
        <v>680.04589999999996</v>
      </c>
    </row>
    <row r="26" spans="2:12" x14ac:dyDescent="0.2">
      <c r="B26" s="114">
        <f t="shared" si="0"/>
        <v>39726</v>
      </c>
      <c r="C26" s="115">
        <v>7315.9802866999999</v>
      </c>
      <c r="D26" s="115">
        <v>2293.7840000000001</v>
      </c>
      <c r="F26" s="116">
        <f t="shared" si="1"/>
        <v>39726</v>
      </c>
      <c r="G26" s="117">
        <v>297.3607390606</v>
      </c>
      <c r="H26" s="117">
        <v>2838.7359999999999</v>
      </c>
      <c r="J26" s="118">
        <f t="shared" si="3"/>
        <v>40973</v>
      </c>
      <c r="K26" s="119">
        <v>1161.2839074423</v>
      </c>
      <c r="L26" s="119">
        <v>759.3691</v>
      </c>
    </row>
    <row r="27" spans="2:12" x14ac:dyDescent="0.2">
      <c r="B27" s="114">
        <f t="shared" si="0"/>
        <v>39757</v>
      </c>
      <c r="C27" s="115">
        <v>11838.175490170001</v>
      </c>
      <c r="D27" s="115">
        <v>1760.6089999999999</v>
      </c>
      <c r="F27" s="116">
        <f t="shared" si="1"/>
        <v>39757</v>
      </c>
      <c r="G27" s="117">
        <v>618.30663662860002</v>
      </c>
      <c r="H27" s="117">
        <v>2225.422</v>
      </c>
      <c r="J27" s="118">
        <f t="shared" si="3"/>
        <v>41004</v>
      </c>
      <c r="K27" s="119">
        <v>620.41182206629992</v>
      </c>
      <c r="L27" s="119">
        <v>697.75139999999999</v>
      </c>
    </row>
    <row r="28" spans="2:12" x14ac:dyDescent="0.2">
      <c r="B28" s="114">
        <f t="shared" si="0"/>
        <v>39787</v>
      </c>
      <c r="C28" s="115">
        <v>15629.542638139999</v>
      </c>
      <c r="D28" s="115">
        <v>2018.6559999999999</v>
      </c>
      <c r="F28" s="116">
        <f t="shared" si="1"/>
        <v>39787</v>
      </c>
      <c r="G28" s="117">
        <v>1128.1266201001999</v>
      </c>
      <c r="H28" s="117">
        <v>2884.6570000000002</v>
      </c>
      <c r="J28" s="118">
        <f t="shared" si="3"/>
        <v>41034</v>
      </c>
      <c r="K28" s="119">
        <v>904.04665161589992</v>
      </c>
      <c r="L28" s="119">
        <v>713.1866</v>
      </c>
    </row>
    <row r="29" spans="2:12" x14ac:dyDescent="0.2">
      <c r="B29" s="114">
        <f t="shared" si="0"/>
        <v>39818</v>
      </c>
      <c r="C29" s="115">
        <v>9746.6991364000005</v>
      </c>
      <c r="D29" s="115">
        <v>1880.7159999999999</v>
      </c>
      <c r="F29" s="116">
        <f t="shared" si="1"/>
        <v>39818</v>
      </c>
      <c r="G29" s="117">
        <v>793.67882830550002</v>
      </c>
      <c r="H29" s="117">
        <v>2946.4369999999999</v>
      </c>
      <c r="J29" s="118">
        <f t="shared" si="3"/>
        <v>41065</v>
      </c>
      <c r="K29" s="119">
        <v>848.94979889600006</v>
      </c>
      <c r="L29" s="119">
        <v>715.93010000000004</v>
      </c>
    </row>
    <row r="30" spans="2:12" x14ac:dyDescent="0.2">
      <c r="B30" s="114">
        <f t="shared" si="0"/>
        <v>39849</v>
      </c>
      <c r="C30" s="115">
        <v>26336.307546799999</v>
      </c>
      <c r="D30" s="115">
        <v>2098.018</v>
      </c>
      <c r="F30" s="116">
        <f t="shared" si="1"/>
        <v>39849</v>
      </c>
      <c r="G30" s="117">
        <v>1808.0263710238</v>
      </c>
      <c r="H30" s="117">
        <v>3174.558</v>
      </c>
      <c r="J30" s="118">
        <f t="shared" si="3"/>
        <v>41095</v>
      </c>
      <c r="K30" s="119">
        <v>782.20198358800008</v>
      </c>
      <c r="L30" s="119">
        <v>724.31370000000004</v>
      </c>
    </row>
    <row r="31" spans="2:12" x14ac:dyDescent="0.2">
      <c r="B31" s="114">
        <f t="shared" si="0"/>
        <v>39877</v>
      </c>
      <c r="C31" s="115">
        <v>25029.40650221</v>
      </c>
      <c r="D31" s="115">
        <v>2221.076</v>
      </c>
      <c r="F31" s="116">
        <f t="shared" si="1"/>
        <v>39877</v>
      </c>
      <c r="G31" s="117">
        <v>1726.2456831492002</v>
      </c>
      <c r="H31" s="117">
        <v>3441.5720000000001</v>
      </c>
      <c r="J31" s="118">
        <f t="shared" si="3"/>
        <v>41126</v>
      </c>
      <c r="K31" s="119">
        <v>799.4948710174001</v>
      </c>
      <c r="L31" s="119">
        <v>711.92570000000001</v>
      </c>
    </row>
    <row r="32" spans="2:12" x14ac:dyDescent="0.2">
      <c r="B32" s="114">
        <f t="shared" si="0"/>
        <v>39908</v>
      </c>
      <c r="C32" s="115">
        <v>30065.945910130002</v>
      </c>
      <c r="D32" s="115">
        <v>2419.7779999999998</v>
      </c>
      <c r="F32" s="116">
        <f t="shared" si="1"/>
        <v>39908</v>
      </c>
      <c r="G32" s="117">
        <v>2295.5174415279998</v>
      </c>
      <c r="H32" s="117">
        <v>3868.7460000000001</v>
      </c>
      <c r="J32" s="118">
        <f t="shared" si="3"/>
        <v>41157</v>
      </c>
      <c r="K32" s="119">
        <v>752.76372054470005</v>
      </c>
      <c r="L32" s="119">
        <v>730.61649999999997</v>
      </c>
    </row>
    <row r="33" spans="2:12" x14ac:dyDescent="0.2">
      <c r="B33" s="114">
        <f t="shared" si="0"/>
        <v>39938</v>
      </c>
      <c r="C33" s="115">
        <v>24186.316711489999</v>
      </c>
      <c r="D33" s="115">
        <v>2567.337</v>
      </c>
      <c r="F33" s="116">
        <f t="shared" si="1"/>
        <v>39938</v>
      </c>
      <c r="G33" s="117">
        <v>1805.4692419124999</v>
      </c>
      <c r="H33" s="117">
        <v>4175.7510000000002</v>
      </c>
      <c r="J33" s="118">
        <f t="shared" si="3"/>
        <v>41187</v>
      </c>
      <c r="K33" s="119">
        <v>498.30980144230006</v>
      </c>
      <c r="L33" s="119">
        <v>689.64</v>
      </c>
    </row>
    <row r="34" spans="2:12" x14ac:dyDescent="0.2">
      <c r="B34" s="114">
        <f t="shared" si="0"/>
        <v>39969</v>
      </c>
      <c r="C34" s="115">
        <v>30825.050120759999</v>
      </c>
      <c r="D34" s="115">
        <v>2753.8910000000001</v>
      </c>
      <c r="F34" s="116">
        <f t="shared" si="1"/>
        <v>39969</v>
      </c>
      <c r="G34" s="117">
        <v>2115.0518915176003</v>
      </c>
      <c r="H34" s="117">
        <v>4271.2719999999999</v>
      </c>
      <c r="J34" s="118">
        <f t="shared" si="3"/>
        <v>41218</v>
      </c>
      <c r="K34" s="119">
        <v>513.85845975530003</v>
      </c>
      <c r="L34" s="119">
        <v>692.86810000000003</v>
      </c>
    </row>
    <row r="35" spans="2:12" x14ac:dyDescent="0.2">
      <c r="B35" s="114">
        <f t="shared" si="0"/>
        <v>39999</v>
      </c>
      <c r="C35" s="115">
        <v>47274.704722119997</v>
      </c>
      <c r="D35" s="115">
        <v>3088.3670000000002</v>
      </c>
      <c r="F35" s="116">
        <f t="shared" si="1"/>
        <v>39999</v>
      </c>
      <c r="G35" s="117">
        <v>3196.0011921967998</v>
      </c>
      <c r="H35" s="117">
        <v>4446.8119999999999</v>
      </c>
      <c r="J35" s="118">
        <f t="shared" si="3"/>
        <v>41248</v>
      </c>
      <c r="K35" s="119">
        <v>862.91606561899994</v>
      </c>
      <c r="L35" s="119">
        <v>624.82420000000002</v>
      </c>
    </row>
    <row r="36" spans="2:12" x14ac:dyDescent="0.2">
      <c r="B36" s="114">
        <f t="shared" si="0"/>
        <v>40030</v>
      </c>
      <c r="C36" s="115">
        <v>33332.7655983</v>
      </c>
      <c r="D36" s="115">
        <v>3428.5010000000002</v>
      </c>
      <c r="F36" s="116">
        <f t="shared" si="1"/>
        <v>40030</v>
      </c>
      <c r="G36" s="117">
        <v>2361.3510624589999</v>
      </c>
      <c r="H36" s="117">
        <v>4956.8670000000002</v>
      </c>
      <c r="J36" s="118">
        <f t="shared" si="3"/>
        <v>41279</v>
      </c>
      <c r="K36" s="119">
        <v>1366.8989764372</v>
      </c>
      <c r="L36" s="119">
        <v>705.34289999999999</v>
      </c>
    </row>
    <row r="37" spans="2:12" x14ac:dyDescent="0.2">
      <c r="B37" s="114">
        <f t="shared" si="0"/>
        <v>40061</v>
      </c>
      <c r="C37" s="115">
        <v>28300.21253289</v>
      </c>
      <c r="D37" s="115">
        <v>2861.6089999999999</v>
      </c>
      <c r="F37" s="116">
        <f t="shared" si="1"/>
        <v>40061</v>
      </c>
      <c r="G37" s="117">
        <v>2209.7042355144999</v>
      </c>
      <c r="H37" s="117">
        <v>4319.1790000000001</v>
      </c>
      <c r="J37" s="118">
        <f t="shared" si="3"/>
        <v>41310</v>
      </c>
      <c r="K37" s="119">
        <v>1015.87495284</v>
      </c>
      <c r="L37" s="119">
        <v>780.98180000000002</v>
      </c>
    </row>
    <row r="38" spans="2:12" x14ac:dyDescent="0.2">
      <c r="B38" s="114">
        <f t="shared" si="0"/>
        <v>40091</v>
      </c>
      <c r="C38" s="115">
        <v>19982.635570030001</v>
      </c>
      <c r="D38" s="115">
        <v>2779.4259999999999</v>
      </c>
      <c r="F38" s="116">
        <f t="shared" si="1"/>
        <v>40091</v>
      </c>
      <c r="G38" s="117">
        <v>1623.0340273644001</v>
      </c>
      <c r="H38" s="117">
        <v>4436.6450000000004</v>
      </c>
      <c r="J38" s="118">
        <f t="shared" si="3"/>
        <v>41338</v>
      </c>
      <c r="K38" s="119">
        <v>1359.0572767785</v>
      </c>
      <c r="L38" s="119">
        <v>888.09900000000005</v>
      </c>
    </row>
    <row r="39" spans="2:12" x14ac:dyDescent="0.2">
      <c r="B39" s="114">
        <f t="shared" si="0"/>
        <v>40122</v>
      </c>
      <c r="C39" s="115">
        <v>39087.791864029998</v>
      </c>
      <c r="D39" s="115">
        <v>3155.0529999999999</v>
      </c>
      <c r="F39" s="116">
        <f t="shared" si="1"/>
        <v>40122</v>
      </c>
      <c r="G39" s="117">
        <v>3147.6994393834998</v>
      </c>
      <c r="H39" s="117">
        <v>5121.973</v>
      </c>
      <c r="J39" s="118">
        <f t="shared" si="3"/>
        <v>41369</v>
      </c>
      <c r="K39" s="119">
        <v>1043.47490294</v>
      </c>
      <c r="L39" s="119">
        <v>835.13800000000003</v>
      </c>
    </row>
    <row r="40" spans="2:12" x14ac:dyDescent="0.2">
      <c r="B40" s="114">
        <f t="shared" si="0"/>
        <v>40152</v>
      </c>
      <c r="C40" s="115">
        <v>31914.089521459999</v>
      </c>
      <c r="D40" s="115">
        <v>3317.0439999999999</v>
      </c>
      <c r="F40" s="116">
        <f t="shared" si="1"/>
        <v>40152</v>
      </c>
      <c r="G40" s="117">
        <v>2383.8059991670002</v>
      </c>
      <c r="H40" s="117">
        <v>5503.973</v>
      </c>
      <c r="J40" s="118">
        <f t="shared" si="3"/>
        <v>41399</v>
      </c>
      <c r="K40" s="119">
        <v>2291.6518075549998</v>
      </c>
      <c r="L40" s="119">
        <v>939.21010000000001</v>
      </c>
    </row>
    <row r="41" spans="2:12" x14ac:dyDescent="0.2">
      <c r="B41" s="114">
        <f t="shared" si="0"/>
        <v>40183</v>
      </c>
      <c r="C41" s="115">
        <v>29077.319799239998</v>
      </c>
      <c r="D41" s="115">
        <v>3282.1790000000001</v>
      </c>
      <c r="F41" s="116">
        <f t="shared" si="1"/>
        <v>40183</v>
      </c>
      <c r="G41" s="117">
        <v>2313.388848474</v>
      </c>
      <c r="H41" s="117">
        <v>5694.549</v>
      </c>
      <c r="J41" s="118">
        <f t="shared" si="3"/>
        <v>41430</v>
      </c>
      <c r="K41" s="119">
        <v>1699.4944435899999</v>
      </c>
      <c r="L41" s="119">
        <v>1032.7560000000001</v>
      </c>
    </row>
    <row r="42" spans="2:12" x14ac:dyDescent="0.2">
      <c r="B42" s="114">
        <f t="shared" si="0"/>
        <v>40214</v>
      </c>
      <c r="C42" s="115">
        <v>14290.58112891</v>
      </c>
      <c r="D42" s="115">
        <v>2939.402</v>
      </c>
      <c r="F42" s="116">
        <f t="shared" si="1"/>
        <v>40214</v>
      </c>
      <c r="G42" s="117">
        <v>1051.1734281862</v>
      </c>
      <c r="H42" s="117">
        <v>5269.2460000000001</v>
      </c>
      <c r="J42" s="118">
        <f t="shared" si="3"/>
        <v>41460</v>
      </c>
      <c r="K42" s="119">
        <v>2743.02888635</v>
      </c>
      <c r="L42" s="119">
        <v>1057.2729999999999</v>
      </c>
    </row>
    <row r="43" spans="2:12" x14ac:dyDescent="0.2">
      <c r="B43" s="114">
        <f t="shared" si="0"/>
        <v>40242</v>
      </c>
      <c r="C43" s="115">
        <v>25271.767060189999</v>
      </c>
      <c r="D43" s="115">
        <v>3031.0650000000001</v>
      </c>
      <c r="F43" s="116">
        <f t="shared" si="1"/>
        <v>40242</v>
      </c>
      <c r="G43" s="117">
        <v>2005.3293424463</v>
      </c>
      <c r="H43" s="117">
        <v>5604.1710000000003</v>
      </c>
      <c r="J43" s="118">
        <f t="shared" si="3"/>
        <v>41491</v>
      </c>
      <c r="K43" s="119">
        <v>2375.4163362499999</v>
      </c>
      <c r="L43" s="119">
        <v>1202.8330000000001</v>
      </c>
    </row>
    <row r="44" spans="2:12" x14ac:dyDescent="0.2">
      <c r="B44" s="114">
        <f t="shared" si="0"/>
        <v>40273</v>
      </c>
      <c r="C44" s="115">
        <v>28754.082337299998</v>
      </c>
      <c r="D44" s="115">
        <v>3157.9569999999999</v>
      </c>
      <c r="F44" s="116">
        <f t="shared" si="1"/>
        <v>40273</v>
      </c>
      <c r="G44" s="117">
        <v>2786.3578931346001</v>
      </c>
      <c r="H44" s="117">
        <v>5945.902</v>
      </c>
      <c r="J44" s="118">
        <f t="shared" si="3"/>
        <v>41522</v>
      </c>
      <c r="K44" s="119">
        <v>2264.5585403999999</v>
      </c>
      <c r="L44" s="119">
        <v>1267.26</v>
      </c>
    </row>
    <row r="45" spans="2:12" x14ac:dyDescent="0.2">
      <c r="B45" s="114">
        <f t="shared" si="0"/>
        <v>40303</v>
      </c>
      <c r="C45" s="115">
        <v>18644.275239189999</v>
      </c>
      <c r="D45" s="115">
        <v>2857.1509999999998</v>
      </c>
      <c r="F45" s="116">
        <f t="shared" si="1"/>
        <v>40303</v>
      </c>
      <c r="G45" s="117">
        <v>1746.7946122698002</v>
      </c>
      <c r="H45" s="117">
        <v>5752.0469999999996</v>
      </c>
      <c r="J45" s="118">
        <f t="shared" si="3"/>
        <v>41552</v>
      </c>
      <c r="K45" s="119">
        <v>2803.1964883800001</v>
      </c>
      <c r="L45" s="119">
        <v>1367.913</v>
      </c>
    </row>
    <row r="46" spans="2:12" x14ac:dyDescent="0.2">
      <c r="B46" s="114">
        <f t="shared" si="0"/>
        <v>40334</v>
      </c>
      <c r="C46" s="115">
        <v>12957.253739199999</v>
      </c>
      <c r="D46" s="115">
        <v>2553.5929999999998</v>
      </c>
      <c r="F46" s="116">
        <f t="shared" si="1"/>
        <v>40334</v>
      </c>
      <c r="G46" s="117">
        <v>1549.0725946271</v>
      </c>
      <c r="H46" s="117">
        <v>5365.16</v>
      </c>
      <c r="J46" s="118">
        <f t="shared" si="3"/>
        <v>41583</v>
      </c>
      <c r="K46" s="119">
        <v>2510.9220541300001</v>
      </c>
      <c r="L46" s="119">
        <v>1260.0250000000001</v>
      </c>
    </row>
    <row r="47" spans="2:12" x14ac:dyDescent="0.2">
      <c r="B47" s="114">
        <f t="shared" si="0"/>
        <v>40364</v>
      </c>
      <c r="C47" s="115">
        <v>17495.556508279999</v>
      </c>
      <c r="D47" s="115">
        <v>2363.9470000000001</v>
      </c>
      <c r="F47" s="116">
        <f t="shared" si="1"/>
        <v>40364</v>
      </c>
      <c r="G47" s="117">
        <v>1879.0444301345001</v>
      </c>
      <c r="H47" s="117">
        <v>4726.5709999999999</v>
      </c>
      <c r="J47" s="118">
        <f t="shared" si="3"/>
        <v>41613</v>
      </c>
      <c r="K47" s="119">
        <v>2603.34855126</v>
      </c>
      <c r="L47" s="119">
        <v>1202.066</v>
      </c>
    </row>
    <row r="48" spans="2:12" x14ac:dyDescent="0.2">
      <c r="B48" s="114">
        <f t="shared" si="0"/>
        <v>40395</v>
      </c>
      <c r="C48" s="115">
        <v>24743.864757219999</v>
      </c>
      <c r="D48" s="115">
        <v>2620.7570000000001</v>
      </c>
      <c r="F48" s="116">
        <f t="shared" si="1"/>
        <v>40395</v>
      </c>
      <c r="G48" s="117">
        <v>2968.9581554244</v>
      </c>
      <c r="H48" s="117">
        <v>5588.1459999999997</v>
      </c>
      <c r="J48" s="118">
        <f t="shared" si="3"/>
        <v>41644</v>
      </c>
      <c r="K48" s="119">
        <v>2946.8650295500001</v>
      </c>
      <c r="L48" s="119">
        <v>1352.84</v>
      </c>
    </row>
    <row r="49" spans="2:12" x14ac:dyDescent="0.2">
      <c r="B49" s="114">
        <f t="shared" si="0"/>
        <v>40426</v>
      </c>
      <c r="C49" s="115">
        <v>23497.48521929</v>
      </c>
      <c r="D49" s="115">
        <v>2655.3939999999998</v>
      </c>
      <c r="F49" s="116">
        <f t="shared" si="1"/>
        <v>40426</v>
      </c>
      <c r="G49" s="117">
        <v>2768.1151959794001</v>
      </c>
      <c r="H49" s="117">
        <v>6216.1629999999996</v>
      </c>
      <c r="J49" s="118">
        <f t="shared" si="3"/>
        <v>41675</v>
      </c>
      <c r="K49" s="119">
        <v>2598.4392660399999</v>
      </c>
      <c r="L49" s="119">
        <v>1495.9780000000001</v>
      </c>
    </row>
    <row r="50" spans="2:12" x14ac:dyDescent="0.2">
      <c r="B50" s="114">
        <f t="shared" si="0"/>
        <v>40456</v>
      </c>
      <c r="C50" s="115">
        <v>36842.092736680002</v>
      </c>
      <c r="D50" s="115">
        <v>2655.6579999999999</v>
      </c>
      <c r="F50" s="116">
        <f t="shared" si="1"/>
        <v>40456</v>
      </c>
      <c r="G50" s="117">
        <v>3382.8145586422997</v>
      </c>
      <c r="H50" s="117">
        <v>6332.3609999999999</v>
      </c>
      <c r="J50" s="118">
        <f t="shared" si="3"/>
        <v>41703</v>
      </c>
      <c r="K50" s="119">
        <v>2167.4138950199999</v>
      </c>
      <c r="L50" s="119">
        <v>1464.578</v>
      </c>
    </row>
    <row r="51" spans="2:12" x14ac:dyDescent="0.2">
      <c r="B51" s="114">
        <f t="shared" si="0"/>
        <v>40487</v>
      </c>
      <c r="C51" s="115">
        <v>45789.699621059997</v>
      </c>
      <c r="D51" s="115">
        <v>3129.4969999999998</v>
      </c>
      <c r="F51" s="116">
        <f t="shared" si="1"/>
        <v>40487</v>
      </c>
      <c r="G51" s="117">
        <v>4433.4995922108001</v>
      </c>
      <c r="H51" s="117">
        <v>7159.7640000000001</v>
      </c>
      <c r="J51" s="118">
        <f t="shared" si="3"/>
        <v>41734</v>
      </c>
      <c r="K51" s="119">
        <v>1600.6761800199999</v>
      </c>
      <c r="L51" s="119">
        <v>1346.7380000000001</v>
      </c>
    </row>
    <row r="52" spans="2:12" x14ac:dyDescent="0.2">
      <c r="B52" s="114">
        <f t="shared" si="0"/>
        <v>40517</v>
      </c>
      <c r="C52" s="115">
        <v>26470.72525901</v>
      </c>
      <c r="D52" s="115">
        <v>2842.431</v>
      </c>
      <c r="F52" s="116">
        <f t="shared" si="1"/>
        <v>40517</v>
      </c>
      <c r="G52" s="117">
        <v>2738.7767239598998</v>
      </c>
      <c r="H52" s="117">
        <v>6878.8360000000002</v>
      </c>
      <c r="J52" s="118">
        <f t="shared" si="3"/>
        <v>41764</v>
      </c>
      <c r="K52" s="119">
        <v>1553.20878038</v>
      </c>
      <c r="L52" s="119">
        <v>1302.146</v>
      </c>
    </row>
    <row r="53" spans="2:12" x14ac:dyDescent="0.2">
      <c r="B53" s="114">
        <f t="shared" si="0"/>
        <v>40548</v>
      </c>
      <c r="C53" s="115">
        <v>20241.485672210001</v>
      </c>
      <c r="D53" s="115">
        <v>2838.5929999999998</v>
      </c>
      <c r="F53" s="116">
        <f t="shared" si="1"/>
        <v>40548</v>
      </c>
      <c r="G53" s="117">
        <v>1897.4852803320002</v>
      </c>
      <c r="H53" s="117">
        <v>6865.5889999999999</v>
      </c>
      <c r="J53" s="118">
        <f t="shared" si="3"/>
        <v>41795</v>
      </c>
      <c r="K53" s="119">
        <v>2346.7934201600001</v>
      </c>
      <c r="L53" s="119">
        <v>1355.482</v>
      </c>
    </row>
    <row r="54" spans="2:12" x14ac:dyDescent="0.2">
      <c r="B54" s="114">
        <f t="shared" si="0"/>
        <v>40579</v>
      </c>
      <c r="C54" s="115">
        <v>21636.214656249998</v>
      </c>
      <c r="D54" s="115">
        <v>2798.96</v>
      </c>
      <c r="F54" s="116">
        <f t="shared" si="1"/>
        <v>40579</v>
      </c>
      <c r="G54" s="117">
        <v>1880.6535019267001</v>
      </c>
      <c r="H54" s="117">
        <v>6196.808</v>
      </c>
      <c r="J54" s="118">
        <f t="shared" si="3"/>
        <v>41825</v>
      </c>
      <c r="K54" s="119">
        <v>2718.7493332899999</v>
      </c>
      <c r="L54" s="119">
        <v>1411.6379999999999</v>
      </c>
    </row>
    <row r="55" spans="2:12" x14ac:dyDescent="0.2">
      <c r="B55" s="114">
        <f t="shared" si="0"/>
        <v>40607</v>
      </c>
      <c r="C55" s="115">
        <v>36971.257296960001</v>
      </c>
      <c r="D55" s="115">
        <v>2942.306</v>
      </c>
      <c r="F55" s="116">
        <f t="shared" si="1"/>
        <v>40607</v>
      </c>
      <c r="G55" s="117">
        <v>3207.4849978559005</v>
      </c>
      <c r="H55" s="117">
        <v>6633.4250000000002</v>
      </c>
      <c r="J55" s="118">
        <f t="shared" si="3"/>
        <v>41856</v>
      </c>
      <c r="K55" s="119">
        <v>2752.83311538</v>
      </c>
      <c r="L55" s="119">
        <v>1360.692</v>
      </c>
    </row>
    <row r="56" spans="2:12" x14ac:dyDescent="0.2">
      <c r="B56" s="114">
        <f t="shared" si="0"/>
        <v>40638</v>
      </c>
      <c r="C56" s="115">
        <v>27276.74447786</v>
      </c>
      <c r="D56" s="115">
        <v>2967.41</v>
      </c>
      <c r="F56" s="116">
        <f t="shared" si="1"/>
        <v>40638</v>
      </c>
      <c r="G56" s="117">
        <v>1975.6404942516001</v>
      </c>
      <c r="H56" s="117">
        <v>6456.6009999999997</v>
      </c>
      <c r="J56" s="118">
        <f t="shared" si="3"/>
        <v>41887</v>
      </c>
      <c r="K56" s="119">
        <v>3245.4609631200001</v>
      </c>
      <c r="L56" s="119">
        <v>1489.835</v>
      </c>
    </row>
    <row r="57" spans="2:12" x14ac:dyDescent="0.2">
      <c r="B57" s="114">
        <f t="shared" si="0"/>
        <v>40668</v>
      </c>
      <c r="C57" s="115">
        <v>20383.869078299998</v>
      </c>
      <c r="D57" s="115">
        <v>2872.404</v>
      </c>
      <c r="F57" s="116">
        <f t="shared" si="1"/>
        <v>40668</v>
      </c>
      <c r="G57" s="117">
        <v>1367.1803221938999</v>
      </c>
      <c r="H57" s="117">
        <v>6006.9080000000004</v>
      </c>
      <c r="J57" s="118">
        <f t="shared" si="3"/>
        <v>41917</v>
      </c>
      <c r="K57" s="119">
        <v>2537.8922634199998</v>
      </c>
      <c r="L57" s="119">
        <v>1540.874</v>
      </c>
    </row>
    <row r="58" spans="2:12" x14ac:dyDescent="0.2">
      <c r="B58" s="114">
        <f t="shared" si="0"/>
        <v>40699</v>
      </c>
      <c r="C58" s="115">
        <v>18503.708578239999</v>
      </c>
      <c r="D58" s="115">
        <v>2728.02</v>
      </c>
      <c r="F58" s="116">
        <f t="shared" si="1"/>
        <v>40699</v>
      </c>
      <c r="G58" s="117">
        <v>1323.8374735197999</v>
      </c>
      <c r="H58" s="117">
        <v>5651.4489999999996</v>
      </c>
      <c r="J58" s="118">
        <f t="shared" si="3"/>
        <v>41948</v>
      </c>
      <c r="K58" s="119">
        <v>2804.3068854500002</v>
      </c>
      <c r="L58" s="119">
        <v>1512.4870000000001</v>
      </c>
    </row>
    <row r="59" spans="2:12" x14ac:dyDescent="0.2">
      <c r="B59" s="114">
        <f t="shared" si="0"/>
        <v>40729</v>
      </c>
      <c r="C59" s="115">
        <v>23011.935039650001</v>
      </c>
      <c r="D59" s="115">
        <v>2816.355</v>
      </c>
      <c r="F59" s="116">
        <f t="shared" si="1"/>
        <v>40729</v>
      </c>
      <c r="G59" s="117">
        <v>2157.2320856689003</v>
      </c>
      <c r="H59" s="117">
        <v>5993.2820000000002</v>
      </c>
      <c r="J59" s="118">
        <f t="shared" si="3"/>
        <v>41978</v>
      </c>
      <c r="K59" s="119">
        <v>5021.5279664299997</v>
      </c>
      <c r="L59" s="119">
        <v>1581.9069999999999</v>
      </c>
    </row>
    <row r="60" spans="2:12" x14ac:dyDescent="0.2">
      <c r="B60" s="114">
        <f t="shared" si="0"/>
        <v>40760</v>
      </c>
      <c r="C60" s="115">
        <v>19130.134936210001</v>
      </c>
      <c r="D60" s="115">
        <v>2626.4229999999998</v>
      </c>
      <c r="F60" s="116">
        <f t="shared" si="1"/>
        <v>40760</v>
      </c>
      <c r="G60" s="117">
        <v>2096.8464785642</v>
      </c>
      <c r="H60" s="117">
        <v>5837.3739999999998</v>
      </c>
      <c r="J60" s="118">
        <f t="shared" si="3"/>
        <v>42009</v>
      </c>
      <c r="K60" s="119">
        <v>4639.2908578500001</v>
      </c>
      <c r="L60" s="119">
        <v>1464.7739999999999</v>
      </c>
    </row>
    <row r="61" spans="2:12" x14ac:dyDescent="0.2">
      <c r="B61" s="114">
        <f t="shared" si="0"/>
        <v>40791</v>
      </c>
      <c r="C61" s="115">
        <v>12106.463119440001</v>
      </c>
      <c r="D61" s="115">
        <v>2478.739</v>
      </c>
      <c r="F61" s="116">
        <f t="shared" si="1"/>
        <v>40791</v>
      </c>
      <c r="G61" s="117">
        <v>1168.6166960902001</v>
      </c>
      <c r="H61" s="117">
        <v>5477.7079999999996</v>
      </c>
      <c r="J61" s="118">
        <f t="shared" si="3"/>
        <v>42040</v>
      </c>
      <c r="K61" s="119">
        <v>3857.0127484599998</v>
      </c>
      <c r="L61" s="119">
        <v>1774.3119999999999</v>
      </c>
    </row>
    <row r="62" spans="2:12" x14ac:dyDescent="0.2">
      <c r="B62" s="114">
        <f t="shared" si="0"/>
        <v>40821</v>
      </c>
      <c r="C62" s="115">
        <v>11156.70054532</v>
      </c>
      <c r="D62" s="115">
        <v>2359.2199999999998</v>
      </c>
      <c r="F62" s="116">
        <f t="shared" si="1"/>
        <v>40821</v>
      </c>
      <c r="G62" s="117">
        <v>981.79997871039996</v>
      </c>
      <c r="H62" s="117">
        <v>4990.433</v>
      </c>
      <c r="J62" s="118">
        <f t="shared" si="3"/>
        <v>42068</v>
      </c>
      <c r="K62" s="119">
        <v>9656.9257977500001</v>
      </c>
      <c r="L62" s="119">
        <v>2014.7860000000001</v>
      </c>
    </row>
    <row r="63" spans="2:12" x14ac:dyDescent="0.2">
      <c r="B63" s="114">
        <f t="shared" ref="B63:B119" si="4">DATE(YEAR(B62),MONTH(B62)+1,DAY(B62))</f>
        <v>40852</v>
      </c>
      <c r="C63" s="115">
        <v>16233.28172239</v>
      </c>
      <c r="D63" s="115">
        <v>2528.2939999999999</v>
      </c>
      <c r="F63" s="116">
        <f t="shared" ref="F63:F125" si="5">DATE(YEAR(F62),MONTH(F62)+1,DAY(F62))</f>
        <v>40852</v>
      </c>
      <c r="G63" s="117">
        <v>1723.4017437528</v>
      </c>
      <c r="H63" s="117">
        <v>5320.9750000000004</v>
      </c>
      <c r="J63" s="118">
        <f t="shared" si="3"/>
        <v>42099</v>
      </c>
      <c r="K63" s="119">
        <v>11839.43524617</v>
      </c>
      <c r="L63" s="119">
        <v>2510.16</v>
      </c>
    </row>
    <row r="64" spans="2:12" x14ac:dyDescent="0.2">
      <c r="B64" s="114">
        <f t="shared" si="4"/>
        <v>40882</v>
      </c>
      <c r="C64" s="115">
        <v>10226.732596940001</v>
      </c>
      <c r="D64" s="115">
        <v>2333.2289999999998</v>
      </c>
      <c r="F64" s="116">
        <f t="shared" si="5"/>
        <v>40882</v>
      </c>
      <c r="G64" s="117">
        <v>1021.8309460735001</v>
      </c>
      <c r="H64" s="117">
        <v>4743.0039999999999</v>
      </c>
      <c r="J64" s="118">
        <f t="shared" si="3"/>
        <v>42129</v>
      </c>
      <c r="K64" s="119">
        <v>15295.376417379999</v>
      </c>
      <c r="L64" s="119">
        <v>2783.4430000000002</v>
      </c>
    </row>
    <row r="65" spans="2:12" x14ac:dyDescent="0.2">
      <c r="B65" s="114">
        <f t="shared" si="4"/>
        <v>40913</v>
      </c>
      <c r="C65" s="115">
        <v>9055.0824094199997</v>
      </c>
      <c r="D65" s="115">
        <v>2148.4520000000002</v>
      </c>
      <c r="F65" s="116">
        <f t="shared" si="5"/>
        <v>40913</v>
      </c>
      <c r="G65" s="117">
        <v>888.99712211359997</v>
      </c>
      <c r="H65" s="117">
        <v>4034.53</v>
      </c>
      <c r="J65" s="118">
        <f t="shared" si="3"/>
        <v>42160</v>
      </c>
      <c r="K65" s="119">
        <v>15237.30205819</v>
      </c>
      <c r="L65" s="119">
        <v>3885.8319999999999</v>
      </c>
    </row>
    <row r="66" spans="2:12" x14ac:dyDescent="0.2">
      <c r="B66" s="114">
        <f t="shared" si="4"/>
        <v>40944</v>
      </c>
      <c r="C66" s="115">
        <v>17717.254427529999</v>
      </c>
      <c r="D66" s="115">
        <v>2330.4050000000002</v>
      </c>
      <c r="F66" s="116">
        <f t="shared" si="5"/>
        <v>40944</v>
      </c>
      <c r="G66" s="117">
        <v>1804.0037989128</v>
      </c>
      <c r="H66" s="117">
        <v>4330.3869999999997</v>
      </c>
      <c r="J66" s="118">
        <f t="shared" si="3"/>
        <v>42190</v>
      </c>
      <c r="K66" s="119">
        <v>14502.640632410001</v>
      </c>
      <c r="L66" s="119">
        <v>2605.2759999999998</v>
      </c>
    </row>
    <row r="67" spans="2:12" x14ac:dyDescent="0.2">
      <c r="B67" s="114">
        <f t="shared" si="4"/>
        <v>40973</v>
      </c>
      <c r="C67" s="115">
        <v>20225.069062999999</v>
      </c>
      <c r="D67" s="115">
        <v>2445.002</v>
      </c>
      <c r="F67" s="116">
        <f t="shared" si="5"/>
        <v>40973</v>
      </c>
      <c r="G67" s="117">
        <v>2118.780295905</v>
      </c>
      <c r="H67" s="117">
        <v>4781.8159999999998</v>
      </c>
      <c r="J67" s="118">
        <f t="shared" si="3"/>
        <v>42221</v>
      </c>
      <c r="K67" s="119">
        <v>9398.7249515000003</v>
      </c>
      <c r="L67" s="119">
        <v>2502.0410000000002</v>
      </c>
    </row>
    <row r="68" spans="2:12" x14ac:dyDescent="0.2">
      <c r="B68" s="114">
        <f t="shared" si="4"/>
        <v>41004</v>
      </c>
      <c r="C68" s="115">
        <v>14687.792693560001</v>
      </c>
      <c r="D68" s="115">
        <v>2302.241</v>
      </c>
      <c r="F68" s="116">
        <f t="shared" si="5"/>
        <v>41004</v>
      </c>
      <c r="G68" s="117">
        <v>1313.5372034847001</v>
      </c>
      <c r="H68" s="117">
        <v>4550.5479999999998</v>
      </c>
      <c r="J68" s="118">
        <f t="shared" si="3"/>
        <v>42252</v>
      </c>
      <c r="K68" s="119">
        <v>6756.1404020099999</v>
      </c>
      <c r="L68" s="119">
        <v>1855.0319999999999</v>
      </c>
    </row>
    <row r="69" spans="2:12" x14ac:dyDescent="0.2">
      <c r="B69" s="114">
        <f t="shared" si="4"/>
        <v>41034</v>
      </c>
      <c r="C69" s="115">
        <v>19360.822675390002</v>
      </c>
      <c r="D69" s="115">
        <v>2452.0140000000001</v>
      </c>
      <c r="F69" s="116">
        <f t="shared" si="5"/>
        <v>41034</v>
      </c>
      <c r="G69" s="117">
        <v>1574.1366051426999</v>
      </c>
      <c r="H69" s="117">
        <v>4734.0709999999999</v>
      </c>
      <c r="J69" s="118">
        <f t="shared" si="3"/>
        <v>42282</v>
      </c>
      <c r="K69" s="119">
        <v>8995.1353664899998</v>
      </c>
      <c r="L69" s="119">
        <v>2082.6729999999998</v>
      </c>
    </row>
    <row r="70" spans="2:12" x14ac:dyDescent="0.2">
      <c r="B70" s="114">
        <f t="shared" si="4"/>
        <v>41065</v>
      </c>
      <c r="C70" s="115">
        <v>12132.71061776</v>
      </c>
      <c r="D70" s="115">
        <v>2311.9160000000002</v>
      </c>
      <c r="F70" s="116">
        <f t="shared" si="5"/>
        <v>41065</v>
      </c>
      <c r="G70" s="117">
        <v>1198.2321196686999</v>
      </c>
      <c r="H70" s="117">
        <v>4571.4369999999999</v>
      </c>
      <c r="J70" s="118">
        <f t="shared" si="3"/>
        <v>42313</v>
      </c>
      <c r="K70" s="119">
        <v>14330.06540657</v>
      </c>
      <c r="L70" s="119">
        <v>2564.7220000000002</v>
      </c>
    </row>
    <row r="71" spans="2:12" x14ac:dyDescent="0.2">
      <c r="B71" s="114">
        <f t="shared" si="4"/>
        <v>41095</v>
      </c>
      <c r="C71" s="115">
        <v>12181.54718736</v>
      </c>
      <c r="D71" s="115">
        <v>2201.3530000000001</v>
      </c>
      <c r="F71" s="116">
        <f t="shared" si="5"/>
        <v>41095</v>
      </c>
      <c r="G71" s="117">
        <v>1417.4816282946999</v>
      </c>
      <c r="H71" s="117">
        <v>4463.652</v>
      </c>
      <c r="J71" s="118">
        <f t="shared" si="3"/>
        <v>42343</v>
      </c>
      <c r="K71" s="119">
        <v>10609.55247979</v>
      </c>
      <c r="L71" s="119">
        <v>2692.1610000000001</v>
      </c>
    </row>
    <row r="72" spans="2:12" x14ac:dyDescent="0.2">
      <c r="B72" s="114">
        <f t="shared" si="4"/>
        <v>41126</v>
      </c>
      <c r="C72" s="115">
        <v>11457.697797930001</v>
      </c>
      <c r="D72" s="115">
        <v>2132.7959999999998</v>
      </c>
      <c r="F72" s="116">
        <f t="shared" si="5"/>
        <v>41126</v>
      </c>
      <c r="G72" s="117">
        <v>1403.6166089449</v>
      </c>
      <c r="H72" s="117">
        <v>4288.8540000000003</v>
      </c>
      <c r="J72" s="118">
        <f t="shared" si="3"/>
        <v>42374</v>
      </c>
      <c r="K72" s="119">
        <v>6723.9242871799997</v>
      </c>
      <c r="L72" s="119">
        <v>2416.7249999999999</v>
      </c>
    </row>
    <row r="73" spans="2:12" x14ac:dyDescent="0.2">
      <c r="B73" s="114">
        <f t="shared" si="4"/>
        <v>41157</v>
      </c>
      <c r="C73" s="115">
        <v>11549.145840769999</v>
      </c>
      <c r="D73" s="115">
        <v>2037.681</v>
      </c>
      <c r="F73" s="116">
        <f t="shared" si="5"/>
        <v>41157</v>
      </c>
      <c r="G73" s="117">
        <v>1434.0284581488002</v>
      </c>
      <c r="H73" s="117">
        <v>4222.1620000000003</v>
      </c>
      <c r="J73" s="118">
        <f t="shared" si="3"/>
        <v>42405</v>
      </c>
      <c r="K73" s="119">
        <v>4797.3683366900004</v>
      </c>
      <c r="L73" s="119">
        <v>2096.9859999999999</v>
      </c>
    </row>
    <row r="74" spans="2:12" x14ac:dyDescent="0.2">
      <c r="B74" s="114">
        <f t="shared" si="4"/>
        <v>41187</v>
      </c>
      <c r="C74" s="115">
        <v>9201.8218695199994</v>
      </c>
      <c r="D74" s="115">
        <v>2086.1689999999999</v>
      </c>
      <c r="F74" s="116">
        <f t="shared" si="5"/>
        <v>41187</v>
      </c>
      <c r="G74" s="117">
        <v>1083.4097283082999</v>
      </c>
      <c r="H74" s="117">
        <v>4264.8310000000001</v>
      </c>
      <c r="J74" s="118">
        <f t="shared" si="3"/>
        <v>42434</v>
      </c>
      <c r="K74" s="119">
        <v>8612.5750052700005</v>
      </c>
      <c r="L74" s="119">
        <v>1907.0409999999999</v>
      </c>
    </row>
    <row r="75" spans="2:12" x14ac:dyDescent="0.2">
      <c r="B75" s="114">
        <f t="shared" si="4"/>
        <v>41218</v>
      </c>
      <c r="C75" s="115">
        <v>9161.1792557900008</v>
      </c>
      <c r="D75" s="115">
        <v>2114.027</v>
      </c>
      <c r="F75" s="116">
        <f t="shared" si="5"/>
        <v>41218</v>
      </c>
      <c r="G75" s="117">
        <v>912.39189914619999</v>
      </c>
      <c r="H75" s="117">
        <v>4202.1549999999997</v>
      </c>
      <c r="J75" s="118">
        <f t="shared" si="3"/>
        <v>42465</v>
      </c>
      <c r="K75" s="119">
        <v>7539.73129625</v>
      </c>
      <c r="L75" s="119">
        <v>2279.52</v>
      </c>
    </row>
    <row r="76" spans="2:12" x14ac:dyDescent="0.2">
      <c r="B76" s="114">
        <f t="shared" si="4"/>
        <v>41248</v>
      </c>
      <c r="C76" s="115">
        <v>17165.222262679999</v>
      </c>
      <c r="D76" s="115">
        <v>2031.9069999999999</v>
      </c>
      <c r="F76" s="116">
        <f t="shared" si="5"/>
        <v>41248</v>
      </c>
      <c r="G76" s="117">
        <v>1614.5128157197</v>
      </c>
      <c r="H76" s="117">
        <v>3780.13</v>
      </c>
      <c r="J76" s="118">
        <f t="shared" si="3"/>
        <v>42495</v>
      </c>
      <c r="K76" s="119">
        <v>5346.8348464000001</v>
      </c>
      <c r="L76" s="119">
        <v>2224.0949999999998</v>
      </c>
    </row>
    <row r="77" spans="2:12" x14ac:dyDescent="0.2">
      <c r="B77" s="114">
        <f t="shared" si="4"/>
        <v>41279</v>
      </c>
      <c r="C77" s="115">
        <v>22589.904878689998</v>
      </c>
      <c r="D77" s="115">
        <v>2276.9920000000002</v>
      </c>
      <c r="F77" s="116">
        <f t="shared" si="5"/>
        <v>41279</v>
      </c>
      <c r="G77" s="117">
        <v>2664.0270765670002</v>
      </c>
      <c r="H77" s="117">
        <v>4172.7430000000004</v>
      </c>
      <c r="J77" s="118">
        <f t="shared" si="3"/>
        <v>42526</v>
      </c>
      <c r="K77" s="119">
        <v>7513.8161192099997</v>
      </c>
      <c r="L77" s="119">
        <v>2204.9740000000002</v>
      </c>
    </row>
    <row r="78" spans="2:12" x14ac:dyDescent="0.2">
      <c r="B78" s="114">
        <f t="shared" si="4"/>
        <v>41310</v>
      </c>
      <c r="C78" s="115">
        <v>16272.27238522</v>
      </c>
      <c r="D78" s="115">
        <v>2433.13</v>
      </c>
      <c r="F78" s="116">
        <f t="shared" si="5"/>
        <v>41310</v>
      </c>
      <c r="G78" s="117">
        <v>1795.2256530048001</v>
      </c>
      <c r="H78" s="117">
        <v>4507.66</v>
      </c>
      <c r="J78" s="118">
        <f t="shared" si="3"/>
        <v>42556</v>
      </c>
      <c r="K78" s="119">
        <v>7758.0577236500003</v>
      </c>
      <c r="L78" s="119">
        <v>2246.0250000000001</v>
      </c>
    </row>
    <row r="79" spans="2:12" x14ac:dyDescent="0.2">
      <c r="B79" s="114">
        <f t="shared" si="4"/>
        <v>41338</v>
      </c>
      <c r="C79" s="115">
        <v>20398.307633349999</v>
      </c>
      <c r="D79" s="115">
        <v>2326.306</v>
      </c>
      <c r="F79" s="116">
        <f t="shared" si="5"/>
        <v>41338</v>
      </c>
      <c r="G79" s="117">
        <v>2237.9192400280999</v>
      </c>
      <c r="H79" s="117">
        <v>4708.9560000000001</v>
      </c>
      <c r="J79" s="118">
        <f t="shared" si="3"/>
        <v>42587</v>
      </c>
      <c r="K79" s="119">
        <v>5332.73754181</v>
      </c>
      <c r="L79" s="119">
        <v>2109.0549999999998</v>
      </c>
    </row>
    <row r="80" spans="2:12" x14ac:dyDescent="0.2">
      <c r="B80" s="114">
        <f t="shared" si="4"/>
        <v>41369</v>
      </c>
      <c r="C80" s="115">
        <v>12851.66744811</v>
      </c>
      <c r="D80" s="115">
        <v>2225.2950000000001</v>
      </c>
      <c r="F80" s="116">
        <f t="shared" si="5"/>
        <v>41369</v>
      </c>
      <c r="G80" s="117">
        <v>1701.58708299</v>
      </c>
      <c r="H80" s="117">
        <v>4478.415</v>
      </c>
      <c r="J80" s="118">
        <f t="shared" si="3"/>
        <v>42618</v>
      </c>
      <c r="K80" s="119">
        <v>3895.6118912699999</v>
      </c>
      <c r="L80" s="119">
        <v>2182.694</v>
      </c>
    </row>
    <row r="81" spans="2:12" x14ac:dyDescent="0.2">
      <c r="B81" s="114">
        <f t="shared" si="4"/>
        <v>41399</v>
      </c>
      <c r="C81" s="115">
        <v>20865.308840239999</v>
      </c>
      <c r="D81" s="115">
        <v>2205.4969999999998</v>
      </c>
      <c r="F81" s="116">
        <f t="shared" si="5"/>
        <v>41399</v>
      </c>
      <c r="G81" s="117">
        <v>3353.0686309900002</v>
      </c>
      <c r="H81" s="117">
        <v>4594.7610000000004</v>
      </c>
      <c r="J81" s="118">
        <f t="shared" si="3"/>
        <v>42648</v>
      </c>
      <c r="K81" s="119">
        <v>3326.0515923100002</v>
      </c>
      <c r="L81" s="119">
        <v>2149.9009999999998</v>
      </c>
    </row>
    <row r="82" spans="2:12" x14ac:dyDescent="0.2">
      <c r="B82" s="114">
        <f t="shared" si="4"/>
        <v>41430</v>
      </c>
      <c r="C82" s="115">
        <v>13299.922084080001</v>
      </c>
      <c r="D82" s="115">
        <v>2270.931</v>
      </c>
      <c r="F82" s="116">
        <f t="shared" si="5"/>
        <v>41430</v>
      </c>
      <c r="G82" s="117">
        <v>2224.14965295</v>
      </c>
      <c r="H82" s="117">
        <v>4990.1689999999999</v>
      </c>
      <c r="J82" s="118">
        <f t="shared" si="3"/>
        <v>42679</v>
      </c>
      <c r="K82" s="119">
        <v>5451.2178712200002</v>
      </c>
      <c r="L82" s="119">
        <v>2145.2289999999998</v>
      </c>
    </row>
    <row r="83" spans="2:12" x14ac:dyDescent="0.2">
      <c r="B83" s="114">
        <f t="shared" si="4"/>
        <v>41460</v>
      </c>
      <c r="C83" s="115">
        <v>18196.955706789999</v>
      </c>
      <c r="D83" s="115">
        <v>2007.1990000000001</v>
      </c>
      <c r="F83" s="116">
        <f t="shared" si="5"/>
        <v>41460</v>
      </c>
      <c r="G83" s="117">
        <v>3504.3541935399999</v>
      </c>
      <c r="H83" s="117">
        <v>4650.1189999999997</v>
      </c>
      <c r="J83" s="118">
        <f t="shared" si="3"/>
        <v>42709</v>
      </c>
      <c r="K83" s="119">
        <v>3652.4777855900002</v>
      </c>
      <c r="L83" s="119">
        <v>2143.877</v>
      </c>
    </row>
    <row r="84" spans="2:12" x14ac:dyDescent="0.2">
      <c r="B84" s="114">
        <f t="shared" si="4"/>
        <v>41491</v>
      </c>
      <c r="C84" s="115">
        <v>20684.661543440001</v>
      </c>
      <c r="D84" s="115">
        <v>2050.4810000000002</v>
      </c>
      <c r="F84" s="116">
        <f t="shared" si="5"/>
        <v>41491</v>
      </c>
      <c r="G84" s="117">
        <v>3483.0206555099999</v>
      </c>
      <c r="H84" s="117">
        <v>4925.7709999999997</v>
      </c>
      <c r="J84" s="118">
        <f t="shared" si="3"/>
        <v>42740</v>
      </c>
      <c r="K84" s="119">
        <v>2614.9533281200002</v>
      </c>
      <c r="L84" s="119">
        <v>1983.971</v>
      </c>
    </row>
    <row r="85" spans="2:12" x14ac:dyDescent="0.2">
      <c r="B85" s="114">
        <f t="shared" si="4"/>
        <v>41522</v>
      </c>
      <c r="C85" s="115">
        <v>25366.142709629999</v>
      </c>
      <c r="D85" s="115">
        <v>2122.4299999999998</v>
      </c>
      <c r="F85" s="116">
        <f t="shared" si="5"/>
        <v>41522</v>
      </c>
      <c r="G85" s="117">
        <v>3084.6985968200001</v>
      </c>
      <c r="H85" s="117">
        <v>4994.268</v>
      </c>
      <c r="K85" s="55"/>
      <c r="L85" s="55"/>
    </row>
    <row r="86" spans="2:12" x14ac:dyDescent="0.2">
      <c r="B86" s="114">
        <f t="shared" si="4"/>
        <v>41552</v>
      </c>
      <c r="C86" s="115">
        <v>20975.96618852</v>
      </c>
      <c r="D86" s="115">
        <v>2174.665</v>
      </c>
      <c r="F86" s="116">
        <f t="shared" si="5"/>
        <v>41552</v>
      </c>
      <c r="G86" s="117">
        <v>3234.52119356</v>
      </c>
      <c r="H86" s="117">
        <v>5234.5060000000003</v>
      </c>
      <c r="J86" s="57"/>
      <c r="K86" s="111"/>
      <c r="L86" s="111"/>
    </row>
    <row r="87" spans="2:12" x14ac:dyDescent="0.2">
      <c r="B87" s="114">
        <f t="shared" si="4"/>
        <v>41583</v>
      </c>
      <c r="C87" s="115">
        <v>19216.973786949999</v>
      </c>
      <c r="D87" s="115">
        <v>2157.2399999999998</v>
      </c>
      <c r="F87" s="116">
        <f t="shared" si="5"/>
        <v>41583</v>
      </c>
      <c r="G87" s="117">
        <v>2601.4021328499998</v>
      </c>
      <c r="H87" s="117">
        <v>4977.6809999999996</v>
      </c>
      <c r="J87" s="57"/>
      <c r="K87" s="111"/>
      <c r="L87" s="111"/>
    </row>
    <row r="88" spans="2:12" x14ac:dyDescent="0.2">
      <c r="B88" s="114">
        <f t="shared" si="4"/>
        <v>41613</v>
      </c>
      <c r="C88" s="115">
        <v>17977.08357888</v>
      </c>
      <c r="D88" s="115">
        <v>2247.0630000000001</v>
      </c>
      <c r="F88" s="116">
        <f t="shared" si="5"/>
        <v>41613</v>
      </c>
      <c r="G88" s="117">
        <v>2562.5466445500001</v>
      </c>
      <c r="H88" s="117">
        <v>5004.1180000000004</v>
      </c>
      <c r="J88" s="57"/>
      <c r="K88" s="111"/>
      <c r="L88" s="111"/>
    </row>
    <row r="89" spans="2:12" x14ac:dyDescent="0.2">
      <c r="B89" s="114">
        <f t="shared" si="4"/>
        <v>41644</v>
      </c>
      <c r="C89" s="115">
        <v>13598.306314240001</v>
      </c>
      <c r="D89" s="115">
        <v>2083.136</v>
      </c>
      <c r="F89" s="116">
        <f t="shared" si="5"/>
        <v>41644</v>
      </c>
      <c r="G89" s="117">
        <v>3172.7419043700002</v>
      </c>
      <c r="H89" s="117">
        <v>5068.6319999999996</v>
      </c>
      <c r="J89" s="57"/>
      <c r="K89" s="111"/>
      <c r="L89" s="111"/>
    </row>
    <row r="90" spans="2:12" x14ac:dyDescent="0.2">
      <c r="B90" s="114">
        <f t="shared" si="4"/>
        <v>41675</v>
      </c>
      <c r="C90" s="115">
        <v>17923.76137728</v>
      </c>
      <c r="D90" s="115">
        <v>2033.0830000000001</v>
      </c>
      <c r="F90" s="116">
        <f t="shared" si="5"/>
        <v>41675</v>
      </c>
      <c r="G90" s="117">
        <v>3470.6126410400002</v>
      </c>
      <c r="H90" s="117">
        <v>5030.201</v>
      </c>
      <c r="J90" s="57"/>
      <c r="K90" s="111"/>
      <c r="L90" s="111"/>
    </row>
    <row r="91" spans="2:12" x14ac:dyDescent="0.2">
      <c r="B91" s="114">
        <f t="shared" si="4"/>
        <v>41703</v>
      </c>
      <c r="C91" s="115">
        <v>18635.293900799999</v>
      </c>
      <c r="D91" s="115">
        <v>2053.0839999999998</v>
      </c>
      <c r="F91" s="116">
        <f t="shared" si="5"/>
        <v>41703</v>
      </c>
      <c r="G91" s="117">
        <v>2886.0103322599998</v>
      </c>
      <c r="H91" s="117">
        <v>5044.415</v>
      </c>
      <c r="J91" s="57"/>
      <c r="K91" s="111"/>
      <c r="L91" s="111"/>
    </row>
    <row r="92" spans="2:12" x14ac:dyDescent="0.2">
      <c r="B92" s="114">
        <f t="shared" si="4"/>
        <v>41734</v>
      </c>
      <c r="C92" s="115">
        <v>16765.922554879999</v>
      </c>
      <c r="D92" s="115">
        <v>2058.8310000000001</v>
      </c>
      <c r="F92" s="116">
        <f t="shared" si="5"/>
        <v>41734</v>
      </c>
      <c r="G92" s="117">
        <v>2161.8988811999998</v>
      </c>
      <c r="H92" s="117">
        <v>4761.0420000000004</v>
      </c>
      <c r="J92" s="57"/>
      <c r="K92" s="111"/>
      <c r="L92" s="111"/>
    </row>
    <row r="93" spans="2:12" x14ac:dyDescent="0.2">
      <c r="B93" s="114">
        <f t="shared" si="4"/>
        <v>41764</v>
      </c>
      <c r="C93" s="115">
        <v>12000.23034337</v>
      </c>
      <c r="D93" s="115">
        <v>2027.3530000000001</v>
      </c>
      <c r="F93" s="116">
        <f t="shared" si="5"/>
        <v>41764</v>
      </c>
      <c r="G93" s="117">
        <v>1941.13131733</v>
      </c>
      <c r="H93" s="117">
        <v>4598.1679999999997</v>
      </c>
      <c r="J93" s="57"/>
      <c r="K93" s="111"/>
      <c r="L93" s="111"/>
    </row>
    <row r="94" spans="2:12" x14ac:dyDescent="0.2">
      <c r="B94" s="114">
        <f t="shared" si="4"/>
        <v>41795</v>
      </c>
      <c r="C94" s="115">
        <v>13117.46404352</v>
      </c>
      <c r="D94" s="115">
        <v>2040.8779999999999</v>
      </c>
      <c r="F94" s="116">
        <f t="shared" si="5"/>
        <v>41795</v>
      </c>
      <c r="G94" s="117">
        <v>2411.9721035600001</v>
      </c>
      <c r="H94" s="117">
        <v>4645.2860000000001</v>
      </c>
      <c r="J94" s="57"/>
      <c r="K94" s="111"/>
      <c r="L94" s="111"/>
    </row>
    <row r="95" spans="2:12" x14ac:dyDescent="0.2">
      <c r="B95" s="114">
        <f t="shared" si="4"/>
        <v>41825</v>
      </c>
      <c r="C95" s="115">
        <v>23896.247828480002</v>
      </c>
      <c r="D95" s="115">
        <v>2059.375</v>
      </c>
      <c r="F95" s="116">
        <f t="shared" si="5"/>
        <v>41825</v>
      </c>
      <c r="G95" s="117">
        <v>3896.4788351100001</v>
      </c>
      <c r="H95" s="117">
        <v>4845.6509999999998</v>
      </c>
      <c r="J95" s="57"/>
      <c r="K95" s="111"/>
      <c r="L95" s="111"/>
    </row>
    <row r="96" spans="2:12" x14ac:dyDescent="0.2">
      <c r="B96" s="114">
        <f t="shared" si="4"/>
        <v>41856</v>
      </c>
      <c r="C96" s="115">
        <v>27897.140879359999</v>
      </c>
      <c r="D96" s="115">
        <v>2219.9450000000002</v>
      </c>
      <c r="F96" s="116">
        <f t="shared" si="5"/>
        <v>41856</v>
      </c>
      <c r="G96" s="117">
        <v>4334.7995860000001</v>
      </c>
      <c r="H96" s="117">
        <v>4989.3959999999997</v>
      </c>
      <c r="J96" s="57"/>
      <c r="K96" s="111"/>
      <c r="L96" s="111"/>
    </row>
    <row r="97" spans="2:12" x14ac:dyDescent="0.2">
      <c r="B97" s="114">
        <f t="shared" si="4"/>
        <v>41887</v>
      </c>
      <c r="C97" s="115">
        <v>35521.437532160002</v>
      </c>
      <c r="D97" s="115">
        <v>2326.4319999999998</v>
      </c>
      <c r="F97" s="116">
        <f t="shared" si="5"/>
        <v>41887</v>
      </c>
      <c r="G97" s="117">
        <v>5684.6874971400002</v>
      </c>
      <c r="H97" s="117">
        <v>5449.0230000000001</v>
      </c>
      <c r="J97" s="57"/>
      <c r="K97" s="111"/>
      <c r="L97" s="111"/>
    </row>
    <row r="98" spans="2:12" x14ac:dyDescent="0.2">
      <c r="B98" s="114">
        <f t="shared" si="4"/>
        <v>41917</v>
      </c>
      <c r="C98" s="115">
        <v>31286.28473856</v>
      </c>
      <c r="D98" s="115">
        <v>2363.87</v>
      </c>
      <c r="F98" s="116">
        <f t="shared" si="5"/>
        <v>41917</v>
      </c>
      <c r="G98" s="117">
        <v>4255.4914119599998</v>
      </c>
      <c r="H98" s="117">
        <v>5604.8</v>
      </c>
      <c r="J98" s="57"/>
      <c r="K98" s="111"/>
      <c r="L98" s="111"/>
    </row>
    <row r="99" spans="2:12" x14ac:dyDescent="0.2">
      <c r="B99" s="114">
        <f t="shared" si="4"/>
        <v>41948</v>
      </c>
      <c r="C99" s="115">
        <v>48813.253591039997</v>
      </c>
      <c r="D99" s="115">
        <v>2419.2539999999999</v>
      </c>
      <c r="F99" s="116">
        <f t="shared" si="5"/>
        <v>41948</v>
      </c>
      <c r="G99" s="117">
        <v>4763.7315116899999</v>
      </c>
      <c r="H99" s="117">
        <v>5514.6220000000003</v>
      </c>
      <c r="J99" s="57"/>
      <c r="K99" s="111"/>
      <c r="L99" s="111"/>
    </row>
    <row r="100" spans="2:12" x14ac:dyDescent="0.2">
      <c r="B100" s="114">
        <f t="shared" si="4"/>
        <v>41978</v>
      </c>
      <c r="C100" s="115">
        <v>114813.30065408</v>
      </c>
      <c r="D100" s="115">
        <v>2937.6469999999999</v>
      </c>
      <c r="F100" s="116">
        <f t="shared" si="5"/>
        <v>41978</v>
      </c>
      <c r="G100" s="117">
        <v>8274.9394022199995</v>
      </c>
      <c r="H100" s="117">
        <v>5697.7139999999999</v>
      </c>
      <c r="J100" s="57"/>
      <c r="K100" s="111"/>
      <c r="L100" s="111"/>
    </row>
    <row r="101" spans="2:12" x14ac:dyDescent="0.2">
      <c r="B101" s="114">
        <f t="shared" si="4"/>
        <v>42009</v>
      </c>
      <c r="C101" s="115">
        <v>78341.586534400005</v>
      </c>
      <c r="D101" s="115">
        <v>3350.5189999999998</v>
      </c>
      <c r="F101" s="116">
        <f t="shared" si="5"/>
        <v>42009</v>
      </c>
      <c r="G101" s="117">
        <v>6906.9120088</v>
      </c>
      <c r="H101" s="117">
        <v>5589.7839999999997</v>
      </c>
      <c r="J101" s="57"/>
      <c r="K101" s="111"/>
      <c r="L101" s="111"/>
    </row>
    <row r="102" spans="2:12" x14ac:dyDescent="0.2">
      <c r="B102" s="114">
        <f t="shared" si="4"/>
        <v>42040</v>
      </c>
      <c r="C102" s="115">
        <v>41183.08360192</v>
      </c>
      <c r="D102" s="115">
        <v>3136.5309999999999</v>
      </c>
      <c r="F102" s="116">
        <f t="shared" si="5"/>
        <v>42040</v>
      </c>
      <c r="G102" s="117">
        <v>5026.6621573800003</v>
      </c>
      <c r="H102" s="117">
        <v>6151.99</v>
      </c>
      <c r="J102" s="57"/>
      <c r="K102" s="111"/>
      <c r="L102" s="111"/>
    </row>
    <row r="103" spans="2:12" x14ac:dyDescent="0.2">
      <c r="B103" s="114">
        <f t="shared" si="4"/>
        <v>42068</v>
      </c>
      <c r="C103" s="115">
        <v>112656.94613503999</v>
      </c>
      <c r="D103" s="115">
        <v>3248.4760000000001</v>
      </c>
      <c r="F103" s="116">
        <f t="shared" si="5"/>
        <v>42068</v>
      </c>
      <c r="G103" s="117">
        <v>13422.907329739999</v>
      </c>
      <c r="H103" s="117">
        <v>6802.2520000000004</v>
      </c>
      <c r="J103" s="57"/>
      <c r="K103" s="111"/>
      <c r="L103" s="111"/>
    </row>
    <row r="104" spans="2:12" x14ac:dyDescent="0.2">
      <c r="B104" s="114">
        <f t="shared" si="4"/>
        <v>42099</v>
      </c>
      <c r="C104" s="115">
        <v>173580.39247975199</v>
      </c>
      <c r="D104" s="115">
        <v>3863.9290000000001</v>
      </c>
      <c r="F104" s="116">
        <f t="shared" si="5"/>
        <v>42099</v>
      </c>
      <c r="G104" s="117">
        <v>15905.643578949999</v>
      </c>
      <c r="H104" s="117">
        <v>8476.1350000000002</v>
      </c>
      <c r="J104" s="57"/>
      <c r="K104" s="111"/>
      <c r="L104" s="111"/>
    </row>
    <row r="105" spans="2:12" x14ac:dyDescent="0.2">
      <c r="B105" s="114">
        <f t="shared" si="4"/>
        <v>42129</v>
      </c>
      <c r="C105" s="115">
        <v>163328.76034047999</v>
      </c>
      <c r="D105" s="115">
        <v>4298.7070000000003</v>
      </c>
      <c r="F105" s="116">
        <f t="shared" si="5"/>
        <v>42129</v>
      </c>
      <c r="G105" s="117">
        <v>19435.619533050001</v>
      </c>
      <c r="H105" s="117">
        <v>8570.6190000000006</v>
      </c>
      <c r="J105" s="57"/>
      <c r="K105" s="111"/>
      <c r="L105" s="111"/>
    </row>
    <row r="106" spans="2:12" x14ac:dyDescent="0.2">
      <c r="B106" s="114">
        <f t="shared" si="4"/>
        <v>42160</v>
      </c>
      <c r="C106" s="115">
        <v>199996.25441279999</v>
      </c>
      <c r="D106" s="115">
        <v>5023.0959999999995</v>
      </c>
      <c r="F106" s="116">
        <f t="shared" si="5"/>
        <v>42160</v>
      </c>
      <c r="G106" s="117">
        <v>18590.682836460001</v>
      </c>
      <c r="H106" s="117">
        <v>11718.2</v>
      </c>
      <c r="J106" s="57"/>
      <c r="K106" s="111"/>
      <c r="L106" s="111"/>
    </row>
    <row r="107" spans="2:12" x14ac:dyDescent="0.2">
      <c r="B107" s="114">
        <f t="shared" si="4"/>
        <v>42190</v>
      </c>
      <c r="C107" s="115">
        <v>161119.42029312</v>
      </c>
      <c r="D107" s="115">
        <v>3686.915</v>
      </c>
      <c r="F107" s="116">
        <f t="shared" si="5"/>
        <v>42190</v>
      </c>
      <c r="G107" s="117">
        <v>16540.74944738</v>
      </c>
      <c r="H107" s="117">
        <v>8068.0649999999996</v>
      </c>
      <c r="J107" s="57"/>
      <c r="K107" s="111"/>
      <c r="L107" s="111"/>
    </row>
    <row r="108" spans="2:12" x14ac:dyDescent="0.2">
      <c r="B108" s="114">
        <f t="shared" si="4"/>
        <v>42221</v>
      </c>
      <c r="C108" s="115">
        <v>107744.44736512</v>
      </c>
      <c r="D108" s="115">
        <v>3694.5729999999999</v>
      </c>
      <c r="F108" s="116">
        <f t="shared" si="5"/>
        <v>42221</v>
      </c>
      <c r="G108" s="117">
        <v>11430.264992300001</v>
      </c>
      <c r="H108" s="117">
        <v>8472.723</v>
      </c>
      <c r="J108" s="57"/>
      <c r="K108" s="111"/>
      <c r="L108" s="111"/>
    </row>
    <row r="109" spans="2:12" x14ac:dyDescent="0.2">
      <c r="B109" s="114">
        <f t="shared" si="4"/>
        <v>42252</v>
      </c>
      <c r="C109" s="115">
        <v>56263.718215679997</v>
      </c>
      <c r="D109" s="115">
        <v>3160.1669999999999</v>
      </c>
      <c r="F109" s="116">
        <f t="shared" si="5"/>
        <v>42252</v>
      </c>
      <c r="G109" s="117">
        <v>6914.8066575499997</v>
      </c>
      <c r="H109" s="117">
        <v>6849.9369999999999</v>
      </c>
      <c r="J109" s="57"/>
      <c r="K109" s="111"/>
      <c r="L109" s="111"/>
    </row>
    <row r="110" spans="2:12" x14ac:dyDescent="0.2">
      <c r="B110" s="114">
        <f t="shared" si="4"/>
        <v>42282</v>
      </c>
      <c r="C110" s="115">
        <v>64202.190479359997</v>
      </c>
      <c r="D110" s="115">
        <v>3052.7809999999999</v>
      </c>
      <c r="F110" s="116">
        <f t="shared" si="5"/>
        <v>42282</v>
      </c>
      <c r="G110" s="117">
        <v>9895.6740170899993</v>
      </c>
      <c r="H110" s="117">
        <v>6779.7039999999997</v>
      </c>
      <c r="J110" s="57"/>
      <c r="K110" s="111"/>
      <c r="L110" s="111"/>
    </row>
    <row r="111" spans="2:12" x14ac:dyDescent="0.2">
      <c r="B111" s="114">
        <f t="shared" si="4"/>
        <v>42313</v>
      </c>
      <c r="C111" s="115">
        <v>92204.102246399998</v>
      </c>
      <c r="D111" s="115">
        <v>3522.819</v>
      </c>
      <c r="F111" s="116">
        <f t="shared" si="5"/>
        <v>42313</v>
      </c>
      <c r="G111" s="117">
        <v>14703.38681254</v>
      </c>
      <c r="H111" s="117">
        <v>8032.8680000000004</v>
      </c>
      <c r="J111" s="57"/>
      <c r="K111" s="111"/>
      <c r="L111" s="111"/>
    </row>
    <row r="112" spans="2:12" x14ac:dyDescent="0.2">
      <c r="B112" s="114">
        <f t="shared" si="4"/>
        <v>42343</v>
      </c>
      <c r="C112" s="115">
        <v>72074.302791680006</v>
      </c>
      <c r="D112" s="115">
        <v>3524.9920000000002</v>
      </c>
      <c r="F112" s="116">
        <f t="shared" si="5"/>
        <v>42343</v>
      </c>
      <c r="G112" s="117">
        <v>11528.79526024</v>
      </c>
      <c r="H112" s="117">
        <v>8235.2080000000005</v>
      </c>
      <c r="J112" s="57"/>
      <c r="K112" s="111"/>
      <c r="L112" s="111"/>
    </row>
    <row r="113" spans="2:12" x14ac:dyDescent="0.2">
      <c r="B113" s="114">
        <f t="shared" si="4"/>
        <v>42374</v>
      </c>
      <c r="C113" s="115">
        <v>43382.244229119999</v>
      </c>
      <c r="D113" s="115">
        <v>3287.7109999999998</v>
      </c>
      <c r="F113" s="116">
        <f t="shared" si="5"/>
        <v>42374</v>
      </c>
      <c r="G113" s="117">
        <v>7074.9125587199997</v>
      </c>
      <c r="H113" s="117">
        <v>7604.3280000000004</v>
      </c>
      <c r="J113" s="57"/>
      <c r="K113" s="111"/>
      <c r="L113" s="111"/>
    </row>
    <row r="114" spans="2:12" x14ac:dyDescent="0.2">
      <c r="B114" s="114">
        <f t="shared" si="4"/>
        <v>42405</v>
      </c>
      <c r="C114" s="115">
        <v>30773.097553920001</v>
      </c>
      <c r="D114" s="115">
        <v>2763.4920000000002</v>
      </c>
      <c r="F114" s="116">
        <f t="shared" si="5"/>
        <v>42405</v>
      </c>
      <c r="G114" s="117">
        <v>4973.0205764299999</v>
      </c>
      <c r="H114" s="117">
        <v>6399.2169999999996</v>
      </c>
      <c r="J114" s="57"/>
      <c r="K114" s="111"/>
      <c r="L114" s="111"/>
    </row>
    <row r="115" spans="2:12" x14ac:dyDescent="0.2">
      <c r="B115" s="114">
        <f t="shared" si="4"/>
        <v>42434</v>
      </c>
      <c r="C115" s="115">
        <v>53425.283071999998</v>
      </c>
      <c r="D115" s="115">
        <v>2874.1469999999999</v>
      </c>
      <c r="F115" s="116">
        <f t="shared" si="5"/>
        <v>42434</v>
      </c>
      <c r="G115" s="117">
        <v>8546.6671150599996</v>
      </c>
      <c r="H115" s="117">
        <v>6261.2439999999997</v>
      </c>
      <c r="J115" s="57"/>
      <c r="K115" s="111"/>
      <c r="L115" s="111"/>
    </row>
    <row r="116" spans="2:12" x14ac:dyDescent="0.2">
      <c r="B116" s="114">
        <f t="shared" si="4"/>
        <v>42465</v>
      </c>
      <c r="C116" s="115">
        <v>42147.43420928</v>
      </c>
      <c r="D116" s="115">
        <v>3053.0650000000001</v>
      </c>
      <c r="F116" s="116">
        <f t="shared" si="5"/>
        <v>42465</v>
      </c>
      <c r="G116" s="117">
        <v>6723.5560633200002</v>
      </c>
      <c r="H116" s="117">
        <v>6975.4939999999997</v>
      </c>
      <c r="J116" s="57"/>
      <c r="K116" s="111"/>
      <c r="L116" s="111"/>
    </row>
    <row r="117" spans="2:12" x14ac:dyDescent="0.2">
      <c r="B117" s="114">
        <f t="shared" si="4"/>
        <v>42495</v>
      </c>
      <c r="C117" s="115">
        <v>31559.307878399999</v>
      </c>
      <c r="D117" s="115">
        <v>2997.8420000000001</v>
      </c>
      <c r="F117" s="116">
        <f t="shared" si="5"/>
        <v>42495</v>
      </c>
      <c r="G117" s="117">
        <v>5627.7368111100004</v>
      </c>
      <c r="H117" s="117">
        <v>6825.51</v>
      </c>
      <c r="J117" s="57"/>
      <c r="K117" s="111"/>
      <c r="L117" s="111"/>
    </row>
    <row r="118" spans="2:12" x14ac:dyDescent="0.2">
      <c r="B118" s="114">
        <f t="shared" si="4"/>
        <v>42526</v>
      </c>
      <c r="C118" s="115">
        <v>37700.0327168</v>
      </c>
      <c r="D118" s="115">
        <v>2938.6819999999998</v>
      </c>
      <c r="F118" s="116">
        <f t="shared" si="5"/>
        <v>42526</v>
      </c>
      <c r="G118" s="117">
        <v>7753.46413596</v>
      </c>
      <c r="H118" s="117">
        <v>6802.3029999999999</v>
      </c>
      <c r="J118" s="57"/>
      <c r="K118" s="111"/>
      <c r="L118" s="111"/>
    </row>
    <row r="119" spans="2:12" x14ac:dyDescent="0.2">
      <c r="B119" s="114">
        <f t="shared" si="4"/>
        <v>42556</v>
      </c>
      <c r="C119" s="115">
        <v>47033.224765439998</v>
      </c>
      <c r="D119" s="115">
        <v>3006.3919999999998</v>
      </c>
      <c r="F119" s="116">
        <f t="shared" si="5"/>
        <v>42556</v>
      </c>
      <c r="G119" s="117">
        <v>8803.6799064200004</v>
      </c>
      <c r="H119" s="117">
        <v>6971.674</v>
      </c>
      <c r="J119" s="57"/>
      <c r="K119" s="111"/>
      <c r="L119" s="111"/>
    </row>
    <row r="120" spans="2:12" x14ac:dyDescent="0.2">
      <c r="B120" s="114">
        <f>DATE(YEAR(B119),MONTH(B119)+1,DAY(B119))</f>
        <v>42587</v>
      </c>
      <c r="C120" s="115">
        <v>44499.081871360002</v>
      </c>
      <c r="D120" s="115">
        <v>2976.6959999999999</v>
      </c>
      <c r="F120" s="116">
        <f t="shared" si="5"/>
        <v>42587</v>
      </c>
      <c r="G120" s="117">
        <v>6485.9405530000004</v>
      </c>
      <c r="H120" s="117">
        <v>6729.8239999999996</v>
      </c>
      <c r="J120" s="57"/>
      <c r="K120" s="111"/>
      <c r="L120" s="111"/>
    </row>
    <row r="121" spans="2:12" x14ac:dyDescent="0.2">
      <c r="B121" s="114">
        <f t="shared" ref="B121:B125" si="6">DATE(YEAR(B120),MONTH(B120)+1,DAY(B120))</f>
        <v>42618</v>
      </c>
      <c r="C121" s="115">
        <v>31409.006141440001</v>
      </c>
      <c r="D121" s="115">
        <v>3072.0949999999998</v>
      </c>
      <c r="F121" s="116">
        <f t="shared" si="5"/>
        <v>42618</v>
      </c>
      <c r="G121" s="117">
        <v>4419.3651278400002</v>
      </c>
      <c r="H121" s="117">
        <v>6884.9660000000003</v>
      </c>
      <c r="J121" s="57"/>
      <c r="K121" s="111"/>
      <c r="L121" s="111"/>
    </row>
    <row r="122" spans="2:12" x14ac:dyDescent="0.2">
      <c r="B122" s="114">
        <f t="shared" si="6"/>
        <v>42648</v>
      </c>
      <c r="C122" s="115">
        <v>30634.022543359999</v>
      </c>
      <c r="D122" s="115">
        <v>3004.703</v>
      </c>
      <c r="F122" s="116">
        <f t="shared" si="5"/>
        <v>42648</v>
      </c>
      <c r="G122" s="117">
        <v>4043.4877870800001</v>
      </c>
      <c r="H122" s="117">
        <v>6783.5910000000003</v>
      </c>
      <c r="J122" s="57"/>
      <c r="K122" s="111"/>
      <c r="L122" s="111"/>
    </row>
    <row r="123" spans="2:12" x14ac:dyDescent="0.2">
      <c r="B123" s="114">
        <f t="shared" si="6"/>
        <v>42679</v>
      </c>
      <c r="C123" s="115">
        <v>58538.81372672</v>
      </c>
      <c r="D123" s="115">
        <v>3125.3159999999998</v>
      </c>
      <c r="F123" s="116">
        <f t="shared" si="5"/>
        <v>42679</v>
      </c>
      <c r="G123" s="117">
        <v>5657.9108577699999</v>
      </c>
      <c r="H123" s="117">
        <v>6895.1559999999999</v>
      </c>
      <c r="J123" s="57"/>
      <c r="K123" s="111"/>
      <c r="L123" s="111"/>
    </row>
    <row r="124" spans="2:12" x14ac:dyDescent="0.2">
      <c r="B124" s="114">
        <f t="shared" si="6"/>
        <v>42709</v>
      </c>
      <c r="C124" s="115">
        <v>44062.178344959997</v>
      </c>
      <c r="D124" s="115">
        <v>3204.7089999999998</v>
      </c>
      <c r="F124" s="116">
        <f t="shared" si="5"/>
        <v>42709</v>
      </c>
      <c r="G124" s="117">
        <v>4257.3539730399998</v>
      </c>
      <c r="H124" s="117">
        <v>6832.5569999999998</v>
      </c>
      <c r="J124" s="57"/>
      <c r="K124" s="111"/>
      <c r="L124" s="111"/>
    </row>
    <row r="125" spans="2:12" x14ac:dyDescent="0.2">
      <c r="B125" s="114">
        <f t="shared" si="6"/>
        <v>42740</v>
      </c>
      <c r="C125" s="115">
        <v>30527.71803136</v>
      </c>
      <c r="D125" s="115">
        <v>3165.41</v>
      </c>
      <c r="F125" s="116">
        <f t="shared" si="5"/>
        <v>42740</v>
      </c>
      <c r="G125" s="117">
        <v>2676.0112990600001</v>
      </c>
      <c r="H125" s="117">
        <v>6587.13</v>
      </c>
      <c r="J125" s="57"/>
      <c r="K125" s="111"/>
      <c r="L125" s="111"/>
    </row>
    <row r="126" spans="2:12" x14ac:dyDescent="0.2">
      <c r="B126" s="57"/>
      <c r="C126" s="111"/>
      <c r="D126" s="111"/>
      <c r="F126" s="57"/>
      <c r="G126" s="111"/>
      <c r="H126" s="111"/>
      <c r="J126" s="57"/>
      <c r="K126" s="111"/>
      <c r="L126" s="111"/>
    </row>
    <row r="127" spans="2:12" x14ac:dyDescent="0.2">
      <c r="B127" s="57"/>
      <c r="C127" s="111"/>
      <c r="D127" s="111"/>
      <c r="F127" s="57"/>
      <c r="G127" s="111"/>
      <c r="H127" s="111"/>
      <c r="J127" s="57"/>
      <c r="K127" s="111"/>
      <c r="L127" s="111"/>
    </row>
    <row r="128" spans="2:12" x14ac:dyDescent="0.2">
      <c r="B128" s="57"/>
      <c r="C128" s="111"/>
      <c r="D128" s="111"/>
      <c r="F128" s="57"/>
      <c r="G128" s="111"/>
      <c r="H128" s="111"/>
      <c r="J128" s="57"/>
      <c r="K128" s="111"/>
      <c r="L128" s="111"/>
    </row>
    <row r="129" spans="2:12" x14ac:dyDescent="0.2">
      <c r="B129" s="57"/>
      <c r="C129" s="111"/>
      <c r="D129" s="111"/>
      <c r="F129" s="57"/>
      <c r="G129" s="111"/>
      <c r="H129" s="111"/>
      <c r="J129" s="57"/>
      <c r="K129" s="111"/>
      <c r="L129" s="111"/>
    </row>
    <row r="130" spans="2:12" x14ac:dyDescent="0.2">
      <c r="B130" s="57"/>
      <c r="C130" s="111"/>
      <c r="D130" s="111"/>
      <c r="F130" s="57"/>
      <c r="G130" s="111"/>
      <c r="H130" s="111"/>
      <c r="J130" s="57"/>
      <c r="K130" s="111"/>
      <c r="L130" s="111"/>
    </row>
    <row r="131" spans="2:12" x14ac:dyDescent="0.2">
      <c r="B131" s="57"/>
      <c r="C131" s="111"/>
      <c r="D131" s="111"/>
      <c r="F131" s="57"/>
      <c r="G131" s="111"/>
      <c r="H131" s="111"/>
      <c r="J131" s="57"/>
      <c r="K131" s="111"/>
      <c r="L131" s="111"/>
    </row>
    <row r="132" spans="2:12" x14ac:dyDescent="0.2">
      <c r="B132" s="57"/>
      <c r="C132" s="111"/>
      <c r="D132" s="111"/>
      <c r="F132" s="57"/>
      <c r="G132" s="111"/>
      <c r="H132" s="111"/>
      <c r="J132" s="57"/>
      <c r="K132" s="111"/>
      <c r="L132" s="111"/>
    </row>
    <row r="133" spans="2:12" x14ac:dyDescent="0.2">
      <c r="B133" s="57"/>
      <c r="C133" s="111"/>
      <c r="D133" s="111"/>
      <c r="F133" s="57"/>
      <c r="G133" s="111"/>
      <c r="H133" s="111"/>
      <c r="J133" s="57"/>
      <c r="K133" s="111"/>
      <c r="L133" s="111"/>
    </row>
    <row r="134" spans="2:12" x14ac:dyDescent="0.2">
      <c r="B134" s="57"/>
      <c r="C134" s="111"/>
      <c r="D134" s="111"/>
      <c r="F134" s="57"/>
      <c r="G134" s="111"/>
      <c r="H134" s="111"/>
      <c r="J134" s="57"/>
      <c r="K134" s="111"/>
      <c r="L134" s="111"/>
    </row>
    <row r="135" spans="2:12" x14ac:dyDescent="0.2">
      <c r="B135" s="57"/>
      <c r="C135" s="111"/>
      <c r="D135" s="111"/>
      <c r="F135" s="57"/>
      <c r="G135" s="111"/>
      <c r="H135" s="111"/>
      <c r="J135" s="57"/>
      <c r="K135" s="111"/>
      <c r="L135" s="111"/>
    </row>
    <row r="136" spans="2:12" x14ac:dyDescent="0.2">
      <c r="B136" s="57"/>
      <c r="C136" s="111"/>
      <c r="D136" s="111"/>
      <c r="F136" s="57"/>
      <c r="G136" s="111"/>
      <c r="H136" s="111"/>
      <c r="J136" s="57"/>
      <c r="K136" s="111"/>
      <c r="L136" s="111"/>
    </row>
    <row r="137" spans="2:12" x14ac:dyDescent="0.2">
      <c r="B137" s="57"/>
      <c r="C137" s="111"/>
      <c r="D137" s="111"/>
      <c r="F137" s="57"/>
      <c r="G137" s="111"/>
      <c r="H137" s="111"/>
      <c r="J137" s="57"/>
      <c r="K137" s="111"/>
      <c r="L137" s="111"/>
    </row>
    <row r="138" spans="2:12" x14ac:dyDescent="0.2">
      <c r="B138" s="57"/>
      <c r="C138" s="111"/>
      <c r="D138" s="111"/>
      <c r="F138" s="57"/>
      <c r="G138" s="111"/>
      <c r="H138" s="111"/>
      <c r="J138" s="57"/>
      <c r="K138" s="111"/>
      <c r="L138" s="111"/>
    </row>
    <row r="139" spans="2:12" x14ac:dyDescent="0.2">
      <c r="B139" s="57"/>
      <c r="C139" s="111"/>
      <c r="D139" s="111"/>
      <c r="F139" s="57"/>
      <c r="G139" s="111"/>
      <c r="H139" s="111"/>
      <c r="J139" s="57"/>
      <c r="K139" s="111"/>
      <c r="L139" s="111"/>
    </row>
    <row r="140" spans="2:12" x14ac:dyDescent="0.2">
      <c r="B140" s="57"/>
      <c r="C140" s="111"/>
      <c r="D140" s="111"/>
      <c r="F140" s="57"/>
      <c r="G140" s="111"/>
      <c r="H140" s="111"/>
      <c r="J140" s="57"/>
      <c r="K140" s="111"/>
      <c r="L140" s="111"/>
    </row>
    <row r="141" spans="2:12" x14ac:dyDescent="0.2">
      <c r="B141" s="57"/>
      <c r="C141" s="111"/>
      <c r="D141" s="111"/>
      <c r="F141" s="57"/>
      <c r="G141" s="111"/>
      <c r="H141" s="111"/>
      <c r="J141" s="57"/>
      <c r="K141" s="111"/>
      <c r="L141" s="111"/>
    </row>
    <row r="142" spans="2:12" x14ac:dyDescent="0.2">
      <c r="B142" s="57"/>
      <c r="C142" s="111"/>
      <c r="D142" s="111"/>
      <c r="F142" s="57"/>
      <c r="G142" s="111"/>
      <c r="H142" s="111"/>
      <c r="J142" s="57"/>
      <c r="K142" s="111"/>
      <c r="L142" s="111"/>
    </row>
    <row r="143" spans="2:12" x14ac:dyDescent="0.2">
      <c r="B143" s="57"/>
      <c r="C143" s="111"/>
      <c r="D143" s="111"/>
      <c r="F143" s="57"/>
      <c r="G143" s="111"/>
      <c r="H143" s="111"/>
      <c r="J143" s="57"/>
      <c r="K143" s="111"/>
      <c r="L143" s="111"/>
    </row>
    <row r="144" spans="2:12" x14ac:dyDescent="0.2">
      <c r="B144" s="57"/>
      <c r="C144" s="111"/>
      <c r="D144" s="111"/>
      <c r="F144" s="57"/>
      <c r="G144" s="111"/>
      <c r="H144" s="111"/>
      <c r="J144" s="57"/>
      <c r="K144" s="111"/>
      <c r="L144" s="111"/>
    </row>
    <row r="145" spans="2:12" x14ac:dyDescent="0.2">
      <c r="B145" s="57"/>
      <c r="C145" s="111"/>
      <c r="D145" s="111"/>
      <c r="F145" s="57"/>
      <c r="G145" s="111"/>
      <c r="H145" s="111"/>
      <c r="J145" s="57"/>
      <c r="K145" s="111"/>
      <c r="L145" s="111"/>
    </row>
    <row r="146" spans="2:12" x14ac:dyDescent="0.2">
      <c r="B146" s="57"/>
      <c r="C146" s="111"/>
      <c r="D146" s="111"/>
      <c r="F146" s="57"/>
      <c r="G146" s="111"/>
      <c r="H146" s="111"/>
      <c r="J146" s="57"/>
      <c r="K146" s="111"/>
      <c r="L146" s="111"/>
    </row>
    <row r="147" spans="2:12" x14ac:dyDescent="0.2">
      <c r="B147" s="57"/>
      <c r="C147" s="111"/>
      <c r="D147" s="111"/>
      <c r="F147" s="57"/>
      <c r="G147" s="111"/>
      <c r="H147" s="111"/>
      <c r="J147" s="57"/>
      <c r="K147" s="111"/>
      <c r="L147" s="111"/>
    </row>
    <row r="148" spans="2:12" x14ac:dyDescent="0.2">
      <c r="B148" s="57"/>
      <c r="C148" s="111"/>
      <c r="D148" s="111"/>
      <c r="F148" s="57"/>
      <c r="G148" s="111"/>
      <c r="H148" s="111"/>
      <c r="J148" s="57"/>
      <c r="K148" s="111"/>
      <c r="L148" s="111"/>
    </row>
    <row r="149" spans="2:12" x14ac:dyDescent="0.2">
      <c r="B149" s="57"/>
      <c r="C149" s="111"/>
      <c r="D149" s="111"/>
      <c r="F149" s="57"/>
      <c r="G149" s="111"/>
      <c r="H149" s="111"/>
      <c r="J149" s="57"/>
      <c r="K149" s="111"/>
      <c r="L149" s="111"/>
    </row>
    <row r="150" spans="2:12" x14ac:dyDescent="0.2">
      <c r="B150" s="57"/>
      <c r="C150" s="111"/>
      <c r="D150" s="111"/>
      <c r="F150" s="57"/>
      <c r="G150" s="111"/>
      <c r="H150" s="111"/>
      <c r="J150" s="57"/>
      <c r="K150" s="111"/>
      <c r="L150" s="111"/>
    </row>
    <row r="151" spans="2:12" x14ac:dyDescent="0.2">
      <c r="B151" s="57"/>
      <c r="C151" s="111"/>
      <c r="D151" s="111"/>
      <c r="F151" s="57"/>
      <c r="G151" s="111"/>
      <c r="H151" s="111"/>
      <c r="J151" s="57"/>
      <c r="K151" s="111"/>
      <c r="L151" s="111"/>
    </row>
    <row r="152" spans="2:12" x14ac:dyDescent="0.2">
      <c r="B152" s="57"/>
      <c r="C152" s="111"/>
      <c r="D152" s="111"/>
      <c r="F152" s="57"/>
      <c r="G152" s="111"/>
      <c r="H152" s="111"/>
      <c r="J152" s="57"/>
      <c r="K152" s="111"/>
      <c r="L152" s="111"/>
    </row>
    <row r="153" spans="2:12" x14ac:dyDescent="0.2">
      <c r="B153" s="57"/>
      <c r="C153" s="111"/>
      <c r="D153" s="111"/>
      <c r="F153" s="57"/>
      <c r="G153" s="111"/>
      <c r="H153" s="111"/>
      <c r="J153" s="57"/>
      <c r="K153" s="111"/>
      <c r="L153" s="111"/>
    </row>
    <row r="154" spans="2:12" x14ac:dyDescent="0.2">
      <c r="B154" s="57"/>
      <c r="C154" s="111"/>
      <c r="D154" s="111"/>
      <c r="F154" s="57"/>
      <c r="G154" s="111"/>
      <c r="H154" s="111"/>
      <c r="J154" s="57"/>
      <c r="K154" s="111"/>
      <c r="L154" s="111"/>
    </row>
    <row r="155" spans="2:12" x14ac:dyDescent="0.2">
      <c r="B155" s="57"/>
      <c r="C155" s="111"/>
      <c r="D155" s="111"/>
      <c r="F155" s="57"/>
      <c r="G155" s="111"/>
      <c r="H155" s="111"/>
      <c r="J155" s="57"/>
      <c r="K155" s="111"/>
      <c r="L155" s="111"/>
    </row>
    <row r="156" spans="2:12" x14ac:dyDescent="0.2">
      <c r="B156" s="57"/>
      <c r="C156" s="111"/>
      <c r="D156" s="111"/>
      <c r="F156" s="57"/>
      <c r="G156" s="111"/>
      <c r="H156" s="111"/>
      <c r="J156" s="57"/>
      <c r="K156" s="111"/>
      <c r="L156" s="111"/>
    </row>
    <row r="157" spans="2:12" x14ac:dyDescent="0.2">
      <c r="B157" s="57"/>
      <c r="C157" s="111"/>
      <c r="D157" s="111"/>
      <c r="F157" s="57"/>
      <c r="G157" s="111"/>
      <c r="H157" s="111"/>
      <c r="J157" s="57"/>
      <c r="K157" s="111"/>
      <c r="L157" s="111"/>
    </row>
    <row r="158" spans="2:12" x14ac:dyDescent="0.2">
      <c r="B158" s="57"/>
      <c r="C158" s="111"/>
      <c r="D158" s="111"/>
      <c r="F158" s="57"/>
      <c r="G158" s="111"/>
      <c r="H158" s="111"/>
      <c r="J158" s="57"/>
      <c r="K158" s="111"/>
      <c r="L158" s="111"/>
    </row>
    <row r="159" spans="2:12" x14ac:dyDescent="0.2">
      <c r="B159" s="57"/>
      <c r="C159" s="111"/>
      <c r="D159" s="111"/>
      <c r="F159" s="57"/>
      <c r="G159" s="111"/>
      <c r="H159" s="111"/>
      <c r="J159" s="57"/>
      <c r="K159" s="111"/>
      <c r="L159" s="111"/>
    </row>
    <row r="160" spans="2:12" x14ac:dyDescent="0.2">
      <c r="B160" s="57"/>
      <c r="C160" s="111"/>
      <c r="D160" s="111"/>
      <c r="F160" s="57"/>
      <c r="G160" s="111"/>
      <c r="H160" s="111"/>
      <c r="J160" s="57"/>
      <c r="K160" s="111"/>
      <c r="L160" s="111"/>
    </row>
    <row r="161" spans="2:12" x14ac:dyDescent="0.2">
      <c r="B161" s="57"/>
      <c r="C161" s="111"/>
      <c r="D161" s="111"/>
      <c r="F161" s="57"/>
      <c r="G161" s="111"/>
      <c r="H161" s="111"/>
      <c r="J161" s="57"/>
      <c r="K161" s="111"/>
      <c r="L161" s="111"/>
    </row>
    <row r="162" spans="2:12" x14ac:dyDescent="0.2">
      <c r="B162" s="57"/>
      <c r="C162" s="111"/>
      <c r="D162" s="111"/>
      <c r="F162" s="57"/>
      <c r="G162" s="111"/>
      <c r="H162" s="111"/>
      <c r="J162" s="57"/>
      <c r="K162" s="111"/>
      <c r="L162" s="111"/>
    </row>
    <row r="163" spans="2:12" x14ac:dyDescent="0.2">
      <c r="B163" s="57"/>
      <c r="C163" s="111"/>
      <c r="D163" s="111"/>
      <c r="F163" s="57"/>
      <c r="G163" s="111"/>
      <c r="H163" s="111"/>
      <c r="J163" s="57"/>
      <c r="K163" s="111"/>
      <c r="L163" s="111"/>
    </row>
    <row r="164" spans="2:12" x14ac:dyDescent="0.2">
      <c r="B164" s="57"/>
      <c r="C164" s="111"/>
      <c r="D164" s="111"/>
      <c r="F164" s="57"/>
      <c r="G164" s="111"/>
      <c r="H164" s="111"/>
      <c r="J164" s="57"/>
      <c r="K164" s="111"/>
      <c r="L164" s="111"/>
    </row>
    <row r="165" spans="2:12" x14ac:dyDescent="0.2">
      <c r="B165" s="57"/>
      <c r="C165" s="111"/>
      <c r="D165" s="111"/>
      <c r="F165" s="57"/>
      <c r="G165" s="111"/>
      <c r="H165" s="111"/>
      <c r="J165" s="57"/>
      <c r="K165" s="111"/>
      <c r="L165" s="111"/>
    </row>
    <row r="166" spans="2:12" x14ac:dyDescent="0.2">
      <c r="B166" s="57"/>
      <c r="C166" s="111"/>
      <c r="D166" s="111"/>
      <c r="F166" s="57"/>
      <c r="G166" s="111"/>
      <c r="H166" s="111"/>
      <c r="J166" s="57"/>
      <c r="K166" s="111"/>
      <c r="L166" s="111"/>
    </row>
    <row r="167" spans="2:12" x14ac:dyDescent="0.2">
      <c r="B167" s="57"/>
      <c r="C167" s="111"/>
      <c r="D167" s="111"/>
      <c r="F167" s="57"/>
      <c r="G167" s="111"/>
      <c r="H167" s="111"/>
      <c r="J167" s="57"/>
      <c r="K167" s="111"/>
      <c r="L167" s="111"/>
    </row>
    <row r="168" spans="2:12" x14ac:dyDescent="0.2">
      <c r="B168" s="57"/>
      <c r="C168" s="111"/>
      <c r="D168" s="111"/>
      <c r="F168" s="57"/>
      <c r="G168" s="111"/>
      <c r="H168" s="111"/>
      <c r="J168" s="57"/>
      <c r="K168" s="111"/>
      <c r="L168" s="111"/>
    </row>
    <row r="169" spans="2:12" x14ac:dyDescent="0.2">
      <c r="B169" s="57"/>
      <c r="C169" s="111"/>
      <c r="D169" s="111"/>
      <c r="F169" s="57"/>
      <c r="G169" s="111"/>
      <c r="H169" s="111"/>
      <c r="J169" s="57"/>
      <c r="K169" s="111"/>
      <c r="L169" s="111"/>
    </row>
    <row r="170" spans="2:12" x14ac:dyDescent="0.2">
      <c r="B170" s="57"/>
      <c r="C170" s="111"/>
      <c r="D170" s="111"/>
      <c r="F170" s="57"/>
      <c r="G170" s="111"/>
      <c r="H170" s="111"/>
      <c r="J170" s="57"/>
      <c r="K170" s="111"/>
      <c r="L170" s="111"/>
    </row>
    <row r="171" spans="2:12" x14ac:dyDescent="0.2">
      <c r="B171" s="57"/>
      <c r="C171" s="111"/>
      <c r="D171" s="111"/>
      <c r="F171" s="57"/>
      <c r="G171" s="111"/>
      <c r="H171" s="111"/>
      <c r="J171" s="57"/>
      <c r="K171" s="111"/>
      <c r="L171" s="111"/>
    </row>
    <row r="172" spans="2:12" x14ac:dyDescent="0.2">
      <c r="B172" s="57"/>
      <c r="C172" s="111"/>
      <c r="D172" s="111"/>
      <c r="F172" s="57"/>
      <c r="G172" s="111"/>
      <c r="H172" s="111"/>
      <c r="J172" s="57"/>
      <c r="K172" s="111"/>
      <c r="L172" s="111"/>
    </row>
    <row r="173" spans="2:12" x14ac:dyDescent="0.2">
      <c r="B173" s="57"/>
      <c r="C173" s="111"/>
      <c r="D173" s="111"/>
      <c r="F173" s="57"/>
      <c r="G173" s="111"/>
      <c r="H173" s="111"/>
      <c r="J173" s="57"/>
      <c r="K173" s="111"/>
      <c r="L173" s="111"/>
    </row>
    <row r="174" spans="2:12" x14ac:dyDescent="0.2">
      <c r="B174" s="57"/>
      <c r="C174" s="111"/>
      <c r="D174" s="111"/>
      <c r="F174" s="57"/>
      <c r="G174" s="111"/>
      <c r="H174" s="111"/>
      <c r="J174" s="57"/>
      <c r="K174" s="111"/>
      <c r="L174" s="111"/>
    </row>
    <row r="175" spans="2:12" x14ac:dyDescent="0.2">
      <c r="B175" s="57"/>
      <c r="C175" s="111"/>
      <c r="D175" s="111"/>
      <c r="F175" s="57"/>
      <c r="G175" s="111"/>
      <c r="H175" s="111"/>
      <c r="J175" s="57"/>
      <c r="K175" s="111"/>
      <c r="L175" s="111"/>
    </row>
    <row r="176" spans="2:12" x14ac:dyDescent="0.2">
      <c r="B176" s="57"/>
      <c r="C176" s="111"/>
      <c r="D176" s="111"/>
      <c r="F176" s="57"/>
      <c r="G176" s="111"/>
      <c r="H176" s="111"/>
      <c r="J176" s="57"/>
      <c r="K176" s="111"/>
      <c r="L176" s="111"/>
    </row>
    <row r="177" spans="2:12" x14ac:dyDescent="0.2">
      <c r="B177" s="57"/>
      <c r="C177" s="111"/>
      <c r="D177" s="111"/>
      <c r="F177" s="57"/>
      <c r="G177" s="111"/>
      <c r="H177" s="111"/>
      <c r="J177" s="57"/>
      <c r="K177" s="111"/>
      <c r="L177" s="111"/>
    </row>
    <row r="178" spans="2:12" x14ac:dyDescent="0.2">
      <c r="B178" s="57"/>
      <c r="C178" s="111"/>
      <c r="D178" s="111"/>
      <c r="F178" s="57"/>
      <c r="G178" s="111"/>
      <c r="H178" s="111"/>
      <c r="J178" s="57"/>
      <c r="K178" s="111"/>
      <c r="L178" s="111"/>
    </row>
    <row r="179" spans="2:12" x14ac:dyDescent="0.2">
      <c r="B179" s="57"/>
      <c r="C179" s="111"/>
      <c r="D179" s="111"/>
      <c r="F179" s="57"/>
      <c r="G179" s="111"/>
      <c r="H179" s="111"/>
      <c r="J179" s="57"/>
      <c r="K179" s="111"/>
      <c r="L179" s="111"/>
    </row>
    <row r="180" spans="2:12" x14ac:dyDescent="0.2">
      <c r="B180" s="57"/>
      <c r="C180" s="111"/>
      <c r="D180" s="111"/>
      <c r="F180" s="57"/>
      <c r="G180" s="111"/>
      <c r="H180" s="111"/>
      <c r="J180" s="57"/>
      <c r="K180" s="111"/>
      <c r="L180" s="111"/>
    </row>
    <row r="181" spans="2:12" x14ac:dyDescent="0.2">
      <c r="B181" s="57"/>
      <c r="C181" s="111"/>
      <c r="D181" s="111"/>
      <c r="F181" s="57"/>
      <c r="G181" s="111"/>
      <c r="H181" s="111"/>
      <c r="J181" s="57"/>
      <c r="K181" s="111"/>
      <c r="L181" s="111"/>
    </row>
    <row r="182" spans="2:12" x14ac:dyDescent="0.2">
      <c r="B182" s="57"/>
      <c r="C182" s="111"/>
      <c r="D182" s="111"/>
      <c r="F182" s="57"/>
      <c r="G182" s="111"/>
      <c r="H182" s="111"/>
      <c r="J182" s="57"/>
      <c r="K182" s="111"/>
      <c r="L182" s="111"/>
    </row>
    <row r="183" spans="2:12" x14ac:dyDescent="0.2">
      <c r="B183" s="57"/>
      <c r="C183" s="111"/>
      <c r="D183" s="111"/>
      <c r="F183" s="57"/>
      <c r="G183" s="111"/>
      <c r="H183" s="111"/>
      <c r="J183" s="57"/>
      <c r="K183" s="111"/>
      <c r="L183" s="111"/>
    </row>
    <row r="184" spans="2:12" x14ac:dyDescent="0.2">
      <c r="B184" s="57"/>
      <c r="C184" s="111"/>
      <c r="D184" s="111"/>
      <c r="F184" s="57"/>
      <c r="G184" s="111"/>
      <c r="H184" s="111"/>
      <c r="J184" s="57"/>
      <c r="K184" s="111"/>
      <c r="L184" s="111"/>
    </row>
    <row r="185" spans="2:12" x14ac:dyDescent="0.2">
      <c r="B185" s="57"/>
      <c r="C185" s="111"/>
      <c r="D185" s="111"/>
      <c r="F185" s="57"/>
      <c r="G185" s="111"/>
      <c r="H185" s="111"/>
      <c r="J185" s="57"/>
      <c r="K185" s="111"/>
      <c r="L185" s="111"/>
    </row>
    <row r="186" spans="2:12" x14ac:dyDescent="0.2">
      <c r="B186" s="57"/>
      <c r="C186" s="111"/>
      <c r="D186" s="111"/>
      <c r="F186" s="57"/>
      <c r="G186" s="111"/>
      <c r="H186" s="111"/>
      <c r="J186" s="57"/>
      <c r="K186" s="111"/>
      <c r="L186" s="111"/>
    </row>
    <row r="187" spans="2:12" x14ac:dyDescent="0.2">
      <c r="B187" s="57"/>
      <c r="C187" s="111"/>
      <c r="D187" s="111"/>
      <c r="F187" s="57"/>
      <c r="G187" s="111"/>
      <c r="H187" s="111"/>
      <c r="J187" s="57"/>
      <c r="K187" s="111"/>
      <c r="L187" s="111"/>
    </row>
    <row r="188" spans="2:12" x14ac:dyDescent="0.2">
      <c r="B188" s="57"/>
      <c r="C188" s="111"/>
      <c r="D188" s="111"/>
      <c r="F188" s="57"/>
      <c r="G188" s="111"/>
      <c r="H188" s="111"/>
      <c r="J188" s="57"/>
      <c r="K188" s="111"/>
      <c r="L188" s="111"/>
    </row>
    <row r="189" spans="2:12" x14ac:dyDescent="0.2">
      <c r="B189" s="57"/>
      <c r="C189" s="111"/>
      <c r="D189" s="111"/>
      <c r="F189" s="57"/>
      <c r="G189" s="111"/>
      <c r="H189" s="111"/>
      <c r="J189" s="57"/>
      <c r="K189" s="111"/>
      <c r="L189" s="111"/>
    </row>
    <row r="190" spans="2:12" x14ac:dyDescent="0.2">
      <c r="B190" s="57"/>
      <c r="C190" s="111"/>
      <c r="D190" s="111"/>
      <c r="F190" s="57"/>
      <c r="G190" s="111"/>
      <c r="H190" s="111"/>
      <c r="J190" s="57"/>
      <c r="K190" s="111"/>
      <c r="L190" s="111"/>
    </row>
    <row r="191" spans="2:12" x14ac:dyDescent="0.2">
      <c r="B191" s="57"/>
      <c r="C191" s="111"/>
      <c r="D191" s="111"/>
      <c r="F191" s="57"/>
      <c r="G191" s="111"/>
      <c r="H191" s="111"/>
      <c r="J191" s="57"/>
      <c r="K191" s="111"/>
      <c r="L191" s="111"/>
    </row>
    <row r="192" spans="2:12" x14ac:dyDescent="0.2">
      <c r="B192" s="57"/>
      <c r="C192" s="111"/>
      <c r="D192" s="111"/>
      <c r="F192" s="57"/>
      <c r="G192" s="111"/>
      <c r="H192" s="111"/>
      <c r="J192" s="57"/>
      <c r="K192" s="111"/>
      <c r="L192" s="111"/>
    </row>
    <row r="193" spans="2:12" x14ac:dyDescent="0.2">
      <c r="B193" s="57"/>
      <c r="C193" s="111"/>
      <c r="D193" s="111"/>
      <c r="F193" s="57"/>
      <c r="G193" s="111"/>
      <c r="H193" s="111"/>
      <c r="J193" s="57"/>
      <c r="K193" s="111"/>
      <c r="L193" s="111"/>
    </row>
    <row r="194" spans="2:12" x14ac:dyDescent="0.2">
      <c r="B194" s="57"/>
      <c r="C194" s="111"/>
      <c r="D194" s="111"/>
      <c r="F194" s="57"/>
      <c r="G194" s="111"/>
      <c r="H194" s="111"/>
      <c r="J194" s="57"/>
      <c r="K194" s="111"/>
      <c r="L194" s="111"/>
    </row>
    <row r="195" spans="2:12" x14ac:dyDescent="0.2">
      <c r="B195" s="57"/>
      <c r="C195" s="111"/>
      <c r="D195" s="111"/>
      <c r="F195" s="57"/>
      <c r="G195" s="111"/>
      <c r="H195" s="111"/>
      <c r="J195" s="57"/>
      <c r="K195" s="111"/>
      <c r="L195" s="111"/>
    </row>
    <row r="196" spans="2:12" x14ac:dyDescent="0.2">
      <c r="B196" s="57"/>
      <c r="C196" s="111"/>
      <c r="D196" s="111"/>
      <c r="F196" s="57"/>
      <c r="G196" s="111"/>
      <c r="H196" s="111"/>
      <c r="J196" s="57"/>
      <c r="K196" s="111"/>
      <c r="L196" s="111"/>
    </row>
    <row r="197" spans="2:12" x14ac:dyDescent="0.2">
      <c r="B197" s="57"/>
      <c r="C197" s="111"/>
      <c r="D197" s="111"/>
      <c r="F197" s="57"/>
      <c r="G197" s="111"/>
      <c r="H197" s="111"/>
      <c r="J197" s="57"/>
      <c r="K197" s="111"/>
      <c r="L197" s="111"/>
    </row>
    <row r="198" spans="2:12" x14ac:dyDescent="0.2">
      <c r="B198" s="57"/>
      <c r="C198" s="111"/>
      <c r="D198" s="111"/>
      <c r="F198" s="57"/>
      <c r="G198" s="111"/>
      <c r="H198" s="111"/>
      <c r="J198" s="57"/>
      <c r="K198" s="111"/>
      <c r="L198" s="111"/>
    </row>
    <row r="199" spans="2:12" x14ac:dyDescent="0.2">
      <c r="B199" s="57"/>
      <c r="C199" s="111"/>
      <c r="D199" s="111"/>
      <c r="F199" s="57"/>
      <c r="G199" s="111"/>
      <c r="H199" s="111"/>
      <c r="J199" s="57"/>
      <c r="K199" s="111"/>
      <c r="L199" s="111"/>
    </row>
    <row r="200" spans="2:12" x14ac:dyDescent="0.2">
      <c r="B200" s="57"/>
      <c r="C200" s="111"/>
      <c r="D200" s="111"/>
      <c r="F200" s="57"/>
      <c r="G200" s="111"/>
      <c r="H200" s="111"/>
      <c r="J200" s="57"/>
      <c r="K200" s="111"/>
      <c r="L200" s="111"/>
    </row>
    <row r="201" spans="2:12" x14ac:dyDescent="0.2">
      <c r="B201" s="57"/>
      <c r="C201" s="111"/>
      <c r="D201" s="111"/>
      <c r="F201" s="57"/>
      <c r="G201" s="111"/>
      <c r="H201" s="111"/>
      <c r="J201" s="57"/>
      <c r="K201" s="111"/>
      <c r="L201" s="111"/>
    </row>
    <row r="202" spans="2:12" x14ac:dyDescent="0.2">
      <c r="B202" s="57"/>
      <c r="C202" s="111"/>
      <c r="D202" s="111"/>
      <c r="F202" s="57"/>
      <c r="G202" s="111"/>
      <c r="H202" s="111"/>
      <c r="J202" s="57"/>
      <c r="K202" s="111"/>
      <c r="L202" s="111"/>
    </row>
    <row r="203" spans="2:12" x14ac:dyDescent="0.2">
      <c r="B203" s="57"/>
      <c r="C203" s="111"/>
      <c r="D203" s="111"/>
      <c r="F203" s="57"/>
      <c r="G203" s="111"/>
      <c r="H203" s="111"/>
      <c r="J203" s="57"/>
      <c r="K203" s="111"/>
      <c r="L203" s="111"/>
    </row>
    <row r="204" spans="2:12" x14ac:dyDescent="0.2">
      <c r="B204" s="57"/>
      <c r="C204" s="111"/>
      <c r="D204" s="111"/>
      <c r="F204" s="57"/>
      <c r="G204" s="111"/>
      <c r="H204" s="111"/>
      <c r="J204" s="57"/>
      <c r="K204" s="111"/>
      <c r="L204" s="111"/>
    </row>
    <row r="205" spans="2:12" x14ac:dyDescent="0.2">
      <c r="B205" s="57"/>
      <c r="C205" s="111"/>
      <c r="D205" s="111"/>
      <c r="F205" s="57"/>
      <c r="G205" s="111"/>
      <c r="H205" s="111"/>
      <c r="J205" s="57"/>
      <c r="K205" s="111"/>
      <c r="L205" s="111"/>
    </row>
    <row r="206" spans="2:12" x14ac:dyDescent="0.2">
      <c r="B206" s="57"/>
      <c r="C206" s="111"/>
      <c r="D206" s="111"/>
      <c r="F206" s="57"/>
      <c r="G206" s="111"/>
      <c r="H206" s="111"/>
      <c r="J206" s="57"/>
      <c r="K206" s="111"/>
      <c r="L206" s="111"/>
    </row>
    <row r="207" spans="2:12" x14ac:dyDescent="0.2">
      <c r="B207" s="57"/>
      <c r="C207" s="111"/>
      <c r="D207" s="111"/>
      <c r="F207" s="57"/>
      <c r="G207" s="111"/>
      <c r="H207" s="111"/>
      <c r="J207" s="57"/>
      <c r="K207" s="111"/>
      <c r="L207" s="111"/>
    </row>
    <row r="208" spans="2:12" x14ac:dyDescent="0.2">
      <c r="B208" s="57"/>
      <c r="C208" s="111"/>
      <c r="D208" s="111"/>
      <c r="F208" s="57"/>
      <c r="G208" s="111"/>
      <c r="H208" s="111"/>
      <c r="J208" s="57"/>
      <c r="K208" s="111"/>
      <c r="L208" s="111"/>
    </row>
    <row r="209" spans="2:12" x14ac:dyDescent="0.2">
      <c r="B209" s="57"/>
      <c r="C209" s="111"/>
      <c r="D209" s="111"/>
      <c r="F209" s="57"/>
      <c r="G209" s="111"/>
      <c r="H209" s="111"/>
      <c r="J209" s="57"/>
      <c r="K209" s="111"/>
      <c r="L209" s="111"/>
    </row>
    <row r="210" spans="2:12" x14ac:dyDescent="0.2">
      <c r="B210" s="57"/>
      <c r="C210" s="111"/>
      <c r="D210" s="111"/>
      <c r="F210" s="57"/>
      <c r="G210" s="111"/>
      <c r="H210" s="111"/>
      <c r="J210" s="57"/>
      <c r="K210" s="111"/>
      <c r="L210" s="111"/>
    </row>
    <row r="211" spans="2:12" x14ac:dyDescent="0.2">
      <c r="B211" s="57"/>
      <c r="C211" s="111"/>
      <c r="D211" s="111"/>
      <c r="F211" s="57"/>
      <c r="G211" s="111"/>
      <c r="H211" s="111"/>
      <c r="J211" s="57"/>
      <c r="K211" s="111"/>
      <c r="L211" s="111"/>
    </row>
    <row r="212" spans="2:12" x14ac:dyDescent="0.2">
      <c r="B212" s="57"/>
      <c r="C212" s="111"/>
      <c r="D212" s="111"/>
      <c r="F212" s="57"/>
      <c r="G212" s="111"/>
      <c r="H212" s="111"/>
      <c r="J212" s="57"/>
      <c r="K212" s="111"/>
      <c r="L212" s="111"/>
    </row>
    <row r="213" spans="2:12" x14ac:dyDescent="0.2">
      <c r="B213" s="57"/>
      <c r="C213" s="111"/>
      <c r="D213" s="111"/>
      <c r="F213" s="57"/>
      <c r="G213" s="111"/>
      <c r="H213" s="111"/>
      <c r="J213" s="57"/>
      <c r="K213" s="111"/>
      <c r="L213" s="111"/>
    </row>
    <row r="214" spans="2:12" x14ac:dyDescent="0.2">
      <c r="B214" s="57"/>
      <c r="C214" s="111"/>
      <c r="D214" s="111"/>
      <c r="F214" s="57"/>
      <c r="G214" s="111"/>
      <c r="H214" s="111"/>
      <c r="J214" s="57"/>
      <c r="K214" s="111"/>
      <c r="L214" s="111"/>
    </row>
    <row r="215" spans="2:12" x14ac:dyDescent="0.2">
      <c r="B215" s="57"/>
      <c r="C215" s="111"/>
      <c r="D215" s="111"/>
      <c r="F215" s="57"/>
      <c r="G215" s="111"/>
      <c r="H215" s="111"/>
      <c r="J215" s="57"/>
      <c r="K215" s="111"/>
      <c r="L215" s="111"/>
    </row>
    <row r="216" spans="2:12" x14ac:dyDescent="0.2">
      <c r="B216" s="57"/>
      <c r="C216" s="111"/>
      <c r="D216" s="111"/>
      <c r="F216" s="57"/>
      <c r="G216" s="111"/>
      <c r="H216" s="111"/>
      <c r="J216" s="57"/>
      <c r="K216" s="111"/>
      <c r="L216" s="111"/>
    </row>
    <row r="217" spans="2:12" x14ac:dyDescent="0.2">
      <c r="B217" s="57"/>
      <c r="C217" s="111"/>
      <c r="D217" s="111"/>
      <c r="F217" s="57"/>
      <c r="G217" s="111"/>
      <c r="H217" s="111"/>
      <c r="J217" s="57"/>
      <c r="K217" s="111"/>
      <c r="L217" s="111"/>
    </row>
    <row r="218" spans="2:12" x14ac:dyDescent="0.2">
      <c r="B218" s="57"/>
      <c r="C218" s="111"/>
      <c r="D218" s="111"/>
      <c r="F218" s="57"/>
      <c r="G218" s="111"/>
      <c r="H218" s="111"/>
      <c r="J218" s="57"/>
      <c r="K218" s="111"/>
      <c r="L218" s="111"/>
    </row>
    <row r="219" spans="2:12" x14ac:dyDescent="0.2">
      <c r="B219" s="57"/>
      <c r="C219" s="111"/>
      <c r="D219" s="111"/>
      <c r="F219" s="57"/>
      <c r="G219" s="111"/>
      <c r="H219" s="111"/>
      <c r="J219" s="57"/>
      <c r="K219" s="111"/>
      <c r="L219" s="111"/>
    </row>
    <row r="220" spans="2:12" x14ac:dyDescent="0.2">
      <c r="B220" s="57"/>
      <c r="C220" s="111"/>
      <c r="D220" s="111"/>
      <c r="F220" s="57"/>
      <c r="G220" s="111"/>
      <c r="H220" s="111"/>
      <c r="J220" s="57"/>
      <c r="K220" s="111"/>
      <c r="L220" s="111"/>
    </row>
    <row r="221" spans="2:12" x14ac:dyDescent="0.2">
      <c r="B221" s="57"/>
      <c r="C221" s="111"/>
      <c r="D221" s="111"/>
      <c r="F221" s="57"/>
      <c r="G221" s="111"/>
      <c r="H221" s="111"/>
      <c r="J221" s="57"/>
      <c r="K221" s="111"/>
      <c r="L221" s="111"/>
    </row>
    <row r="222" spans="2:12" x14ac:dyDescent="0.2">
      <c r="B222" s="57"/>
      <c r="C222" s="111"/>
      <c r="D222" s="111"/>
      <c r="F222" s="57"/>
      <c r="G222" s="111"/>
      <c r="H222" s="111"/>
      <c r="J222" s="57"/>
      <c r="K222" s="111"/>
      <c r="L222" s="111"/>
    </row>
    <row r="223" spans="2:12" x14ac:dyDescent="0.2">
      <c r="B223" s="57"/>
      <c r="C223" s="111"/>
      <c r="D223" s="111"/>
      <c r="F223" s="57"/>
      <c r="G223" s="111"/>
      <c r="H223" s="111"/>
      <c r="J223" s="57"/>
      <c r="K223" s="111"/>
      <c r="L223" s="111"/>
    </row>
    <row r="224" spans="2:12" x14ac:dyDescent="0.2">
      <c r="B224" s="57"/>
      <c r="C224" s="111"/>
      <c r="D224" s="111"/>
      <c r="F224" s="57"/>
      <c r="G224" s="111"/>
      <c r="H224" s="111"/>
      <c r="J224" s="57"/>
      <c r="K224" s="111"/>
      <c r="L224" s="111"/>
    </row>
    <row r="225" spans="2:12" x14ac:dyDescent="0.2">
      <c r="B225" s="57"/>
      <c r="C225" s="111"/>
      <c r="D225" s="111"/>
      <c r="F225" s="57"/>
      <c r="G225" s="111"/>
      <c r="H225" s="111"/>
      <c r="J225" s="57"/>
      <c r="K225" s="111"/>
      <c r="L225" s="111"/>
    </row>
    <row r="226" spans="2:12" x14ac:dyDescent="0.2">
      <c r="B226" s="57"/>
      <c r="C226" s="111"/>
      <c r="D226" s="111"/>
      <c r="F226" s="57"/>
      <c r="G226" s="111"/>
      <c r="H226" s="111"/>
      <c r="J226" s="57"/>
      <c r="K226" s="111"/>
      <c r="L226" s="111"/>
    </row>
    <row r="227" spans="2:12" x14ac:dyDescent="0.2">
      <c r="B227" s="57"/>
      <c r="C227" s="111"/>
      <c r="D227" s="111"/>
      <c r="F227" s="57"/>
      <c r="G227" s="111"/>
      <c r="H227" s="111"/>
      <c r="J227" s="57"/>
      <c r="K227" s="111"/>
      <c r="L227" s="111"/>
    </row>
    <row r="228" spans="2:12" x14ac:dyDescent="0.2">
      <c r="B228" s="57"/>
      <c r="C228" s="111"/>
      <c r="D228" s="111"/>
      <c r="F228" s="57"/>
      <c r="G228" s="111"/>
      <c r="H228" s="111"/>
      <c r="J228" s="57"/>
      <c r="K228" s="111"/>
      <c r="L228" s="111"/>
    </row>
    <row r="229" spans="2:12" x14ac:dyDescent="0.2">
      <c r="B229" s="57"/>
      <c r="C229" s="111"/>
      <c r="D229" s="111"/>
      <c r="F229" s="57"/>
      <c r="G229" s="111"/>
      <c r="H229" s="111"/>
      <c r="J229" s="57"/>
      <c r="K229" s="111"/>
      <c r="L229" s="111"/>
    </row>
    <row r="230" spans="2:12" x14ac:dyDescent="0.2">
      <c r="B230" s="57"/>
      <c r="C230" s="111"/>
      <c r="D230" s="111"/>
      <c r="F230" s="57"/>
      <c r="G230" s="111"/>
      <c r="H230" s="111"/>
      <c r="J230" s="57"/>
      <c r="K230" s="111"/>
      <c r="L230" s="111"/>
    </row>
    <row r="231" spans="2:12" x14ac:dyDescent="0.2">
      <c r="B231" s="57"/>
      <c r="C231" s="111"/>
      <c r="D231" s="111"/>
      <c r="F231" s="57"/>
      <c r="G231" s="111"/>
      <c r="H231" s="111"/>
      <c r="J231" s="57"/>
      <c r="K231" s="111"/>
      <c r="L231" s="111"/>
    </row>
    <row r="232" spans="2:12" x14ac:dyDescent="0.2">
      <c r="B232" s="57"/>
      <c r="C232" s="111"/>
      <c r="D232" s="111"/>
      <c r="F232" s="57"/>
      <c r="G232" s="111"/>
      <c r="H232" s="111"/>
      <c r="J232" s="57"/>
      <c r="K232" s="111"/>
      <c r="L232" s="111"/>
    </row>
    <row r="233" spans="2:12" x14ac:dyDescent="0.2">
      <c r="B233" s="57"/>
      <c r="C233" s="111"/>
      <c r="D233" s="111"/>
      <c r="F233" s="57"/>
      <c r="G233" s="111"/>
      <c r="H233" s="111"/>
      <c r="J233" s="57"/>
      <c r="K233" s="111"/>
      <c r="L233" s="111"/>
    </row>
    <row r="234" spans="2:12" x14ac:dyDescent="0.2">
      <c r="B234" s="57"/>
      <c r="C234" s="111"/>
      <c r="D234" s="111"/>
      <c r="F234" s="57"/>
      <c r="G234" s="111"/>
      <c r="H234" s="111"/>
      <c r="J234" s="57"/>
      <c r="K234" s="111"/>
      <c r="L234" s="111"/>
    </row>
    <row r="235" spans="2:12" x14ac:dyDescent="0.2">
      <c r="B235" s="57"/>
      <c r="C235" s="111"/>
      <c r="D235" s="111"/>
      <c r="F235" s="57"/>
      <c r="G235" s="111"/>
      <c r="H235" s="111"/>
      <c r="J235" s="57"/>
      <c r="K235" s="111"/>
      <c r="L235" s="111"/>
    </row>
    <row r="236" spans="2:12" x14ac:dyDescent="0.2">
      <c r="B236" s="57"/>
      <c r="C236" s="111"/>
      <c r="D236" s="111"/>
      <c r="F236" s="57"/>
      <c r="G236" s="111"/>
      <c r="H236" s="111"/>
      <c r="J236" s="57"/>
      <c r="K236" s="111"/>
      <c r="L236" s="111"/>
    </row>
    <row r="237" spans="2:12" x14ac:dyDescent="0.2">
      <c r="B237" s="57"/>
      <c r="C237" s="111"/>
      <c r="D237" s="111"/>
      <c r="F237" s="57"/>
      <c r="G237" s="111"/>
      <c r="H237" s="111"/>
      <c r="J237" s="57"/>
      <c r="K237" s="111"/>
      <c r="L237" s="111"/>
    </row>
    <row r="238" spans="2:12" x14ac:dyDescent="0.2">
      <c r="B238" s="57"/>
      <c r="C238" s="111"/>
      <c r="D238" s="111"/>
      <c r="F238" s="57"/>
      <c r="G238" s="111"/>
      <c r="H238" s="111"/>
      <c r="J238" s="57"/>
      <c r="K238" s="111"/>
      <c r="L238" s="111"/>
    </row>
    <row r="239" spans="2:12" x14ac:dyDescent="0.2">
      <c r="B239" s="57"/>
      <c r="C239" s="111"/>
      <c r="D239" s="111"/>
      <c r="F239" s="57"/>
      <c r="G239" s="111"/>
      <c r="H239" s="111"/>
      <c r="J239" s="57"/>
      <c r="K239" s="111"/>
      <c r="L239" s="111"/>
    </row>
    <row r="240" spans="2:12" x14ac:dyDescent="0.2">
      <c r="B240" s="57"/>
      <c r="C240" s="111"/>
      <c r="D240" s="111"/>
      <c r="F240" s="57"/>
      <c r="G240" s="111"/>
      <c r="H240" s="111"/>
      <c r="J240" s="57"/>
      <c r="K240" s="111"/>
      <c r="L240" s="111"/>
    </row>
    <row r="241" spans="2:12" x14ac:dyDescent="0.2">
      <c r="B241" s="57"/>
      <c r="C241" s="111"/>
      <c r="D241" s="111"/>
      <c r="F241" s="57"/>
      <c r="G241" s="111"/>
      <c r="H241" s="111"/>
      <c r="J241" s="57"/>
      <c r="K241" s="111"/>
      <c r="L241" s="111"/>
    </row>
    <row r="242" spans="2:12" x14ac:dyDescent="0.2">
      <c r="B242" s="57"/>
      <c r="C242" s="111"/>
      <c r="D242" s="111"/>
      <c r="F242" s="57"/>
      <c r="G242" s="111"/>
      <c r="H242" s="111"/>
      <c r="J242" s="57"/>
      <c r="K242" s="111"/>
      <c r="L242" s="111"/>
    </row>
    <row r="243" spans="2:12" x14ac:dyDescent="0.2">
      <c r="B243" s="57"/>
      <c r="C243" s="111"/>
      <c r="D243" s="111"/>
      <c r="F243" s="57"/>
      <c r="G243" s="111"/>
      <c r="H243" s="111"/>
      <c r="J243" s="57"/>
      <c r="K243" s="111"/>
      <c r="L243" s="111"/>
    </row>
    <row r="244" spans="2:12" x14ac:dyDescent="0.2">
      <c r="B244" s="57"/>
      <c r="C244" s="111"/>
      <c r="D244" s="111"/>
      <c r="F244" s="57"/>
      <c r="G244" s="111"/>
      <c r="H244" s="111"/>
      <c r="J244" s="57"/>
      <c r="K244" s="111"/>
      <c r="L244" s="111"/>
    </row>
    <row r="245" spans="2:12" x14ac:dyDescent="0.2">
      <c r="B245" s="57"/>
      <c r="C245" s="111"/>
      <c r="D245" s="111"/>
      <c r="F245" s="57"/>
      <c r="G245" s="111"/>
      <c r="H245" s="111"/>
      <c r="J245" s="57"/>
      <c r="K245" s="111"/>
      <c r="L245" s="111"/>
    </row>
    <row r="246" spans="2:12" x14ac:dyDescent="0.2">
      <c r="B246" s="57"/>
      <c r="C246" s="111"/>
      <c r="D246" s="111"/>
      <c r="F246" s="57"/>
      <c r="G246" s="111"/>
      <c r="H246" s="111"/>
      <c r="J246" s="57"/>
      <c r="K246" s="111"/>
      <c r="L246" s="111"/>
    </row>
    <row r="247" spans="2:12" x14ac:dyDescent="0.2">
      <c r="B247" s="57"/>
      <c r="C247" s="111"/>
      <c r="D247" s="111"/>
      <c r="F247" s="57"/>
      <c r="G247" s="111"/>
      <c r="H247" s="111"/>
      <c r="J247" s="57"/>
      <c r="K247" s="111"/>
      <c r="L247" s="111"/>
    </row>
    <row r="248" spans="2:12" x14ac:dyDescent="0.2">
      <c r="B248" s="57"/>
      <c r="C248" s="111"/>
      <c r="D248" s="111"/>
      <c r="F248" s="57"/>
      <c r="G248" s="111"/>
      <c r="H248" s="111"/>
      <c r="J248" s="57"/>
      <c r="K248" s="111"/>
      <c r="L248" s="111"/>
    </row>
    <row r="249" spans="2:12" x14ac:dyDescent="0.2">
      <c r="B249" s="57"/>
      <c r="C249" s="111"/>
      <c r="D249" s="111"/>
      <c r="F249" s="57"/>
      <c r="G249" s="111"/>
      <c r="H249" s="111"/>
      <c r="J249" s="57"/>
      <c r="K249" s="111"/>
      <c r="L249" s="111"/>
    </row>
    <row r="250" spans="2:12" x14ac:dyDescent="0.2">
      <c r="B250" s="57"/>
      <c r="C250" s="111"/>
      <c r="D250" s="111"/>
      <c r="F250" s="57"/>
      <c r="G250" s="111"/>
      <c r="H250" s="111"/>
      <c r="J250" s="57"/>
      <c r="K250" s="111"/>
      <c r="L250" s="111"/>
    </row>
    <row r="251" spans="2:12" x14ac:dyDescent="0.2">
      <c r="B251" s="57"/>
      <c r="C251" s="111"/>
      <c r="D251" s="111"/>
      <c r="F251" s="57"/>
      <c r="G251" s="111"/>
      <c r="H251" s="111"/>
      <c r="J251" s="57"/>
      <c r="K251" s="111"/>
      <c r="L251" s="111"/>
    </row>
    <row r="252" spans="2:12" x14ac:dyDescent="0.2">
      <c r="B252" s="57"/>
      <c r="C252" s="111"/>
      <c r="D252" s="111"/>
      <c r="F252" s="57"/>
      <c r="G252" s="111"/>
      <c r="H252" s="111"/>
      <c r="J252" s="57"/>
      <c r="K252" s="111"/>
      <c r="L252" s="111"/>
    </row>
    <row r="253" spans="2:12" x14ac:dyDescent="0.2">
      <c r="B253" s="57"/>
      <c r="C253" s="111"/>
      <c r="D253" s="111"/>
      <c r="F253" s="57"/>
      <c r="G253" s="111"/>
      <c r="H253" s="111"/>
      <c r="J253" s="57"/>
      <c r="K253" s="111"/>
      <c r="L253" s="111"/>
    </row>
    <row r="254" spans="2:12" x14ac:dyDescent="0.2">
      <c r="B254" s="57"/>
      <c r="C254" s="111"/>
      <c r="D254" s="111"/>
      <c r="F254" s="57"/>
      <c r="G254" s="111"/>
      <c r="H254" s="111"/>
      <c r="J254" s="57"/>
      <c r="K254" s="111"/>
      <c r="L254" s="111"/>
    </row>
    <row r="255" spans="2:12" x14ac:dyDescent="0.2">
      <c r="B255" s="57"/>
      <c r="C255" s="111"/>
      <c r="D255" s="111"/>
      <c r="F255" s="57"/>
      <c r="G255" s="111"/>
      <c r="H255" s="111"/>
      <c r="J255" s="57"/>
      <c r="K255" s="111"/>
      <c r="L255" s="111"/>
    </row>
    <row r="256" spans="2:12" x14ac:dyDescent="0.2">
      <c r="B256" s="57"/>
      <c r="C256" s="111"/>
      <c r="D256" s="111"/>
      <c r="F256" s="57"/>
      <c r="G256" s="111"/>
      <c r="H256" s="111"/>
      <c r="J256" s="57"/>
      <c r="K256" s="111"/>
      <c r="L256" s="111"/>
    </row>
    <row r="257" spans="2:12" x14ac:dyDescent="0.2">
      <c r="B257" s="57"/>
      <c r="C257" s="111"/>
      <c r="D257" s="111"/>
      <c r="F257" s="57"/>
      <c r="G257" s="111"/>
      <c r="H257" s="111"/>
      <c r="J257" s="57"/>
      <c r="K257" s="111"/>
      <c r="L257" s="111"/>
    </row>
    <row r="258" spans="2:12" x14ac:dyDescent="0.2">
      <c r="B258" s="57"/>
      <c r="C258" s="111"/>
      <c r="D258" s="111"/>
      <c r="F258" s="57"/>
      <c r="G258" s="111"/>
      <c r="H258" s="111"/>
      <c r="J258" s="57"/>
      <c r="K258" s="111"/>
      <c r="L258" s="111"/>
    </row>
    <row r="259" spans="2:12" x14ac:dyDescent="0.2">
      <c r="B259" s="57"/>
      <c r="C259" s="111"/>
      <c r="D259" s="111"/>
      <c r="F259" s="57"/>
      <c r="G259" s="111"/>
      <c r="H259" s="111"/>
      <c r="J259" s="57"/>
      <c r="K259" s="111"/>
      <c r="L259" s="111"/>
    </row>
    <row r="260" spans="2:12" x14ac:dyDescent="0.2">
      <c r="B260" s="57"/>
      <c r="C260" s="111"/>
      <c r="D260" s="111"/>
      <c r="F260" s="57"/>
      <c r="G260" s="111"/>
      <c r="H260" s="111"/>
      <c r="J260" s="57"/>
      <c r="K260" s="111"/>
      <c r="L260" s="111"/>
    </row>
    <row r="261" spans="2:12" x14ac:dyDescent="0.2">
      <c r="B261" s="57"/>
      <c r="C261" s="111"/>
      <c r="D261" s="111"/>
      <c r="F261" s="57"/>
      <c r="G261" s="111"/>
      <c r="H261" s="111"/>
      <c r="J261" s="57"/>
      <c r="K261" s="111"/>
      <c r="L261" s="111"/>
    </row>
    <row r="262" spans="2:12" x14ac:dyDescent="0.2">
      <c r="B262" s="57"/>
      <c r="C262" s="111"/>
      <c r="D262" s="111"/>
      <c r="F262" s="57"/>
      <c r="G262" s="111"/>
      <c r="H262" s="111"/>
      <c r="J262" s="57"/>
      <c r="K262" s="111"/>
      <c r="L262" s="111"/>
    </row>
    <row r="263" spans="2:12" x14ac:dyDescent="0.2">
      <c r="B263" s="57"/>
      <c r="C263" s="111"/>
      <c r="D263" s="111"/>
      <c r="F263" s="57"/>
      <c r="G263" s="111"/>
      <c r="H263" s="111"/>
      <c r="J263" s="57"/>
      <c r="K263" s="111"/>
      <c r="L263" s="111"/>
    </row>
    <row r="264" spans="2:12" x14ac:dyDescent="0.2">
      <c r="B264" s="57"/>
      <c r="C264" s="111"/>
      <c r="D264" s="111"/>
      <c r="F264" s="57"/>
      <c r="G264" s="111"/>
      <c r="H264" s="111"/>
      <c r="J264" s="57"/>
      <c r="K264" s="111"/>
      <c r="L264" s="111"/>
    </row>
    <row r="265" spans="2:12" x14ac:dyDescent="0.2">
      <c r="B265" s="57"/>
      <c r="C265" s="111"/>
      <c r="D265" s="111"/>
      <c r="F265" s="57"/>
      <c r="G265" s="111"/>
      <c r="H265" s="111"/>
      <c r="J265" s="57"/>
      <c r="K265" s="111"/>
      <c r="L265" s="111"/>
    </row>
    <row r="266" spans="2:12" x14ac:dyDescent="0.2">
      <c r="B266" s="57"/>
      <c r="C266" s="111"/>
      <c r="D266" s="111"/>
      <c r="F266" s="57"/>
      <c r="G266" s="111"/>
      <c r="H266" s="111"/>
      <c r="J266" s="57"/>
      <c r="K266" s="111"/>
      <c r="L266" s="111"/>
    </row>
    <row r="267" spans="2:12" x14ac:dyDescent="0.2">
      <c r="B267" s="57"/>
      <c r="C267" s="111"/>
      <c r="D267" s="111"/>
      <c r="F267" s="57"/>
      <c r="G267" s="111"/>
      <c r="H267" s="111"/>
      <c r="J267" s="57"/>
      <c r="K267" s="111"/>
      <c r="L267" s="111"/>
    </row>
    <row r="268" spans="2:12" x14ac:dyDescent="0.2">
      <c r="B268" s="57"/>
      <c r="C268" s="111"/>
      <c r="D268" s="111"/>
      <c r="F268" s="57"/>
      <c r="G268" s="111"/>
      <c r="H268" s="111"/>
      <c r="J268" s="57"/>
      <c r="K268" s="111"/>
      <c r="L268" s="111"/>
    </row>
    <row r="269" spans="2:12" x14ac:dyDescent="0.2">
      <c r="B269" s="57"/>
      <c r="C269" s="111"/>
      <c r="D269" s="111"/>
      <c r="F269" s="57"/>
      <c r="G269" s="111"/>
      <c r="H269" s="111"/>
      <c r="J269" s="57"/>
      <c r="K269" s="111"/>
      <c r="L269" s="111"/>
    </row>
    <row r="270" spans="2:12" x14ac:dyDescent="0.2">
      <c r="B270" s="57"/>
      <c r="C270" s="111"/>
      <c r="D270" s="111"/>
      <c r="F270" s="57"/>
      <c r="G270" s="111"/>
      <c r="H270" s="111"/>
      <c r="J270" s="57"/>
      <c r="K270" s="111"/>
      <c r="L270" s="111"/>
    </row>
    <row r="271" spans="2:12" x14ac:dyDescent="0.2">
      <c r="B271" s="57"/>
      <c r="C271" s="111"/>
      <c r="D271" s="111"/>
      <c r="F271" s="57"/>
      <c r="G271" s="111"/>
      <c r="H271" s="111"/>
      <c r="J271" s="57"/>
      <c r="K271" s="111"/>
      <c r="L271" s="111"/>
    </row>
    <row r="272" spans="2:12" x14ac:dyDescent="0.2">
      <c r="B272" s="57"/>
      <c r="C272" s="111"/>
      <c r="D272" s="111"/>
      <c r="F272" s="57"/>
      <c r="G272" s="111"/>
      <c r="H272" s="111"/>
      <c r="J272" s="57"/>
      <c r="K272" s="111"/>
      <c r="L272" s="111"/>
    </row>
    <row r="273" spans="2:12" x14ac:dyDescent="0.2">
      <c r="B273" s="57"/>
      <c r="C273" s="111"/>
      <c r="D273" s="111"/>
      <c r="F273" s="57"/>
      <c r="G273" s="111"/>
      <c r="H273" s="111"/>
      <c r="J273" s="57"/>
      <c r="K273" s="111"/>
      <c r="L273" s="111"/>
    </row>
    <row r="274" spans="2:12" x14ac:dyDescent="0.2">
      <c r="B274" s="57"/>
      <c r="C274" s="111"/>
      <c r="D274" s="111"/>
      <c r="F274" s="57"/>
      <c r="G274" s="111"/>
      <c r="H274" s="111"/>
      <c r="J274" s="57"/>
      <c r="K274" s="111"/>
      <c r="L274" s="111"/>
    </row>
    <row r="275" spans="2:12" x14ac:dyDescent="0.2">
      <c r="B275" s="57"/>
      <c r="C275" s="111"/>
      <c r="D275" s="111"/>
      <c r="F275" s="57"/>
      <c r="G275" s="111"/>
      <c r="H275" s="111"/>
      <c r="J275" s="57"/>
      <c r="K275" s="111"/>
      <c r="L275" s="111"/>
    </row>
    <row r="276" spans="2:12" x14ac:dyDescent="0.2">
      <c r="B276" s="57"/>
      <c r="C276" s="111"/>
      <c r="D276" s="111"/>
      <c r="F276" s="57"/>
      <c r="G276" s="111"/>
      <c r="H276" s="111"/>
      <c r="J276" s="57"/>
      <c r="K276" s="111"/>
      <c r="L276" s="111"/>
    </row>
    <row r="277" spans="2:12" x14ac:dyDescent="0.2">
      <c r="B277" s="57"/>
      <c r="C277" s="111"/>
      <c r="D277" s="111"/>
      <c r="F277" s="57"/>
      <c r="G277" s="111"/>
      <c r="H277" s="111"/>
      <c r="J277" s="57"/>
      <c r="K277" s="111"/>
      <c r="L277" s="111"/>
    </row>
    <row r="278" spans="2:12" x14ac:dyDescent="0.2">
      <c r="B278" s="57"/>
      <c r="C278" s="111"/>
      <c r="D278" s="111"/>
      <c r="F278" s="57"/>
      <c r="G278" s="111"/>
      <c r="H278" s="111"/>
      <c r="J278" s="57"/>
      <c r="K278" s="111"/>
      <c r="L278" s="111"/>
    </row>
    <row r="279" spans="2:12" x14ac:dyDescent="0.2">
      <c r="B279" s="57"/>
      <c r="C279" s="111"/>
      <c r="D279" s="111"/>
      <c r="F279" s="57"/>
      <c r="G279" s="111"/>
      <c r="H279" s="111"/>
      <c r="J279" s="57"/>
      <c r="K279" s="111"/>
      <c r="L279" s="111"/>
    </row>
    <row r="280" spans="2:12" x14ac:dyDescent="0.2">
      <c r="B280" s="57"/>
      <c r="C280" s="111"/>
      <c r="D280" s="111"/>
      <c r="F280" s="57"/>
      <c r="G280" s="111"/>
      <c r="H280" s="111"/>
      <c r="J280" s="57"/>
      <c r="K280" s="111"/>
      <c r="L280" s="111"/>
    </row>
    <row r="281" spans="2:12" x14ac:dyDescent="0.2">
      <c r="B281" s="57"/>
      <c r="C281" s="111"/>
      <c r="D281" s="111"/>
      <c r="F281" s="57"/>
      <c r="G281" s="111"/>
      <c r="H281" s="111"/>
      <c r="J281" s="57"/>
      <c r="K281" s="111"/>
      <c r="L281" s="111"/>
    </row>
    <row r="282" spans="2:12" x14ac:dyDescent="0.2">
      <c r="B282" s="57"/>
      <c r="C282" s="111"/>
      <c r="D282" s="111"/>
      <c r="F282" s="57"/>
      <c r="G282" s="111"/>
      <c r="H282" s="111"/>
      <c r="J282" s="57"/>
      <c r="K282" s="111"/>
      <c r="L282" s="111"/>
    </row>
    <row r="283" spans="2:12" x14ac:dyDescent="0.2">
      <c r="B283" s="57"/>
      <c r="C283" s="111"/>
      <c r="D283" s="111"/>
      <c r="F283" s="57"/>
      <c r="G283" s="111"/>
      <c r="H283" s="111"/>
      <c r="J283" s="57"/>
      <c r="K283" s="111"/>
      <c r="L283" s="111"/>
    </row>
    <row r="284" spans="2:12" x14ac:dyDescent="0.2">
      <c r="B284" s="57"/>
      <c r="C284" s="111"/>
      <c r="D284" s="111"/>
      <c r="F284" s="57"/>
      <c r="G284" s="111"/>
      <c r="H284" s="111"/>
      <c r="J284" s="57"/>
      <c r="K284" s="111"/>
      <c r="L284" s="111"/>
    </row>
    <row r="285" spans="2:12" x14ac:dyDescent="0.2">
      <c r="B285" s="57"/>
      <c r="C285" s="111"/>
      <c r="D285" s="111"/>
      <c r="F285" s="57"/>
      <c r="G285" s="111"/>
      <c r="H285" s="111"/>
      <c r="J285" s="57"/>
      <c r="K285" s="111"/>
      <c r="L285" s="111"/>
    </row>
    <row r="286" spans="2:12" x14ac:dyDescent="0.2">
      <c r="B286" s="57"/>
      <c r="C286" s="111"/>
      <c r="D286" s="111"/>
      <c r="F286" s="57"/>
      <c r="G286" s="111"/>
      <c r="H286" s="111"/>
      <c r="J286" s="57"/>
      <c r="K286" s="111"/>
      <c r="L286" s="111"/>
    </row>
    <row r="287" spans="2:12" x14ac:dyDescent="0.2">
      <c r="B287" s="57"/>
      <c r="C287" s="111"/>
      <c r="D287" s="111"/>
      <c r="F287" s="57"/>
      <c r="G287" s="111"/>
      <c r="H287" s="111"/>
      <c r="J287" s="57"/>
      <c r="K287" s="111"/>
      <c r="L287" s="111"/>
    </row>
    <row r="288" spans="2:12" x14ac:dyDescent="0.2">
      <c r="B288" s="57"/>
      <c r="C288" s="111"/>
      <c r="D288" s="111"/>
      <c r="F288" s="57"/>
      <c r="G288" s="111"/>
      <c r="H288" s="111"/>
      <c r="J288" s="57"/>
      <c r="K288" s="111"/>
      <c r="L288" s="111"/>
    </row>
    <row r="289" spans="2:12" x14ac:dyDescent="0.2">
      <c r="B289" s="57"/>
      <c r="C289" s="111"/>
      <c r="D289" s="111"/>
      <c r="F289" s="57"/>
      <c r="G289" s="111"/>
      <c r="H289" s="111"/>
      <c r="J289" s="57"/>
      <c r="K289" s="111"/>
      <c r="L289" s="111"/>
    </row>
    <row r="290" spans="2:12" x14ac:dyDescent="0.2">
      <c r="B290" s="57"/>
      <c r="C290" s="111"/>
      <c r="D290" s="111"/>
      <c r="F290" s="57"/>
      <c r="G290" s="111"/>
      <c r="H290" s="111"/>
      <c r="J290" s="57"/>
      <c r="K290" s="111"/>
      <c r="L290" s="111"/>
    </row>
    <row r="291" spans="2:12" x14ac:dyDescent="0.2">
      <c r="B291" s="57"/>
      <c r="C291" s="111"/>
      <c r="D291" s="111"/>
      <c r="F291" s="57"/>
      <c r="G291" s="111"/>
      <c r="H291" s="111"/>
      <c r="J291" s="57"/>
      <c r="K291" s="111"/>
      <c r="L291" s="111"/>
    </row>
    <row r="292" spans="2:12" x14ac:dyDescent="0.2">
      <c r="B292" s="57"/>
      <c r="C292" s="111"/>
      <c r="D292" s="111"/>
      <c r="F292" s="57"/>
      <c r="G292" s="111"/>
      <c r="H292" s="111"/>
      <c r="J292" s="57"/>
      <c r="K292" s="111"/>
      <c r="L292" s="111"/>
    </row>
    <row r="293" spans="2:12" x14ac:dyDescent="0.2">
      <c r="B293" s="57"/>
      <c r="C293" s="111"/>
      <c r="D293" s="111"/>
      <c r="F293" s="57"/>
      <c r="G293" s="111"/>
      <c r="H293" s="111"/>
      <c r="J293" s="57"/>
      <c r="K293" s="111"/>
      <c r="L293" s="111"/>
    </row>
    <row r="294" spans="2:12" x14ac:dyDescent="0.2">
      <c r="B294" s="57"/>
      <c r="C294" s="111"/>
      <c r="D294" s="111"/>
      <c r="F294" s="57"/>
      <c r="G294" s="111"/>
      <c r="H294" s="111"/>
      <c r="J294" s="57"/>
      <c r="K294" s="111"/>
      <c r="L294" s="111"/>
    </row>
    <row r="295" spans="2:12" x14ac:dyDescent="0.2">
      <c r="B295" s="57"/>
      <c r="C295" s="111"/>
      <c r="D295" s="111"/>
      <c r="F295" s="57"/>
      <c r="G295" s="111"/>
      <c r="H295" s="111"/>
      <c r="J295" s="57"/>
      <c r="K295" s="111"/>
      <c r="L295" s="111"/>
    </row>
    <row r="296" spans="2:12" x14ac:dyDescent="0.2">
      <c r="B296" s="57"/>
      <c r="C296" s="111"/>
      <c r="D296" s="111"/>
      <c r="F296" s="57"/>
      <c r="G296" s="111"/>
      <c r="H296" s="111"/>
      <c r="J296" s="57"/>
      <c r="K296" s="111"/>
      <c r="L296" s="111"/>
    </row>
    <row r="297" spans="2:12" x14ac:dyDescent="0.2">
      <c r="B297" s="57"/>
      <c r="C297" s="111"/>
      <c r="D297" s="111"/>
      <c r="F297" s="57"/>
      <c r="G297" s="111"/>
      <c r="H297" s="111"/>
      <c r="J297" s="57"/>
      <c r="K297" s="111"/>
      <c r="L297" s="111"/>
    </row>
    <row r="298" spans="2:12" x14ac:dyDescent="0.2">
      <c r="B298" s="57"/>
      <c r="C298" s="111"/>
      <c r="D298" s="111"/>
      <c r="F298" s="57"/>
      <c r="G298" s="111"/>
      <c r="H298" s="111"/>
      <c r="J298" s="57"/>
      <c r="K298" s="111"/>
      <c r="L298" s="111"/>
    </row>
    <row r="299" spans="2:12" x14ac:dyDescent="0.2">
      <c r="B299" s="57"/>
      <c r="C299" s="111"/>
      <c r="D299" s="111"/>
      <c r="F299" s="57"/>
      <c r="G299" s="111"/>
      <c r="H299" s="111"/>
      <c r="J299" s="57"/>
      <c r="K299" s="111"/>
      <c r="L299" s="111"/>
    </row>
    <row r="300" spans="2:12" x14ac:dyDescent="0.2">
      <c r="B300" s="57"/>
      <c r="C300" s="111"/>
      <c r="D300" s="111"/>
      <c r="F300" s="57"/>
      <c r="G300" s="111"/>
      <c r="H300" s="111"/>
      <c r="J300" s="57"/>
      <c r="K300" s="111"/>
      <c r="L300" s="111"/>
    </row>
    <row r="301" spans="2:12" x14ac:dyDescent="0.2">
      <c r="B301" s="57"/>
      <c r="C301" s="111"/>
      <c r="D301" s="111"/>
      <c r="F301" s="57"/>
      <c r="G301" s="111"/>
      <c r="H301" s="111"/>
      <c r="J301" s="57"/>
      <c r="K301" s="111"/>
      <c r="L301" s="111"/>
    </row>
    <row r="302" spans="2:12" x14ac:dyDescent="0.2">
      <c r="B302" s="57"/>
      <c r="C302" s="111"/>
      <c r="D302" s="111"/>
      <c r="F302" s="57"/>
      <c r="G302" s="111"/>
      <c r="H302" s="111"/>
      <c r="J302" s="57"/>
      <c r="K302" s="111"/>
      <c r="L302" s="111"/>
    </row>
    <row r="303" spans="2:12" x14ac:dyDescent="0.2">
      <c r="B303" s="57"/>
      <c r="C303" s="111"/>
      <c r="D303" s="111"/>
      <c r="F303" s="57"/>
      <c r="G303" s="111"/>
      <c r="H303" s="111"/>
      <c r="J303" s="57"/>
      <c r="K303" s="111"/>
      <c r="L303" s="111"/>
    </row>
    <row r="304" spans="2:12" x14ac:dyDescent="0.2">
      <c r="B304" s="57"/>
      <c r="C304" s="111"/>
      <c r="D304" s="111"/>
      <c r="F304" s="57"/>
      <c r="G304" s="111"/>
      <c r="H304" s="111"/>
      <c r="J304" s="57"/>
      <c r="K304" s="111"/>
      <c r="L304" s="111"/>
    </row>
    <row r="305" spans="2:12" x14ac:dyDescent="0.2">
      <c r="B305" s="57"/>
      <c r="C305" s="111"/>
      <c r="D305" s="111"/>
      <c r="F305" s="57"/>
      <c r="G305" s="111"/>
      <c r="H305" s="111"/>
      <c r="J305" s="57"/>
      <c r="K305" s="111"/>
      <c r="L305" s="111"/>
    </row>
    <row r="306" spans="2:12" x14ac:dyDescent="0.2">
      <c r="B306" s="57"/>
      <c r="C306" s="111"/>
      <c r="D306" s="111"/>
      <c r="F306" s="57"/>
      <c r="G306" s="111"/>
      <c r="H306" s="111"/>
      <c r="J306" s="57"/>
      <c r="K306" s="111"/>
      <c r="L306" s="111"/>
    </row>
    <row r="307" spans="2:12" x14ac:dyDescent="0.2">
      <c r="B307" s="57"/>
      <c r="C307" s="111"/>
      <c r="D307" s="111"/>
      <c r="F307" s="57"/>
      <c r="G307" s="111"/>
      <c r="H307" s="111"/>
      <c r="J307" s="57"/>
      <c r="K307" s="111"/>
      <c r="L307" s="111"/>
    </row>
    <row r="308" spans="2:12" x14ac:dyDescent="0.2">
      <c r="B308" s="57"/>
      <c r="C308" s="111"/>
      <c r="D308" s="111"/>
      <c r="F308" s="57"/>
      <c r="G308" s="111"/>
      <c r="H308" s="111"/>
      <c r="J308" s="57"/>
      <c r="K308" s="111"/>
      <c r="L308" s="111"/>
    </row>
    <row r="309" spans="2:12" x14ac:dyDescent="0.2">
      <c r="B309" s="57"/>
      <c r="C309" s="111"/>
      <c r="D309" s="111"/>
      <c r="F309" s="57"/>
      <c r="G309" s="111"/>
      <c r="H309" s="111"/>
      <c r="J309" s="57"/>
      <c r="K309" s="111"/>
      <c r="L309" s="111"/>
    </row>
    <row r="310" spans="2:12" x14ac:dyDescent="0.2">
      <c r="B310" s="57"/>
      <c r="C310" s="111"/>
      <c r="D310" s="111"/>
      <c r="F310" s="57"/>
      <c r="G310" s="111"/>
      <c r="H310" s="111"/>
      <c r="J310" s="57"/>
      <c r="K310" s="111"/>
      <c r="L310" s="111"/>
    </row>
    <row r="311" spans="2:12" x14ac:dyDescent="0.2">
      <c r="B311" s="57"/>
      <c r="C311" s="111"/>
      <c r="D311" s="111"/>
      <c r="F311" s="57"/>
      <c r="G311" s="111"/>
      <c r="H311" s="111"/>
      <c r="J311" s="57"/>
      <c r="K311" s="111"/>
      <c r="L311" s="111"/>
    </row>
    <row r="312" spans="2:12" x14ac:dyDescent="0.2">
      <c r="B312" s="57"/>
      <c r="C312" s="111"/>
      <c r="D312" s="111"/>
      <c r="F312" s="57"/>
      <c r="G312" s="111"/>
      <c r="H312" s="111"/>
      <c r="J312" s="57"/>
      <c r="K312" s="111"/>
      <c r="L312" s="111"/>
    </row>
    <row r="313" spans="2:12" x14ac:dyDescent="0.2">
      <c r="B313" s="57"/>
      <c r="C313" s="111"/>
      <c r="D313" s="111"/>
      <c r="F313" s="57"/>
      <c r="G313" s="111"/>
      <c r="H313" s="111"/>
      <c r="J313" s="57"/>
      <c r="K313" s="111"/>
      <c r="L313" s="111"/>
    </row>
    <row r="314" spans="2:12" x14ac:dyDescent="0.2">
      <c r="B314" s="57"/>
      <c r="C314" s="111"/>
      <c r="D314" s="111"/>
      <c r="F314" s="57"/>
      <c r="G314" s="111"/>
      <c r="H314" s="111"/>
      <c r="J314" s="57"/>
      <c r="K314" s="111"/>
      <c r="L314" s="111"/>
    </row>
    <row r="315" spans="2:12" x14ac:dyDescent="0.2">
      <c r="B315" s="57"/>
      <c r="C315" s="111"/>
      <c r="D315" s="111"/>
      <c r="F315" s="57"/>
      <c r="G315" s="111"/>
      <c r="H315" s="111"/>
      <c r="J315" s="57"/>
      <c r="K315" s="111"/>
      <c r="L315" s="111"/>
    </row>
    <row r="316" spans="2:12" x14ac:dyDescent="0.2">
      <c r="B316" s="57"/>
      <c r="C316" s="111"/>
      <c r="D316" s="111"/>
      <c r="F316" s="57"/>
      <c r="G316" s="111"/>
      <c r="H316" s="111"/>
      <c r="J316" s="57"/>
      <c r="K316" s="111"/>
      <c r="L316" s="111"/>
    </row>
    <row r="317" spans="2:12" x14ac:dyDescent="0.2">
      <c r="B317" s="57"/>
      <c r="C317" s="111"/>
      <c r="D317" s="111"/>
      <c r="F317" s="57"/>
      <c r="G317" s="111"/>
      <c r="H317" s="111"/>
      <c r="J317" s="57"/>
      <c r="K317" s="111"/>
      <c r="L317" s="111"/>
    </row>
    <row r="318" spans="2:12" x14ac:dyDescent="0.2">
      <c r="B318" s="57"/>
      <c r="C318" s="111"/>
      <c r="D318" s="111"/>
      <c r="F318" s="57"/>
      <c r="G318" s="111"/>
      <c r="H318" s="111"/>
      <c r="J318" s="57"/>
      <c r="K318" s="111"/>
      <c r="L318" s="111"/>
    </row>
    <row r="319" spans="2:12" x14ac:dyDescent="0.2">
      <c r="B319" s="57"/>
      <c r="C319" s="111"/>
      <c r="D319" s="111"/>
      <c r="F319" s="57"/>
      <c r="G319" s="111"/>
      <c r="H319" s="111"/>
      <c r="J319" s="57"/>
      <c r="K319" s="111"/>
      <c r="L319" s="111"/>
    </row>
    <row r="320" spans="2:12" x14ac:dyDescent="0.2">
      <c r="B320" s="57"/>
      <c r="C320" s="111"/>
      <c r="D320" s="111"/>
      <c r="F320" s="57"/>
      <c r="G320" s="111"/>
      <c r="H320" s="111"/>
      <c r="J320" s="57"/>
      <c r="K320" s="111"/>
      <c r="L320" s="111"/>
    </row>
    <row r="321" spans="2:12" x14ac:dyDescent="0.2">
      <c r="B321" s="57"/>
      <c r="C321" s="111"/>
      <c r="D321" s="111"/>
      <c r="F321" s="57"/>
      <c r="G321" s="111"/>
      <c r="H321" s="111"/>
      <c r="J321" s="57"/>
      <c r="K321" s="111"/>
      <c r="L321" s="111"/>
    </row>
    <row r="322" spans="2:12" x14ac:dyDescent="0.2">
      <c r="B322" s="57"/>
      <c r="C322" s="111"/>
      <c r="D322" s="111"/>
      <c r="F322" s="57"/>
      <c r="G322" s="111"/>
      <c r="H322" s="111"/>
      <c r="J322" s="57"/>
      <c r="K322" s="111"/>
      <c r="L322" s="111"/>
    </row>
    <row r="323" spans="2:12" x14ac:dyDescent="0.2">
      <c r="B323" s="57"/>
      <c r="C323" s="111"/>
      <c r="D323" s="111"/>
      <c r="F323" s="57"/>
      <c r="G323" s="111"/>
      <c r="H323" s="111"/>
      <c r="J323" s="57"/>
      <c r="K323" s="111"/>
      <c r="L323" s="111"/>
    </row>
    <row r="324" spans="2:12" x14ac:dyDescent="0.2">
      <c r="B324" s="57"/>
      <c r="C324" s="111"/>
      <c r="D324" s="111"/>
      <c r="F324" s="57"/>
      <c r="G324" s="111"/>
      <c r="H324" s="111"/>
      <c r="J324" s="57"/>
      <c r="K324" s="111"/>
      <c r="L324" s="111"/>
    </row>
    <row r="325" spans="2:12" x14ac:dyDescent="0.2">
      <c r="B325" s="57"/>
      <c r="C325" s="111"/>
      <c r="D325" s="111"/>
      <c r="F325" s="57"/>
      <c r="G325" s="111"/>
      <c r="H325" s="111"/>
      <c r="J325" s="57"/>
      <c r="K325" s="111"/>
      <c r="L325" s="111"/>
    </row>
    <row r="326" spans="2:12" x14ac:dyDescent="0.2">
      <c r="B326" s="57"/>
      <c r="C326" s="111"/>
      <c r="D326" s="111"/>
      <c r="F326" s="57"/>
      <c r="G326" s="111"/>
      <c r="H326" s="111"/>
      <c r="J326" s="57"/>
      <c r="K326" s="111"/>
      <c r="L326" s="111"/>
    </row>
    <row r="327" spans="2:12" x14ac:dyDescent="0.2">
      <c r="B327" s="57"/>
      <c r="C327" s="111"/>
      <c r="D327" s="111"/>
      <c r="F327" s="57"/>
      <c r="G327" s="111"/>
      <c r="H327" s="111"/>
      <c r="J327" s="57"/>
      <c r="K327" s="111"/>
      <c r="L327" s="111"/>
    </row>
    <row r="328" spans="2:12" x14ac:dyDescent="0.2">
      <c r="B328" s="57"/>
      <c r="C328" s="111"/>
      <c r="D328" s="111"/>
      <c r="F328" s="57"/>
      <c r="G328" s="111"/>
      <c r="H328" s="111"/>
      <c r="J328" s="57"/>
      <c r="K328" s="111"/>
      <c r="L328" s="111"/>
    </row>
    <row r="329" spans="2:12" x14ac:dyDescent="0.2">
      <c r="B329" s="57"/>
      <c r="C329" s="111"/>
      <c r="D329" s="111"/>
      <c r="F329" s="57"/>
      <c r="G329" s="111"/>
      <c r="H329" s="111"/>
      <c r="J329" s="57"/>
      <c r="K329" s="111"/>
      <c r="L329" s="111"/>
    </row>
    <row r="330" spans="2:12" x14ac:dyDescent="0.2">
      <c r="B330" s="57"/>
      <c r="C330" s="111"/>
      <c r="D330" s="111"/>
      <c r="F330" s="57"/>
      <c r="G330" s="111"/>
      <c r="H330" s="111"/>
      <c r="J330" s="57"/>
      <c r="K330" s="111"/>
      <c r="L330" s="111"/>
    </row>
    <row r="331" spans="2:12" x14ac:dyDescent="0.2">
      <c r="B331" s="57"/>
      <c r="C331" s="111"/>
      <c r="D331" s="111"/>
      <c r="F331" s="57"/>
      <c r="G331" s="111"/>
      <c r="H331" s="111"/>
      <c r="J331" s="57"/>
      <c r="K331" s="111"/>
      <c r="L331" s="111"/>
    </row>
    <row r="332" spans="2:12" x14ac:dyDescent="0.2">
      <c r="B332" s="57"/>
      <c r="C332" s="111"/>
      <c r="D332" s="111"/>
      <c r="F332" s="57"/>
      <c r="G332" s="111"/>
      <c r="H332" s="111"/>
      <c r="J332" s="57"/>
      <c r="K332" s="111"/>
      <c r="L332" s="111"/>
    </row>
    <row r="333" spans="2:12" x14ac:dyDescent="0.2">
      <c r="B333" s="57"/>
      <c r="C333" s="111"/>
      <c r="D333" s="111"/>
      <c r="F333" s="57"/>
      <c r="G333" s="111"/>
      <c r="H333" s="111"/>
      <c r="J333" s="57"/>
      <c r="K333" s="111"/>
      <c r="L333" s="111"/>
    </row>
    <row r="334" spans="2:12" x14ac:dyDescent="0.2">
      <c r="B334" s="57"/>
      <c r="C334" s="111"/>
      <c r="D334" s="111"/>
      <c r="F334" s="57"/>
      <c r="G334" s="111"/>
      <c r="H334" s="111"/>
      <c r="J334" s="57"/>
      <c r="K334" s="111"/>
      <c r="L334" s="111"/>
    </row>
    <row r="335" spans="2:12" x14ac:dyDescent="0.2">
      <c r="B335" s="57"/>
      <c r="C335" s="111"/>
      <c r="D335" s="111"/>
      <c r="F335" s="57"/>
      <c r="G335" s="111"/>
      <c r="H335" s="111"/>
      <c r="J335" s="57"/>
      <c r="K335" s="111"/>
      <c r="L335" s="111"/>
    </row>
    <row r="336" spans="2:12" x14ac:dyDescent="0.2">
      <c r="B336" s="57"/>
      <c r="C336" s="111"/>
      <c r="D336" s="111"/>
      <c r="F336" s="57"/>
      <c r="G336" s="111"/>
      <c r="H336" s="111"/>
      <c r="J336" s="57"/>
      <c r="K336" s="111"/>
      <c r="L336" s="111"/>
    </row>
    <row r="337" spans="2:12" x14ac:dyDescent="0.2">
      <c r="B337" s="57"/>
      <c r="C337" s="111"/>
      <c r="D337" s="111"/>
      <c r="F337" s="57"/>
      <c r="G337" s="111"/>
      <c r="H337" s="111"/>
      <c r="J337" s="57"/>
      <c r="K337" s="111"/>
      <c r="L337" s="111"/>
    </row>
    <row r="338" spans="2:12" x14ac:dyDescent="0.2">
      <c r="B338" s="57"/>
      <c r="C338" s="111"/>
      <c r="D338" s="111"/>
      <c r="F338" s="57"/>
      <c r="G338" s="111"/>
      <c r="H338" s="111"/>
      <c r="J338" s="57"/>
      <c r="K338" s="111"/>
      <c r="L338" s="111"/>
    </row>
    <row r="339" spans="2:12" x14ac:dyDescent="0.2">
      <c r="B339" s="57"/>
      <c r="C339" s="111"/>
      <c r="D339" s="111"/>
      <c r="F339" s="57"/>
      <c r="G339" s="111"/>
      <c r="H339" s="111"/>
      <c r="J339" s="57"/>
      <c r="K339" s="111"/>
      <c r="L339" s="111"/>
    </row>
    <row r="340" spans="2:12" x14ac:dyDescent="0.2">
      <c r="B340" s="57"/>
      <c r="C340" s="111"/>
      <c r="D340" s="111"/>
      <c r="F340" s="57"/>
      <c r="G340" s="111"/>
      <c r="H340" s="111"/>
      <c r="J340" s="57"/>
      <c r="K340" s="111"/>
      <c r="L340" s="111"/>
    </row>
    <row r="341" spans="2:12" x14ac:dyDescent="0.2">
      <c r="B341" s="57"/>
      <c r="C341" s="111"/>
      <c r="D341" s="111"/>
      <c r="F341" s="57"/>
      <c r="G341" s="111"/>
      <c r="H341" s="111"/>
      <c r="J341" s="57"/>
      <c r="K341" s="111"/>
      <c r="L341" s="111"/>
    </row>
    <row r="342" spans="2:12" x14ac:dyDescent="0.2">
      <c r="B342" s="57"/>
      <c r="C342" s="111"/>
      <c r="D342" s="111"/>
      <c r="F342" s="57"/>
      <c r="G342" s="111"/>
      <c r="H342" s="111"/>
      <c r="J342" s="57"/>
      <c r="K342" s="111"/>
      <c r="L342" s="111"/>
    </row>
    <row r="343" spans="2:12" x14ac:dyDescent="0.2">
      <c r="B343" s="57"/>
      <c r="C343" s="111"/>
      <c r="D343" s="111"/>
      <c r="F343" s="57"/>
      <c r="G343" s="111"/>
      <c r="H343" s="111"/>
      <c r="J343" s="57"/>
      <c r="K343" s="111"/>
      <c r="L343" s="111"/>
    </row>
    <row r="344" spans="2:12" x14ac:dyDescent="0.2">
      <c r="B344" s="57"/>
      <c r="C344" s="111"/>
      <c r="D344" s="111"/>
      <c r="F344" s="57"/>
      <c r="G344" s="111"/>
      <c r="H344" s="111"/>
      <c r="J344" s="57"/>
      <c r="K344" s="111"/>
      <c r="L344" s="111"/>
    </row>
    <row r="345" spans="2:12" x14ac:dyDescent="0.2">
      <c r="B345" s="57"/>
      <c r="C345" s="111"/>
      <c r="D345" s="111"/>
      <c r="F345" s="57"/>
      <c r="G345" s="111"/>
      <c r="H345" s="111"/>
      <c r="J345" s="57"/>
      <c r="K345" s="111"/>
      <c r="L345" s="111"/>
    </row>
    <row r="346" spans="2:12" x14ac:dyDescent="0.2">
      <c r="B346" s="57"/>
      <c r="C346" s="111"/>
      <c r="D346" s="111"/>
      <c r="F346" s="57"/>
      <c r="G346" s="111"/>
      <c r="H346" s="111"/>
      <c r="J346" s="57"/>
      <c r="K346" s="111"/>
      <c r="L346" s="111"/>
    </row>
    <row r="347" spans="2:12" x14ac:dyDescent="0.2">
      <c r="B347" s="57"/>
      <c r="C347" s="111"/>
      <c r="D347" s="111"/>
      <c r="F347" s="57"/>
      <c r="G347" s="111"/>
      <c r="H347" s="111"/>
      <c r="J347" s="57"/>
      <c r="K347" s="111"/>
      <c r="L347" s="111"/>
    </row>
    <row r="348" spans="2:12" x14ac:dyDescent="0.2">
      <c r="B348" s="57"/>
      <c r="C348" s="111"/>
      <c r="D348" s="111"/>
      <c r="F348" s="57"/>
      <c r="G348" s="111"/>
      <c r="H348" s="111"/>
      <c r="J348" s="57"/>
      <c r="K348" s="111"/>
      <c r="L348" s="111"/>
    </row>
    <row r="349" spans="2:12" x14ac:dyDescent="0.2">
      <c r="B349" s="57"/>
      <c r="C349" s="111"/>
      <c r="D349" s="111"/>
      <c r="F349" s="57"/>
      <c r="G349" s="111"/>
      <c r="H349" s="111"/>
      <c r="J349" s="57"/>
      <c r="K349" s="111"/>
      <c r="L349" s="111"/>
    </row>
    <row r="350" spans="2:12" x14ac:dyDescent="0.2">
      <c r="B350" s="57"/>
      <c r="C350" s="111"/>
      <c r="D350" s="111"/>
      <c r="F350" s="57"/>
      <c r="G350" s="111"/>
      <c r="H350" s="111"/>
      <c r="J350" s="57"/>
      <c r="K350" s="111"/>
      <c r="L350" s="111"/>
    </row>
    <row r="351" spans="2:12" x14ac:dyDescent="0.2">
      <c r="B351" s="57"/>
      <c r="C351" s="111"/>
      <c r="D351" s="111"/>
      <c r="F351" s="57"/>
      <c r="G351" s="111"/>
      <c r="H351" s="111"/>
      <c r="J351" s="57"/>
      <c r="K351" s="111"/>
      <c r="L351" s="111"/>
    </row>
    <row r="352" spans="2:12" x14ac:dyDescent="0.2">
      <c r="B352" s="57"/>
      <c r="C352" s="111"/>
      <c r="D352" s="111"/>
      <c r="F352" s="57"/>
      <c r="G352" s="111"/>
      <c r="H352" s="111"/>
      <c r="J352" s="57"/>
      <c r="K352" s="111"/>
      <c r="L352" s="111"/>
    </row>
    <row r="353" spans="2:12" x14ac:dyDescent="0.2">
      <c r="B353" s="57"/>
      <c r="C353" s="111"/>
      <c r="D353" s="111"/>
      <c r="F353" s="57"/>
      <c r="G353" s="111"/>
      <c r="H353" s="111"/>
      <c r="J353" s="57"/>
      <c r="K353" s="111"/>
      <c r="L353" s="111"/>
    </row>
    <row r="354" spans="2:12" x14ac:dyDescent="0.2">
      <c r="B354" s="57"/>
      <c r="C354" s="111"/>
      <c r="D354" s="111"/>
      <c r="F354" s="57"/>
      <c r="G354" s="111"/>
      <c r="H354" s="111"/>
      <c r="J354" s="57"/>
      <c r="K354" s="111"/>
      <c r="L354" s="111"/>
    </row>
    <row r="355" spans="2:12" x14ac:dyDescent="0.2">
      <c r="B355" s="57"/>
      <c r="C355" s="111"/>
      <c r="D355" s="111"/>
      <c r="F355" s="57"/>
      <c r="G355" s="111"/>
      <c r="H355" s="111"/>
      <c r="J355" s="57"/>
      <c r="K355" s="111"/>
      <c r="L355" s="111"/>
    </row>
    <row r="356" spans="2:12" x14ac:dyDescent="0.2">
      <c r="B356" s="57"/>
      <c r="C356" s="111"/>
      <c r="D356" s="111"/>
      <c r="F356" s="57"/>
      <c r="G356" s="111"/>
      <c r="H356" s="111"/>
      <c r="J356" s="57"/>
      <c r="K356" s="111"/>
      <c r="L356" s="111"/>
    </row>
    <row r="357" spans="2:12" x14ac:dyDescent="0.2">
      <c r="B357" s="57"/>
      <c r="C357" s="111"/>
      <c r="D357" s="111"/>
      <c r="F357" s="57"/>
      <c r="G357" s="111"/>
      <c r="H357" s="111"/>
      <c r="J357" s="57"/>
      <c r="K357" s="111"/>
      <c r="L357" s="111"/>
    </row>
    <row r="358" spans="2:12" x14ac:dyDescent="0.2">
      <c r="B358" s="57"/>
      <c r="C358" s="111"/>
      <c r="D358" s="111"/>
      <c r="F358" s="57"/>
      <c r="G358" s="111"/>
      <c r="H358" s="111"/>
      <c r="J358" s="57"/>
      <c r="K358" s="111"/>
      <c r="L358" s="111"/>
    </row>
    <row r="359" spans="2:12" x14ac:dyDescent="0.2">
      <c r="B359" s="57"/>
      <c r="C359" s="111"/>
      <c r="D359" s="111"/>
      <c r="F359" s="57"/>
      <c r="G359" s="111"/>
      <c r="H359" s="111"/>
      <c r="J359" s="57"/>
      <c r="K359" s="111"/>
      <c r="L359" s="111"/>
    </row>
    <row r="360" spans="2:12" x14ac:dyDescent="0.2">
      <c r="B360" s="57"/>
      <c r="C360" s="111"/>
      <c r="D360" s="111"/>
      <c r="F360" s="57"/>
      <c r="G360" s="111"/>
      <c r="H360" s="111"/>
      <c r="J360" s="57"/>
      <c r="K360" s="111"/>
      <c r="L360" s="111"/>
    </row>
    <row r="361" spans="2:12" x14ac:dyDescent="0.2">
      <c r="B361" s="57"/>
      <c r="C361" s="111"/>
      <c r="D361" s="111"/>
      <c r="F361" s="57"/>
      <c r="G361" s="111"/>
      <c r="H361" s="111"/>
      <c r="J361" s="57"/>
      <c r="K361" s="111"/>
      <c r="L361" s="111"/>
    </row>
    <row r="362" spans="2:12" x14ac:dyDescent="0.2">
      <c r="B362" s="57"/>
      <c r="C362" s="111"/>
      <c r="D362" s="111"/>
      <c r="F362" s="57"/>
      <c r="G362" s="111"/>
      <c r="H362" s="111"/>
      <c r="J362" s="57"/>
      <c r="K362" s="111"/>
      <c r="L362" s="111"/>
    </row>
    <row r="363" spans="2:12" x14ac:dyDescent="0.2">
      <c r="B363" s="57"/>
      <c r="C363" s="111"/>
      <c r="D363" s="111"/>
      <c r="F363" s="57"/>
      <c r="G363" s="111"/>
      <c r="H363" s="111"/>
      <c r="J363" s="57"/>
      <c r="K363" s="111"/>
      <c r="L363" s="111"/>
    </row>
    <row r="364" spans="2:12" x14ac:dyDescent="0.2">
      <c r="B364" s="57"/>
      <c r="C364" s="111"/>
      <c r="D364" s="111"/>
      <c r="F364" s="57"/>
      <c r="G364" s="111"/>
      <c r="H364" s="111"/>
      <c r="J364" s="57"/>
      <c r="K364" s="111"/>
      <c r="L364" s="111"/>
    </row>
    <row r="365" spans="2:12" x14ac:dyDescent="0.2">
      <c r="B365" s="57"/>
      <c r="C365" s="111"/>
      <c r="D365" s="111"/>
      <c r="F365" s="57"/>
      <c r="G365" s="111"/>
      <c r="H365" s="111"/>
      <c r="J365" s="57"/>
      <c r="K365" s="111"/>
      <c r="L365" s="111"/>
    </row>
    <row r="366" spans="2:12" x14ac:dyDescent="0.2">
      <c r="B366" s="57"/>
      <c r="C366" s="111"/>
      <c r="D366" s="111"/>
      <c r="F366" s="57"/>
      <c r="G366" s="111"/>
      <c r="H366" s="111"/>
      <c r="J366" s="57"/>
      <c r="K366" s="111"/>
      <c r="L366" s="111"/>
    </row>
    <row r="367" spans="2:12" x14ac:dyDescent="0.2">
      <c r="B367" s="57"/>
      <c r="C367" s="111"/>
      <c r="D367" s="111"/>
      <c r="F367" s="57"/>
      <c r="G367" s="111"/>
      <c r="H367" s="111"/>
      <c r="J367" s="57"/>
      <c r="K367" s="111"/>
      <c r="L367" s="111"/>
    </row>
    <row r="368" spans="2:12" x14ac:dyDescent="0.2">
      <c r="B368" s="57"/>
      <c r="C368" s="111"/>
      <c r="D368" s="111"/>
      <c r="F368" s="57"/>
      <c r="G368" s="111"/>
      <c r="H368" s="111"/>
      <c r="J368" s="57"/>
      <c r="K368" s="111"/>
      <c r="L368" s="111"/>
    </row>
    <row r="369" spans="2:12" x14ac:dyDescent="0.2">
      <c r="B369" s="57"/>
      <c r="C369" s="111"/>
      <c r="D369" s="111"/>
      <c r="F369" s="57"/>
      <c r="G369" s="111"/>
      <c r="H369" s="111"/>
      <c r="J369" s="57"/>
      <c r="K369" s="111"/>
      <c r="L369" s="111"/>
    </row>
    <row r="370" spans="2:12" x14ac:dyDescent="0.2">
      <c r="B370" s="57"/>
      <c r="C370" s="111"/>
      <c r="D370" s="111"/>
      <c r="F370" s="57"/>
      <c r="G370" s="111"/>
      <c r="H370" s="111"/>
      <c r="J370" s="57"/>
      <c r="K370" s="111"/>
      <c r="L370" s="111"/>
    </row>
    <row r="371" spans="2:12" x14ac:dyDescent="0.2">
      <c r="B371" s="57"/>
      <c r="C371" s="111"/>
      <c r="D371" s="111"/>
      <c r="F371" s="57"/>
      <c r="G371" s="111"/>
      <c r="H371" s="111"/>
      <c r="J371" s="57"/>
      <c r="K371" s="111"/>
      <c r="L371" s="111"/>
    </row>
    <row r="372" spans="2:12" x14ac:dyDescent="0.2">
      <c r="B372" s="57"/>
      <c r="C372" s="111"/>
      <c r="D372" s="111"/>
      <c r="F372" s="57"/>
      <c r="G372" s="111"/>
      <c r="H372" s="111"/>
      <c r="J372" s="57"/>
      <c r="K372" s="111"/>
      <c r="L372" s="111"/>
    </row>
    <row r="373" spans="2:12" x14ac:dyDescent="0.2">
      <c r="B373" s="57"/>
      <c r="C373" s="111"/>
      <c r="D373" s="111"/>
      <c r="F373" s="57"/>
      <c r="G373" s="111"/>
      <c r="H373" s="111"/>
      <c r="J373" s="57"/>
      <c r="K373" s="111"/>
      <c r="L373" s="111"/>
    </row>
    <row r="374" spans="2:12" x14ac:dyDescent="0.2">
      <c r="B374" s="57"/>
      <c r="C374" s="111"/>
      <c r="D374" s="111"/>
      <c r="F374" s="57"/>
      <c r="G374" s="111"/>
      <c r="H374" s="111"/>
      <c r="J374" s="57"/>
      <c r="K374" s="111"/>
      <c r="L374" s="111"/>
    </row>
    <row r="375" spans="2:12" x14ac:dyDescent="0.2">
      <c r="B375" s="57"/>
      <c r="C375" s="111"/>
      <c r="D375" s="111"/>
      <c r="F375" s="57"/>
      <c r="G375" s="111"/>
      <c r="H375" s="111"/>
      <c r="J375" s="57"/>
      <c r="K375" s="111"/>
      <c r="L375" s="111"/>
    </row>
    <row r="376" spans="2:12" x14ac:dyDescent="0.2">
      <c r="B376" s="57"/>
      <c r="C376" s="111"/>
      <c r="D376" s="111"/>
      <c r="F376" s="57"/>
      <c r="G376" s="111"/>
      <c r="H376" s="111"/>
      <c r="J376" s="57"/>
      <c r="K376" s="111"/>
      <c r="L376" s="111"/>
    </row>
    <row r="377" spans="2:12" x14ac:dyDescent="0.2">
      <c r="B377" s="57"/>
      <c r="C377" s="111"/>
      <c r="D377" s="111"/>
      <c r="F377" s="57"/>
      <c r="G377" s="111"/>
      <c r="H377" s="111"/>
      <c r="J377" s="57"/>
      <c r="K377" s="111"/>
      <c r="L377" s="111"/>
    </row>
    <row r="378" spans="2:12" x14ac:dyDescent="0.2">
      <c r="B378" s="57"/>
      <c r="C378" s="111"/>
      <c r="D378" s="111"/>
      <c r="F378" s="57"/>
      <c r="G378" s="111"/>
      <c r="H378" s="111"/>
      <c r="J378" s="57"/>
      <c r="K378" s="111"/>
      <c r="L378" s="111"/>
    </row>
    <row r="379" spans="2:12" x14ac:dyDescent="0.2">
      <c r="B379" s="57"/>
      <c r="C379" s="111"/>
      <c r="D379" s="111"/>
      <c r="F379" s="57"/>
      <c r="G379" s="111"/>
      <c r="H379" s="111"/>
      <c r="J379" s="57"/>
      <c r="K379" s="111"/>
      <c r="L379" s="111"/>
    </row>
    <row r="380" spans="2:12" x14ac:dyDescent="0.2">
      <c r="B380" s="57"/>
      <c r="C380" s="111"/>
      <c r="D380" s="111"/>
      <c r="F380" s="57"/>
      <c r="G380" s="111"/>
      <c r="H380" s="111"/>
      <c r="J380" s="57"/>
      <c r="K380" s="111"/>
      <c r="L380" s="111"/>
    </row>
    <row r="381" spans="2:12" x14ac:dyDescent="0.2">
      <c r="B381" s="57"/>
      <c r="C381" s="111"/>
      <c r="D381" s="111"/>
      <c r="F381" s="57"/>
      <c r="G381" s="111"/>
      <c r="H381" s="111"/>
      <c r="J381" s="57"/>
      <c r="K381" s="111"/>
      <c r="L381" s="111"/>
    </row>
    <row r="382" spans="2:12" x14ac:dyDescent="0.2">
      <c r="B382" s="57"/>
      <c r="C382" s="111"/>
      <c r="D382" s="111"/>
      <c r="F382" s="57"/>
      <c r="G382" s="111"/>
      <c r="H382" s="111"/>
      <c r="J382" s="57"/>
      <c r="K382" s="111"/>
      <c r="L382" s="111"/>
    </row>
    <row r="383" spans="2:12" x14ac:dyDescent="0.2">
      <c r="B383" s="57"/>
      <c r="C383" s="111"/>
      <c r="D383" s="111"/>
      <c r="F383" s="57"/>
      <c r="G383" s="111"/>
      <c r="H383" s="111"/>
      <c r="J383" s="57"/>
      <c r="K383" s="111"/>
      <c r="L383" s="111"/>
    </row>
    <row r="384" spans="2:12" x14ac:dyDescent="0.2">
      <c r="B384" s="57"/>
      <c r="C384" s="111"/>
      <c r="D384" s="111"/>
      <c r="F384" s="57"/>
      <c r="G384" s="111"/>
      <c r="H384" s="111"/>
      <c r="J384" s="57"/>
      <c r="K384" s="111"/>
      <c r="L384" s="111"/>
    </row>
    <row r="385" spans="2:12" x14ac:dyDescent="0.2">
      <c r="B385" s="57"/>
      <c r="C385" s="111"/>
      <c r="D385" s="111"/>
      <c r="F385" s="57"/>
      <c r="G385" s="111"/>
      <c r="H385" s="111"/>
      <c r="J385" s="57"/>
      <c r="K385" s="111"/>
      <c r="L385" s="111"/>
    </row>
    <row r="386" spans="2:12" x14ac:dyDescent="0.2">
      <c r="B386" s="57"/>
      <c r="C386" s="111"/>
      <c r="D386" s="111"/>
      <c r="F386" s="57"/>
      <c r="G386" s="111"/>
      <c r="H386" s="111"/>
      <c r="J386" s="57"/>
      <c r="K386" s="111"/>
      <c r="L386" s="111"/>
    </row>
    <row r="387" spans="2:12" x14ac:dyDescent="0.2">
      <c r="B387" s="57"/>
      <c r="C387" s="111"/>
      <c r="D387" s="111"/>
      <c r="F387" s="57"/>
      <c r="G387" s="111"/>
      <c r="H387" s="111"/>
      <c r="J387" s="57"/>
      <c r="K387" s="111"/>
      <c r="L387" s="111"/>
    </row>
    <row r="388" spans="2:12" x14ac:dyDescent="0.2">
      <c r="B388" s="57"/>
      <c r="C388" s="111"/>
      <c r="D388" s="111"/>
      <c r="F388" s="57"/>
      <c r="G388" s="111"/>
      <c r="H388" s="111"/>
      <c r="J388" s="57"/>
      <c r="K388" s="111"/>
      <c r="L388" s="111"/>
    </row>
    <row r="389" spans="2:12" x14ac:dyDescent="0.2">
      <c r="B389" s="57"/>
      <c r="C389" s="111"/>
      <c r="D389" s="111"/>
      <c r="F389" s="57"/>
      <c r="G389" s="111"/>
      <c r="H389" s="111"/>
      <c r="J389" s="57"/>
      <c r="K389" s="111"/>
      <c r="L389" s="111"/>
    </row>
    <row r="390" spans="2:12" x14ac:dyDescent="0.2">
      <c r="B390" s="57"/>
      <c r="C390" s="111"/>
      <c r="D390" s="111"/>
      <c r="F390" s="57"/>
      <c r="G390" s="111"/>
      <c r="H390" s="111"/>
      <c r="J390" s="57"/>
      <c r="K390" s="111"/>
      <c r="L390" s="111"/>
    </row>
    <row r="391" spans="2:12" x14ac:dyDescent="0.2">
      <c r="B391" s="57"/>
      <c r="C391" s="111"/>
      <c r="D391" s="111"/>
      <c r="F391" s="57"/>
      <c r="G391" s="111"/>
      <c r="H391" s="111"/>
      <c r="J391" s="57"/>
      <c r="K391" s="111"/>
      <c r="L391" s="111"/>
    </row>
    <row r="392" spans="2:12" x14ac:dyDescent="0.2">
      <c r="B392" s="57"/>
      <c r="C392" s="111"/>
      <c r="D392" s="111"/>
      <c r="F392" s="57"/>
      <c r="G392" s="111"/>
      <c r="H392" s="111"/>
      <c r="J392" s="57"/>
      <c r="K392" s="111"/>
      <c r="L392" s="111"/>
    </row>
    <row r="393" spans="2:12" x14ac:dyDescent="0.2">
      <c r="B393" s="57"/>
      <c r="C393" s="111"/>
      <c r="D393" s="111"/>
      <c r="F393" s="57"/>
      <c r="G393" s="111"/>
      <c r="H393" s="111"/>
      <c r="J393" s="57"/>
      <c r="K393" s="111"/>
      <c r="L393" s="111"/>
    </row>
    <row r="394" spans="2:12" x14ac:dyDescent="0.2">
      <c r="B394" s="57"/>
      <c r="C394" s="111"/>
      <c r="D394" s="111"/>
      <c r="F394" s="57"/>
      <c r="G394" s="111"/>
      <c r="H394" s="111"/>
      <c r="J394" s="57"/>
      <c r="K394" s="111"/>
      <c r="L394" s="111"/>
    </row>
    <row r="395" spans="2:12" x14ac:dyDescent="0.2">
      <c r="B395" s="57"/>
      <c r="C395" s="111"/>
      <c r="D395" s="111"/>
      <c r="F395" s="57"/>
      <c r="G395" s="111"/>
      <c r="H395" s="111"/>
      <c r="J395" s="57"/>
      <c r="K395" s="111"/>
      <c r="L395" s="111"/>
    </row>
    <row r="396" spans="2:12" x14ac:dyDescent="0.2">
      <c r="B396" s="57"/>
      <c r="C396" s="111"/>
      <c r="D396" s="111"/>
      <c r="F396" s="57"/>
      <c r="G396" s="111"/>
      <c r="H396" s="111"/>
      <c r="J396" s="57"/>
      <c r="K396" s="111"/>
      <c r="L396" s="111"/>
    </row>
    <row r="397" spans="2:12" x14ac:dyDescent="0.2">
      <c r="B397" s="57"/>
      <c r="C397" s="111"/>
      <c r="D397" s="111"/>
      <c r="F397" s="57"/>
      <c r="G397" s="111"/>
      <c r="H397" s="111"/>
      <c r="J397" s="57"/>
      <c r="K397" s="111"/>
      <c r="L397" s="111"/>
    </row>
    <row r="398" spans="2:12" x14ac:dyDescent="0.2">
      <c r="B398" s="57"/>
      <c r="C398" s="111"/>
      <c r="D398" s="111"/>
      <c r="F398" s="57"/>
      <c r="G398" s="111"/>
      <c r="H398" s="111"/>
      <c r="J398" s="57"/>
      <c r="K398" s="111"/>
      <c r="L398" s="111"/>
    </row>
    <row r="399" spans="2:12" x14ac:dyDescent="0.2">
      <c r="B399" s="57"/>
      <c r="C399" s="111"/>
      <c r="D399" s="111"/>
      <c r="F399" s="57"/>
      <c r="G399" s="111"/>
      <c r="H399" s="111"/>
      <c r="J399" s="57"/>
      <c r="K399" s="111"/>
      <c r="L399" s="111"/>
    </row>
    <row r="400" spans="2:12" x14ac:dyDescent="0.2">
      <c r="B400" s="57"/>
      <c r="C400" s="111"/>
      <c r="D400" s="111"/>
      <c r="F400" s="57"/>
      <c r="G400" s="111"/>
      <c r="H400" s="111"/>
      <c r="J400" s="57"/>
      <c r="K400" s="111"/>
      <c r="L400" s="111"/>
    </row>
    <row r="401" spans="2:12" x14ac:dyDescent="0.2">
      <c r="B401" s="57"/>
      <c r="C401" s="111"/>
      <c r="D401" s="111"/>
      <c r="F401" s="57"/>
      <c r="G401" s="111"/>
      <c r="H401" s="111"/>
      <c r="J401" s="57"/>
      <c r="K401" s="111"/>
      <c r="L401" s="111"/>
    </row>
    <row r="402" spans="2:12" x14ac:dyDescent="0.2">
      <c r="B402" s="57"/>
      <c r="C402" s="111"/>
      <c r="D402" s="111"/>
      <c r="F402" s="57"/>
      <c r="G402" s="111"/>
      <c r="H402" s="111"/>
      <c r="J402" s="57"/>
      <c r="K402" s="111"/>
      <c r="L402" s="111"/>
    </row>
    <row r="403" spans="2:12" x14ac:dyDescent="0.2">
      <c r="B403" s="57"/>
      <c r="C403" s="111"/>
      <c r="D403" s="111"/>
      <c r="F403" s="57"/>
      <c r="G403" s="111"/>
      <c r="H403" s="111"/>
      <c r="J403" s="57"/>
      <c r="K403" s="111"/>
      <c r="L403" s="111"/>
    </row>
    <row r="404" spans="2:12" x14ac:dyDescent="0.2">
      <c r="B404" s="57"/>
      <c r="C404" s="111"/>
      <c r="D404" s="111"/>
      <c r="F404" s="57"/>
      <c r="G404" s="111"/>
      <c r="H404" s="111"/>
      <c r="J404" s="57"/>
      <c r="K404" s="111"/>
      <c r="L404" s="111"/>
    </row>
    <row r="405" spans="2:12" x14ac:dyDescent="0.2">
      <c r="B405" s="57"/>
      <c r="C405" s="111"/>
      <c r="D405" s="111"/>
      <c r="F405" s="57"/>
      <c r="G405" s="111"/>
      <c r="H405" s="111"/>
      <c r="J405" s="57"/>
      <c r="K405" s="111"/>
      <c r="L405" s="111"/>
    </row>
    <row r="406" spans="2:12" x14ac:dyDescent="0.2">
      <c r="B406" s="57"/>
      <c r="C406" s="111"/>
      <c r="D406" s="111"/>
      <c r="F406" s="57"/>
      <c r="G406" s="111"/>
      <c r="H406" s="111"/>
      <c r="J406" s="57"/>
      <c r="K406" s="111"/>
      <c r="L406" s="111"/>
    </row>
    <row r="407" spans="2:12" x14ac:dyDescent="0.2">
      <c r="B407" s="57"/>
      <c r="C407" s="111"/>
      <c r="D407" s="111"/>
      <c r="F407" s="57"/>
      <c r="G407" s="111"/>
      <c r="H407" s="111"/>
      <c r="J407" s="57"/>
      <c r="K407" s="111"/>
      <c r="L407" s="111"/>
    </row>
    <row r="408" spans="2:12" x14ac:dyDescent="0.2">
      <c r="B408" s="57"/>
      <c r="C408" s="111"/>
      <c r="D408" s="111"/>
      <c r="F408" s="57"/>
      <c r="G408" s="111"/>
      <c r="H408" s="111"/>
      <c r="J408" s="57"/>
      <c r="K408" s="111"/>
      <c r="L408" s="111"/>
    </row>
    <row r="409" spans="2:12" x14ac:dyDescent="0.2">
      <c r="B409" s="57"/>
      <c r="C409" s="111"/>
      <c r="D409" s="111"/>
      <c r="F409" s="57"/>
      <c r="G409" s="111"/>
      <c r="H409" s="111"/>
      <c r="J409" s="57"/>
      <c r="K409" s="111"/>
      <c r="L409" s="111"/>
    </row>
    <row r="410" spans="2:12" x14ac:dyDescent="0.2">
      <c r="B410" s="57"/>
      <c r="C410" s="111"/>
      <c r="D410" s="111"/>
      <c r="F410" s="57"/>
      <c r="G410" s="111"/>
      <c r="H410" s="111"/>
      <c r="J410" s="57"/>
      <c r="K410" s="111"/>
      <c r="L410" s="111"/>
    </row>
    <row r="411" spans="2:12" x14ac:dyDescent="0.2">
      <c r="B411" s="57"/>
      <c r="C411" s="111"/>
      <c r="D411" s="111"/>
      <c r="F411" s="57"/>
      <c r="G411" s="111"/>
      <c r="H411" s="111"/>
      <c r="J411" s="57"/>
      <c r="K411" s="111"/>
      <c r="L411" s="111"/>
    </row>
    <row r="412" spans="2:12" x14ac:dyDescent="0.2">
      <c r="B412" s="57"/>
      <c r="C412" s="111"/>
      <c r="D412" s="111"/>
      <c r="F412" s="57"/>
      <c r="G412" s="111"/>
      <c r="H412" s="111"/>
      <c r="J412" s="57"/>
      <c r="K412" s="111"/>
      <c r="L412" s="111"/>
    </row>
    <row r="413" spans="2:12" x14ac:dyDescent="0.2">
      <c r="B413" s="57"/>
      <c r="C413" s="111"/>
      <c r="D413" s="111"/>
      <c r="F413" s="57"/>
      <c r="G413" s="111"/>
      <c r="H413" s="111"/>
      <c r="J413" s="57"/>
      <c r="K413" s="111"/>
      <c r="L413" s="111"/>
    </row>
    <row r="414" spans="2:12" x14ac:dyDescent="0.2">
      <c r="B414" s="57"/>
      <c r="C414" s="111"/>
      <c r="D414" s="111"/>
      <c r="F414" s="57"/>
      <c r="G414" s="111"/>
      <c r="H414" s="111"/>
      <c r="J414" s="57"/>
      <c r="K414" s="111"/>
      <c r="L414" s="111"/>
    </row>
    <row r="415" spans="2:12" x14ac:dyDescent="0.2">
      <c r="B415" s="57"/>
      <c r="C415" s="111"/>
      <c r="D415" s="111"/>
      <c r="F415" s="57"/>
      <c r="G415" s="111"/>
      <c r="H415" s="111"/>
      <c r="J415" s="57"/>
      <c r="K415" s="111"/>
      <c r="L415" s="111"/>
    </row>
    <row r="416" spans="2:12" x14ac:dyDescent="0.2">
      <c r="B416" s="57"/>
      <c r="C416" s="111"/>
      <c r="D416" s="111"/>
      <c r="F416" s="57"/>
      <c r="G416" s="111"/>
      <c r="H416" s="111"/>
      <c r="J416" s="57"/>
      <c r="K416" s="111"/>
      <c r="L416" s="111"/>
    </row>
    <row r="417" spans="2:12" x14ac:dyDescent="0.2">
      <c r="B417" s="57"/>
      <c r="C417" s="111"/>
      <c r="D417" s="111"/>
      <c r="F417" s="57"/>
      <c r="G417" s="111"/>
      <c r="H417" s="111"/>
      <c r="J417" s="57"/>
      <c r="K417" s="111"/>
      <c r="L417" s="111"/>
    </row>
    <row r="418" spans="2:12" x14ac:dyDescent="0.2">
      <c r="B418" s="57"/>
      <c r="C418" s="111"/>
      <c r="D418" s="111"/>
      <c r="F418" s="57"/>
      <c r="G418" s="111"/>
      <c r="H418" s="111"/>
      <c r="J418" s="57"/>
      <c r="K418" s="111"/>
      <c r="L418" s="111"/>
    </row>
    <row r="419" spans="2:12" x14ac:dyDescent="0.2">
      <c r="B419" s="57"/>
      <c r="C419" s="111"/>
      <c r="D419" s="111"/>
      <c r="F419" s="57"/>
      <c r="G419" s="111"/>
      <c r="H419" s="111"/>
      <c r="J419" s="57"/>
      <c r="K419" s="111"/>
      <c r="L419" s="111"/>
    </row>
    <row r="420" spans="2:12" x14ac:dyDescent="0.2">
      <c r="B420" s="57"/>
      <c r="C420" s="111"/>
      <c r="D420" s="111"/>
      <c r="F420" s="57"/>
      <c r="G420" s="111"/>
      <c r="H420" s="111"/>
      <c r="J420" s="57"/>
      <c r="K420" s="111"/>
      <c r="L420" s="111"/>
    </row>
    <row r="421" spans="2:12" x14ac:dyDescent="0.2">
      <c r="B421" s="57"/>
      <c r="C421" s="111"/>
      <c r="D421" s="111"/>
      <c r="F421" s="57"/>
      <c r="G421" s="111"/>
      <c r="H421" s="111"/>
      <c r="J421" s="57"/>
      <c r="K421" s="111"/>
      <c r="L421" s="111"/>
    </row>
    <row r="422" spans="2:12" x14ac:dyDescent="0.2">
      <c r="B422" s="57"/>
      <c r="C422" s="111"/>
      <c r="D422" s="111"/>
      <c r="F422" s="57"/>
      <c r="G422" s="111"/>
      <c r="H422" s="111"/>
      <c r="J422" s="57"/>
      <c r="K422" s="111"/>
      <c r="L422" s="111"/>
    </row>
    <row r="423" spans="2:12" x14ac:dyDescent="0.2">
      <c r="B423" s="57"/>
      <c r="C423" s="111"/>
      <c r="D423" s="111"/>
      <c r="F423" s="57"/>
      <c r="G423" s="111"/>
      <c r="H423" s="111"/>
      <c r="J423" s="57"/>
      <c r="K423" s="111"/>
      <c r="L423" s="111"/>
    </row>
    <row r="424" spans="2:12" x14ac:dyDescent="0.2">
      <c r="B424" s="57"/>
      <c r="C424" s="111"/>
      <c r="D424" s="111"/>
      <c r="F424" s="57"/>
      <c r="G424" s="111"/>
      <c r="H424" s="111"/>
      <c r="J424" s="57"/>
      <c r="K424" s="111"/>
      <c r="L424" s="111"/>
    </row>
    <row r="425" spans="2:12" x14ac:dyDescent="0.2">
      <c r="B425" s="57"/>
      <c r="C425" s="111"/>
      <c r="D425" s="111"/>
      <c r="F425" s="57"/>
      <c r="G425" s="111"/>
      <c r="H425" s="111"/>
      <c r="J425" s="57"/>
      <c r="K425" s="111"/>
      <c r="L425" s="111"/>
    </row>
    <row r="426" spans="2:12" x14ac:dyDescent="0.2">
      <c r="B426" s="57"/>
      <c r="C426" s="111"/>
      <c r="D426" s="111"/>
      <c r="F426" s="57"/>
      <c r="G426" s="111"/>
      <c r="H426" s="111"/>
      <c r="J426" s="57"/>
      <c r="K426" s="111"/>
      <c r="L426" s="111"/>
    </row>
    <row r="427" spans="2:12" x14ac:dyDescent="0.2">
      <c r="B427" s="57"/>
      <c r="C427" s="111"/>
      <c r="D427" s="111"/>
      <c r="F427" s="57"/>
      <c r="G427" s="111"/>
      <c r="H427" s="111"/>
      <c r="J427" s="57"/>
      <c r="K427" s="111"/>
      <c r="L427" s="111"/>
    </row>
    <row r="428" spans="2:12" x14ac:dyDescent="0.2">
      <c r="B428" s="57"/>
      <c r="C428" s="111"/>
      <c r="D428" s="111"/>
      <c r="F428" s="57"/>
      <c r="G428" s="111"/>
      <c r="H428" s="111"/>
      <c r="J428" s="57"/>
      <c r="K428" s="111"/>
      <c r="L428" s="111"/>
    </row>
    <row r="429" spans="2:12" x14ac:dyDescent="0.2">
      <c r="B429" s="57"/>
      <c r="C429" s="111"/>
      <c r="D429" s="111"/>
      <c r="F429" s="57"/>
      <c r="G429" s="111"/>
      <c r="H429" s="111"/>
      <c r="J429" s="57"/>
      <c r="K429" s="111"/>
      <c r="L429" s="111"/>
    </row>
    <row r="430" spans="2:12" x14ac:dyDescent="0.2">
      <c r="B430" s="57"/>
      <c r="C430" s="111"/>
      <c r="D430" s="111"/>
      <c r="F430" s="57"/>
      <c r="G430" s="111"/>
      <c r="H430" s="111"/>
      <c r="J430" s="57"/>
      <c r="K430" s="111"/>
      <c r="L430" s="111"/>
    </row>
    <row r="431" spans="2:12" x14ac:dyDescent="0.2">
      <c r="B431" s="57"/>
      <c r="C431" s="111"/>
      <c r="D431" s="111"/>
      <c r="F431" s="57"/>
      <c r="G431" s="111"/>
      <c r="H431" s="111"/>
      <c r="J431" s="57"/>
      <c r="K431" s="111"/>
      <c r="L431" s="111"/>
    </row>
    <row r="432" spans="2:12" x14ac:dyDescent="0.2">
      <c r="B432" s="57"/>
      <c r="C432" s="111"/>
      <c r="D432" s="111"/>
      <c r="F432" s="57"/>
      <c r="G432" s="111"/>
      <c r="H432" s="111"/>
      <c r="J432" s="57"/>
      <c r="K432" s="111"/>
      <c r="L432" s="111"/>
    </row>
    <row r="433" spans="2:12" x14ac:dyDescent="0.2">
      <c r="B433" s="57"/>
      <c r="C433" s="111"/>
      <c r="D433" s="111"/>
      <c r="F433" s="57"/>
      <c r="G433" s="111"/>
      <c r="H433" s="111"/>
      <c r="J433" s="57"/>
      <c r="K433" s="111"/>
      <c r="L433" s="111"/>
    </row>
    <row r="434" spans="2:12" x14ac:dyDescent="0.2">
      <c r="B434" s="57"/>
      <c r="C434" s="111"/>
      <c r="D434" s="111"/>
      <c r="F434" s="57"/>
      <c r="G434" s="111"/>
      <c r="H434" s="111"/>
      <c r="J434" s="57"/>
      <c r="K434" s="111"/>
      <c r="L434" s="111"/>
    </row>
    <row r="435" spans="2:12" x14ac:dyDescent="0.2">
      <c r="B435" s="57"/>
      <c r="C435" s="111"/>
      <c r="D435" s="111"/>
      <c r="F435" s="57"/>
      <c r="G435" s="111"/>
      <c r="H435" s="111"/>
      <c r="J435" s="57"/>
      <c r="K435" s="111"/>
      <c r="L435" s="111"/>
    </row>
    <row r="436" spans="2:12" x14ac:dyDescent="0.2">
      <c r="B436" s="57"/>
      <c r="C436" s="111"/>
      <c r="D436" s="111"/>
      <c r="F436" s="57"/>
      <c r="G436" s="111"/>
      <c r="H436" s="111"/>
      <c r="J436" s="57"/>
      <c r="K436" s="111"/>
      <c r="L436" s="111"/>
    </row>
    <row r="437" spans="2:12" x14ac:dyDescent="0.2">
      <c r="B437" s="57"/>
      <c r="C437" s="111"/>
      <c r="D437" s="111"/>
      <c r="F437" s="57"/>
      <c r="G437" s="111"/>
      <c r="H437" s="111"/>
      <c r="J437" s="57"/>
      <c r="K437" s="111"/>
      <c r="L437" s="111"/>
    </row>
    <row r="438" spans="2:12" x14ac:dyDescent="0.2">
      <c r="B438" s="57"/>
      <c r="C438" s="111"/>
      <c r="D438" s="111"/>
      <c r="F438" s="57"/>
      <c r="G438" s="111"/>
      <c r="H438" s="111"/>
      <c r="J438" s="57"/>
      <c r="K438" s="111"/>
      <c r="L438" s="111"/>
    </row>
    <row r="439" spans="2:12" x14ac:dyDescent="0.2">
      <c r="B439" s="57"/>
      <c r="C439" s="111"/>
      <c r="D439" s="111"/>
      <c r="F439" s="57"/>
      <c r="G439" s="111"/>
      <c r="H439" s="111"/>
      <c r="J439" s="57"/>
      <c r="K439" s="111"/>
      <c r="L439" s="111"/>
    </row>
    <row r="440" spans="2:12" x14ac:dyDescent="0.2">
      <c r="B440" s="57"/>
      <c r="C440" s="111"/>
      <c r="D440" s="111"/>
      <c r="F440" s="57"/>
      <c r="G440" s="111"/>
      <c r="H440" s="111"/>
      <c r="J440" s="57"/>
      <c r="K440" s="111"/>
      <c r="L440" s="111"/>
    </row>
    <row r="441" spans="2:12" x14ac:dyDescent="0.2">
      <c r="B441" s="57"/>
      <c r="C441" s="111"/>
      <c r="D441" s="111"/>
      <c r="F441" s="57"/>
      <c r="G441" s="111"/>
      <c r="H441" s="111"/>
      <c r="J441" s="57"/>
      <c r="K441" s="111"/>
      <c r="L441" s="111"/>
    </row>
    <row r="442" spans="2:12" x14ac:dyDescent="0.2">
      <c r="B442" s="57"/>
      <c r="C442" s="111"/>
      <c r="D442" s="111"/>
      <c r="F442" s="57"/>
      <c r="G442" s="111"/>
      <c r="H442" s="111"/>
      <c r="J442" s="57"/>
      <c r="K442" s="111"/>
      <c r="L442" s="111"/>
    </row>
    <row r="443" spans="2:12" x14ac:dyDescent="0.2">
      <c r="B443" s="57"/>
      <c r="C443" s="111"/>
      <c r="D443" s="111"/>
      <c r="F443" s="57"/>
      <c r="G443" s="111"/>
      <c r="H443" s="111"/>
      <c r="J443" s="57"/>
      <c r="K443" s="111"/>
      <c r="L443" s="111"/>
    </row>
    <row r="444" spans="2:12" x14ac:dyDescent="0.2">
      <c r="B444" s="57"/>
      <c r="C444" s="111"/>
      <c r="D444" s="111"/>
      <c r="F444" s="57"/>
      <c r="G444" s="111"/>
      <c r="H444" s="111"/>
      <c r="J444" s="57"/>
      <c r="K444" s="111"/>
      <c r="L444" s="111"/>
    </row>
    <row r="445" spans="2:12" x14ac:dyDescent="0.2">
      <c r="B445" s="57"/>
      <c r="C445" s="111"/>
      <c r="D445" s="111"/>
      <c r="F445" s="57"/>
      <c r="G445" s="111"/>
      <c r="H445" s="111"/>
      <c r="J445" s="57"/>
      <c r="K445" s="111"/>
      <c r="L445" s="111"/>
    </row>
    <row r="446" spans="2:12" x14ac:dyDescent="0.2">
      <c r="B446" s="57"/>
      <c r="C446" s="111"/>
      <c r="D446" s="111"/>
      <c r="F446" s="57"/>
      <c r="G446" s="111"/>
      <c r="H446" s="111"/>
      <c r="J446" s="57"/>
      <c r="K446" s="111"/>
      <c r="L446" s="111"/>
    </row>
    <row r="447" spans="2:12" x14ac:dyDescent="0.2">
      <c r="B447" s="57"/>
      <c r="C447" s="111"/>
      <c r="D447" s="111"/>
      <c r="F447" s="57"/>
      <c r="G447" s="111"/>
      <c r="H447" s="111"/>
      <c r="J447" s="57"/>
      <c r="K447" s="111"/>
      <c r="L447" s="111"/>
    </row>
    <row r="448" spans="2:12" x14ac:dyDescent="0.2">
      <c r="B448" s="57"/>
      <c r="C448" s="111"/>
      <c r="D448" s="111"/>
      <c r="F448" s="57"/>
      <c r="G448" s="111"/>
      <c r="H448" s="111"/>
      <c r="J448" s="57"/>
      <c r="K448" s="111"/>
      <c r="L448" s="111"/>
    </row>
    <row r="449" spans="2:12" x14ac:dyDescent="0.2">
      <c r="B449" s="57"/>
      <c r="C449" s="111"/>
      <c r="D449" s="111"/>
      <c r="F449" s="57"/>
      <c r="G449" s="111"/>
      <c r="H449" s="111"/>
      <c r="J449" s="57"/>
      <c r="K449" s="111"/>
      <c r="L449" s="111"/>
    </row>
    <row r="450" spans="2:12" x14ac:dyDescent="0.2">
      <c r="B450" s="57"/>
      <c r="C450" s="111"/>
      <c r="D450" s="111"/>
      <c r="F450" s="57"/>
      <c r="G450" s="111"/>
      <c r="H450" s="111"/>
      <c r="J450" s="57"/>
      <c r="K450" s="111"/>
      <c r="L450" s="111"/>
    </row>
    <row r="451" spans="2:12" x14ac:dyDescent="0.2">
      <c r="B451" s="57"/>
      <c r="C451" s="111"/>
      <c r="D451" s="111"/>
      <c r="F451" s="57"/>
      <c r="G451" s="111"/>
      <c r="H451" s="111"/>
      <c r="J451" s="57"/>
      <c r="K451" s="111"/>
      <c r="L451" s="111"/>
    </row>
    <row r="452" spans="2:12" x14ac:dyDescent="0.2">
      <c r="B452" s="57"/>
      <c r="C452" s="111"/>
      <c r="D452" s="111"/>
      <c r="F452" s="57"/>
      <c r="G452" s="111"/>
      <c r="H452" s="111"/>
      <c r="J452" s="57"/>
      <c r="K452" s="111"/>
      <c r="L452" s="111"/>
    </row>
    <row r="453" spans="2:12" x14ac:dyDescent="0.2">
      <c r="B453" s="57"/>
      <c r="C453" s="111"/>
      <c r="D453" s="111"/>
      <c r="F453" s="57"/>
      <c r="G453" s="111"/>
      <c r="H453" s="111"/>
      <c r="J453" s="57"/>
      <c r="K453" s="111"/>
      <c r="L453" s="111"/>
    </row>
    <row r="454" spans="2:12" x14ac:dyDescent="0.2">
      <c r="B454" s="57"/>
      <c r="C454" s="111"/>
      <c r="D454" s="111"/>
      <c r="F454" s="57"/>
      <c r="G454" s="111"/>
      <c r="H454" s="111"/>
      <c r="J454" s="57"/>
      <c r="K454" s="111"/>
      <c r="L454" s="111"/>
    </row>
    <row r="455" spans="2:12" x14ac:dyDescent="0.2">
      <c r="B455" s="57"/>
      <c r="C455" s="111"/>
      <c r="D455" s="111"/>
      <c r="F455" s="57"/>
      <c r="G455" s="111"/>
      <c r="H455" s="111"/>
      <c r="J455" s="57"/>
      <c r="K455" s="111"/>
      <c r="L455" s="111"/>
    </row>
    <row r="456" spans="2:12" x14ac:dyDescent="0.2">
      <c r="B456" s="57"/>
      <c r="C456" s="111"/>
      <c r="D456" s="111"/>
      <c r="F456" s="57"/>
      <c r="G456" s="111"/>
      <c r="H456" s="111"/>
      <c r="J456" s="57"/>
      <c r="K456" s="111"/>
      <c r="L456" s="111"/>
    </row>
    <row r="457" spans="2:12" x14ac:dyDescent="0.2">
      <c r="B457" s="57"/>
      <c r="C457" s="111"/>
      <c r="D457" s="111"/>
      <c r="F457" s="57"/>
      <c r="G457" s="111"/>
      <c r="H457" s="111"/>
      <c r="J457" s="57"/>
      <c r="K457" s="111"/>
      <c r="L457" s="111"/>
    </row>
    <row r="458" spans="2:12" x14ac:dyDescent="0.2">
      <c r="B458" s="57"/>
      <c r="C458" s="111"/>
      <c r="D458" s="111"/>
      <c r="F458" s="57"/>
      <c r="G458" s="111"/>
      <c r="H458" s="111"/>
      <c r="J458" s="57"/>
      <c r="K458" s="111"/>
      <c r="L458" s="111"/>
    </row>
    <row r="459" spans="2:12" x14ac:dyDescent="0.2">
      <c r="B459" s="57"/>
      <c r="C459" s="111"/>
      <c r="D459" s="111"/>
      <c r="F459" s="57"/>
      <c r="G459" s="111"/>
      <c r="H459" s="111"/>
      <c r="J459" s="57"/>
      <c r="K459" s="111"/>
      <c r="L459" s="111"/>
    </row>
    <row r="460" spans="2:12" x14ac:dyDescent="0.2">
      <c r="B460" s="57"/>
      <c r="C460" s="111"/>
      <c r="D460" s="111"/>
      <c r="F460" s="57"/>
      <c r="G460" s="111"/>
      <c r="H460" s="111"/>
      <c r="J460" s="57"/>
      <c r="K460" s="111"/>
      <c r="L460" s="111"/>
    </row>
    <row r="461" spans="2:12" x14ac:dyDescent="0.2">
      <c r="B461" s="57"/>
      <c r="C461" s="111"/>
      <c r="D461" s="111"/>
      <c r="F461" s="57"/>
      <c r="G461" s="111"/>
      <c r="H461" s="111"/>
      <c r="J461" s="57"/>
      <c r="K461" s="111"/>
      <c r="L461" s="111"/>
    </row>
    <row r="462" spans="2:12" x14ac:dyDescent="0.2">
      <c r="B462" s="57"/>
      <c r="C462" s="111"/>
      <c r="D462" s="111"/>
      <c r="F462" s="57"/>
      <c r="G462" s="111"/>
      <c r="H462" s="111"/>
      <c r="J462" s="57"/>
      <c r="K462" s="111"/>
      <c r="L462" s="111"/>
    </row>
    <row r="463" spans="2:12" x14ac:dyDescent="0.2">
      <c r="B463" s="57"/>
      <c r="C463" s="111"/>
      <c r="D463" s="111"/>
      <c r="F463" s="57"/>
      <c r="G463" s="111"/>
      <c r="H463" s="111"/>
      <c r="J463" s="57"/>
      <c r="K463" s="111"/>
      <c r="L463" s="111"/>
    </row>
    <row r="464" spans="2:12" x14ac:dyDescent="0.2">
      <c r="B464" s="57"/>
      <c r="C464" s="111"/>
      <c r="D464" s="111"/>
      <c r="F464" s="57"/>
      <c r="G464" s="111"/>
      <c r="H464" s="111"/>
      <c r="J464" s="57"/>
      <c r="K464" s="111"/>
      <c r="L464" s="111"/>
    </row>
    <row r="465" spans="2:12" x14ac:dyDescent="0.2">
      <c r="B465" s="57"/>
      <c r="C465" s="111"/>
      <c r="D465" s="111"/>
      <c r="F465" s="57"/>
      <c r="G465" s="111"/>
      <c r="H465" s="111"/>
      <c r="J465" s="57"/>
      <c r="K465" s="111"/>
      <c r="L465" s="111"/>
    </row>
    <row r="466" spans="2:12" x14ac:dyDescent="0.2">
      <c r="B466" s="57"/>
      <c r="C466" s="111"/>
      <c r="D466" s="111"/>
      <c r="F466" s="57"/>
      <c r="G466" s="111"/>
      <c r="H466" s="111"/>
      <c r="J466" s="57"/>
      <c r="K466" s="111"/>
      <c r="L466" s="111"/>
    </row>
    <row r="467" spans="2:12" x14ac:dyDescent="0.2">
      <c r="B467" s="57"/>
      <c r="C467" s="111"/>
      <c r="D467" s="111"/>
      <c r="F467" s="57"/>
      <c r="G467" s="111"/>
      <c r="H467" s="111"/>
      <c r="J467" s="57"/>
      <c r="K467" s="111"/>
      <c r="L467" s="111"/>
    </row>
    <row r="468" spans="2:12" x14ac:dyDescent="0.2">
      <c r="B468" s="57"/>
      <c r="C468" s="111"/>
      <c r="D468" s="111"/>
      <c r="F468" s="57"/>
      <c r="G468" s="111"/>
      <c r="H468" s="111"/>
      <c r="J468" s="57"/>
      <c r="K468" s="111"/>
      <c r="L468" s="111"/>
    </row>
    <row r="469" spans="2:12" x14ac:dyDescent="0.2">
      <c r="B469" s="57"/>
      <c r="C469" s="111"/>
      <c r="D469" s="111"/>
      <c r="F469" s="57"/>
      <c r="G469" s="111"/>
      <c r="H469" s="111"/>
      <c r="J469" s="57"/>
      <c r="K469" s="111"/>
      <c r="L469" s="111"/>
    </row>
    <row r="470" spans="2:12" x14ac:dyDescent="0.2">
      <c r="B470" s="57"/>
      <c r="C470" s="111"/>
      <c r="D470" s="111"/>
      <c r="F470" s="57"/>
      <c r="G470" s="111"/>
      <c r="H470" s="111"/>
      <c r="J470" s="57"/>
      <c r="K470" s="111"/>
      <c r="L470" s="111"/>
    </row>
    <row r="471" spans="2:12" x14ac:dyDescent="0.2">
      <c r="B471" s="57"/>
      <c r="C471" s="111"/>
      <c r="D471" s="111"/>
      <c r="F471" s="57"/>
      <c r="G471" s="111"/>
      <c r="H471" s="111"/>
      <c r="J471" s="57"/>
      <c r="K471" s="111"/>
      <c r="L471" s="111"/>
    </row>
    <row r="472" spans="2:12" x14ac:dyDescent="0.2">
      <c r="B472" s="57"/>
      <c r="C472" s="111"/>
      <c r="D472" s="111"/>
      <c r="F472" s="57"/>
      <c r="G472" s="111"/>
      <c r="H472" s="111"/>
      <c r="J472" s="57"/>
      <c r="K472" s="111"/>
      <c r="L472" s="111"/>
    </row>
    <row r="473" spans="2:12" x14ac:dyDescent="0.2">
      <c r="B473" s="57"/>
      <c r="C473" s="111"/>
      <c r="D473" s="111"/>
      <c r="F473" s="57"/>
      <c r="G473" s="111"/>
      <c r="H473" s="111"/>
      <c r="J473" s="57"/>
      <c r="K473" s="111"/>
      <c r="L473" s="111"/>
    </row>
    <row r="474" spans="2:12" x14ac:dyDescent="0.2">
      <c r="B474" s="57"/>
      <c r="C474" s="111"/>
      <c r="D474" s="111"/>
      <c r="F474" s="57"/>
      <c r="G474" s="111"/>
      <c r="H474" s="111"/>
      <c r="J474" s="57"/>
      <c r="K474" s="111"/>
      <c r="L474" s="111"/>
    </row>
    <row r="475" spans="2:12" x14ac:dyDescent="0.2">
      <c r="B475" s="57"/>
      <c r="C475" s="111"/>
      <c r="D475" s="111"/>
      <c r="F475" s="57"/>
      <c r="G475" s="111"/>
      <c r="H475" s="111"/>
      <c r="J475" s="57"/>
      <c r="K475" s="111"/>
      <c r="L475" s="111"/>
    </row>
    <row r="476" spans="2:12" x14ac:dyDescent="0.2">
      <c r="B476" s="57"/>
      <c r="C476" s="111"/>
      <c r="D476" s="111"/>
      <c r="F476" s="57"/>
      <c r="G476" s="111"/>
      <c r="H476" s="111"/>
      <c r="J476" s="57"/>
      <c r="K476" s="111"/>
      <c r="L476" s="111"/>
    </row>
    <row r="477" spans="2:12" x14ac:dyDescent="0.2">
      <c r="B477" s="57"/>
      <c r="C477" s="111"/>
      <c r="D477" s="111"/>
      <c r="F477" s="57"/>
      <c r="G477" s="111"/>
      <c r="H477" s="111"/>
      <c r="J477" s="57"/>
      <c r="K477" s="111"/>
      <c r="L477" s="111"/>
    </row>
    <row r="478" spans="2:12" x14ac:dyDescent="0.2">
      <c r="B478" s="57"/>
      <c r="C478" s="111"/>
      <c r="D478" s="111"/>
      <c r="F478" s="57"/>
      <c r="G478" s="111"/>
      <c r="H478" s="111"/>
      <c r="J478" s="57"/>
      <c r="K478" s="111"/>
      <c r="L478" s="111"/>
    </row>
    <row r="479" spans="2:12" x14ac:dyDescent="0.2">
      <c r="B479" s="57"/>
      <c r="C479" s="111"/>
      <c r="D479" s="111"/>
      <c r="F479" s="57"/>
      <c r="G479" s="111"/>
      <c r="H479" s="111"/>
      <c r="J479" s="57"/>
      <c r="K479" s="111"/>
      <c r="L479" s="111"/>
    </row>
    <row r="480" spans="2:12" x14ac:dyDescent="0.2">
      <c r="B480" s="57"/>
      <c r="C480" s="111"/>
      <c r="D480" s="111"/>
      <c r="F480" s="57"/>
      <c r="G480" s="111"/>
      <c r="H480" s="111"/>
      <c r="J480" s="57"/>
      <c r="K480" s="111"/>
      <c r="L480" s="111"/>
    </row>
    <row r="481" spans="2:12" x14ac:dyDescent="0.2">
      <c r="B481" s="57"/>
      <c r="C481" s="111"/>
      <c r="D481" s="111"/>
      <c r="F481" s="57"/>
      <c r="G481" s="111"/>
      <c r="H481" s="111"/>
      <c r="J481" s="57"/>
      <c r="K481" s="111"/>
      <c r="L481" s="111"/>
    </row>
    <row r="482" spans="2:12" x14ac:dyDescent="0.2">
      <c r="B482" s="57"/>
      <c r="C482" s="111"/>
      <c r="D482" s="111"/>
      <c r="F482" s="57"/>
      <c r="G482" s="111"/>
      <c r="H482" s="111"/>
      <c r="J482" s="57"/>
      <c r="K482" s="111"/>
      <c r="L482" s="111"/>
    </row>
    <row r="483" spans="2:12" x14ac:dyDescent="0.2">
      <c r="B483" s="57"/>
      <c r="C483" s="111"/>
      <c r="D483" s="111"/>
      <c r="F483" s="57"/>
      <c r="G483" s="111"/>
      <c r="H483" s="111"/>
      <c r="J483" s="57"/>
      <c r="K483" s="111"/>
      <c r="L483" s="111"/>
    </row>
    <row r="484" spans="2:12" x14ac:dyDescent="0.2">
      <c r="B484" s="57"/>
      <c r="C484" s="111"/>
      <c r="D484" s="111"/>
      <c r="F484" s="57"/>
      <c r="G484" s="111"/>
      <c r="H484" s="111"/>
      <c r="J484" s="57"/>
      <c r="K484" s="111"/>
      <c r="L484" s="111"/>
    </row>
    <row r="485" spans="2:12" x14ac:dyDescent="0.2">
      <c r="B485" s="57"/>
      <c r="C485" s="111"/>
      <c r="D485" s="111"/>
      <c r="F485" s="57"/>
      <c r="G485" s="111"/>
      <c r="H485" s="111"/>
      <c r="J485" s="57"/>
      <c r="K485" s="111"/>
      <c r="L485" s="111"/>
    </row>
    <row r="486" spans="2:12" x14ac:dyDescent="0.2">
      <c r="B486" s="57"/>
      <c r="C486" s="111"/>
      <c r="D486" s="111"/>
      <c r="F486" s="57"/>
      <c r="G486" s="111"/>
      <c r="H486" s="111"/>
      <c r="J486" s="57"/>
      <c r="K486" s="111"/>
      <c r="L486" s="111"/>
    </row>
    <row r="487" spans="2:12" x14ac:dyDescent="0.2">
      <c r="B487" s="57"/>
      <c r="C487" s="111"/>
      <c r="D487" s="111"/>
      <c r="F487" s="57"/>
      <c r="G487" s="111"/>
      <c r="H487" s="111"/>
      <c r="J487" s="57"/>
      <c r="K487" s="111"/>
      <c r="L487" s="111"/>
    </row>
    <row r="488" spans="2:12" x14ac:dyDescent="0.2">
      <c r="B488" s="57"/>
      <c r="C488" s="111"/>
      <c r="D488" s="111"/>
      <c r="F488" s="57"/>
      <c r="G488" s="111"/>
      <c r="H488" s="111"/>
      <c r="J488" s="57"/>
      <c r="K488" s="111"/>
      <c r="L488" s="111"/>
    </row>
    <row r="489" spans="2:12" x14ac:dyDescent="0.2">
      <c r="B489" s="57"/>
      <c r="C489" s="111"/>
      <c r="D489" s="111"/>
      <c r="F489" s="57"/>
      <c r="G489" s="111"/>
      <c r="H489" s="111"/>
      <c r="J489" s="57"/>
      <c r="K489" s="111"/>
      <c r="L489" s="111"/>
    </row>
    <row r="490" spans="2:12" x14ac:dyDescent="0.2">
      <c r="B490" s="57"/>
      <c r="C490" s="111"/>
      <c r="D490" s="111"/>
      <c r="F490" s="57"/>
      <c r="G490" s="111"/>
      <c r="H490" s="111"/>
      <c r="J490" s="57"/>
      <c r="K490" s="111"/>
      <c r="L490" s="111"/>
    </row>
    <row r="491" spans="2:12" x14ac:dyDescent="0.2">
      <c r="B491" s="57"/>
      <c r="C491" s="111"/>
      <c r="D491" s="111"/>
      <c r="F491" s="57"/>
      <c r="G491" s="111"/>
      <c r="H491" s="111"/>
      <c r="J491" s="57"/>
      <c r="K491" s="111"/>
      <c r="L491" s="111"/>
    </row>
    <row r="492" spans="2:12" x14ac:dyDescent="0.2">
      <c r="B492" s="57"/>
      <c r="C492" s="111"/>
      <c r="D492" s="111"/>
      <c r="F492" s="57"/>
      <c r="G492" s="111"/>
      <c r="H492" s="111"/>
      <c r="J492" s="57"/>
      <c r="K492" s="111"/>
      <c r="L492" s="111"/>
    </row>
    <row r="493" spans="2:12" x14ac:dyDescent="0.2">
      <c r="B493" s="57"/>
      <c r="C493" s="111"/>
      <c r="D493" s="111"/>
      <c r="F493" s="57"/>
      <c r="G493" s="111"/>
      <c r="H493" s="111"/>
      <c r="J493" s="57"/>
      <c r="K493" s="111"/>
      <c r="L493" s="111"/>
    </row>
    <row r="494" spans="2:12" x14ac:dyDescent="0.2">
      <c r="B494" s="57"/>
      <c r="C494" s="111"/>
      <c r="D494" s="111"/>
      <c r="F494" s="57"/>
      <c r="G494" s="111"/>
      <c r="H494" s="111"/>
      <c r="J494" s="57"/>
      <c r="K494" s="111"/>
      <c r="L494" s="111"/>
    </row>
    <row r="495" spans="2:12" x14ac:dyDescent="0.2">
      <c r="B495" s="57"/>
      <c r="C495" s="111"/>
      <c r="D495" s="111"/>
      <c r="F495" s="57"/>
      <c r="G495" s="111"/>
      <c r="H495" s="111"/>
      <c r="J495" s="57"/>
      <c r="K495" s="111"/>
      <c r="L495" s="111"/>
    </row>
    <row r="496" spans="2:12" x14ac:dyDescent="0.2">
      <c r="B496" s="57"/>
      <c r="C496" s="111"/>
      <c r="D496" s="111"/>
      <c r="F496" s="57"/>
      <c r="G496" s="111"/>
      <c r="H496" s="111"/>
      <c r="J496" s="57"/>
      <c r="K496" s="111"/>
      <c r="L496" s="111"/>
    </row>
    <row r="497" spans="2:12" x14ac:dyDescent="0.2">
      <c r="B497" s="57"/>
      <c r="C497" s="111"/>
      <c r="D497" s="111"/>
      <c r="F497" s="57"/>
      <c r="G497" s="111"/>
      <c r="H497" s="111"/>
      <c r="J497" s="57"/>
      <c r="K497" s="111"/>
      <c r="L497" s="111"/>
    </row>
    <row r="498" spans="2:12" x14ac:dyDescent="0.2">
      <c r="B498" s="57"/>
      <c r="C498" s="111"/>
      <c r="D498" s="111"/>
      <c r="F498" s="57"/>
      <c r="G498" s="111"/>
      <c r="H498" s="111"/>
      <c r="J498" s="57"/>
      <c r="K498" s="111"/>
      <c r="L498" s="111"/>
    </row>
    <row r="499" spans="2:12" x14ac:dyDescent="0.2">
      <c r="B499" s="57"/>
      <c r="C499" s="111"/>
      <c r="D499" s="111"/>
      <c r="F499" s="57"/>
      <c r="G499" s="111"/>
      <c r="H499" s="111"/>
      <c r="J499" s="57"/>
      <c r="K499" s="111"/>
      <c r="L499" s="111"/>
    </row>
    <row r="500" spans="2:12" x14ac:dyDescent="0.2">
      <c r="B500" s="57"/>
      <c r="C500" s="111"/>
      <c r="D500" s="111"/>
      <c r="F500" s="57"/>
      <c r="G500" s="111"/>
      <c r="H500" s="111"/>
      <c r="J500" s="57"/>
      <c r="K500" s="111"/>
      <c r="L500" s="111"/>
    </row>
    <row r="501" spans="2:12" x14ac:dyDescent="0.2">
      <c r="B501" s="57"/>
      <c r="C501" s="111"/>
      <c r="D501" s="111"/>
      <c r="F501" s="57"/>
      <c r="G501" s="111"/>
      <c r="H501" s="111"/>
      <c r="J501" s="57"/>
      <c r="K501" s="111"/>
      <c r="L501" s="111"/>
    </row>
    <row r="502" spans="2:12" x14ac:dyDescent="0.2">
      <c r="B502" s="57"/>
      <c r="C502" s="111"/>
      <c r="D502" s="111"/>
      <c r="F502" s="57"/>
      <c r="G502" s="111"/>
      <c r="H502" s="111"/>
      <c r="J502" s="57"/>
      <c r="K502" s="111"/>
      <c r="L502" s="111"/>
    </row>
    <row r="503" spans="2:12" x14ac:dyDescent="0.2">
      <c r="B503" s="57"/>
      <c r="C503" s="111"/>
      <c r="D503" s="111"/>
      <c r="F503" s="57"/>
      <c r="G503" s="111"/>
      <c r="H503" s="111"/>
      <c r="J503" s="57"/>
      <c r="K503" s="111"/>
      <c r="L503" s="111"/>
    </row>
    <row r="504" spans="2:12" x14ac:dyDescent="0.2">
      <c r="B504" s="57"/>
      <c r="C504" s="111"/>
      <c r="D504" s="111"/>
      <c r="F504" s="57"/>
      <c r="G504" s="111"/>
      <c r="H504" s="111"/>
      <c r="J504" s="57"/>
      <c r="K504" s="111"/>
      <c r="L504" s="111"/>
    </row>
    <row r="505" spans="2:12" x14ac:dyDescent="0.2">
      <c r="B505" s="57"/>
      <c r="C505" s="111"/>
      <c r="D505" s="111"/>
      <c r="F505" s="57"/>
      <c r="G505" s="111"/>
      <c r="H505" s="111"/>
      <c r="J505" s="57"/>
      <c r="K505" s="111"/>
      <c r="L505" s="111"/>
    </row>
    <row r="506" spans="2:12" x14ac:dyDescent="0.2">
      <c r="B506" s="57"/>
      <c r="C506" s="111"/>
      <c r="D506" s="111"/>
      <c r="F506" s="57"/>
      <c r="G506" s="111"/>
      <c r="H506" s="111"/>
      <c r="J506" s="57"/>
      <c r="K506" s="111"/>
      <c r="L506" s="111"/>
    </row>
    <row r="507" spans="2:12" x14ac:dyDescent="0.2">
      <c r="B507" s="57"/>
      <c r="C507" s="111"/>
      <c r="D507" s="111"/>
      <c r="F507" s="57"/>
      <c r="G507" s="111"/>
      <c r="H507" s="111"/>
      <c r="J507" s="57"/>
      <c r="K507" s="111"/>
      <c r="L507" s="111"/>
    </row>
    <row r="508" spans="2:12" x14ac:dyDescent="0.2">
      <c r="B508" s="57"/>
      <c r="C508" s="111"/>
      <c r="D508" s="111"/>
      <c r="F508" s="57"/>
      <c r="G508" s="111"/>
      <c r="H508" s="111"/>
      <c r="J508" s="57"/>
      <c r="K508" s="111"/>
      <c r="L508" s="111"/>
    </row>
    <row r="509" spans="2:12" x14ac:dyDescent="0.2">
      <c r="B509" s="57"/>
      <c r="C509" s="111"/>
      <c r="D509" s="111"/>
      <c r="F509" s="57"/>
      <c r="G509" s="111"/>
      <c r="H509" s="111"/>
      <c r="J509" s="57"/>
      <c r="K509" s="111"/>
      <c r="L509" s="111"/>
    </row>
    <row r="510" spans="2:12" x14ac:dyDescent="0.2">
      <c r="B510" s="57"/>
      <c r="C510" s="111"/>
      <c r="D510" s="111"/>
      <c r="F510" s="57"/>
      <c r="G510" s="111"/>
      <c r="H510" s="111"/>
      <c r="J510" s="57"/>
      <c r="K510" s="111"/>
      <c r="L510" s="111"/>
    </row>
    <row r="511" spans="2:12" x14ac:dyDescent="0.2">
      <c r="B511" s="57"/>
      <c r="C511" s="111"/>
      <c r="D511" s="111"/>
      <c r="F511" s="57"/>
      <c r="G511" s="111"/>
      <c r="H511" s="111"/>
      <c r="J511" s="57"/>
      <c r="K511" s="111"/>
      <c r="L511" s="111"/>
    </row>
    <row r="512" spans="2:12" x14ac:dyDescent="0.2">
      <c r="B512" s="57"/>
      <c r="C512" s="111"/>
      <c r="D512" s="111"/>
      <c r="F512" s="57"/>
      <c r="G512" s="111"/>
      <c r="H512" s="111"/>
      <c r="J512" s="57"/>
      <c r="K512" s="111"/>
      <c r="L512" s="111"/>
    </row>
    <row r="513" spans="2:12" x14ac:dyDescent="0.2">
      <c r="B513" s="57"/>
      <c r="C513" s="111"/>
      <c r="D513" s="111"/>
      <c r="F513" s="57"/>
      <c r="G513" s="111"/>
      <c r="H513" s="111"/>
      <c r="J513" s="57"/>
      <c r="K513" s="111"/>
      <c r="L513" s="111"/>
    </row>
    <row r="514" spans="2:12" x14ac:dyDescent="0.2">
      <c r="B514" s="57"/>
      <c r="C514" s="111"/>
      <c r="D514" s="111"/>
      <c r="F514" s="57"/>
      <c r="G514" s="111"/>
      <c r="H514" s="111"/>
      <c r="J514" s="57"/>
      <c r="K514" s="111"/>
      <c r="L514" s="111"/>
    </row>
    <row r="515" spans="2:12" x14ac:dyDescent="0.2">
      <c r="B515" s="57"/>
      <c r="C515" s="111"/>
      <c r="D515" s="111"/>
      <c r="F515" s="57"/>
      <c r="G515" s="111"/>
      <c r="H515" s="111"/>
      <c r="J515" s="57"/>
      <c r="K515" s="111"/>
      <c r="L515" s="111"/>
    </row>
    <row r="516" spans="2:12" x14ac:dyDescent="0.2">
      <c r="B516" s="57"/>
      <c r="C516" s="111"/>
      <c r="D516" s="111"/>
      <c r="F516" s="57"/>
      <c r="G516" s="111"/>
      <c r="H516" s="111"/>
      <c r="J516" s="57"/>
      <c r="K516" s="111"/>
      <c r="L516" s="111"/>
    </row>
    <row r="517" spans="2:12" x14ac:dyDescent="0.2">
      <c r="B517" s="57"/>
      <c r="C517" s="111"/>
      <c r="D517" s="111"/>
      <c r="F517" s="57"/>
      <c r="G517" s="111"/>
      <c r="H517" s="111"/>
      <c r="J517" s="57"/>
      <c r="K517" s="111"/>
      <c r="L517" s="111"/>
    </row>
    <row r="518" spans="2:12" x14ac:dyDescent="0.2">
      <c r="B518" s="57"/>
      <c r="C518" s="111"/>
      <c r="D518" s="111"/>
      <c r="F518" s="57"/>
      <c r="G518" s="111"/>
      <c r="H518" s="111"/>
      <c r="J518" s="57"/>
      <c r="K518" s="111"/>
      <c r="L518" s="111"/>
    </row>
    <row r="519" spans="2:12" x14ac:dyDescent="0.2">
      <c r="B519" s="57"/>
      <c r="C519" s="111"/>
      <c r="D519" s="111"/>
      <c r="F519" s="57"/>
      <c r="G519" s="111"/>
      <c r="H519" s="111"/>
      <c r="J519" s="57"/>
      <c r="K519" s="111"/>
      <c r="L519" s="111"/>
    </row>
    <row r="520" spans="2:12" x14ac:dyDescent="0.2">
      <c r="B520" s="57"/>
      <c r="C520" s="111"/>
      <c r="D520" s="111"/>
      <c r="F520" s="57"/>
      <c r="G520" s="111"/>
      <c r="H520" s="111"/>
      <c r="J520" s="57"/>
      <c r="K520" s="111"/>
      <c r="L520" s="111"/>
    </row>
    <row r="521" spans="2:12" x14ac:dyDescent="0.2">
      <c r="B521" s="57"/>
      <c r="C521" s="111"/>
      <c r="D521" s="111"/>
      <c r="F521" s="57"/>
      <c r="G521" s="111"/>
      <c r="H521" s="111"/>
      <c r="J521" s="57"/>
      <c r="K521" s="111"/>
      <c r="L521" s="111"/>
    </row>
    <row r="522" spans="2:12" x14ac:dyDescent="0.2">
      <c r="B522" s="57"/>
      <c r="C522" s="111"/>
      <c r="D522" s="111"/>
      <c r="F522" s="57"/>
      <c r="G522" s="111"/>
      <c r="H522" s="111"/>
      <c r="J522" s="57"/>
      <c r="K522" s="111"/>
      <c r="L522" s="111"/>
    </row>
    <row r="523" spans="2:12" x14ac:dyDescent="0.2">
      <c r="B523" s="57"/>
      <c r="C523" s="111"/>
      <c r="D523" s="111"/>
      <c r="F523" s="57"/>
      <c r="G523" s="111"/>
      <c r="H523" s="111"/>
      <c r="J523" s="57"/>
      <c r="K523" s="111"/>
      <c r="L523" s="111"/>
    </row>
    <row r="524" spans="2:12" x14ac:dyDescent="0.2">
      <c r="B524" s="57"/>
      <c r="C524" s="111"/>
      <c r="D524" s="111"/>
      <c r="F524" s="57"/>
      <c r="G524" s="111"/>
      <c r="H524" s="111"/>
      <c r="J524" s="57"/>
      <c r="K524" s="111"/>
      <c r="L524" s="111"/>
    </row>
    <row r="525" spans="2:12" x14ac:dyDescent="0.2">
      <c r="B525" s="57"/>
      <c r="C525" s="111"/>
      <c r="D525" s="111"/>
      <c r="F525" s="57"/>
      <c r="G525" s="111"/>
      <c r="H525" s="111"/>
      <c r="J525" s="57"/>
      <c r="K525" s="111"/>
      <c r="L525" s="111"/>
    </row>
    <row r="526" spans="2:12" x14ac:dyDescent="0.2">
      <c r="B526" s="57"/>
      <c r="C526" s="111"/>
      <c r="D526" s="111"/>
      <c r="F526" s="57"/>
      <c r="G526" s="111"/>
      <c r="H526" s="111"/>
      <c r="J526" s="57"/>
      <c r="K526" s="111"/>
      <c r="L526" s="111"/>
    </row>
    <row r="527" spans="2:12" x14ac:dyDescent="0.2">
      <c r="B527" s="57"/>
      <c r="C527" s="111"/>
      <c r="D527" s="111"/>
      <c r="F527" s="57"/>
      <c r="G527" s="111"/>
      <c r="H527" s="111"/>
      <c r="J527" s="57"/>
      <c r="K527" s="111"/>
      <c r="L527" s="111"/>
    </row>
    <row r="528" spans="2:12" x14ac:dyDescent="0.2">
      <c r="B528" s="57"/>
      <c r="C528" s="111"/>
      <c r="D528" s="111"/>
      <c r="F528" s="57"/>
      <c r="G528" s="111"/>
      <c r="H528" s="111"/>
      <c r="J528" s="57"/>
      <c r="K528" s="111"/>
      <c r="L528" s="111"/>
    </row>
    <row r="529" spans="2:12" x14ac:dyDescent="0.2">
      <c r="B529" s="57"/>
      <c r="C529" s="111"/>
      <c r="D529" s="111"/>
      <c r="F529" s="57"/>
      <c r="G529" s="111"/>
      <c r="H529" s="111"/>
      <c r="J529" s="57"/>
      <c r="K529" s="111"/>
      <c r="L529" s="111"/>
    </row>
    <row r="530" spans="2:12" x14ac:dyDescent="0.2">
      <c r="B530" s="57"/>
      <c r="C530" s="111"/>
      <c r="D530" s="111"/>
      <c r="F530" s="57"/>
      <c r="G530" s="111"/>
      <c r="H530" s="111"/>
      <c r="J530" s="57"/>
      <c r="K530" s="111"/>
      <c r="L530" s="111"/>
    </row>
    <row r="531" spans="2:12" x14ac:dyDescent="0.2">
      <c r="B531" s="57"/>
      <c r="C531" s="111"/>
      <c r="D531" s="111"/>
      <c r="F531" s="57"/>
      <c r="G531" s="111"/>
      <c r="H531" s="111"/>
      <c r="J531" s="57"/>
      <c r="K531" s="111"/>
      <c r="L531" s="111"/>
    </row>
    <row r="532" spans="2:12" x14ac:dyDescent="0.2">
      <c r="B532" s="57"/>
      <c r="C532" s="111"/>
      <c r="D532" s="111"/>
      <c r="F532" s="57"/>
      <c r="G532" s="111"/>
      <c r="H532" s="111"/>
      <c r="J532" s="57"/>
      <c r="K532" s="111"/>
      <c r="L532" s="111"/>
    </row>
    <row r="533" spans="2:12" x14ac:dyDescent="0.2">
      <c r="B533" s="57"/>
      <c r="C533" s="111"/>
      <c r="D533" s="111"/>
      <c r="F533" s="57"/>
      <c r="G533" s="111"/>
      <c r="H533" s="111"/>
      <c r="J533" s="57"/>
      <c r="K533" s="111"/>
      <c r="L533" s="111"/>
    </row>
    <row r="534" spans="2:12" x14ac:dyDescent="0.2">
      <c r="B534" s="57"/>
      <c r="C534" s="111"/>
      <c r="D534" s="111"/>
      <c r="F534" s="57"/>
      <c r="G534" s="111"/>
      <c r="H534" s="111"/>
      <c r="J534" s="57"/>
      <c r="K534" s="111"/>
      <c r="L534" s="111"/>
    </row>
    <row r="535" spans="2:12" x14ac:dyDescent="0.2">
      <c r="B535" s="57"/>
      <c r="C535" s="111"/>
      <c r="D535" s="111"/>
      <c r="F535" s="57"/>
      <c r="G535" s="111"/>
      <c r="H535" s="111"/>
      <c r="J535" s="57"/>
      <c r="K535" s="111"/>
      <c r="L535" s="111"/>
    </row>
    <row r="536" spans="2:12" x14ac:dyDescent="0.2">
      <c r="B536" s="57"/>
      <c r="C536" s="111"/>
      <c r="D536" s="111"/>
      <c r="F536" s="57"/>
      <c r="G536" s="111"/>
      <c r="H536" s="111"/>
      <c r="J536" s="57"/>
      <c r="K536" s="111"/>
      <c r="L536" s="111"/>
    </row>
    <row r="537" spans="2:12" x14ac:dyDescent="0.2">
      <c r="B537" s="57"/>
      <c r="C537" s="111"/>
      <c r="D537" s="111"/>
      <c r="F537" s="57"/>
      <c r="G537" s="111"/>
      <c r="H537" s="111"/>
      <c r="J537" s="57"/>
      <c r="K537" s="111"/>
      <c r="L537" s="111"/>
    </row>
    <row r="538" spans="2:12" x14ac:dyDescent="0.2">
      <c r="B538" s="57"/>
      <c r="C538" s="111"/>
      <c r="D538" s="111"/>
      <c r="F538" s="57"/>
      <c r="G538" s="111"/>
      <c r="H538" s="111"/>
      <c r="J538" s="57"/>
      <c r="K538" s="111"/>
      <c r="L538" s="111"/>
    </row>
    <row r="539" spans="2:12" x14ac:dyDescent="0.2">
      <c r="B539" s="57"/>
      <c r="C539" s="111"/>
      <c r="D539" s="111"/>
      <c r="F539" s="57"/>
      <c r="G539" s="111"/>
      <c r="H539" s="111"/>
      <c r="J539" s="57"/>
      <c r="K539" s="111"/>
      <c r="L539" s="111"/>
    </row>
    <row r="540" spans="2:12" x14ac:dyDescent="0.2">
      <c r="B540" s="57"/>
      <c r="C540" s="111"/>
      <c r="D540" s="111"/>
      <c r="F540" s="57"/>
      <c r="G540" s="111"/>
      <c r="H540" s="111"/>
      <c r="J540" s="57"/>
      <c r="K540" s="111"/>
      <c r="L540" s="111"/>
    </row>
    <row r="541" spans="2:12" x14ac:dyDescent="0.2">
      <c r="B541" s="57"/>
      <c r="C541" s="111"/>
      <c r="D541" s="111"/>
      <c r="F541" s="57"/>
      <c r="G541" s="111"/>
      <c r="H541" s="111"/>
      <c r="J541" s="57"/>
      <c r="K541" s="111"/>
      <c r="L541" s="111"/>
    </row>
    <row r="542" spans="2:12" x14ac:dyDescent="0.2">
      <c r="B542" s="57"/>
      <c r="C542" s="111"/>
      <c r="D542" s="111"/>
      <c r="F542" s="57"/>
      <c r="G542" s="111"/>
      <c r="H542" s="111"/>
      <c r="J542" s="57"/>
      <c r="K542" s="111"/>
      <c r="L542" s="111"/>
    </row>
    <row r="543" spans="2:12" x14ac:dyDescent="0.2">
      <c r="B543" s="57"/>
      <c r="C543" s="111"/>
      <c r="D543" s="111"/>
      <c r="F543" s="57"/>
      <c r="G543" s="111"/>
      <c r="H543" s="111"/>
      <c r="J543" s="57"/>
      <c r="K543" s="111"/>
      <c r="L543" s="111"/>
    </row>
    <row r="544" spans="2:12" x14ac:dyDescent="0.2">
      <c r="B544" s="57"/>
      <c r="C544" s="111"/>
      <c r="D544" s="111"/>
      <c r="F544" s="57"/>
      <c r="G544" s="111"/>
      <c r="H544" s="111"/>
      <c r="J544" s="57"/>
      <c r="K544" s="111"/>
      <c r="L544" s="111"/>
    </row>
    <row r="545" spans="2:12" x14ac:dyDescent="0.2">
      <c r="B545" s="57"/>
      <c r="C545" s="111"/>
      <c r="D545" s="111"/>
      <c r="F545" s="57"/>
      <c r="G545" s="111"/>
      <c r="H545" s="111"/>
      <c r="J545" s="57"/>
      <c r="K545" s="111"/>
      <c r="L545" s="111"/>
    </row>
    <row r="546" spans="2:12" x14ac:dyDescent="0.2">
      <c r="B546" s="57"/>
      <c r="C546" s="111"/>
      <c r="D546" s="111"/>
      <c r="F546" s="57"/>
      <c r="G546" s="111"/>
      <c r="H546" s="111"/>
      <c r="J546" s="57"/>
      <c r="K546" s="111"/>
      <c r="L546" s="111"/>
    </row>
    <row r="547" spans="2:12" x14ac:dyDescent="0.2">
      <c r="B547" s="57"/>
      <c r="C547" s="111"/>
      <c r="D547" s="111"/>
      <c r="F547" s="57"/>
      <c r="G547" s="111"/>
      <c r="H547" s="111"/>
      <c r="J547" s="57"/>
      <c r="K547" s="111"/>
      <c r="L547" s="111"/>
    </row>
    <row r="548" spans="2:12" x14ac:dyDescent="0.2">
      <c r="B548" s="57"/>
      <c r="C548" s="111"/>
      <c r="D548" s="111"/>
      <c r="F548" s="57"/>
      <c r="G548" s="111"/>
      <c r="H548" s="111"/>
      <c r="J548" s="57"/>
      <c r="K548" s="111"/>
      <c r="L548" s="111"/>
    </row>
    <row r="549" spans="2:12" x14ac:dyDescent="0.2">
      <c r="B549" s="57"/>
      <c r="C549" s="111"/>
      <c r="D549" s="111"/>
      <c r="F549" s="57"/>
      <c r="G549" s="111"/>
      <c r="H549" s="111"/>
      <c r="J549" s="57"/>
      <c r="K549" s="111"/>
      <c r="L549" s="111"/>
    </row>
    <row r="550" spans="2:12" x14ac:dyDescent="0.2">
      <c r="B550" s="57"/>
      <c r="C550" s="111"/>
      <c r="D550" s="111"/>
      <c r="F550" s="57"/>
      <c r="G550" s="111"/>
      <c r="H550" s="111"/>
      <c r="J550" s="57"/>
      <c r="K550" s="111"/>
      <c r="L550" s="111"/>
    </row>
    <row r="551" spans="2:12" x14ac:dyDescent="0.2">
      <c r="B551" s="57"/>
      <c r="C551" s="111"/>
      <c r="D551" s="111"/>
      <c r="F551" s="57"/>
      <c r="G551" s="111"/>
      <c r="H551" s="111"/>
      <c r="J551" s="57"/>
      <c r="K551" s="111"/>
      <c r="L551" s="111"/>
    </row>
    <row r="552" spans="2:12" x14ac:dyDescent="0.2">
      <c r="B552" s="57"/>
      <c r="C552" s="111"/>
      <c r="D552" s="111"/>
      <c r="F552" s="57"/>
      <c r="G552" s="111"/>
      <c r="H552" s="111"/>
      <c r="J552" s="57"/>
      <c r="K552" s="111"/>
      <c r="L552" s="111"/>
    </row>
    <row r="553" spans="2:12" x14ac:dyDescent="0.2">
      <c r="B553" s="57"/>
      <c r="C553" s="111"/>
      <c r="D553" s="111"/>
      <c r="F553" s="57"/>
      <c r="G553" s="111"/>
      <c r="H553" s="111"/>
      <c r="J553" s="57"/>
      <c r="K553" s="111"/>
      <c r="L553" s="111"/>
    </row>
    <row r="554" spans="2:12" x14ac:dyDescent="0.2">
      <c r="B554" s="57"/>
      <c r="C554" s="111"/>
      <c r="D554" s="111"/>
      <c r="F554" s="57"/>
      <c r="G554" s="111"/>
      <c r="H554" s="111"/>
      <c r="J554" s="57"/>
      <c r="K554" s="111"/>
      <c r="L554" s="111"/>
    </row>
    <row r="555" spans="2:12" x14ac:dyDescent="0.2">
      <c r="B555" s="57"/>
      <c r="C555" s="111"/>
      <c r="D555" s="111"/>
      <c r="F555" s="57"/>
      <c r="G555" s="111"/>
      <c r="H555" s="111"/>
      <c r="J555" s="57"/>
      <c r="K555" s="111"/>
      <c r="L555" s="111"/>
    </row>
    <row r="556" spans="2:12" x14ac:dyDescent="0.2">
      <c r="B556" s="57"/>
      <c r="C556" s="111"/>
      <c r="D556" s="111"/>
      <c r="F556" s="57"/>
      <c r="G556" s="111"/>
      <c r="H556" s="111"/>
      <c r="J556" s="57"/>
      <c r="K556" s="111"/>
      <c r="L556" s="111"/>
    </row>
    <row r="557" spans="2:12" x14ac:dyDescent="0.2">
      <c r="B557" s="57"/>
      <c r="C557" s="111"/>
      <c r="D557" s="111"/>
      <c r="F557" s="57"/>
      <c r="G557" s="111"/>
      <c r="H557" s="111"/>
      <c r="J557" s="57"/>
      <c r="K557" s="111"/>
      <c r="L557" s="111"/>
    </row>
    <row r="558" spans="2:12" x14ac:dyDescent="0.2">
      <c r="B558" s="57"/>
      <c r="C558" s="111"/>
      <c r="D558" s="111"/>
      <c r="F558" s="57"/>
      <c r="G558" s="111"/>
      <c r="H558" s="111"/>
      <c r="J558" s="57"/>
      <c r="K558" s="111"/>
      <c r="L558" s="111"/>
    </row>
    <row r="559" spans="2:12" x14ac:dyDescent="0.2">
      <c r="B559" s="57"/>
      <c r="C559" s="111"/>
      <c r="D559" s="111"/>
      <c r="F559" s="57"/>
      <c r="G559" s="111"/>
      <c r="H559" s="111"/>
      <c r="J559" s="57"/>
      <c r="K559" s="111"/>
      <c r="L559" s="111"/>
    </row>
    <row r="560" spans="2:12" x14ac:dyDescent="0.2">
      <c r="B560" s="57"/>
      <c r="C560" s="111"/>
      <c r="D560" s="111"/>
      <c r="F560" s="57"/>
      <c r="G560" s="111"/>
      <c r="H560" s="111"/>
      <c r="J560" s="57"/>
      <c r="K560" s="111"/>
      <c r="L560" s="111"/>
    </row>
    <row r="561" spans="2:12" x14ac:dyDescent="0.2">
      <c r="B561" s="57"/>
      <c r="C561" s="111"/>
      <c r="D561" s="111"/>
      <c r="F561" s="57"/>
      <c r="G561" s="111"/>
      <c r="H561" s="111"/>
      <c r="J561" s="57"/>
      <c r="K561" s="111"/>
      <c r="L561" s="111"/>
    </row>
    <row r="562" spans="2:12" x14ac:dyDescent="0.2">
      <c r="B562" s="57"/>
      <c r="C562" s="111"/>
      <c r="D562" s="111"/>
      <c r="F562" s="57"/>
      <c r="G562" s="111"/>
      <c r="H562" s="111"/>
      <c r="J562" s="57"/>
      <c r="K562" s="111"/>
      <c r="L562" s="111"/>
    </row>
    <row r="563" spans="2:12" x14ac:dyDescent="0.2">
      <c r="B563" s="57"/>
      <c r="C563" s="111"/>
      <c r="D563" s="111"/>
      <c r="F563" s="57"/>
      <c r="G563" s="111"/>
      <c r="H563" s="111"/>
      <c r="J563" s="57"/>
      <c r="K563" s="111"/>
      <c r="L563" s="111"/>
    </row>
    <row r="564" spans="2:12" x14ac:dyDescent="0.2">
      <c r="B564" s="57"/>
      <c r="C564" s="111"/>
      <c r="D564" s="111"/>
      <c r="F564" s="57"/>
      <c r="G564" s="111"/>
      <c r="H564" s="111"/>
      <c r="J564" s="57"/>
      <c r="K564" s="111"/>
      <c r="L564" s="111"/>
    </row>
    <row r="565" spans="2:12" x14ac:dyDescent="0.2">
      <c r="B565" s="57"/>
      <c r="C565" s="111"/>
      <c r="D565" s="111"/>
      <c r="F565" s="57"/>
      <c r="G565" s="111"/>
      <c r="H565" s="111"/>
      <c r="J565" s="57"/>
      <c r="K565" s="111"/>
      <c r="L565" s="111"/>
    </row>
    <row r="566" spans="2:12" x14ac:dyDescent="0.2">
      <c r="B566" s="57"/>
      <c r="C566" s="111"/>
      <c r="D566" s="111"/>
      <c r="F566" s="57"/>
      <c r="G566" s="111"/>
      <c r="H566" s="111"/>
      <c r="J566" s="57"/>
      <c r="K566" s="111"/>
      <c r="L566" s="111"/>
    </row>
    <row r="567" spans="2:12" x14ac:dyDescent="0.2">
      <c r="B567" s="57"/>
      <c r="C567" s="111"/>
      <c r="D567" s="111"/>
      <c r="F567" s="57"/>
      <c r="G567" s="111"/>
      <c r="H567" s="111"/>
      <c r="J567" s="57"/>
      <c r="K567" s="111"/>
      <c r="L567" s="111"/>
    </row>
    <row r="568" spans="2:12" x14ac:dyDescent="0.2">
      <c r="B568" s="57"/>
      <c r="C568" s="111"/>
      <c r="D568" s="111"/>
      <c r="F568" s="57"/>
      <c r="G568" s="111"/>
      <c r="H568" s="111"/>
      <c r="J568" s="57"/>
      <c r="K568" s="111"/>
      <c r="L568" s="111"/>
    </row>
    <row r="569" spans="2:12" x14ac:dyDescent="0.2">
      <c r="B569" s="57"/>
      <c r="C569" s="111"/>
      <c r="D569" s="111"/>
      <c r="F569" s="57"/>
      <c r="G569" s="111"/>
      <c r="H569" s="111"/>
      <c r="J569" s="57"/>
      <c r="K569" s="111"/>
      <c r="L569" s="111"/>
    </row>
    <row r="570" spans="2:12" x14ac:dyDescent="0.2">
      <c r="B570" s="57"/>
      <c r="C570" s="111"/>
      <c r="D570" s="111"/>
      <c r="F570" s="57"/>
      <c r="G570" s="111"/>
      <c r="H570" s="111"/>
      <c r="J570" s="57"/>
      <c r="K570" s="111"/>
      <c r="L570" s="111"/>
    </row>
    <row r="571" spans="2:12" x14ac:dyDescent="0.2">
      <c r="B571" s="57"/>
      <c r="C571" s="111"/>
      <c r="D571" s="111"/>
      <c r="F571" s="57"/>
      <c r="G571" s="111"/>
      <c r="H571" s="111"/>
      <c r="J571" s="57"/>
      <c r="K571" s="111"/>
      <c r="L571" s="111"/>
    </row>
    <row r="572" spans="2:12" x14ac:dyDescent="0.2">
      <c r="B572" s="57"/>
      <c r="C572" s="111"/>
      <c r="D572" s="111"/>
      <c r="F572" s="57"/>
      <c r="G572" s="111"/>
      <c r="H572" s="111"/>
      <c r="J572" s="57"/>
      <c r="K572" s="111"/>
      <c r="L572" s="111"/>
    </row>
    <row r="573" spans="2:12" x14ac:dyDescent="0.2">
      <c r="B573" s="57"/>
      <c r="C573" s="111"/>
      <c r="D573" s="111"/>
      <c r="F573" s="57"/>
      <c r="G573" s="111"/>
      <c r="H573" s="111"/>
      <c r="J573" s="57"/>
      <c r="K573" s="111"/>
      <c r="L573" s="111"/>
    </row>
    <row r="574" spans="2:12" x14ac:dyDescent="0.2">
      <c r="B574" s="57"/>
      <c r="C574" s="111"/>
      <c r="D574" s="111"/>
      <c r="F574" s="57"/>
      <c r="G574" s="111"/>
      <c r="H574" s="111"/>
      <c r="J574" s="57"/>
      <c r="K574" s="111"/>
      <c r="L574" s="111"/>
    </row>
    <row r="575" spans="2:12" x14ac:dyDescent="0.2">
      <c r="B575" s="57"/>
      <c r="C575" s="111"/>
      <c r="D575" s="111"/>
      <c r="F575" s="57"/>
      <c r="G575" s="111"/>
      <c r="H575" s="111"/>
      <c r="J575" s="57"/>
      <c r="K575" s="111"/>
      <c r="L575" s="111"/>
    </row>
    <row r="576" spans="2:12" x14ac:dyDescent="0.2">
      <c r="B576" s="57"/>
      <c r="C576" s="111"/>
      <c r="D576" s="111"/>
      <c r="F576" s="57"/>
      <c r="G576" s="111"/>
      <c r="H576" s="111"/>
      <c r="J576" s="57"/>
      <c r="K576" s="111"/>
      <c r="L576" s="111"/>
    </row>
    <row r="577" spans="2:12" x14ac:dyDescent="0.2">
      <c r="B577" s="57"/>
      <c r="C577" s="111"/>
      <c r="D577" s="111"/>
      <c r="F577" s="57"/>
      <c r="G577" s="111"/>
      <c r="H577" s="111"/>
      <c r="J577" s="57"/>
      <c r="K577" s="111"/>
      <c r="L577" s="111"/>
    </row>
    <row r="578" spans="2:12" x14ac:dyDescent="0.2">
      <c r="B578" s="57"/>
      <c r="C578" s="111"/>
      <c r="D578" s="111"/>
      <c r="F578" s="57"/>
      <c r="G578" s="111"/>
      <c r="H578" s="111"/>
      <c r="J578" s="57"/>
      <c r="K578" s="111"/>
      <c r="L578" s="111"/>
    </row>
    <row r="579" spans="2:12" x14ac:dyDescent="0.2">
      <c r="B579" s="57"/>
      <c r="C579" s="111"/>
      <c r="D579" s="111"/>
      <c r="F579" s="57"/>
      <c r="G579" s="111"/>
      <c r="H579" s="111"/>
      <c r="J579" s="57"/>
      <c r="K579" s="111"/>
      <c r="L579" s="111"/>
    </row>
    <row r="580" spans="2:12" x14ac:dyDescent="0.2">
      <c r="B580" s="57"/>
      <c r="C580" s="111"/>
      <c r="D580" s="111"/>
      <c r="F580" s="57"/>
      <c r="G580" s="111"/>
      <c r="H580" s="111"/>
      <c r="J580" s="57"/>
      <c r="K580" s="111"/>
      <c r="L580" s="111"/>
    </row>
    <row r="581" spans="2:12" x14ac:dyDescent="0.2">
      <c r="B581" s="57"/>
      <c r="C581" s="111"/>
      <c r="D581" s="111"/>
      <c r="F581" s="57"/>
      <c r="G581" s="111"/>
      <c r="H581" s="111"/>
      <c r="J581" s="57"/>
      <c r="K581" s="111"/>
      <c r="L581" s="111"/>
    </row>
    <row r="582" spans="2:12" x14ac:dyDescent="0.2">
      <c r="B582" s="57"/>
      <c r="C582" s="111"/>
      <c r="D582" s="111"/>
      <c r="F582" s="57"/>
      <c r="G582" s="111"/>
      <c r="H582" s="111"/>
      <c r="J582" s="57"/>
      <c r="K582" s="111"/>
      <c r="L582" s="111"/>
    </row>
    <row r="583" spans="2:12" x14ac:dyDescent="0.2">
      <c r="B583" s="57"/>
      <c r="C583" s="111"/>
      <c r="D583" s="111"/>
      <c r="F583" s="57"/>
      <c r="G583" s="111"/>
      <c r="H583" s="111"/>
      <c r="J583" s="57"/>
      <c r="K583" s="111"/>
      <c r="L583" s="111"/>
    </row>
    <row r="584" spans="2:12" x14ac:dyDescent="0.2">
      <c r="B584" s="57"/>
      <c r="C584" s="111"/>
      <c r="D584" s="111"/>
      <c r="F584" s="57"/>
      <c r="G584" s="111"/>
      <c r="H584" s="111"/>
      <c r="J584" s="57"/>
      <c r="K584" s="111"/>
      <c r="L584" s="111"/>
    </row>
    <row r="585" spans="2:12" x14ac:dyDescent="0.2">
      <c r="B585" s="57"/>
      <c r="C585" s="111"/>
      <c r="D585" s="111"/>
      <c r="F585" s="57"/>
      <c r="G585" s="111"/>
      <c r="H585" s="111"/>
      <c r="J585" s="57"/>
      <c r="K585" s="111"/>
      <c r="L585" s="111"/>
    </row>
    <row r="586" spans="2:12" x14ac:dyDescent="0.2">
      <c r="B586" s="57"/>
      <c r="C586" s="111"/>
      <c r="D586" s="111"/>
      <c r="F586" s="57"/>
      <c r="G586" s="111"/>
      <c r="H586" s="111"/>
      <c r="J586" s="57"/>
      <c r="K586" s="111"/>
      <c r="L586" s="111"/>
    </row>
    <row r="587" spans="2:12" x14ac:dyDescent="0.2">
      <c r="B587" s="57"/>
      <c r="C587" s="111"/>
      <c r="D587" s="111"/>
      <c r="F587" s="57"/>
      <c r="G587" s="111"/>
      <c r="H587" s="111"/>
      <c r="J587" s="57"/>
      <c r="K587" s="111"/>
      <c r="L587" s="111"/>
    </row>
    <row r="588" spans="2:12" x14ac:dyDescent="0.2">
      <c r="B588" s="57"/>
      <c r="C588" s="111"/>
      <c r="D588" s="111"/>
      <c r="F588" s="57"/>
      <c r="G588" s="111"/>
      <c r="H588" s="111"/>
      <c r="J588" s="57"/>
      <c r="K588" s="111"/>
      <c r="L588" s="111"/>
    </row>
    <row r="589" spans="2:12" x14ac:dyDescent="0.2">
      <c r="B589" s="57"/>
      <c r="C589" s="111"/>
      <c r="D589" s="111"/>
      <c r="F589" s="57"/>
      <c r="G589" s="111"/>
      <c r="H589" s="111"/>
      <c r="J589" s="57"/>
      <c r="K589" s="111"/>
      <c r="L589" s="111"/>
    </row>
    <row r="590" spans="2:12" x14ac:dyDescent="0.2">
      <c r="B590" s="57"/>
      <c r="C590" s="111"/>
      <c r="D590" s="111"/>
      <c r="F590" s="57"/>
      <c r="G590" s="111"/>
      <c r="H590" s="111"/>
      <c r="J590" s="57"/>
      <c r="K590" s="111"/>
      <c r="L590" s="111"/>
    </row>
    <row r="591" spans="2:12" x14ac:dyDescent="0.2">
      <c r="B591" s="57"/>
      <c r="C591" s="111"/>
      <c r="D591" s="111"/>
      <c r="F591" s="57"/>
      <c r="G591" s="111"/>
      <c r="H591" s="111"/>
      <c r="J591" s="57"/>
      <c r="K591" s="111"/>
      <c r="L591" s="111"/>
    </row>
    <row r="592" spans="2:12" x14ac:dyDescent="0.2">
      <c r="B592" s="57"/>
      <c r="C592" s="111"/>
      <c r="D592" s="111"/>
      <c r="F592" s="57"/>
      <c r="G592" s="111"/>
      <c r="H592" s="111"/>
      <c r="J592" s="57"/>
      <c r="K592" s="111"/>
      <c r="L592" s="111"/>
    </row>
    <row r="593" spans="2:12" x14ac:dyDescent="0.2">
      <c r="B593" s="57"/>
      <c r="C593" s="111"/>
      <c r="D593" s="111"/>
      <c r="F593" s="57"/>
      <c r="G593" s="111"/>
      <c r="H593" s="111"/>
      <c r="J593" s="57"/>
      <c r="K593" s="111"/>
      <c r="L593" s="111"/>
    </row>
    <row r="594" spans="2:12" x14ac:dyDescent="0.2">
      <c r="B594" s="57"/>
      <c r="C594" s="111"/>
      <c r="D594" s="111"/>
      <c r="F594" s="57"/>
      <c r="G594" s="111"/>
      <c r="H594" s="111"/>
      <c r="J594" s="57"/>
      <c r="K594" s="111"/>
      <c r="L594" s="111"/>
    </row>
    <row r="595" spans="2:12" x14ac:dyDescent="0.2">
      <c r="B595" s="57"/>
      <c r="C595" s="111"/>
      <c r="D595" s="111"/>
      <c r="F595" s="57"/>
      <c r="G595" s="111"/>
      <c r="H595" s="111"/>
      <c r="J595" s="57"/>
      <c r="K595" s="111"/>
      <c r="L595" s="111"/>
    </row>
    <row r="596" spans="2:12" x14ac:dyDescent="0.2">
      <c r="B596" s="57"/>
      <c r="C596" s="111"/>
      <c r="D596" s="111"/>
      <c r="F596" s="57"/>
      <c r="G596" s="111"/>
      <c r="H596" s="111"/>
      <c r="J596" s="57"/>
      <c r="K596" s="111"/>
      <c r="L596" s="111"/>
    </row>
    <row r="597" spans="2:12" x14ac:dyDescent="0.2">
      <c r="B597" s="57"/>
      <c r="C597" s="111"/>
      <c r="D597" s="111"/>
      <c r="F597" s="57"/>
      <c r="G597" s="111"/>
      <c r="H597" s="111"/>
      <c r="J597" s="57"/>
      <c r="K597" s="111"/>
      <c r="L597" s="111"/>
    </row>
    <row r="598" spans="2:12" x14ac:dyDescent="0.2">
      <c r="B598" s="57"/>
      <c r="C598" s="111"/>
      <c r="D598" s="111"/>
      <c r="F598" s="57"/>
      <c r="G598" s="111"/>
      <c r="H598" s="111"/>
      <c r="J598" s="57"/>
      <c r="K598" s="111"/>
      <c r="L598" s="111"/>
    </row>
    <row r="599" spans="2:12" x14ac:dyDescent="0.2">
      <c r="B599" s="57"/>
      <c r="C599" s="111"/>
      <c r="D599" s="111"/>
      <c r="F599" s="57"/>
      <c r="G599" s="111"/>
      <c r="H599" s="111"/>
      <c r="J599" s="57"/>
      <c r="K599" s="111"/>
      <c r="L599" s="111"/>
    </row>
    <row r="600" spans="2:12" x14ac:dyDescent="0.2">
      <c r="B600" s="57"/>
      <c r="C600" s="111"/>
      <c r="D600" s="111"/>
      <c r="F600" s="57"/>
      <c r="G600" s="111"/>
      <c r="H600" s="111"/>
      <c r="J600" s="57"/>
      <c r="K600" s="111"/>
      <c r="L600" s="111"/>
    </row>
    <row r="601" spans="2:12" x14ac:dyDescent="0.2">
      <c r="B601" s="57"/>
      <c r="C601" s="111"/>
      <c r="D601" s="111"/>
      <c r="F601" s="57"/>
      <c r="G601" s="111"/>
      <c r="H601" s="111"/>
      <c r="J601" s="57"/>
      <c r="K601" s="111"/>
      <c r="L601" s="111"/>
    </row>
    <row r="602" spans="2:12" x14ac:dyDescent="0.2">
      <c r="B602" s="57"/>
      <c r="C602" s="111"/>
      <c r="D602" s="111"/>
      <c r="F602" s="57"/>
      <c r="G602" s="111"/>
      <c r="H602" s="111"/>
      <c r="J602" s="57"/>
      <c r="K602" s="111"/>
      <c r="L602" s="111"/>
    </row>
    <row r="603" spans="2:12" x14ac:dyDescent="0.2">
      <c r="B603" s="57"/>
      <c r="C603" s="111"/>
      <c r="D603" s="111"/>
      <c r="F603" s="57"/>
      <c r="G603" s="111"/>
      <c r="H603" s="111"/>
      <c r="J603" s="57"/>
      <c r="K603" s="111"/>
      <c r="L603" s="111"/>
    </row>
    <row r="604" spans="2:12" x14ac:dyDescent="0.2">
      <c r="B604" s="57"/>
      <c r="C604" s="111"/>
      <c r="D604" s="111"/>
      <c r="F604" s="57"/>
      <c r="G604" s="111"/>
      <c r="H604" s="111"/>
      <c r="J604" s="57"/>
      <c r="K604" s="111"/>
      <c r="L604" s="111"/>
    </row>
    <row r="605" spans="2:12" x14ac:dyDescent="0.2">
      <c r="B605" s="57"/>
      <c r="C605" s="111"/>
      <c r="D605" s="111"/>
      <c r="F605" s="57"/>
      <c r="G605" s="111"/>
      <c r="H605" s="111"/>
      <c r="J605" s="57"/>
      <c r="K605" s="111"/>
      <c r="L605" s="111"/>
    </row>
    <row r="606" spans="2:12" x14ac:dyDescent="0.2">
      <c r="B606" s="57"/>
      <c r="C606" s="111"/>
      <c r="D606" s="111"/>
      <c r="F606" s="57"/>
      <c r="G606" s="111"/>
      <c r="H606" s="111"/>
      <c r="J606" s="57"/>
      <c r="K606" s="111"/>
      <c r="L606" s="111"/>
    </row>
    <row r="607" spans="2:12" x14ac:dyDescent="0.2">
      <c r="B607" s="57"/>
      <c r="C607" s="111"/>
      <c r="D607" s="111"/>
      <c r="F607" s="57"/>
      <c r="G607" s="111"/>
      <c r="H607" s="111"/>
      <c r="J607" s="57"/>
      <c r="K607" s="111"/>
      <c r="L607" s="111"/>
    </row>
    <row r="608" spans="2:12" x14ac:dyDescent="0.2">
      <c r="B608" s="57"/>
      <c r="C608" s="111"/>
      <c r="D608" s="111"/>
      <c r="F608" s="57"/>
      <c r="G608" s="111"/>
      <c r="H608" s="111"/>
      <c r="J608" s="57"/>
      <c r="K608" s="111"/>
      <c r="L608" s="111"/>
    </row>
    <row r="609" spans="2:12" x14ac:dyDescent="0.2">
      <c r="B609" s="57"/>
      <c r="C609" s="111"/>
      <c r="D609" s="111"/>
      <c r="F609" s="57"/>
      <c r="G609" s="111"/>
      <c r="H609" s="111"/>
      <c r="J609" s="57"/>
      <c r="K609" s="111"/>
      <c r="L609" s="111"/>
    </row>
    <row r="610" spans="2:12" x14ac:dyDescent="0.2">
      <c r="B610" s="57"/>
      <c r="C610" s="111"/>
      <c r="D610" s="111"/>
      <c r="F610" s="57"/>
      <c r="G610" s="111"/>
      <c r="H610" s="111"/>
      <c r="J610" s="57"/>
      <c r="K610" s="111"/>
      <c r="L610" s="111"/>
    </row>
    <row r="611" spans="2:12" x14ac:dyDescent="0.2">
      <c r="B611" s="57"/>
      <c r="C611" s="111"/>
      <c r="D611" s="111"/>
      <c r="F611" s="57"/>
      <c r="G611" s="111"/>
      <c r="H611" s="111"/>
      <c r="J611" s="57"/>
      <c r="K611" s="111"/>
      <c r="L611" s="111"/>
    </row>
    <row r="612" spans="2:12" x14ac:dyDescent="0.2">
      <c r="B612" s="57"/>
      <c r="C612" s="111"/>
      <c r="D612" s="111"/>
      <c r="F612" s="57"/>
      <c r="G612" s="111"/>
      <c r="H612" s="111"/>
      <c r="J612" s="57"/>
      <c r="K612" s="111"/>
      <c r="L612" s="111"/>
    </row>
    <row r="613" spans="2:12" x14ac:dyDescent="0.2">
      <c r="B613" s="57"/>
      <c r="C613" s="111"/>
      <c r="D613" s="111"/>
      <c r="F613" s="57"/>
      <c r="G613" s="111"/>
      <c r="H613" s="111"/>
      <c r="J613" s="57"/>
      <c r="K613" s="111"/>
      <c r="L613" s="111"/>
    </row>
    <row r="614" spans="2:12" x14ac:dyDescent="0.2">
      <c r="B614" s="57"/>
      <c r="C614" s="111"/>
      <c r="D614" s="111"/>
      <c r="F614" s="57"/>
      <c r="G614" s="111"/>
      <c r="H614" s="111"/>
      <c r="J614" s="57"/>
      <c r="K614" s="111"/>
      <c r="L614" s="111"/>
    </row>
    <row r="615" spans="2:12" x14ac:dyDescent="0.2">
      <c r="B615" s="57"/>
      <c r="C615" s="111"/>
      <c r="D615" s="111"/>
      <c r="F615" s="57"/>
      <c r="G615" s="111"/>
      <c r="H615" s="111"/>
      <c r="J615" s="57"/>
      <c r="K615" s="111"/>
      <c r="L615" s="111"/>
    </row>
    <row r="616" spans="2:12" x14ac:dyDescent="0.2">
      <c r="B616" s="57"/>
      <c r="C616" s="111"/>
      <c r="D616" s="111"/>
      <c r="F616" s="57"/>
      <c r="G616" s="111"/>
      <c r="H616" s="111"/>
      <c r="J616" s="57"/>
      <c r="K616" s="111"/>
      <c r="L616" s="111"/>
    </row>
    <row r="617" spans="2:12" x14ac:dyDescent="0.2">
      <c r="B617" s="57"/>
      <c r="C617" s="111"/>
      <c r="D617" s="111"/>
      <c r="F617" s="57"/>
      <c r="G617" s="111"/>
      <c r="H617" s="111"/>
      <c r="J617" s="57"/>
      <c r="K617" s="111"/>
      <c r="L617" s="111"/>
    </row>
    <row r="618" spans="2:12" x14ac:dyDescent="0.2">
      <c r="B618" s="57"/>
      <c r="C618" s="111"/>
      <c r="D618" s="111"/>
      <c r="F618" s="57"/>
      <c r="G618" s="111"/>
      <c r="H618" s="111"/>
      <c r="J618" s="57"/>
      <c r="K618" s="111"/>
      <c r="L618" s="111"/>
    </row>
    <row r="619" spans="2:12" x14ac:dyDescent="0.2">
      <c r="B619" s="57"/>
      <c r="C619" s="111"/>
      <c r="D619" s="111"/>
      <c r="F619" s="57"/>
      <c r="G619" s="111"/>
      <c r="H619" s="111"/>
      <c r="J619" s="57"/>
      <c r="K619" s="111"/>
      <c r="L619" s="111"/>
    </row>
    <row r="620" spans="2:12" x14ac:dyDescent="0.2">
      <c r="B620" s="57"/>
      <c r="C620" s="111"/>
      <c r="D620" s="111"/>
      <c r="F620" s="57"/>
      <c r="G620" s="111"/>
      <c r="H620" s="111"/>
      <c r="J620" s="57"/>
      <c r="K620" s="111"/>
      <c r="L620" s="111"/>
    </row>
    <row r="621" spans="2:12" x14ac:dyDescent="0.2">
      <c r="B621" s="57"/>
      <c r="C621" s="111"/>
      <c r="D621" s="111"/>
      <c r="F621" s="57"/>
      <c r="G621" s="111"/>
      <c r="H621" s="111"/>
      <c r="J621" s="57"/>
      <c r="K621" s="111"/>
      <c r="L621" s="111"/>
    </row>
    <row r="622" spans="2:12" x14ac:dyDescent="0.2">
      <c r="B622" s="57"/>
      <c r="C622" s="111"/>
      <c r="D622" s="111"/>
      <c r="F622" s="57"/>
      <c r="G622" s="111"/>
      <c r="H622" s="111"/>
      <c r="J622" s="57"/>
      <c r="K622" s="111"/>
      <c r="L622" s="111"/>
    </row>
    <row r="623" spans="2:12" x14ac:dyDescent="0.2">
      <c r="B623" s="57"/>
      <c r="C623" s="111"/>
      <c r="D623" s="111"/>
      <c r="F623" s="57"/>
      <c r="G623" s="111"/>
      <c r="H623" s="111"/>
      <c r="J623" s="57"/>
      <c r="K623" s="111"/>
      <c r="L623" s="111"/>
    </row>
    <row r="624" spans="2:12" x14ac:dyDescent="0.2">
      <c r="B624" s="57"/>
      <c r="C624" s="111"/>
      <c r="D624" s="111"/>
      <c r="F624" s="57"/>
      <c r="G624" s="111"/>
      <c r="H624" s="111"/>
      <c r="J624" s="57"/>
      <c r="K624" s="111"/>
      <c r="L624" s="111"/>
    </row>
    <row r="625" spans="2:12" x14ac:dyDescent="0.2">
      <c r="B625" s="57"/>
      <c r="C625" s="111"/>
      <c r="D625" s="111"/>
      <c r="F625" s="57"/>
      <c r="G625" s="111"/>
      <c r="H625" s="111"/>
      <c r="J625" s="57"/>
      <c r="K625" s="111"/>
      <c r="L625" s="111"/>
    </row>
    <row r="626" spans="2:12" x14ac:dyDescent="0.2">
      <c r="B626" s="57"/>
      <c r="C626" s="111"/>
      <c r="D626" s="111"/>
      <c r="F626" s="57"/>
      <c r="G626" s="111"/>
      <c r="H626" s="111"/>
      <c r="J626" s="57"/>
      <c r="K626" s="111"/>
      <c r="L626" s="111"/>
    </row>
    <row r="627" spans="2:12" x14ac:dyDescent="0.2">
      <c r="B627" s="57"/>
      <c r="C627" s="111"/>
      <c r="D627" s="111"/>
      <c r="F627" s="57"/>
      <c r="G627" s="111"/>
      <c r="H627" s="111"/>
      <c r="J627" s="57"/>
      <c r="K627" s="111"/>
      <c r="L627" s="111"/>
    </row>
    <row r="628" spans="2:12" x14ac:dyDescent="0.2">
      <c r="B628" s="57"/>
      <c r="C628" s="111"/>
      <c r="D628" s="111"/>
      <c r="F628" s="57"/>
      <c r="G628" s="111"/>
      <c r="H628" s="111"/>
      <c r="J628" s="57"/>
      <c r="K628" s="111"/>
      <c r="L628" s="111"/>
    </row>
    <row r="629" spans="2:12" x14ac:dyDescent="0.2">
      <c r="B629" s="57"/>
      <c r="C629" s="111"/>
      <c r="D629" s="111"/>
      <c r="F629" s="57"/>
      <c r="G629" s="111"/>
      <c r="H629" s="111"/>
      <c r="J629" s="57"/>
      <c r="K629" s="111"/>
      <c r="L629" s="111"/>
    </row>
    <row r="630" spans="2:12" x14ac:dyDescent="0.2">
      <c r="B630" s="57"/>
      <c r="C630" s="111"/>
      <c r="D630" s="111"/>
      <c r="F630" s="57"/>
      <c r="G630" s="111"/>
      <c r="H630" s="111"/>
      <c r="J630" s="57"/>
      <c r="K630" s="111"/>
      <c r="L630" s="111"/>
    </row>
    <row r="631" spans="2:12" x14ac:dyDescent="0.2">
      <c r="B631" s="57"/>
      <c r="C631" s="111"/>
      <c r="D631" s="111"/>
      <c r="F631" s="57"/>
      <c r="G631" s="111"/>
      <c r="H631" s="111"/>
      <c r="J631" s="57"/>
      <c r="K631" s="111"/>
      <c r="L631" s="111"/>
    </row>
    <row r="632" spans="2:12" x14ac:dyDescent="0.2">
      <c r="B632" s="57"/>
      <c r="C632" s="111"/>
      <c r="D632" s="111"/>
      <c r="F632" s="57"/>
      <c r="G632" s="111"/>
      <c r="H632" s="111"/>
      <c r="J632" s="57"/>
      <c r="K632" s="111"/>
      <c r="L632" s="111"/>
    </row>
    <row r="633" spans="2:12" x14ac:dyDescent="0.2">
      <c r="B633" s="57"/>
      <c r="C633" s="111"/>
      <c r="D633" s="111"/>
      <c r="F633" s="57"/>
      <c r="G633" s="111"/>
      <c r="H633" s="111"/>
      <c r="J633" s="57"/>
      <c r="K633" s="111"/>
      <c r="L633" s="111"/>
    </row>
    <row r="634" spans="2:12" x14ac:dyDescent="0.2">
      <c r="B634" s="57"/>
      <c r="C634" s="111"/>
      <c r="D634" s="111"/>
      <c r="F634" s="57"/>
      <c r="G634" s="111"/>
      <c r="H634" s="111"/>
      <c r="J634" s="57"/>
      <c r="K634" s="111"/>
      <c r="L634" s="111"/>
    </row>
    <row r="635" spans="2:12" x14ac:dyDescent="0.2">
      <c r="B635" s="57"/>
      <c r="C635" s="111"/>
      <c r="D635" s="111"/>
      <c r="F635" s="57"/>
      <c r="G635" s="111"/>
      <c r="H635" s="111"/>
      <c r="J635" s="57"/>
      <c r="K635" s="111"/>
      <c r="L635" s="111"/>
    </row>
    <row r="636" spans="2:12" x14ac:dyDescent="0.2">
      <c r="B636" s="57"/>
      <c r="C636" s="111"/>
      <c r="D636" s="111"/>
      <c r="F636" s="57"/>
      <c r="G636" s="111"/>
      <c r="H636" s="111"/>
      <c r="J636" s="57"/>
      <c r="K636" s="111"/>
      <c r="L636" s="111"/>
    </row>
    <row r="637" spans="2:12" x14ac:dyDescent="0.2">
      <c r="B637" s="57"/>
      <c r="C637" s="111"/>
      <c r="D637" s="111"/>
      <c r="F637" s="57"/>
      <c r="G637" s="111"/>
      <c r="H637" s="111"/>
      <c r="J637" s="57"/>
      <c r="K637" s="111"/>
      <c r="L637" s="111"/>
    </row>
    <row r="638" spans="2:12" x14ac:dyDescent="0.2">
      <c r="B638" s="57"/>
      <c r="C638" s="111"/>
      <c r="D638" s="111"/>
      <c r="F638" s="57"/>
      <c r="G638" s="111"/>
      <c r="H638" s="111"/>
      <c r="J638" s="57"/>
      <c r="K638" s="111"/>
      <c r="L638" s="111"/>
    </row>
    <row r="639" spans="2:12" x14ac:dyDescent="0.2">
      <c r="B639" s="57"/>
      <c r="C639" s="111"/>
      <c r="D639" s="111"/>
      <c r="F639" s="57"/>
      <c r="G639" s="111"/>
      <c r="H639" s="111"/>
      <c r="J639" s="57"/>
      <c r="K639" s="111"/>
      <c r="L639" s="111"/>
    </row>
    <row r="640" spans="2:12" x14ac:dyDescent="0.2">
      <c r="B640" s="57"/>
      <c r="C640" s="111"/>
      <c r="D640" s="111"/>
      <c r="F640" s="57"/>
      <c r="G640" s="111"/>
      <c r="H640" s="111"/>
      <c r="J640" s="57"/>
      <c r="K640" s="111"/>
      <c r="L640" s="111"/>
    </row>
    <row r="641" spans="2:12" x14ac:dyDescent="0.2">
      <c r="B641" s="57"/>
      <c r="C641" s="111"/>
      <c r="D641" s="111"/>
      <c r="F641" s="57"/>
      <c r="G641" s="111"/>
      <c r="H641" s="111"/>
      <c r="J641" s="57"/>
      <c r="K641" s="111"/>
      <c r="L641" s="111"/>
    </row>
    <row r="642" spans="2:12" x14ac:dyDescent="0.2">
      <c r="B642" s="57"/>
      <c r="C642" s="111"/>
      <c r="D642" s="111"/>
      <c r="F642" s="57"/>
      <c r="G642" s="111"/>
      <c r="H642" s="111"/>
      <c r="J642" s="57"/>
      <c r="K642" s="111"/>
      <c r="L642" s="111"/>
    </row>
    <row r="643" spans="2:12" x14ac:dyDescent="0.2">
      <c r="B643" s="57"/>
      <c r="C643" s="111"/>
      <c r="D643" s="111"/>
      <c r="F643" s="57"/>
      <c r="G643" s="111"/>
      <c r="H643" s="111"/>
      <c r="J643" s="57"/>
      <c r="K643" s="111"/>
      <c r="L643" s="111"/>
    </row>
    <row r="644" spans="2:12" x14ac:dyDescent="0.2">
      <c r="B644" s="57"/>
      <c r="C644" s="111"/>
      <c r="D644" s="111"/>
      <c r="F644" s="57"/>
      <c r="G644" s="111"/>
      <c r="H644" s="111"/>
      <c r="J644" s="57"/>
      <c r="K644" s="111"/>
      <c r="L644" s="111"/>
    </row>
    <row r="645" spans="2:12" x14ac:dyDescent="0.2">
      <c r="B645" s="57"/>
      <c r="C645" s="111"/>
      <c r="D645" s="111"/>
      <c r="F645" s="57"/>
      <c r="G645" s="111"/>
      <c r="H645" s="111"/>
      <c r="J645" s="57"/>
      <c r="K645" s="111"/>
      <c r="L645" s="111"/>
    </row>
    <row r="646" spans="2:12" x14ac:dyDescent="0.2">
      <c r="B646" s="57"/>
      <c r="C646" s="111"/>
      <c r="D646" s="111"/>
      <c r="F646" s="57"/>
      <c r="G646" s="111"/>
      <c r="H646" s="111"/>
      <c r="J646" s="57"/>
      <c r="K646" s="111"/>
      <c r="L646" s="111"/>
    </row>
    <row r="647" spans="2:12" x14ac:dyDescent="0.2">
      <c r="B647" s="57"/>
      <c r="C647" s="111"/>
      <c r="D647" s="111"/>
      <c r="F647" s="57"/>
      <c r="G647" s="111"/>
      <c r="H647" s="111"/>
      <c r="J647" s="57"/>
      <c r="K647" s="111"/>
      <c r="L647" s="111"/>
    </row>
    <row r="648" spans="2:12" x14ac:dyDescent="0.2">
      <c r="B648" s="57"/>
      <c r="C648" s="111"/>
      <c r="D648" s="111"/>
      <c r="F648" s="57"/>
      <c r="G648" s="111"/>
      <c r="H648" s="111"/>
      <c r="J648" s="57"/>
      <c r="K648" s="111"/>
      <c r="L648" s="111"/>
    </row>
    <row r="649" spans="2:12" x14ac:dyDescent="0.2">
      <c r="B649" s="57"/>
      <c r="C649" s="111"/>
      <c r="D649" s="111"/>
      <c r="F649" s="57"/>
      <c r="G649" s="111"/>
      <c r="H649" s="111"/>
      <c r="J649" s="57"/>
      <c r="K649" s="111"/>
      <c r="L649" s="111"/>
    </row>
    <row r="650" spans="2:12" x14ac:dyDescent="0.2">
      <c r="B650" s="57"/>
      <c r="C650" s="111"/>
      <c r="D650" s="111"/>
      <c r="F650" s="57"/>
      <c r="G650" s="111"/>
      <c r="H650" s="111"/>
      <c r="J650" s="57"/>
      <c r="K650" s="111"/>
      <c r="L650" s="111"/>
    </row>
    <row r="651" spans="2:12" x14ac:dyDescent="0.2">
      <c r="B651" s="57"/>
      <c r="C651" s="111"/>
      <c r="D651" s="111"/>
      <c r="F651" s="57"/>
      <c r="G651" s="111"/>
      <c r="H651" s="111"/>
      <c r="J651" s="57"/>
      <c r="K651" s="111"/>
      <c r="L651" s="111"/>
    </row>
    <row r="652" spans="2:12" x14ac:dyDescent="0.2">
      <c r="B652" s="57"/>
      <c r="C652" s="111"/>
      <c r="D652" s="111"/>
      <c r="F652" s="57"/>
      <c r="G652" s="111"/>
      <c r="H652" s="111"/>
      <c r="J652" s="57"/>
      <c r="K652" s="111"/>
      <c r="L652" s="111"/>
    </row>
    <row r="653" spans="2:12" x14ac:dyDescent="0.2">
      <c r="B653" s="57"/>
      <c r="C653" s="111"/>
      <c r="D653" s="111"/>
      <c r="F653" s="57"/>
      <c r="G653" s="111"/>
      <c r="H653" s="111"/>
      <c r="J653" s="57"/>
      <c r="K653" s="111"/>
      <c r="L653" s="111"/>
    </row>
    <row r="654" spans="2:12" x14ac:dyDescent="0.2">
      <c r="B654" s="57"/>
      <c r="C654" s="111"/>
      <c r="D654" s="111"/>
      <c r="F654" s="57"/>
      <c r="G654" s="111"/>
      <c r="H654" s="111"/>
      <c r="J654" s="57"/>
      <c r="K654" s="111"/>
      <c r="L654" s="111"/>
    </row>
    <row r="655" spans="2:12" x14ac:dyDescent="0.2">
      <c r="B655" s="57"/>
      <c r="C655" s="111"/>
      <c r="D655" s="111"/>
      <c r="F655" s="57"/>
      <c r="G655" s="111"/>
      <c r="H655" s="111"/>
      <c r="J655" s="57"/>
      <c r="K655" s="111"/>
      <c r="L655" s="111"/>
    </row>
    <row r="656" spans="2:12" x14ac:dyDescent="0.2">
      <c r="B656" s="57"/>
      <c r="C656" s="111"/>
      <c r="D656" s="111"/>
      <c r="F656" s="57"/>
      <c r="G656" s="111"/>
      <c r="H656" s="111"/>
      <c r="J656" s="57"/>
      <c r="K656" s="111"/>
      <c r="L656" s="111"/>
    </row>
    <row r="657" spans="2:12" x14ac:dyDescent="0.2">
      <c r="B657" s="57"/>
      <c r="C657" s="111"/>
      <c r="D657" s="111"/>
      <c r="F657" s="57"/>
      <c r="G657" s="111"/>
      <c r="H657" s="111"/>
      <c r="J657" s="57"/>
      <c r="K657" s="111"/>
      <c r="L657" s="111"/>
    </row>
    <row r="658" spans="2:12" x14ac:dyDescent="0.2">
      <c r="B658" s="57"/>
      <c r="C658" s="111"/>
      <c r="D658" s="111"/>
      <c r="F658" s="57"/>
      <c r="G658" s="111"/>
      <c r="H658" s="111"/>
      <c r="J658" s="57"/>
      <c r="K658" s="111"/>
      <c r="L658" s="111"/>
    </row>
    <row r="659" spans="2:12" x14ac:dyDescent="0.2">
      <c r="B659" s="57"/>
      <c r="C659" s="111"/>
      <c r="D659" s="111"/>
      <c r="F659" s="57"/>
      <c r="G659" s="111"/>
      <c r="H659" s="111"/>
      <c r="J659" s="57"/>
      <c r="K659" s="111"/>
      <c r="L659" s="111"/>
    </row>
    <row r="660" spans="2:12" x14ac:dyDescent="0.2">
      <c r="B660" s="57"/>
      <c r="C660" s="111"/>
      <c r="D660" s="111"/>
      <c r="F660" s="57"/>
      <c r="G660" s="111"/>
      <c r="H660" s="111"/>
      <c r="J660" s="57"/>
      <c r="K660" s="111"/>
      <c r="L660" s="111"/>
    </row>
    <row r="661" spans="2:12" x14ac:dyDescent="0.2">
      <c r="B661" s="57"/>
      <c r="C661" s="111"/>
      <c r="D661" s="111"/>
      <c r="F661" s="57"/>
      <c r="G661" s="111"/>
      <c r="H661" s="111"/>
      <c r="J661" s="57"/>
      <c r="K661" s="111"/>
      <c r="L661" s="111"/>
    </row>
    <row r="662" spans="2:12" x14ac:dyDescent="0.2">
      <c r="B662" s="57"/>
      <c r="C662" s="111"/>
      <c r="D662" s="111"/>
      <c r="F662" s="57"/>
      <c r="G662" s="111"/>
      <c r="H662" s="111"/>
      <c r="J662" s="57"/>
      <c r="K662" s="111"/>
      <c r="L662" s="111"/>
    </row>
    <row r="663" spans="2:12" x14ac:dyDescent="0.2">
      <c r="B663" s="57"/>
      <c r="C663" s="111"/>
      <c r="D663" s="111"/>
      <c r="F663" s="57"/>
      <c r="G663" s="111"/>
      <c r="H663" s="111"/>
      <c r="J663" s="57"/>
      <c r="K663" s="111"/>
      <c r="L663" s="111"/>
    </row>
    <row r="664" spans="2:12" x14ac:dyDescent="0.2">
      <c r="B664" s="57"/>
      <c r="C664" s="111"/>
      <c r="D664" s="111"/>
      <c r="F664" s="57"/>
      <c r="G664" s="111"/>
      <c r="H664" s="111"/>
      <c r="J664" s="57"/>
      <c r="K664" s="111"/>
      <c r="L664" s="111"/>
    </row>
    <row r="665" spans="2:12" x14ac:dyDescent="0.2">
      <c r="B665" s="57"/>
      <c r="C665" s="111"/>
      <c r="D665" s="111"/>
      <c r="F665" s="57"/>
      <c r="G665" s="111"/>
      <c r="H665" s="111"/>
      <c r="J665" s="57"/>
      <c r="K665" s="111"/>
      <c r="L665" s="111"/>
    </row>
    <row r="666" spans="2:12" x14ac:dyDescent="0.2">
      <c r="B666" s="57"/>
      <c r="C666" s="111"/>
      <c r="D666" s="111"/>
      <c r="F666" s="57"/>
      <c r="G666" s="111"/>
      <c r="H666" s="111"/>
      <c r="J666" s="57"/>
      <c r="K666" s="111"/>
      <c r="L666" s="111"/>
    </row>
    <row r="667" spans="2:12" x14ac:dyDescent="0.2">
      <c r="B667" s="57"/>
      <c r="C667" s="111"/>
      <c r="D667" s="111"/>
      <c r="F667" s="57"/>
      <c r="G667" s="111"/>
      <c r="H667" s="111"/>
      <c r="J667" s="57"/>
      <c r="K667" s="111"/>
      <c r="L667" s="111"/>
    </row>
    <row r="668" spans="2:12" x14ac:dyDescent="0.2">
      <c r="B668" s="57"/>
      <c r="C668" s="111"/>
      <c r="D668" s="111"/>
      <c r="F668" s="57"/>
      <c r="G668" s="111"/>
      <c r="H668" s="111"/>
      <c r="J668" s="57"/>
      <c r="K668" s="111"/>
      <c r="L668" s="111"/>
    </row>
    <row r="669" spans="2:12" x14ac:dyDescent="0.2">
      <c r="B669" s="57"/>
      <c r="C669" s="111"/>
      <c r="D669" s="111"/>
      <c r="F669" s="57"/>
      <c r="G669" s="111"/>
      <c r="H669" s="111"/>
      <c r="J669" s="57"/>
      <c r="K669" s="111"/>
      <c r="L669" s="111"/>
    </row>
    <row r="670" spans="2:12" x14ac:dyDescent="0.2">
      <c r="B670" s="57"/>
      <c r="C670" s="111"/>
      <c r="D670" s="111"/>
      <c r="F670" s="57"/>
      <c r="G670" s="111"/>
      <c r="H670" s="111"/>
      <c r="J670" s="57"/>
      <c r="K670" s="111"/>
      <c r="L670" s="111"/>
    </row>
    <row r="671" spans="2:12" x14ac:dyDescent="0.2">
      <c r="B671" s="57"/>
      <c r="C671" s="111"/>
      <c r="D671" s="111"/>
      <c r="F671" s="57"/>
      <c r="G671" s="111"/>
      <c r="H671" s="111"/>
      <c r="J671" s="57"/>
      <c r="K671" s="111"/>
      <c r="L671" s="111"/>
    </row>
    <row r="672" spans="2:12" x14ac:dyDescent="0.2">
      <c r="B672" s="57"/>
      <c r="C672" s="111"/>
      <c r="D672" s="111"/>
      <c r="F672" s="57"/>
      <c r="G672" s="111"/>
      <c r="H672" s="111"/>
      <c r="J672" s="57"/>
      <c r="K672" s="111"/>
      <c r="L672" s="111"/>
    </row>
    <row r="673" spans="2:12" x14ac:dyDescent="0.2">
      <c r="B673" s="57"/>
      <c r="C673" s="111"/>
      <c r="D673" s="111"/>
      <c r="F673" s="57"/>
      <c r="G673" s="111"/>
      <c r="H673" s="111"/>
      <c r="J673" s="57"/>
      <c r="K673" s="111"/>
      <c r="L673" s="111"/>
    </row>
    <row r="674" spans="2:12" x14ac:dyDescent="0.2">
      <c r="B674" s="57"/>
      <c r="C674" s="111"/>
      <c r="D674" s="111"/>
      <c r="F674" s="57"/>
      <c r="G674" s="111"/>
      <c r="H674" s="111"/>
      <c r="J674" s="57"/>
      <c r="K674" s="111"/>
      <c r="L674" s="111"/>
    </row>
    <row r="675" spans="2:12" x14ac:dyDescent="0.2">
      <c r="B675" s="57"/>
      <c r="C675" s="111"/>
      <c r="D675" s="111"/>
      <c r="F675" s="57"/>
      <c r="G675" s="111"/>
      <c r="H675" s="111"/>
      <c r="J675" s="57"/>
      <c r="K675" s="111"/>
      <c r="L675" s="111"/>
    </row>
    <row r="676" spans="2:12" x14ac:dyDescent="0.2">
      <c r="B676" s="57"/>
      <c r="C676" s="111"/>
      <c r="D676" s="111"/>
      <c r="F676" s="57"/>
      <c r="G676" s="111"/>
      <c r="H676" s="111"/>
      <c r="J676" s="57"/>
      <c r="K676" s="111"/>
      <c r="L676" s="111"/>
    </row>
    <row r="677" spans="2:12" x14ac:dyDescent="0.2">
      <c r="B677" s="57"/>
      <c r="C677" s="111"/>
      <c r="D677" s="111"/>
      <c r="F677" s="57"/>
      <c r="G677" s="111"/>
      <c r="H677" s="111"/>
      <c r="J677" s="57"/>
      <c r="K677" s="111"/>
      <c r="L677" s="111"/>
    </row>
    <row r="678" spans="2:12" x14ac:dyDescent="0.2">
      <c r="B678" s="57"/>
      <c r="C678" s="111"/>
      <c r="D678" s="111"/>
      <c r="F678" s="57"/>
      <c r="G678" s="111"/>
      <c r="H678" s="111"/>
      <c r="J678" s="57"/>
      <c r="K678" s="111"/>
      <c r="L678" s="111"/>
    </row>
    <row r="679" spans="2:12" x14ac:dyDescent="0.2">
      <c r="B679" s="57"/>
      <c r="C679" s="111"/>
      <c r="D679" s="111"/>
      <c r="F679" s="57"/>
      <c r="G679" s="111"/>
      <c r="H679" s="111"/>
      <c r="J679" s="57"/>
      <c r="K679" s="111"/>
      <c r="L679" s="111"/>
    </row>
    <row r="680" spans="2:12" x14ac:dyDescent="0.2">
      <c r="B680" s="57"/>
      <c r="C680" s="111"/>
      <c r="D680" s="111"/>
      <c r="F680" s="57"/>
      <c r="G680" s="111"/>
      <c r="H680" s="111"/>
      <c r="J680" s="57"/>
      <c r="K680" s="111"/>
      <c r="L680" s="111"/>
    </row>
    <row r="681" spans="2:12" x14ac:dyDescent="0.2">
      <c r="B681" s="57"/>
      <c r="C681" s="111"/>
      <c r="D681" s="111"/>
      <c r="F681" s="57"/>
      <c r="G681" s="111"/>
      <c r="H681" s="111"/>
      <c r="J681" s="57"/>
      <c r="K681" s="111"/>
      <c r="L681" s="111"/>
    </row>
    <row r="682" spans="2:12" x14ac:dyDescent="0.2">
      <c r="B682" s="57"/>
      <c r="C682" s="111"/>
      <c r="D682" s="111"/>
      <c r="F682" s="57"/>
      <c r="G682" s="111"/>
      <c r="H682" s="111"/>
      <c r="J682" s="57"/>
      <c r="K682" s="111"/>
      <c r="L682" s="111"/>
    </row>
    <row r="683" spans="2:12" x14ac:dyDescent="0.2">
      <c r="B683" s="57"/>
      <c r="C683" s="111"/>
      <c r="D683" s="111"/>
      <c r="F683" s="57"/>
      <c r="G683" s="111"/>
      <c r="H683" s="111"/>
      <c r="J683" s="57"/>
      <c r="K683" s="111"/>
      <c r="L683" s="111"/>
    </row>
    <row r="684" spans="2:12" x14ac:dyDescent="0.2">
      <c r="B684" s="57"/>
      <c r="C684" s="111"/>
      <c r="D684" s="111"/>
      <c r="F684" s="57"/>
      <c r="G684" s="111"/>
      <c r="H684" s="111"/>
      <c r="J684" s="57"/>
      <c r="K684" s="111"/>
      <c r="L684" s="111"/>
    </row>
    <row r="685" spans="2:12" x14ac:dyDescent="0.2">
      <c r="B685" s="57"/>
      <c r="C685" s="111"/>
      <c r="D685" s="111"/>
      <c r="F685" s="57"/>
      <c r="G685" s="111"/>
      <c r="H685" s="111"/>
      <c r="J685" s="57"/>
      <c r="K685" s="111"/>
      <c r="L685" s="111"/>
    </row>
    <row r="686" spans="2:12" x14ac:dyDescent="0.2">
      <c r="B686" s="57"/>
      <c r="C686" s="111"/>
      <c r="D686" s="111"/>
      <c r="F686" s="57"/>
      <c r="G686" s="111"/>
      <c r="H686" s="111"/>
      <c r="J686" s="57"/>
      <c r="K686" s="111"/>
      <c r="L686" s="111"/>
    </row>
    <row r="687" spans="2:12" x14ac:dyDescent="0.2">
      <c r="B687" s="57"/>
      <c r="C687" s="111"/>
      <c r="D687" s="111"/>
      <c r="F687" s="57"/>
      <c r="G687" s="111"/>
      <c r="H687" s="111"/>
      <c r="J687" s="57"/>
      <c r="K687" s="111"/>
      <c r="L687" s="111"/>
    </row>
    <row r="688" spans="2:12" x14ac:dyDescent="0.2">
      <c r="B688" s="57"/>
      <c r="C688" s="111"/>
      <c r="D688" s="111"/>
      <c r="F688" s="57"/>
      <c r="G688" s="111"/>
      <c r="H688" s="111"/>
      <c r="J688" s="57"/>
      <c r="K688" s="111"/>
      <c r="L688" s="111"/>
    </row>
    <row r="689" spans="2:12" x14ac:dyDescent="0.2">
      <c r="B689" s="57"/>
      <c r="C689" s="111"/>
      <c r="D689" s="111"/>
      <c r="F689" s="57"/>
      <c r="G689" s="111"/>
      <c r="H689" s="111"/>
      <c r="J689" s="57"/>
      <c r="K689" s="111"/>
      <c r="L689" s="111"/>
    </row>
    <row r="690" spans="2:12" x14ac:dyDescent="0.2">
      <c r="B690" s="57"/>
      <c r="C690" s="111"/>
      <c r="D690" s="111"/>
      <c r="F690" s="57"/>
      <c r="G690" s="111"/>
      <c r="H690" s="111"/>
      <c r="J690" s="57"/>
      <c r="K690" s="111"/>
      <c r="L690" s="111"/>
    </row>
    <row r="691" spans="2:12" x14ac:dyDescent="0.2">
      <c r="B691" s="57"/>
      <c r="C691" s="111"/>
      <c r="D691" s="111"/>
      <c r="F691" s="57"/>
      <c r="G691" s="111"/>
      <c r="H691" s="111"/>
      <c r="J691" s="57"/>
      <c r="K691" s="111"/>
      <c r="L691" s="111"/>
    </row>
    <row r="692" spans="2:12" x14ac:dyDescent="0.2">
      <c r="B692" s="57"/>
      <c r="C692" s="111"/>
      <c r="D692" s="111"/>
      <c r="F692" s="57"/>
      <c r="G692" s="111"/>
      <c r="H692" s="111"/>
      <c r="J692" s="57"/>
      <c r="K692" s="111"/>
      <c r="L692" s="111"/>
    </row>
    <row r="693" spans="2:12" x14ac:dyDescent="0.2">
      <c r="B693" s="57"/>
      <c r="C693" s="111"/>
      <c r="D693" s="111"/>
      <c r="F693" s="57"/>
      <c r="G693" s="111"/>
      <c r="H693" s="111"/>
      <c r="J693" s="57"/>
      <c r="K693" s="111"/>
      <c r="L693" s="111"/>
    </row>
    <row r="694" spans="2:12" x14ac:dyDescent="0.2">
      <c r="B694" s="57"/>
      <c r="C694" s="111"/>
      <c r="D694" s="111"/>
      <c r="F694" s="57"/>
      <c r="G694" s="111"/>
      <c r="H694" s="111"/>
      <c r="J694" s="57"/>
      <c r="K694" s="111"/>
      <c r="L694" s="111"/>
    </row>
    <row r="695" spans="2:12" x14ac:dyDescent="0.2">
      <c r="B695" s="57"/>
      <c r="C695" s="111"/>
      <c r="D695" s="111"/>
      <c r="F695" s="57"/>
      <c r="G695" s="111"/>
      <c r="H695" s="111"/>
      <c r="J695" s="57"/>
      <c r="K695" s="111"/>
      <c r="L695" s="111"/>
    </row>
    <row r="696" spans="2:12" x14ac:dyDescent="0.2">
      <c r="B696" s="57"/>
      <c r="C696" s="111"/>
      <c r="D696" s="111"/>
      <c r="F696" s="57"/>
      <c r="G696" s="111"/>
      <c r="H696" s="111"/>
      <c r="J696" s="57"/>
      <c r="K696" s="111"/>
      <c r="L696" s="111"/>
    </row>
    <row r="697" spans="2:12" x14ac:dyDescent="0.2">
      <c r="B697" s="57"/>
      <c r="C697" s="111"/>
      <c r="D697" s="111"/>
      <c r="F697" s="57"/>
      <c r="G697" s="111"/>
      <c r="H697" s="111"/>
      <c r="J697" s="57"/>
      <c r="K697" s="111"/>
      <c r="L697" s="111"/>
    </row>
    <row r="698" spans="2:12" x14ac:dyDescent="0.2">
      <c r="B698" s="57"/>
      <c r="C698" s="111"/>
      <c r="D698" s="111"/>
      <c r="F698" s="57"/>
      <c r="G698" s="111"/>
      <c r="H698" s="111"/>
      <c r="J698" s="57"/>
      <c r="K698" s="111"/>
      <c r="L698" s="111"/>
    </row>
    <row r="699" spans="2:12" x14ac:dyDescent="0.2">
      <c r="B699" s="57"/>
      <c r="C699" s="111"/>
      <c r="D699" s="111"/>
      <c r="F699" s="57"/>
      <c r="G699" s="111"/>
      <c r="H699" s="111"/>
      <c r="J699" s="57"/>
      <c r="K699" s="111"/>
      <c r="L699" s="111"/>
    </row>
    <row r="700" spans="2:12" x14ac:dyDescent="0.2">
      <c r="B700" s="57"/>
      <c r="C700" s="111"/>
      <c r="D700" s="111"/>
      <c r="F700" s="57"/>
      <c r="G700" s="111"/>
      <c r="H700" s="111"/>
      <c r="J700" s="57"/>
      <c r="K700" s="111"/>
      <c r="L700" s="111"/>
    </row>
    <row r="701" spans="2:12" x14ac:dyDescent="0.2">
      <c r="B701" s="57"/>
      <c r="C701" s="111"/>
      <c r="D701" s="111"/>
      <c r="F701" s="57"/>
      <c r="G701" s="111"/>
      <c r="H701" s="111"/>
      <c r="J701" s="57"/>
      <c r="K701" s="111"/>
      <c r="L701" s="111"/>
    </row>
    <row r="702" spans="2:12" x14ac:dyDescent="0.2">
      <c r="B702" s="57"/>
      <c r="C702" s="111"/>
      <c r="D702" s="111"/>
      <c r="F702" s="57"/>
      <c r="G702" s="111"/>
      <c r="H702" s="111"/>
      <c r="J702" s="57"/>
      <c r="K702" s="111"/>
      <c r="L702" s="111"/>
    </row>
    <row r="703" spans="2:12" x14ac:dyDescent="0.2">
      <c r="B703" s="57"/>
      <c r="C703" s="111"/>
      <c r="D703" s="111"/>
      <c r="F703" s="57"/>
      <c r="G703" s="111"/>
      <c r="H703" s="111"/>
      <c r="J703" s="57"/>
      <c r="K703" s="111"/>
      <c r="L703" s="111"/>
    </row>
    <row r="704" spans="2:12" x14ac:dyDescent="0.2">
      <c r="B704" s="57"/>
      <c r="C704" s="111"/>
      <c r="D704" s="111"/>
      <c r="F704" s="57"/>
      <c r="G704" s="111"/>
      <c r="H704" s="111"/>
      <c r="J704" s="57"/>
      <c r="K704" s="111"/>
      <c r="L704" s="111"/>
    </row>
    <row r="705" spans="2:12" x14ac:dyDescent="0.2">
      <c r="B705" s="57"/>
      <c r="C705" s="111"/>
      <c r="D705" s="111"/>
      <c r="F705" s="57"/>
      <c r="G705" s="111"/>
      <c r="H705" s="111"/>
      <c r="J705" s="57"/>
      <c r="K705" s="111"/>
      <c r="L705" s="111"/>
    </row>
    <row r="706" spans="2:12" x14ac:dyDescent="0.2">
      <c r="B706" s="57"/>
      <c r="C706" s="111"/>
      <c r="D706" s="111"/>
      <c r="F706" s="57"/>
      <c r="G706" s="111"/>
      <c r="H706" s="111"/>
      <c r="J706" s="57"/>
      <c r="K706" s="111"/>
      <c r="L706" s="111"/>
    </row>
    <row r="707" spans="2:12" x14ac:dyDescent="0.2">
      <c r="B707" s="57"/>
      <c r="C707" s="111"/>
      <c r="D707" s="111"/>
      <c r="F707" s="57"/>
      <c r="G707" s="111"/>
      <c r="H707" s="111"/>
      <c r="J707" s="57"/>
      <c r="K707" s="111"/>
      <c r="L707" s="111"/>
    </row>
    <row r="708" spans="2:12" x14ac:dyDescent="0.2">
      <c r="B708" s="57"/>
      <c r="C708" s="111"/>
      <c r="D708" s="111"/>
      <c r="F708" s="57"/>
      <c r="G708" s="111"/>
      <c r="H708" s="111"/>
      <c r="J708" s="57"/>
      <c r="K708" s="111"/>
      <c r="L708" s="111"/>
    </row>
    <row r="709" spans="2:12" x14ac:dyDescent="0.2">
      <c r="B709" s="57"/>
      <c r="C709" s="111"/>
      <c r="D709" s="111"/>
      <c r="F709" s="57"/>
      <c r="G709" s="111"/>
      <c r="H709" s="111"/>
      <c r="J709" s="57"/>
      <c r="K709" s="111"/>
      <c r="L709" s="111"/>
    </row>
    <row r="710" spans="2:12" x14ac:dyDescent="0.2">
      <c r="B710" s="57"/>
      <c r="C710" s="111"/>
      <c r="D710" s="111"/>
      <c r="F710" s="57"/>
      <c r="G710" s="111"/>
      <c r="H710" s="111"/>
      <c r="J710" s="57"/>
      <c r="K710" s="111"/>
      <c r="L710" s="111"/>
    </row>
    <row r="711" spans="2:12" x14ac:dyDescent="0.2">
      <c r="B711" s="57"/>
      <c r="C711" s="111"/>
      <c r="D711" s="111"/>
      <c r="F711" s="57"/>
      <c r="G711" s="111"/>
      <c r="H711" s="111"/>
      <c r="J711" s="57"/>
      <c r="K711" s="111"/>
      <c r="L711" s="111"/>
    </row>
    <row r="712" spans="2:12" x14ac:dyDescent="0.2">
      <c r="B712" s="57"/>
      <c r="C712" s="111"/>
      <c r="D712" s="111"/>
      <c r="F712" s="57"/>
      <c r="G712" s="111"/>
      <c r="H712" s="111"/>
      <c r="J712" s="57"/>
      <c r="K712" s="111"/>
      <c r="L712" s="111"/>
    </row>
    <row r="713" spans="2:12" x14ac:dyDescent="0.2">
      <c r="B713" s="57"/>
      <c r="C713" s="111"/>
      <c r="D713" s="111"/>
      <c r="F713" s="57"/>
      <c r="G713" s="111"/>
      <c r="H713" s="111"/>
      <c r="J713" s="57"/>
      <c r="K713" s="111"/>
      <c r="L713" s="111"/>
    </row>
    <row r="714" spans="2:12" x14ac:dyDescent="0.2">
      <c r="B714" s="57"/>
      <c r="C714" s="111"/>
      <c r="D714" s="111"/>
      <c r="F714" s="57"/>
      <c r="G714" s="111"/>
      <c r="H714" s="111"/>
      <c r="J714" s="57"/>
      <c r="K714" s="111"/>
      <c r="L714" s="111"/>
    </row>
    <row r="715" spans="2:12" x14ac:dyDescent="0.2">
      <c r="B715" s="57"/>
      <c r="C715" s="111"/>
      <c r="D715" s="111"/>
      <c r="F715" s="57"/>
      <c r="G715" s="111"/>
      <c r="H715" s="111"/>
      <c r="J715" s="57"/>
      <c r="K715" s="111"/>
      <c r="L715" s="111"/>
    </row>
    <row r="716" spans="2:12" x14ac:dyDescent="0.2">
      <c r="B716" s="57"/>
      <c r="C716" s="111"/>
      <c r="D716" s="111"/>
      <c r="F716" s="57"/>
      <c r="G716" s="111"/>
      <c r="H716" s="111"/>
      <c r="J716" s="57"/>
      <c r="K716" s="111"/>
      <c r="L716" s="111"/>
    </row>
    <row r="717" spans="2:12" x14ac:dyDescent="0.2">
      <c r="B717" s="57"/>
      <c r="C717" s="111"/>
      <c r="D717" s="111"/>
      <c r="F717" s="57"/>
      <c r="G717" s="111"/>
      <c r="H717" s="111"/>
      <c r="J717" s="57"/>
      <c r="K717" s="111"/>
      <c r="L717" s="111"/>
    </row>
    <row r="718" spans="2:12" x14ac:dyDescent="0.2">
      <c r="B718" s="57"/>
      <c r="C718" s="111"/>
      <c r="D718" s="111"/>
      <c r="F718" s="57"/>
      <c r="G718" s="111"/>
      <c r="H718" s="111"/>
      <c r="J718" s="57"/>
      <c r="K718" s="111"/>
      <c r="L718" s="111"/>
    </row>
    <row r="719" spans="2:12" x14ac:dyDescent="0.2">
      <c r="B719" s="57"/>
      <c r="C719" s="111"/>
      <c r="D719" s="111"/>
      <c r="F719" s="57"/>
      <c r="G719" s="111"/>
      <c r="H719" s="111"/>
      <c r="J719" s="57"/>
      <c r="K719" s="111"/>
      <c r="L719" s="111"/>
    </row>
    <row r="720" spans="2:12" x14ac:dyDescent="0.2">
      <c r="B720" s="57"/>
      <c r="C720" s="111"/>
      <c r="D720" s="111"/>
      <c r="F720" s="57"/>
      <c r="G720" s="111"/>
      <c r="H720" s="111"/>
      <c r="J720" s="57"/>
      <c r="K720" s="111"/>
      <c r="L720" s="111"/>
    </row>
    <row r="721" spans="2:12" x14ac:dyDescent="0.2">
      <c r="B721" s="57"/>
      <c r="C721" s="111"/>
      <c r="D721" s="111"/>
      <c r="F721" s="57"/>
      <c r="G721" s="111"/>
      <c r="H721" s="111"/>
      <c r="J721" s="57"/>
      <c r="K721" s="111"/>
      <c r="L721" s="111"/>
    </row>
    <row r="722" spans="2:12" x14ac:dyDescent="0.2">
      <c r="B722" s="57"/>
      <c r="C722" s="111"/>
      <c r="D722" s="111"/>
      <c r="F722" s="57"/>
      <c r="G722" s="111"/>
      <c r="H722" s="111"/>
      <c r="J722" s="57"/>
      <c r="K722" s="111"/>
      <c r="L722" s="111"/>
    </row>
    <row r="723" spans="2:12" x14ac:dyDescent="0.2">
      <c r="B723" s="57"/>
      <c r="C723" s="111"/>
      <c r="D723" s="111"/>
      <c r="F723" s="57"/>
      <c r="G723" s="111"/>
      <c r="H723" s="111"/>
      <c r="J723" s="57"/>
      <c r="K723" s="111"/>
      <c r="L723" s="111"/>
    </row>
    <row r="724" spans="2:12" x14ac:dyDescent="0.2">
      <c r="B724" s="57"/>
      <c r="C724" s="111"/>
      <c r="D724" s="111"/>
      <c r="F724" s="57"/>
      <c r="G724" s="111"/>
      <c r="H724" s="111"/>
      <c r="J724" s="57"/>
      <c r="K724" s="111"/>
      <c r="L724" s="111"/>
    </row>
    <row r="725" spans="2:12" x14ac:dyDescent="0.2">
      <c r="B725" s="57"/>
      <c r="C725" s="111"/>
      <c r="D725" s="111"/>
      <c r="F725" s="57"/>
      <c r="G725" s="111"/>
      <c r="H725" s="111"/>
      <c r="J725" s="57"/>
      <c r="K725" s="111"/>
      <c r="L725" s="111"/>
    </row>
    <row r="726" spans="2:12" x14ac:dyDescent="0.2">
      <c r="B726" s="57"/>
      <c r="C726" s="111"/>
      <c r="D726" s="111"/>
      <c r="F726" s="57"/>
      <c r="G726" s="111"/>
      <c r="H726" s="111"/>
      <c r="J726" s="57"/>
      <c r="K726" s="111"/>
      <c r="L726" s="111"/>
    </row>
    <row r="727" spans="2:12" x14ac:dyDescent="0.2">
      <c r="B727" s="57"/>
      <c r="C727" s="111"/>
      <c r="D727" s="111"/>
      <c r="F727" s="57"/>
      <c r="G727" s="111"/>
      <c r="H727" s="111"/>
      <c r="J727" s="57"/>
      <c r="K727" s="111"/>
      <c r="L727" s="111"/>
    </row>
    <row r="728" spans="2:12" x14ac:dyDescent="0.2">
      <c r="B728" s="57"/>
      <c r="C728" s="111"/>
      <c r="D728" s="111"/>
      <c r="F728" s="57"/>
      <c r="G728" s="111"/>
      <c r="H728" s="111"/>
      <c r="J728" s="57"/>
      <c r="K728" s="111"/>
      <c r="L728" s="111"/>
    </row>
    <row r="729" spans="2:12" x14ac:dyDescent="0.2">
      <c r="B729" s="57"/>
      <c r="C729" s="111"/>
      <c r="D729" s="111"/>
      <c r="F729" s="57"/>
      <c r="G729" s="111"/>
      <c r="H729" s="111"/>
      <c r="J729" s="57"/>
      <c r="K729" s="111"/>
      <c r="L729" s="111"/>
    </row>
    <row r="730" spans="2:12" x14ac:dyDescent="0.2">
      <c r="B730" s="57"/>
      <c r="C730" s="111"/>
      <c r="D730" s="111"/>
      <c r="F730" s="57"/>
      <c r="G730" s="111"/>
      <c r="H730" s="111"/>
      <c r="J730" s="57"/>
      <c r="K730" s="111"/>
      <c r="L730" s="111"/>
    </row>
    <row r="731" spans="2:12" x14ac:dyDescent="0.2">
      <c r="B731" s="57"/>
      <c r="C731" s="111"/>
      <c r="D731" s="111"/>
      <c r="F731" s="57"/>
      <c r="G731" s="111"/>
      <c r="H731" s="111"/>
      <c r="J731" s="57"/>
      <c r="K731" s="111"/>
      <c r="L731" s="111"/>
    </row>
    <row r="732" spans="2:12" x14ac:dyDescent="0.2">
      <c r="B732" s="57"/>
      <c r="C732" s="111"/>
      <c r="D732" s="111"/>
      <c r="F732" s="57"/>
      <c r="G732" s="111"/>
      <c r="H732" s="111"/>
      <c r="J732" s="57"/>
      <c r="K732" s="111"/>
      <c r="L732" s="111"/>
    </row>
    <row r="733" spans="2:12" x14ac:dyDescent="0.2">
      <c r="B733" s="57"/>
      <c r="C733" s="111"/>
      <c r="D733" s="111"/>
      <c r="F733" s="57"/>
      <c r="G733" s="111"/>
      <c r="H733" s="111"/>
      <c r="J733" s="57"/>
      <c r="K733" s="111"/>
      <c r="L733" s="111"/>
    </row>
    <row r="734" spans="2:12" x14ac:dyDescent="0.2">
      <c r="B734" s="57"/>
      <c r="C734" s="111"/>
      <c r="D734" s="111"/>
      <c r="F734" s="57"/>
      <c r="G734" s="111"/>
      <c r="H734" s="111"/>
      <c r="J734" s="57"/>
      <c r="K734" s="111"/>
      <c r="L734" s="111"/>
    </row>
    <row r="735" spans="2:12" x14ac:dyDescent="0.2">
      <c r="B735" s="57"/>
      <c r="C735" s="111"/>
      <c r="D735" s="111"/>
      <c r="F735" s="57"/>
      <c r="G735" s="111"/>
      <c r="H735" s="111"/>
      <c r="J735" s="57"/>
      <c r="K735" s="111"/>
      <c r="L735" s="111"/>
    </row>
    <row r="736" spans="2:12" x14ac:dyDescent="0.2">
      <c r="B736" s="57"/>
      <c r="C736" s="111"/>
      <c r="D736" s="111"/>
      <c r="F736" s="57"/>
      <c r="G736" s="111"/>
      <c r="H736" s="111"/>
      <c r="J736" s="57"/>
      <c r="K736" s="111"/>
      <c r="L736" s="111"/>
    </row>
    <row r="737" spans="2:12" x14ac:dyDescent="0.2">
      <c r="B737" s="57"/>
      <c r="C737" s="111"/>
      <c r="D737" s="111"/>
      <c r="F737" s="57"/>
      <c r="G737" s="111"/>
      <c r="H737" s="111"/>
      <c r="J737" s="57"/>
      <c r="K737" s="111"/>
      <c r="L737" s="111"/>
    </row>
    <row r="738" spans="2:12" x14ac:dyDescent="0.2">
      <c r="B738" s="57"/>
      <c r="C738" s="111"/>
      <c r="D738" s="111"/>
      <c r="F738" s="57"/>
      <c r="G738" s="111"/>
      <c r="H738" s="111"/>
      <c r="J738" s="57"/>
      <c r="K738" s="111"/>
      <c r="L738" s="111"/>
    </row>
    <row r="739" spans="2:12" x14ac:dyDescent="0.2">
      <c r="B739" s="57"/>
      <c r="C739" s="111"/>
      <c r="D739" s="111"/>
      <c r="F739" s="57"/>
      <c r="G739" s="111"/>
      <c r="H739" s="111"/>
      <c r="J739" s="57"/>
      <c r="K739" s="111"/>
      <c r="L739" s="111"/>
    </row>
    <row r="740" spans="2:12" x14ac:dyDescent="0.2">
      <c r="B740" s="57"/>
      <c r="C740" s="111"/>
      <c r="D740" s="111"/>
      <c r="F740" s="57"/>
      <c r="G740" s="111"/>
      <c r="H740" s="111"/>
      <c r="J740" s="57"/>
      <c r="K740" s="111"/>
      <c r="L740" s="111"/>
    </row>
    <row r="741" spans="2:12" x14ac:dyDescent="0.2">
      <c r="B741" s="57"/>
      <c r="C741" s="111"/>
      <c r="D741" s="111"/>
      <c r="F741" s="57"/>
      <c r="G741" s="111"/>
      <c r="H741" s="111"/>
      <c r="J741" s="57"/>
      <c r="K741" s="111"/>
      <c r="L741" s="111"/>
    </row>
    <row r="742" spans="2:12" x14ac:dyDescent="0.2">
      <c r="B742" s="57"/>
      <c r="C742" s="111"/>
      <c r="D742" s="111"/>
      <c r="F742" s="57"/>
      <c r="G742" s="111"/>
      <c r="H742" s="111"/>
      <c r="J742" s="57"/>
      <c r="K742" s="111"/>
      <c r="L742" s="111"/>
    </row>
    <row r="743" spans="2:12" x14ac:dyDescent="0.2">
      <c r="B743" s="57"/>
      <c r="C743" s="111"/>
      <c r="D743" s="111"/>
      <c r="F743" s="57"/>
      <c r="G743" s="111"/>
      <c r="H743" s="111"/>
      <c r="J743" s="57"/>
      <c r="K743" s="111"/>
      <c r="L743" s="111"/>
    </row>
    <row r="744" spans="2:12" x14ac:dyDescent="0.2">
      <c r="B744" s="57"/>
      <c r="C744" s="111"/>
      <c r="D744" s="111"/>
      <c r="F744" s="57"/>
      <c r="G744" s="111"/>
      <c r="H744" s="111"/>
      <c r="J744" s="57"/>
      <c r="K744" s="111"/>
      <c r="L744" s="111"/>
    </row>
    <row r="745" spans="2:12" x14ac:dyDescent="0.2">
      <c r="B745" s="57"/>
      <c r="C745" s="111"/>
      <c r="D745" s="111"/>
      <c r="F745" s="57"/>
      <c r="G745" s="111"/>
      <c r="H745" s="111"/>
      <c r="J745" s="57"/>
      <c r="K745" s="111"/>
      <c r="L745" s="111"/>
    </row>
    <row r="746" spans="2:12" x14ac:dyDescent="0.2">
      <c r="B746" s="57"/>
      <c r="C746" s="111"/>
      <c r="D746" s="111"/>
      <c r="F746" s="57"/>
      <c r="G746" s="111"/>
      <c r="H746" s="111"/>
      <c r="J746" s="57"/>
      <c r="K746" s="111"/>
      <c r="L746" s="111"/>
    </row>
    <row r="747" spans="2:12" x14ac:dyDescent="0.2">
      <c r="B747" s="57"/>
      <c r="C747" s="111"/>
      <c r="D747" s="111"/>
      <c r="F747" s="57"/>
      <c r="G747" s="111"/>
      <c r="H747" s="111"/>
      <c r="J747" s="57"/>
      <c r="K747" s="111"/>
      <c r="L747" s="111"/>
    </row>
    <row r="748" spans="2:12" x14ac:dyDescent="0.2">
      <c r="B748" s="57"/>
      <c r="C748" s="111"/>
      <c r="D748" s="111"/>
      <c r="F748" s="57"/>
      <c r="G748" s="111"/>
      <c r="H748" s="111"/>
      <c r="J748" s="57"/>
      <c r="K748" s="111"/>
      <c r="L748" s="111"/>
    </row>
    <row r="749" spans="2:12" x14ac:dyDescent="0.2">
      <c r="B749" s="57"/>
      <c r="C749" s="111"/>
      <c r="D749" s="111"/>
      <c r="F749" s="57"/>
      <c r="G749" s="111"/>
      <c r="H749" s="111"/>
      <c r="J749" s="57"/>
      <c r="K749" s="111"/>
      <c r="L749" s="111"/>
    </row>
    <row r="750" spans="2:12" x14ac:dyDescent="0.2">
      <c r="B750" s="57"/>
      <c r="C750" s="111"/>
      <c r="D750" s="111"/>
      <c r="F750" s="57"/>
      <c r="G750" s="111"/>
      <c r="H750" s="111"/>
      <c r="J750" s="57"/>
      <c r="K750" s="111"/>
      <c r="L750" s="111"/>
    </row>
    <row r="751" spans="2:12" x14ac:dyDescent="0.2">
      <c r="B751" s="57"/>
      <c r="C751" s="111"/>
      <c r="D751" s="111"/>
      <c r="F751" s="57"/>
      <c r="G751" s="111"/>
      <c r="H751" s="111"/>
      <c r="J751" s="57"/>
      <c r="K751" s="111"/>
      <c r="L751" s="111"/>
    </row>
    <row r="752" spans="2:12" x14ac:dyDescent="0.2">
      <c r="B752" s="57"/>
      <c r="C752" s="111"/>
      <c r="D752" s="111"/>
      <c r="F752" s="57"/>
      <c r="G752" s="111"/>
      <c r="H752" s="111"/>
      <c r="J752" s="57"/>
      <c r="K752" s="111"/>
      <c r="L752" s="111"/>
    </row>
    <row r="753" spans="2:12" x14ac:dyDescent="0.2">
      <c r="B753" s="57"/>
      <c r="C753" s="111"/>
      <c r="D753" s="111"/>
      <c r="F753" s="57"/>
      <c r="G753" s="111"/>
      <c r="H753" s="111"/>
      <c r="J753" s="57"/>
      <c r="K753" s="111"/>
      <c r="L753" s="111"/>
    </row>
    <row r="754" spans="2:12" x14ac:dyDescent="0.2">
      <c r="B754" s="57"/>
      <c r="C754" s="111"/>
      <c r="D754" s="111"/>
      <c r="F754" s="57"/>
      <c r="G754" s="111"/>
      <c r="H754" s="111"/>
      <c r="J754" s="57"/>
      <c r="K754" s="111"/>
      <c r="L754" s="111"/>
    </row>
    <row r="755" spans="2:12" x14ac:dyDescent="0.2">
      <c r="B755" s="57"/>
      <c r="C755" s="111"/>
      <c r="D755" s="111"/>
      <c r="F755" s="57"/>
      <c r="G755" s="111"/>
      <c r="H755" s="111"/>
      <c r="J755" s="57"/>
      <c r="K755" s="111"/>
      <c r="L755" s="111"/>
    </row>
    <row r="756" spans="2:12" x14ac:dyDescent="0.2">
      <c r="B756" s="57"/>
      <c r="C756" s="111"/>
      <c r="D756" s="111"/>
      <c r="F756" s="57"/>
      <c r="G756" s="111"/>
      <c r="H756" s="111"/>
      <c r="J756" s="57"/>
      <c r="K756" s="111"/>
      <c r="L756" s="111"/>
    </row>
    <row r="757" spans="2:12" x14ac:dyDescent="0.2">
      <c r="B757" s="57"/>
      <c r="C757" s="111"/>
      <c r="D757" s="111"/>
      <c r="F757" s="57"/>
      <c r="G757" s="111"/>
      <c r="H757" s="111"/>
      <c r="J757" s="57"/>
      <c r="K757" s="111"/>
      <c r="L757" s="111"/>
    </row>
    <row r="758" spans="2:12" x14ac:dyDescent="0.2">
      <c r="B758" s="57"/>
      <c r="C758" s="111"/>
      <c r="D758" s="111"/>
      <c r="F758" s="57"/>
      <c r="G758" s="111"/>
      <c r="H758" s="111"/>
      <c r="J758" s="57"/>
      <c r="K758" s="111"/>
      <c r="L758" s="111"/>
    </row>
    <row r="759" spans="2:12" x14ac:dyDescent="0.2">
      <c r="B759" s="57"/>
      <c r="C759" s="111"/>
      <c r="D759" s="111"/>
      <c r="F759" s="57"/>
      <c r="G759" s="111"/>
      <c r="H759" s="111"/>
      <c r="J759" s="57"/>
      <c r="K759" s="111"/>
      <c r="L759" s="111"/>
    </row>
    <row r="760" spans="2:12" x14ac:dyDescent="0.2">
      <c r="B760" s="57"/>
      <c r="C760" s="111"/>
      <c r="D760" s="111"/>
      <c r="F760" s="57"/>
      <c r="G760" s="111"/>
      <c r="H760" s="111"/>
      <c r="J760" s="57"/>
      <c r="K760" s="111"/>
      <c r="L760" s="111"/>
    </row>
    <row r="761" spans="2:12" x14ac:dyDescent="0.2">
      <c r="B761" s="57"/>
      <c r="C761" s="111"/>
      <c r="D761" s="111"/>
      <c r="F761" s="57"/>
      <c r="G761" s="111"/>
      <c r="H761" s="111"/>
      <c r="J761" s="57"/>
      <c r="K761" s="111"/>
      <c r="L761" s="111"/>
    </row>
    <row r="762" spans="2:12" x14ac:dyDescent="0.2">
      <c r="B762" s="57"/>
      <c r="C762" s="111"/>
      <c r="D762" s="111"/>
      <c r="F762" s="57"/>
      <c r="G762" s="111"/>
      <c r="H762" s="111"/>
      <c r="J762" s="57"/>
      <c r="K762" s="111"/>
      <c r="L762" s="111"/>
    </row>
    <row r="763" spans="2:12" x14ac:dyDescent="0.2">
      <c r="B763" s="57"/>
      <c r="C763" s="111"/>
      <c r="D763" s="111"/>
      <c r="F763" s="57"/>
      <c r="G763" s="111"/>
      <c r="H763" s="111"/>
      <c r="J763" s="57"/>
      <c r="K763" s="111"/>
      <c r="L763" s="111"/>
    </row>
    <row r="764" spans="2:12" x14ac:dyDescent="0.2">
      <c r="B764" s="57"/>
      <c r="C764" s="111"/>
      <c r="D764" s="111"/>
      <c r="F764" s="57"/>
      <c r="G764" s="111"/>
      <c r="H764" s="111"/>
      <c r="J764" s="57"/>
      <c r="K764" s="111"/>
      <c r="L764" s="111"/>
    </row>
    <row r="765" spans="2:12" x14ac:dyDescent="0.2">
      <c r="B765" s="57"/>
      <c r="C765" s="111"/>
      <c r="D765" s="111"/>
      <c r="F765" s="57"/>
      <c r="G765" s="111"/>
      <c r="H765" s="111"/>
      <c r="J765" s="57"/>
      <c r="K765" s="111"/>
      <c r="L765" s="111"/>
    </row>
    <row r="766" spans="2:12" x14ac:dyDescent="0.2">
      <c r="B766" s="57"/>
      <c r="C766" s="111"/>
      <c r="D766" s="111"/>
      <c r="F766" s="57"/>
      <c r="G766" s="111"/>
      <c r="H766" s="111"/>
      <c r="J766" s="57"/>
      <c r="K766" s="111"/>
      <c r="L766" s="111"/>
    </row>
    <row r="767" spans="2:12" x14ac:dyDescent="0.2">
      <c r="B767" s="57"/>
      <c r="C767" s="111"/>
      <c r="D767" s="111"/>
      <c r="F767" s="57"/>
      <c r="G767" s="111"/>
      <c r="H767" s="111"/>
      <c r="J767" s="57"/>
      <c r="K767" s="111"/>
      <c r="L767" s="111"/>
    </row>
    <row r="768" spans="2:12" x14ac:dyDescent="0.2">
      <c r="B768" s="57"/>
      <c r="C768" s="111"/>
      <c r="D768" s="111"/>
      <c r="F768" s="57"/>
      <c r="G768" s="111"/>
      <c r="H768" s="111"/>
      <c r="J768" s="57"/>
      <c r="K768" s="111"/>
      <c r="L768" s="111"/>
    </row>
    <row r="769" spans="2:12" x14ac:dyDescent="0.2">
      <c r="B769" s="57"/>
      <c r="C769" s="111"/>
      <c r="D769" s="111"/>
      <c r="F769" s="57"/>
      <c r="G769" s="111"/>
      <c r="H769" s="111"/>
      <c r="J769" s="57"/>
      <c r="K769" s="111"/>
      <c r="L769" s="111"/>
    </row>
    <row r="770" spans="2:12" x14ac:dyDescent="0.2">
      <c r="B770" s="57"/>
      <c r="C770" s="111"/>
      <c r="D770" s="111"/>
      <c r="F770" s="57"/>
      <c r="G770" s="111"/>
      <c r="H770" s="111"/>
      <c r="J770" s="57"/>
      <c r="K770" s="111"/>
      <c r="L770" s="111"/>
    </row>
    <row r="771" spans="2:12" x14ac:dyDescent="0.2">
      <c r="B771" s="57"/>
      <c r="C771" s="111"/>
      <c r="D771" s="111"/>
      <c r="F771" s="57"/>
      <c r="G771" s="111"/>
      <c r="H771" s="111"/>
      <c r="J771" s="57"/>
      <c r="K771" s="111"/>
      <c r="L771" s="111"/>
    </row>
    <row r="772" spans="2:12" x14ac:dyDescent="0.2">
      <c r="B772" s="57"/>
      <c r="C772" s="111"/>
      <c r="D772" s="111"/>
      <c r="F772" s="57"/>
      <c r="G772" s="111"/>
      <c r="H772" s="111"/>
      <c r="J772" s="57"/>
      <c r="K772" s="111"/>
      <c r="L772" s="111"/>
    </row>
    <row r="773" spans="2:12" x14ac:dyDescent="0.2">
      <c r="B773" s="57"/>
      <c r="C773" s="111"/>
      <c r="D773" s="111"/>
      <c r="F773" s="57"/>
      <c r="G773" s="111"/>
      <c r="H773" s="111"/>
      <c r="J773" s="57"/>
      <c r="K773" s="111"/>
      <c r="L773" s="111"/>
    </row>
    <row r="774" spans="2:12" x14ac:dyDescent="0.2">
      <c r="B774" s="57"/>
      <c r="C774" s="111"/>
      <c r="D774" s="111"/>
      <c r="F774" s="57"/>
      <c r="G774" s="111"/>
      <c r="H774" s="111"/>
      <c r="J774" s="57"/>
      <c r="K774" s="111"/>
      <c r="L774" s="111"/>
    </row>
    <row r="775" spans="2:12" x14ac:dyDescent="0.2">
      <c r="B775" s="57"/>
      <c r="C775" s="111"/>
      <c r="D775" s="111"/>
      <c r="F775" s="57"/>
      <c r="G775" s="111"/>
      <c r="H775" s="111"/>
      <c r="J775" s="57"/>
      <c r="K775" s="111"/>
      <c r="L775" s="111"/>
    </row>
    <row r="776" spans="2:12" x14ac:dyDescent="0.2">
      <c r="B776" s="57"/>
      <c r="C776" s="111"/>
      <c r="D776" s="111"/>
      <c r="F776" s="57"/>
      <c r="G776" s="111"/>
      <c r="H776" s="111"/>
      <c r="J776" s="57"/>
      <c r="K776" s="111"/>
      <c r="L776" s="111"/>
    </row>
    <row r="777" spans="2:12" x14ac:dyDescent="0.2">
      <c r="B777" s="57"/>
      <c r="C777" s="111"/>
      <c r="D777" s="111"/>
      <c r="F777" s="57"/>
      <c r="G777" s="111"/>
      <c r="H777" s="111"/>
      <c r="J777" s="57"/>
      <c r="K777" s="111"/>
      <c r="L777" s="111"/>
    </row>
    <row r="778" spans="2:12" x14ac:dyDescent="0.2">
      <c r="B778" s="57"/>
      <c r="C778" s="111"/>
      <c r="D778" s="111"/>
      <c r="F778" s="57"/>
      <c r="G778" s="111"/>
      <c r="H778" s="111"/>
      <c r="J778" s="57"/>
      <c r="K778" s="111"/>
      <c r="L778" s="111"/>
    </row>
    <row r="779" spans="2:12" x14ac:dyDescent="0.2">
      <c r="B779" s="57"/>
      <c r="C779" s="111"/>
      <c r="D779" s="111"/>
      <c r="F779" s="57"/>
      <c r="G779" s="111"/>
      <c r="H779" s="111"/>
      <c r="J779" s="57"/>
      <c r="K779" s="111"/>
      <c r="L779" s="111"/>
    </row>
    <row r="780" spans="2:12" x14ac:dyDescent="0.2">
      <c r="B780" s="57"/>
      <c r="C780" s="111"/>
      <c r="D780" s="111"/>
      <c r="F780" s="57"/>
      <c r="G780" s="111"/>
      <c r="H780" s="111"/>
      <c r="J780" s="57"/>
      <c r="K780" s="111"/>
      <c r="L780" s="111"/>
    </row>
    <row r="781" spans="2:12" x14ac:dyDescent="0.2">
      <c r="B781" s="57"/>
      <c r="C781" s="111"/>
      <c r="D781" s="111"/>
      <c r="F781" s="57"/>
      <c r="G781" s="111"/>
      <c r="H781" s="111"/>
      <c r="J781" s="57"/>
      <c r="K781" s="111"/>
      <c r="L781" s="111"/>
    </row>
    <row r="782" spans="2:12" x14ac:dyDescent="0.2">
      <c r="B782" s="57"/>
      <c r="C782" s="111"/>
      <c r="D782" s="111"/>
      <c r="F782" s="57"/>
      <c r="G782" s="111"/>
      <c r="H782" s="111"/>
      <c r="J782" s="57"/>
      <c r="K782" s="111"/>
      <c r="L782" s="111"/>
    </row>
    <row r="783" spans="2:12" x14ac:dyDescent="0.2">
      <c r="B783" s="57"/>
      <c r="C783" s="111"/>
      <c r="D783" s="111"/>
      <c r="F783" s="57"/>
      <c r="G783" s="111"/>
      <c r="H783" s="111"/>
      <c r="J783" s="57"/>
      <c r="K783" s="111"/>
      <c r="L783" s="111"/>
    </row>
    <row r="784" spans="2:12" x14ac:dyDescent="0.2">
      <c r="B784" s="57"/>
      <c r="C784" s="111"/>
      <c r="D784" s="111"/>
      <c r="F784" s="57"/>
      <c r="G784" s="111"/>
      <c r="H784" s="111"/>
      <c r="J784" s="57"/>
      <c r="K784" s="111"/>
      <c r="L784" s="111"/>
    </row>
    <row r="785" spans="2:12" x14ac:dyDescent="0.2">
      <c r="B785" s="57"/>
      <c r="C785" s="111"/>
      <c r="D785" s="111"/>
      <c r="F785" s="57"/>
      <c r="G785" s="111"/>
      <c r="H785" s="111"/>
      <c r="J785" s="57"/>
      <c r="K785" s="111"/>
      <c r="L785" s="111"/>
    </row>
    <row r="786" spans="2:12" x14ac:dyDescent="0.2">
      <c r="B786" s="57"/>
      <c r="C786" s="111"/>
      <c r="D786" s="111"/>
      <c r="F786" s="57"/>
      <c r="G786" s="111"/>
      <c r="H786" s="111"/>
      <c r="J786" s="57"/>
      <c r="K786" s="111"/>
      <c r="L786" s="111"/>
    </row>
    <row r="787" spans="2:12" x14ac:dyDescent="0.2">
      <c r="B787" s="57"/>
      <c r="C787" s="111"/>
      <c r="D787" s="111"/>
      <c r="F787" s="57"/>
      <c r="G787" s="111"/>
      <c r="H787" s="111"/>
      <c r="J787" s="57"/>
      <c r="K787" s="111"/>
      <c r="L787" s="111"/>
    </row>
    <row r="788" spans="2:12" x14ac:dyDescent="0.2">
      <c r="B788" s="57"/>
      <c r="C788" s="111"/>
      <c r="D788" s="111"/>
      <c r="F788" s="57"/>
      <c r="G788" s="111"/>
      <c r="H788" s="111"/>
      <c r="J788" s="57"/>
      <c r="K788" s="111"/>
      <c r="L788" s="111"/>
    </row>
    <row r="789" spans="2:12" x14ac:dyDescent="0.2">
      <c r="B789" s="57"/>
      <c r="C789" s="111"/>
      <c r="D789" s="111"/>
      <c r="F789" s="57"/>
      <c r="G789" s="111"/>
      <c r="H789" s="111"/>
      <c r="J789" s="57"/>
      <c r="K789" s="111"/>
      <c r="L789" s="111"/>
    </row>
    <row r="790" spans="2:12" x14ac:dyDescent="0.2">
      <c r="B790" s="57"/>
      <c r="C790" s="111"/>
      <c r="D790" s="111"/>
      <c r="F790" s="57"/>
      <c r="G790" s="111"/>
      <c r="H790" s="111"/>
      <c r="J790" s="57"/>
      <c r="K790" s="111"/>
      <c r="L790" s="111"/>
    </row>
    <row r="791" spans="2:12" x14ac:dyDescent="0.2">
      <c r="B791" s="57"/>
      <c r="C791" s="111"/>
      <c r="D791" s="111"/>
      <c r="F791" s="57"/>
      <c r="G791" s="111"/>
      <c r="H791" s="111"/>
      <c r="J791" s="57"/>
      <c r="K791" s="111"/>
      <c r="L791" s="111"/>
    </row>
    <row r="792" spans="2:12" x14ac:dyDescent="0.2">
      <c r="B792" s="57"/>
      <c r="C792" s="111"/>
      <c r="D792" s="111"/>
      <c r="F792" s="57"/>
      <c r="G792" s="111"/>
      <c r="H792" s="111"/>
      <c r="J792" s="57"/>
      <c r="K792" s="111"/>
      <c r="L792" s="111"/>
    </row>
    <row r="793" spans="2:12" x14ac:dyDescent="0.2">
      <c r="B793" s="57"/>
      <c r="C793" s="111"/>
      <c r="D793" s="111"/>
      <c r="F793" s="57"/>
      <c r="G793" s="111"/>
      <c r="H793" s="111"/>
      <c r="J793" s="57"/>
      <c r="K793" s="111"/>
      <c r="L793" s="111"/>
    </row>
    <row r="794" spans="2:12" x14ac:dyDescent="0.2">
      <c r="B794" s="57"/>
      <c r="C794" s="111"/>
      <c r="D794" s="111"/>
      <c r="F794" s="57"/>
      <c r="G794" s="111"/>
      <c r="H794" s="111"/>
      <c r="J794" s="57"/>
      <c r="K794" s="111"/>
      <c r="L794" s="111"/>
    </row>
    <row r="795" spans="2:12" x14ac:dyDescent="0.2">
      <c r="B795" s="57"/>
      <c r="C795" s="111"/>
      <c r="D795" s="111"/>
      <c r="F795" s="57"/>
      <c r="G795" s="111"/>
      <c r="H795" s="111"/>
      <c r="J795" s="57"/>
      <c r="K795" s="111"/>
      <c r="L795" s="111"/>
    </row>
    <row r="796" spans="2:12" x14ac:dyDescent="0.2">
      <c r="B796" s="57"/>
      <c r="C796" s="111"/>
      <c r="D796" s="111"/>
      <c r="F796" s="57"/>
      <c r="G796" s="111"/>
      <c r="H796" s="111"/>
      <c r="J796" s="57"/>
      <c r="K796" s="111"/>
      <c r="L796" s="111"/>
    </row>
    <row r="797" spans="2:12" x14ac:dyDescent="0.2">
      <c r="B797" s="57"/>
      <c r="C797" s="111"/>
      <c r="D797" s="111"/>
      <c r="F797" s="57"/>
      <c r="G797" s="111"/>
      <c r="H797" s="111"/>
      <c r="J797" s="57"/>
      <c r="K797" s="111"/>
      <c r="L797" s="111"/>
    </row>
    <row r="798" spans="2:12" x14ac:dyDescent="0.2">
      <c r="B798" s="57"/>
      <c r="C798" s="111"/>
      <c r="D798" s="111"/>
      <c r="F798" s="57"/>
      <c r="G798" s="111"/>
      <c r="H798" s="111"/>
      <c r="J798" s="57"/>
      <c r="K798" s="111"/>
      <c r="L798" s="111"/>
    </row>
    <row r="799" spans="2:12" x14ac:dyDescent="0.2">
      <c r="B799" s="57"/>
      <c r="C799" s="111"/>
      <c r="D799" s="111"/>
      <c r="F799" s="57"/>
      <c r="G799" s="111"/>
      <c r="H799" s="111"/>
      <c r="J799" s="57"/>
      <c r="K799" s="111"/>
      <c r="L799" s="111"/>
    </row>
    <row r="800" spans="2:12" x14ac:dyDescent="0.2">
      <c r="B800" s="57"/>
      <c r="C800" s="111"/>
      <c r="D800" s="111"/>
      <c r="F800" s="57"/>
      <c r="G800" s="111"/>
      <c r="H800" s="111"/>
      <c r="J800" s="57"/>
      <c r="K800" s="111"/>
      <c r="L800" s="111"/>
    </row>
    <row r="801" spans="2:12" x14ac:dyDescent="0.2">
      <c r="B801" s="57"/>
      <c r="C801" s="111"/>
      <c r="D801" s="111"/>
      <c r="F801" s="57"/>
      <c r="G801" s="111"/>
      <c r="H801" s="111"/>
      <c r="J801" s="57"/>
      <c r="K801" s="111"/>
      <c r="L801" s="111"/>
    </row>
    <row r="802" spans="2:12" x14ac:dyDescent="0.2">
      <c r="B802" s="57"/>
      <c r="C802" s="111"/>
      <c r="D802" s="111"/>
      <c r="F802" s="57"/>
      <c r="G802" s="111"/>
      <c r="H802" s="111"/>
      <c r="J802" s="57"/>
      <c r="K802" s="111"/>
      <c r="L802" s="111"/>
    </row>
    <row r="803" spans="2:12" x14ac:dyDescent="0.2">
      <c r="B803" s="57"/>
      <c r="C803" s="111"/>
      <c r="D803" s="111"/>
      <c r="F803" s="57"/>
      <c r="G803" s="111"/>
      <c r="H803" s="111"/>
      <c r="J803" s="57"/>
      <c r="K803" s="111"/>
      <c r="L803" s="111"/>
    </row>
    <row r="804" spans="2:12" x14ac:dyDescent="0.2">
      <c r="B804" s="57"/>
      <c r="C804" s="111"/>
      <c r="D804" s="111"/>
      <c r="F804" s="57"/>
      <c r="G804" s="111"/>
      <c r="H804" s="111"/>
      <c r="J804" s="57"/>
      <c r="K804" s="111"/>
      <c r="L804" s="111"/>
    </row>
    <row r="805" spans="2:12" x14ac:dyDescent="0.2">
      <c r="B805" s="57"/>
      <c r="C805" s="111"/>
      <c r="D805" s="111"/>
      <c r="F805" s="57"/>
      <c r="G805" s="111"/>
      <c r="H805" s="111"/>
      <c r="J805" s="57"/>
      <c r="K805" s="111"/>
      <c r="L805" s="111"/>
    </row>
    <row r="806" spans="2:12" x14ac:dyDescent="0.2">
      <c r="B806" s="57"/>
      <c r="C806" s="111"/>
      <c r="D806" s="111"/>
      <c r="F806" s="57"/>
      <c r="G806" s="111"/>
      <c r="H806" s="111"/>
      <c r="J806" s="57"/>
      <c r="K806" s="111"/>
      <c r="L806" s="111"/>
    </row>
    <row r="807" spans="2:12" x14ac:dyDescent="0.2">
      <c r="B807" s="57"/>
      <c r="C807" s="111"/>
      <c r="D807" s="111"/>
      <c r="F807" s="57"/>
      <c r="G807" s="111"/>
      <c r="H807" s="111"/>
      <c r="J807" s="57"/>
      <c r="K807" s="111"/>
      <c r="L807" s="111"/>
    </row>
    <row r="808" spans="2:12" x14ac:dyDescent="0.2">
      <c r="B808" s="57"/>
      <c r="C808" s="111"/>
      <c r="D808" s="111"/>
      <c r="F808" s="57"/>
      <c r="G808" s="111"/>
      <c r="H808" s="111"/>
      <c r="J808" s="57"/>
      <c r="K808" s="111"/>
      <c r="L808" s="111"/>
    </row>
    <row r="809" spans="2:12" x14ac:dyDescent="0.2">
      <c r="B809" s="57"/>
      <c r="C809" s="111"/>
      <c r="D809" s="111"/>
      <c r="F809" s="57"/>
      <c r="G809" s="111"/>
      <c r="H809" s="111"/>
      <c r="J809" s="57"/>
      <c r="K809" s="111"/>
      <c r="L809" s="111"/>
    </row>
    <row r="810" spans="2:12" x14ac:dyDescent="0.2">
      <c r="B810" s="57"/>
      <c r="C810" s="111"/>
      <c r="D810" s="111"/>
      <c r="F810" s="57"/>
      <c r="G810" s="111"/>
      <c r="H810" s="111"/>
      <c r="J810" s="57"/>
      <c r="K810" s="111"/>
      <c r="L810" s="111"/>
    </row>
    <row r="811" spans="2:12" x14ac:dyDescent="0.2">
      <c r="B811" s="57"/>
      <c r="C811" s="111"/>
      <c r="D811" s="111"/>
      <c r="F811" s="57"/>
      <c r="G811" s="111"/>
      <c r="H811" s="111"/>
      <c r="J811" s="57"/>
      <c r="K811" s="111"/>
      <c r="L811" s="111"/>
    </row>
    <row r="812" spans="2:12" x14ac:dyDescent="0.2">
      <c r="B812" s="57"/>
      <c r="C812" s="111"/>
      <c r="D812" s="111"/>
      <c r="F812" s="57"/>
      <c r="G812" s="111"/>
      <c r="H812" s="111"/>
      <c r="J812" s="57"/>
      <c r="K812" s="111"/>
      <c r="L812" s="111"/>
    </row>
    <row r="813" spans="2:12" x14ac:dyDescent="0.2">
      <c r="B813" s="57"/>
      <c r="C813" s="111"/>
      <c r="D813" s="111"/>
      <c r="F813" s="57"/>
      <c r="G813" s="111"/>
      <c r="H813" s="111"/>
      <c r="J813" s="57"/>
      <c r="K813" s="111"/>
      <c r="L813" s="111"/>
    </row>
    <row r="814" spans="2:12" x14ac:dyDescent="0.2">
      <c r="B814" s="57"/>
      <c r="C814" s="111"/>
      <c r="D814" s="111"/>
      <c r="F814" s="57"/>
      <c r="G814" s="111"/>
      <c r="H814" s="111"/>
      <c r="J814" s="57"/>
      <c r="K814" s="111"/>
      <c r="L814" s="111"/>
    </row>
    <row r="815" spans="2:12" x14ac:dyDescent="0.2">
      <c r="B815" s="57"/>
      <c r="C815" s="111"/>
      <c r="D815" s="111"/>
      <c r="F815" s="57"/>
      <c r="G815" s="111"/>
      <c r="H815" s="111"/>
      <c r="J815" s="57"/>
      <c r="K815" s="111"/>
      <c r="L815" s="111"/>
    </row>
    <row r="816" spans="2:12" x14ac:dyDescent="0.2">
      <c r="B816" s="57"/>
      <c r="C816" s="111"/>
      <c r="D816" s="111"/>
      <c r="F816" s="57"/>
      <c r="G816" s="111"/>
      <c r="H816" s="111"/>
      <c r="J816" s="57"/>
      <c r="K816" s="111"/>
      <c r="L816" s="111"/>
    </row>
    <row r="817" spans="2:12" x14ac:dyDescent="0.2">
      <c r="B817" s="57"/>
      <c r="C817" s="111"/>
      <c r="D817" s="111"/>
      <c r="F817" s="57"/>
      <c r="G817" s="111"/>
      <c r="H817" s="111"/>
      <c r="J817" s="57"/>
      <c r="K817" s="111"/>
      <c r="L817" s="111"/>
    </row>
    <row r="818" spans="2:12" x14ac:dyDescent="0.2">
      <c r="B818" s="57"/>
      <c r="C818" s="111"/>
      <c r="D818" s="111"/>
      <c r="F818" s="57"/>
      <c r="G818" s="111"/>
      <c r="H818" s="111"/>
      <c r="J818" s="57"/>
      <c r="K818" s="111"/>
      <c r="L818" s="111"/>
    </row>
    <row r="819" spans="2:12" x14ac:dyDescent="0.2">
      <c r="B819" s="57"/>
      <c r="C819" s="111"/>
      <c r="D819" s="111"/>
      <c r="F819" s="57"/>
      <c r="G819" s="111"/>
      <c r="H819" s="111"/>
      <c r="J819" s="57"/>
      <c r="K819" s="111"/>
      <c r="L819" s="111"/>
    </row>
    <row r="820" spans="2:12" x14ac:dyDescent="0.2">
      <c r="B820" s="57"/>
      <c r="C820" s="111"/>
      <c r="D820" s="111"/>
      <c r="F820" s="57"/>
      <c r="G820" s="111"/>
      <c r="H820" s="111"/>
      <c r="J820" s="57"/>
      <c r="K820" s="111"/>
      <c r="L820" s="111"/>
    </row>
    <row r="821" spans="2:12" x14ac:dyDescent="0.2">
      <c r="B821" s="57"/>
      <c r="C821" s="111"/>
      <c r="D821" s="111"/>
      <c r="F821" s="57"/>
      <c r="G821" s="111"/>
      <c r="H821" s="111"/>
      <c r="J821" s="57"/>
      <c r="K821" s="111"/>
      <c r="L821" s="111"/>
    </row>
    <row r="822" spans="2:12" x14ac:dyDescent="0.2">
      <c r="B822" s="57"/>
      <c r="C822" s="111"/>
      <c r="D822" s="111"/>
      <c r="F822" s="57"/>
      <c r="G822" s="111"/>
      <c r="H822" s="111"/>
      <c r="J822" s="57"/>
      <c r="K822" s="111"/>
      <c r="L822" s="111"/>
    </row>
    <row r="823" spans="2:12" x14ac:dyDescent="0.2">
      <c r="B823" s="57"/>
      <c r="C823" s="111"/>
      <c r="D823" s="111"/>
      <c r="F823" s="57"/>
      <c r="G823" s="111"/>
      <c r="H823" s="111"/>
      <c r="J823" s="57"/>
      <c r="K823" s="111"/>
      <c r="L823" s="111"/>
    </row>
    <row r="824" spans="2:12" x14ac:dyDescent="0.2">
      <c r="B824" s="57"/>
      <c r="C824" s="111"/>
      <c r="D824" s="111"/>
      <c r="F824" s="57"/>
      <c r="G824" s="111"/>
      <c r="H824" s="111"/>
      <c r="J824" s="57"/>
      <c r="K824" s="111"/>
      <c r="L824" s="111"/>
    </row>
    <row r="825" spans="2:12" x14ac:dyDescent="0.2">
      <c r="B825" s="57"/>
      <c r="C825" s="111"/>
      <c r="D825" s="111"/>
      <c r="F825" s="57"/>
      <c r="G825" s="111"/>
      <c r="H825" s="111"/>
      <c r="J825" s="57"/>
      <c r="K825" s="111"/>
      <c r="L825" s="111"/>
    </row>
    <row r="826" spans="2:12" x14ac:dyDescent="0.2">
      <c r="B826" s="57"/>
      <c r="C826" s="111"/>
      <c r="D826" s="111"/>
      <c r="F826" s="57"/>
      <c r="G826" s="111"/>
      <c r="H826" s="111"/>
      <c r="J826" s="57"/>
      <c r="K826" s="111"/>
      <c r="L826" s="111"/>
    </row>
    <row r="827" spans="2:12" x14ac:dyDescent="0.2">
      <c r="B827" s="57"/>
      <c r="C827" s="111"/>
      <c r="D827" s="111"/>
      <c r="F827" s="57"/>
      <c r="G827" s="111"/>
      <c r="H827" s="111"/>
      <c r="J827" s="57"/>
      <c r="K827" s="111"/>
      <c r="L827" s="111"/>
    </row>
    <row r="828" spans="2:12" x14ac:dyDescent="0.2">
      <c r="B828" s="57"/>
      <c r="C828" s="111"/>
      <c r="D828" s="111"/>
      <c r="F828" s="57"/>
      <c r="G828" s="111"/>
      <c r="H828" s="111"/>
      <c r="J828" s="57"/>
      <c r="K828" s="111"/>
      <c r="L828" s="111"/>
    </row>
    <row r="829" spans="2:12" x14ac:dyDescent="0.2">
      <c r="B829" s="57"/>
      <c r="C829" s="111"/>
      <c r="D829" s="111"/>
      <c r="F829" s="57"/>
      <c r="G829" s="111"/>
      <c r="H829" s="111"/>
      <c r="J829" s="57"/>
      <c r="K829" s="111"/>
      <c r="L829" s="111"/>
    </row>
    <row r="830" spans="2:12" x14ac:dyDescent="0.2">
      <c r="B830" s="57"/>
      <c r="C830" s="111"/>
      <c r="D830" s="111"/>
      <c r="F830" s="57"/>
      <c r="G830" s="111"/>
      <c r="H830" s="111"/>
      <c r="J830" s="57"/>
      <c r="K830" s="111"/>
      <c r="L830" s="111"/>
    </row>
    <row r="831" spans="2:12" x14ac:dyDescent="0.2">
      <c r="B831" s="57"/>
      <c r="C831" s="111"/>
      <c r="D831" s="111"/>
      <c r="F831" s="57"/>
      <c r="G831" s="111"/>
      <c r="H831" s="111"/>
      <c r="J831" s="57"/>
      <c r="K831" s="111"/>
      <c r="L831" s="111"/>
    </row>
    <row r="832" spans="2:12" x14ac:dyDescent="0.2">
      <c r="B832" s="57"/>
      <c r="C832" s="111"/>
      <c r="D832" s="111"/>
      <c r="F832" s="57"/>
      <c r="G832" s="111"/>
      <c r="H832" s="111"/>
      <c r="J832" s="57"/>
      <c r="K832" s="111"/>
      <c r="L832" s="111"/>
    </row>
    <row r="833" spans="2:12" x14ac:dyDescent="0.2">
      <c r="B833" s="57"/>
      <c r="C833" s="111"/>
      <c r="D833" s="111"/>
      <c r="F833" s="57"/>
      <c r="G833" s="111"/>
      <c r="H833" s="111"/>
      <c r="J833" s="57"/>
      <c r="K833" s="111"/>
      <c r="L833" s="111"/>
    </row>
    <row r="834" spans="2:12" x14ac:dyDescent="0.2">
      <c r="B834" s="57"/>
      <c r="C834" s="111"/>
      <c r="D834" s="111"/>
      <c r="F834" s="57"/>
      <c r="G834" s="111"/>
      <c r="H834" s="111"/>
      <c r="J834" s="57"/>
      <c r="K834" s="111"/>
      <c r="L834" s="111"/>
    </row>
    <row r="835" spans="2:12" x14ac:dyDescent="0.2">
      <c r="B835" s="57"/>
      <c r="C835" s="111"/>
      <c r="D835" s="111"/>
      <c r="F835" s="57"/>
      <c r="G835" s="111"/>
      <c r="H835" s="111"/>
      <c r="J835" s="57"/>
      <c r="K835" s="111"/>
      <c r="L835" s="111"/>
    </row>
    <row r="836" spans="2:12" x14ac:dyDescent="0.2">
      <c r="B836" s="57"/>
      <c r="C836" s="111"/>
      <c r="D836" s="111"/>
      <c r="F836" s="57"/>
      <c r="G836" s="111"/>
      <c r="H836" s="111"/>
      <c r="J836" s="57"/>
      <c r="K836" s="111"/>
      <c r="L836" s="111"/>
    </row>
    <row r="837" spans="2:12" x14ac:dyDescent="0.2">
      <c r="B837" s="57"/>
      <c r="C837" s="111"/>
      <c r="D837" s="111"/>
      <c r="F837" s="57"/>
      <c r="G837" s="111"/>
      <c r="H837" s="111"/>
      <c r="J837" s="57"/>
      <c r="K837" s="111"/>
      <c r="L837" s="111"/>
    </row>
    <row r="838" spans="2:12" x14ac:dyDescent="0.2">
      <c r="B838" s="57"/>
      <c r="C838" s="111"/>
      <c r="D838" s="111"/>
      <c r="F838" s="57"/>
      <c r="G838" s="111"/>
      <c r="H838" s="111"/>
      <c r="J838" s="57"/>
      <c r="K838" s="111"/>
      <c r="L838" s="111"/>
    </row>
    <row r="839" spans="2:12" x14ac:dyDescent="0.2">
      <c r="B839" s="57"/>
      <c r="C839" s="111"/>
      <c r="D839" s="111"/>
      <c r="F839" s="57"/>
      <c r="G839" s="111"/>
      <c r="H839" s="111"/>
      <c r="J839" s="57"/>
      <c r="K839" s="111"/>
      <c r="L839" s="111"/>
    </row>
    <row r="840" spans="2:12" x14ac:dyDescent="0.2">
      <c r="B840" s="57"/>
      <c r="C840" s="111"/>
      <c r="D840" s="111"/>
      <c r="F840" s="57"/>
      <c r="G840" s="111"/>
      <c r="H840" s="111"/>
      <c r="J840" s="57"/>
      <c r="K840" s="111"/>
      <c r="L840" s="111"/>
    </row>
    <row r="841" spans="2:12" x14ac:dyDescent="0.2">
      <c r="B841" s="57"/>
      <c r="C841" s="111"/>
      <c r="D841" s="111"/>
      <c r="F841" s="57"/>
      <c r="G841" s="111"/>
      <c r="H841" s="111"/>
      <c r="J841" s="57"/>
      <c r="K841" s="111"/>
      <c r="L841" s="111"/>
    </row>
    <row r="842" spans="2:12" x14ac:dyDescent="0.2">
      <c r="B842" s="57"/>
      <c r="C842" s="111"/>
      <c r="D842" s="111"/>
      <c r="F842" s="57"/>
      <c r="G842" s="111"/>
      <c r="H842" s="111"/>
      <c r="J842" s="57"/>
      <c r="K842" s="111"/>
      <c r="L842" s="111"/>
    </row>
    <row r="843" spans="2:12" x14ac:dyDescent="0.2">
      <c r="B843" s="57"/>
      <c r="C843" s="111"/>
      <c r="D843" s="111"/>
      <c r="F843" s="57"/>
      <c r="G843" s="111"/>
      <c r="H843" s="111"/>
      <c r="J843" s="57"/>
      <c r="K843" s="111"/>
      <c r="L843" s="111"/>
    </row>
    <row r="844" spans="2:12" x14ac:dyDescent="0.2">
      <c r="B844" s="57"/>
      <c r="C844" s="111"/>
      <c r="D844" s="111"/>
      <c r="F844" s="57"/>
      <c r="G844" s="111"/>
      <c r="H844" s="111"/>
      <c r="J844" s="57"/>
      <c r="K844" s="111"/>
      <c r="L844" s="111"/>
    </row>
    <row r="845" spans="2:12" x14ac:dyDescent="0.2">
      <c r="B845" s="57"/>
      <c r="C845" s="111"/>
      <c r="D845" s="111"/>
      <c r="F845" s="57"/>
      <c r="G845" s="111"/>
      <c r="H845" s="111"/>
      <c r="J845" s="57"/>
      <c r="K845" s="111"/>
      <c r="L845" s="111"/>
    </row>
    <row r="846" spans="2:12" x14ac:dyDescent="0.2">
      <c r="B846" s="57"/>
      <c r="C846" s="111"/>
      <c r="D846" s="111"/>
      <c r="F846" s="57"/>
      <c r="G846" s="111"/>
      <c r="H846" s="111"/>
      <c r="J846" s="57"/>
      <c r="K846" s="111"/>
      <c r="L846" s="111"/>
    </row>
    <row r="847" spans="2:12" x14ac:dyDescent="0.2">
      <c r="B847" s="57"/>
      <c r="C847" s="111"/>
      <c r="D847" s="111"/>
      <c r="F847" s="57"/>
      <c r="G847" s="111"/>
      <c r="H847" s="111"/>
      <c r="J847" s="57"/>
      <c r="K847" s="111"/>
      <c r="L847" s="111"/>
    </row>
    <row r="848" spans="2:12" x14ac:dyDescent="0.2">
      <c r="B848" s="57"/>
      <c r="C848" s="111"/>
      <c r="D848" s="111"/>
      <c r="F848" s="57"/>
      <c r="G848" s="111"/>
      <c r="H848" s="111"/>
      <c r="J848" s="57"/>
      <c r="K848" s="111"/>
      <c r="L848" s="111"/>
    </row>
    <row r="849" spans="2:12" x14ac:dyDescent="0.2">
      <c r="B849" s="57"/>
      <c r="C849" s="111"/>
      <c r="D849" s="111"/>
      <c r="F849" s="57"/>
      <c r="G849" s="111"/>
      <c r="H849" s="111"/>
      <c r="J849" s="57"/>
      <c r="K849" s="111"/>
      <c r="L849" s="111"/>
    </row>
    <row r="850" spans="2:12" x14ac:dyDescent="0.2">
      <c r="B850" s="57"/>
      <c r="C850" s="111"/>
      <c r="D850" s="111"/>
      <c r="F850" s="57"/>
      <c r="G850" s="111"/>
      <c r="H850" s="111"/>
      <c r="J850" s="57"/>
      <c r="K850" s="111"/>
      <c r="L850" s="111"/>
    </row>
    <row r="851" spans="2:12" x14ac:dyDescent="0.2">
      <c r="B851" s="57"/>
      <c r="C851" s="111"/>
      <c r="D851" s="111"/>
      <c r="F851" s="57"/>
      <c r="G851" s="111"/>
      <c r="H851" s="111"/>
      <c r="J851" s="57"/>
      <c r="K851" s="111"/>
      <c r="L851" s="111"/>
    </row>
    <row r="852" spans="2:12" x14ac:dyDescent="0.2">
      <c r="B852" s="57"/>
      <c r="C852" s="111"/>
      <c r="D852" s="111"/>
      <c r="F852" s="57"/>
      <c r="G852" s="111"/>
      <c r="H852" s="111"/>
      <c r="J852" s="57"/>
      <c r="K852" s="111"/>
      <c r="L852" s="111"/>
    </row>
    <row r="853" spans="2:12" x14ac:dyDescent="0.2">
      <c r="B853" s="57"/>
      <c r="C853" s="111"/>
      <c r="D853" s="111"/>
      <c r="F853" s="57"/>
      <c r="G853" s="111"/>
      <c r="H853" s="111"/>
      <c r="J853" s="57"/>
      <c r="K853" s="111"/>
      <c r="L853" s="111"/>
    </row>
    <row r="854" spans="2:12" x14ac:dyDescent="0.2">
      <c r="B854" s="57"/>
      <c r="C854" s="111"/>
      <c r="D854" s="111"/>
      <c r="F854" s="57"/>
      <c r="G854" s="111"/>
      <c r="H854" s="111"/>
      <c r="J854" s="57"/>
      <c r="K854" s="111"/>
      <c r="L854" s="111"/>
    </row>
    <row r="855" spans="2:12" x14ac:dyDescent="0.2">
      <c r="B855" s="57"/>
      <c r="C855" s="111"/>
      <c r="D855" s="111"/>
      <c r="F855" s="57"/>
      <c r="G855" s="111"/>
      <c r="H855" s="111"/>
      <c r="J855" s="57"/>
      <c r="K855" s="111"/>
      <c r="L855" s="111"/>
    </row>
    <row r="856" spans="2:12" x14ac:dyDescent="0.2">
      <c r="B856" s="57"/>
      <c r="C856" s="111"/>
      <c r="D856" s="111"/>
      <c r="F856" s="57"/>
      <c r="G856" s="111"/>
      <c r="H856" s="111"/>
      <c r="J856" s="57"/>
      <c r="K856" s="111"/>
      <c r="L856" s="111"/>
    </row>
    <row r="857" spans="2:12" x14ac:dyDescent="0.2">
      <c r="B857" s="57"/>
      <c r="C857" s="111"/>
      <c r="D857" s="111"/>
      <c r="F857" s="57"/>
      <c r="G857" s="111"/>
      <c r="H857" s="111"/>
      <c r="J857" s="57"/>
      <c r="K857" s="111"/>
      <c r="L857" s="111"/>
    </row>
    <row r="858" spans="2:12" x14ac:dyDescent="0.2">
      <c r="B858" s="57"/>
      <c r="C858" s="111"/>
      <c r="D858" s="111"/>
      <c r="F858" s="57"/>
      <c r="G858" s="111"/>
      <c r="H858" s="111"/>
      <c r="J858" s="57"/>
      <c r="K858" s="111"/>
      <c r="L858" s="111"/>
    </row>
    <row r="859" spans="2:12" x14ac:dyDescent="0.2">
      <c r="B859" s="57"/>
      <c r="C859" s="111"/>
      <c r="D859" s="111"/>
      <c r="F859" s="57"/>
      <c r="G859" s="111"/>
      <c r="H859" s="111"/>
      <c r="J859" s="57"/>
      <c r="K859" s="111"/>
      <c r="L859" s="111"/>
    </row>
    <row r="860" spans="2:12" x14ac:dyDescent="0.2">
      <c r="B860" s="57"/>
      <c r="C860" s="111"/>
      <c r="D860" s="111"/>
      <c r="F860" s="57"/>
      <c r="G860" s="111"/>
      <c r="H860" s="111"/>
      <c r="J860" s="57"/>
      <c r="K860" s="111"/>
      <c r="L860" s="111"/>
    </row>
    <row r="861" spans="2:12" x14ac:dyDescent="0.2">
      <c r="B861" s="57"/>
      <c r="C861" s="111"/>
      <c r="D861" s="111"/>
      <c r="F861" s="57"/>
      <c r="G861" s="111"/>
      <c r="H861" s="111"/>
      <c r="J861" s="57"/>
      <c r="K861" s="111"/>
      <c r="L861" s="111"/>
    </row>
    <row r="862" spans="2:12" x14ac:dyDescent="0.2">
      <c r="B862" s="57"/>
      <c r="C862" s="111"/>
      <c r="D862" s="111"/>
      <c r="F862" s="57"/>
      <c r="G862" s="111"/>
      <c r="H862" s="111"/>
      <c r="J862" s="57"/>
      <c r="K862" s="111"/>
      <c r="L862" s="111"/>
    </row>
    <row r="863" spans="2:12" x14ac:dyDescent="0.2">
      <c r="B863" s="57"/>
      <c r="C863" s="111"/>
      <c r="D863" s="111"/>
      <c r="F863" s="57"/>
      <c r="G863" s="111"/>
      <c r="H863" s="111"/>
      <c r="J863" s="57"/>
      <c r="K863" s="111"/>
      <c r="L863" s="111"/>
    </row>
    <row r="864" spans="2:12" x14ac:dyDescent="0.2">
      <c r="B864" s="57"/>
      <c r="C864" s="111"/>
      <c r="D864" s="111"/>
      <c r="F864" s="57"/>
      <c r="G864" s="111"/>
      <c r="H864" s="111"/>
      <c r="J864" s="57"/>
      <c r="K864" s="111"/>
      <c r="L864" s="111"/>
    </row>
    <row r="865" spans="2:12" x14ac:dyDescent="0.2">
      <c r="B865" s="57"/>
      <c r="C865" s="111"/>
      <c r="D865" s="111"/>
      <c r="F865" s="57"/>
      <c r="G865" s="111"/>
      <c r="H865" s="111"/>
      <c r="J865" s="57"/>
      <c r="K865" s="111"/>
      <c r="L865" s="111"/>
    </row>
    <row r="866" spans="2:12" x14ac:dyDescent="0.2">
      <c r="B866" s="57"/>
      <c r="C866" s="111"/>
      <c r="D866" s="111"/>
      <c r="F866" s="57"/>
      <c r="G866" s="111"/>
      <c r="H866" s="111"/>
      <c r="J866" s="57"/>
      <c r="K866" s="111"/>
      <c r="L866" s="111"/>
    </row>
    <row r="867" spans="2:12" x14ac:dyDescent="0.2">
      <c r="B867" s="57"/>
      <c r="C867" s="111"/>
      <c r="D867" s="111"/>
      <c r="F867" s="57"/>
      <c r="G867" s="111"/>
      <c r="H867" s="111"/>
      <c r="J867" s="57"/>
      <c r="K867" s="111"/>
      <c r="L867" s="111"/>
    </row>
    <row r="868" spans="2:12" x14ac:dyDescent="0.2">
      <c r="B868" s="57"/>
      <c r="C868" s="111"/>
      <c r="D868" s="111"/>
      <c r="F868" s="57"/>
      <c r="G868" s="111"/>
      <c r="H868" s="111"/>
      <c r="J868" s="57"/>
      <c r="K868" s="111"/>
      <c r="L868" s="111"/>
    </row>
    <row r="869" spans="2:12" x14ac:dyDescent="0.2">
      <c r="B869" s="57"/>
      <c r="C869" s="111"/>
      <c r="D869" s="111"/>
      <c r="F869" s="57"/>
      <c r="G869" s="111"/>
      <c r="H869" s="111"/>
      <c r="J869" s="57"/>
      <c r="K869" s="111"/>
      <c r="L869" s="111"/>
    </row>
    <row r="870" spans="2:12" x14ac:dyDescent="0.2">
      <c r="B870" s="57"/>
      <c r="C870" s="111"/>
      <c r="D870" s="111"/>
      <c r="F870" s="57"/>
      <c r="G870" s="111"/>
      <c r="H870" s="111"/>
      <c r="J870" s="57"/>
      <c r="K870" s="111"/>
      <c r="L870" s="111"/>
    </row>
    <row r="871" spans="2:12" x14ac:dyDescent="0.2">
      <c r="B871" s="57"/>
      <c r="C871" s="111"/>
      <c r="D871" s="111"/>
      <c r="F871" s="57"/>
      <c r="G871" s="111"/>
      <c r="H871" s="111"/>
      <c r="J871" s="57"/>
      <c r="K871" s="111"/>
      <c r="L871" s="111"/>
    </row>
    <row r="872" spans="2:12" x14ac:dyDescent="0.2">
      <c r="B872" s="57"/>
      <c r="C872" s="111"/>
      <c r="D872" s="111"/>
      <c r="F872" s="57"/>
      <c r="G872" s="111"/>
      <c r="H872" s="111"/>
      <c r="J872" s="57"/>
      <c r="K872" s="111"/>
      <c r="L872" s="111"/>
    </row>
    <row r="873" spans="2:12" x14ac:dyDescent="0.2">
      <c r="B873" s="57"/>
      <c r="C873" s="111"/>
      <c r="D873" s="111"/>
      <c r="F873" s="57"/>
      <c r="G873" s="111"/>
      <c r="H873" s="111"/>
      <c r="J873" s="57"/>
      <c r="K873" s="111"/>
      <c r="L873" s="111"/>
    </row>
    <row r="874" spans="2:12" x14ac:dyDescent="0.2">
      <c r="B874" s="57"/>
      <c r="C874" s="111"/>
      <c r="D874" s="111"/>
      <c r="F874" s="57"/>
      <c r="G874" s="111"/>
      <c r="H874" s="111"/>
      <c r="J874" s="57"/>
      <c r="K874" s="111"/>
      <c r="L874" s="111"/>
    </row>
    <row r="875" spans="2:12" x14ac:dyDescent="0.2">
      <c r="B875" s="57"/>
      <c r="C875" s="111"/>
      <c r="D875" s="111"/>
      <c r="F875" s="57"/>
      <c r="G875" s="111"/>
      <c r="H875" s="111"/>
      <c r="J875" s="57"/>
      <c r="K875" s="111"/>
      <c r="L875" s="111"/>
    </row>
    <row r="876" spans="2:12" x14ac:dyDescent="0.2">
      <c r="B876" s="57"/>
      <c r="C876" s="111"/>
      <c r="D876" s="111"/>
      <c r="F876" s="57"/>
      <c r="G876" s="111"/>
      <c r="H876" s="111"/>
      <c r="J876" s="57"/>
      <c r="K876" s="111"/>
      <c r="L876" s="111"/>
    </row>
    <row r="877" spans="2:12" x14ac:dyDescent="0.2">
      <c r="B877" s="57"/>
      <c r="C877" s="111"/>
      <c r="D877" s="111"/>
      <c r="F877" s="57"/>
      <c r="G877" s="111"/>
      <c r="H877" s="111"/>
      <c r="J877" s="57"/>
      <c r="K877" s="111"/>
      <c r="L877" s="111"/>
    </row>
    <row r="878" spans="2:12" x14ac:dyDescent="0.2">
      <c r="B878" s="57"/>
      <c r="C878" s="111"/>
      <c r="D878" s="111"/>
      <c r="F878" s="57"/>
      <c r="G878" s="111"/>
      <c r="H878" s="111"/>
      <c r="J878" s="57"/>
      <c r="K878" s="111"/>
      <c r="L878" s="111"/>
    </row>
    <row r="879" spans="2:12" x14ac:dyDescent="0.2">
      <c r="B879" s="57"/>
      <c r="C879" s="111"/>
      <c r="D879" s="111"/>
      <c r="F879" s="57"/>
      <c r="G879" s="111"/>
      <c r="H879" s="111"/>
      <c r="J879" s="57"/>
      <c r="K879" s="111"/>
      <c r="L879" s="111"/>
    </row>
    <row r="880" spans="2:12" x14ac:dyDescent="0.2">
      <c r="B880" s="57"/>
      <c r="C880" s="111"/>
      <c r="D880" s="111"/>
      <c r="F880" s="57"/>
      <c r="G880" s="111"/>
      <c r="H880" s="111"/>
      <c r="J880" s="57"/>
      <c r="K880" s="111"/>
      <c r="L880" s="111"/>
    </row>
    <row r="881" spans="2:12" x14ac:dyDescent="0.2">
      <c r="B881" s="57"/>
      <c r="C881" s="111"/>
      <c r="D881" s="111"/>
      <c r="F881" s="57"/>
      <c r="G881" s="111"/>
      <c r="H881" s="111"/>
      <c r="J881" s="57"/>
      <c r="K881" s="111"/>
      <c r="L881" s="111"/>
    </row>
    <row r="882" spans="2:12" x14ac:dyDescent="0.2">
      <c r="B882" s="57"/>
      <c r="C882" s="111"/>
      <c r="D882" s="111"/>
      <c r="F882" s="57"/>
      <c r="G882" s="111"/>
      <c r="H882" s="111"/>
      <c r="J882" s="57"/>
      <c r="K882" s="111"/>
      <c r="L882" s="111"/>
    </row>
    <row r="883" spans="2:12" x14ac:dyDescent="0.2">
      <c r="B883" s="57"/>
      <c r="C883" s="111"/>
      <c r="D883" s="111"/>
      <c r="F883" s="57"/>
      <c r="G883" s="111"/>
      <c r="H883" s="111"/>
      <c r="J883" s="57"/>
      <c r="K883" s="111"/>
      <c r="L883" s="111"/>
    </row>
    <row r="884" spans="2:12" x14ac:dyDescent="0.2">
      <c r="B884" s="57"/>
      <c r="C884" s="111"/>
      <c r="D884" s="111"/>
      <c r="F884" s="57"/>
      <c r="G884" s="111"/>
      <c r="H884" s="111"/>
      <c r="J884" s="57"/>
      <c r="K884" s="111"/>
      <c r="L884" s="111"/>
    </row>
    <row r="885" spans="2:12" x14ac:dyDescent="0.2">
      <c r="B885" s="57"/>
      <c r="C885" s="111"/>
      <c r="D885" s="111"/>
      <c r="F885" s="57"/>
      <c r="G885" s="111"/>
      <c r="H885" s="111"/>
      <c r="J885" s="57"/>
      <c r="K885" s="111"/>
      <c r="L885" s="111"/>
    </row>
    <row r="886" spans="2:12" x14ac:dyDescent="0.2">
      <c r="B886" s="57"/>
      <c r="C886" s="111"/>
      <c r="D886" s="111"/>
      <c r="F886" s="57"/>
      <c r="G886" s="111"/>
      <c r="H886" s="111"/>
      <c r="J886" s="57"/>
      <c r="K886" s="111"/>
      <c r="L886" s="111"/>
    </row>
    <row r="887" spans="2:12" x14ac:dyDescent="0.2">
      <c r="B887" s="57"/>
      <c r="C887" s="111"/>
      <c r="D887" s="111"/>
      <c r="F887" s="57"/>
      <c r="G887" s="111"/>
      <c r="H887" s="111"/>
      <c r="J887" s="57"/>
      <c r="K887" s="111"/>
      <c r="L887" s="111"/>
    </row>
    <row r="888" spans="2:12" x14ac:dyDescent="0.2">
      <c r="B888" s="57"/>
      <c r="C888" s="111"/>
      <c r="D888" s="111"/>
      <c r="F888" s="57"/>
      <c r="G888" s="111"/>
      <c r="H888" s="111"/>
      <c r="J888" s="57"/>
      <c r="K888" s="111"/>
      <c r="L888" s="111"/>
    </row>
    <row r="889" spans="2:12" x14ac:dyDescent="0.2">
      <c r="B889" s="57"/>
      <c r="C889" s="111"/>
      <c r="D889" s="111"/>
      <c r="F889" s="57"/>
      <c r="G889" s="111"/>
      <c r="H889" s="111"/>
      <c r="J889" s="57"/>
      <c r="K889" s="111"/>
      <c r="L889" s="111"/>
    </row>
    <row r="890" spans="2:12" x14ac:dyDescent="0.2">
      <c r="B890" s="57"/>
      <c r="C890" s="111"/>
      <c r="D890" s="111"/>
      <c r="F890" s="57"/>
      <c r="G890" s="111"/>
      <c r="H890" s="111"/>
      <c r="J890" s="57"/>
      <c r="K890" s="111"/>
      <c r="L890" s="111"/>
    </row>
    <row r="891" spans="2:12" x14ac:dyDescent="0.2">
      <c r="B891" s="57"/>
      <c r="C891" s="111"/>
      <c r="D891" s="111"/>
      <c r="F891" s="57"/>
      <c r="G891" s="111"/>
      <c r="H891" s="111"/>
      <c r="J891" s="57"/>
      <c r="K891" s="111"/>
      <c r="L891" s="111"/>
    </row>
    <row r="892" spans="2:12" x14ac:dyDescent="0.2">
      <c r="B892" s="57"/>
      <c r="C892" s="111"/>
      <c r="D892" s="111"/>
      <c r="F892" s="57"/>
      <c r="G892" s="111"/>
      <c r="H892" s="111"/>
      <c r="J892" s="57"/>
      <c r="K892" s="111"/>
      <c r="L892" s="111"/>
    </row>
    <row r="893" spans="2:12" x14ac:dyDescent="0.2">
      <c r="B893" s="57"/>
      <c r="C893" s="111"/>
      <c r="D893" s="111"/>
      <c r="F893" s="57"/>
      <c r="G893" s="111"/>
      <c r="H893" s="111"/>
      <c r="J893" s="57"/>
      <c r="K893" s="111"/>
      <c r="L893" s="111"/>
    </row>
    <row r="894" spans="2:12" x14ac:dyDescent="0.2">
      <c r="B894" s="57"/>
      <c r="C894" s="111"/>
      <c r="D894" s="111"/>
      <c r="F894" s="57"/>
      <c r="G894" s="111"/>
      <c r="H894" s="111"/>
      <c r="J894" s="57"/>
      <c r="K894" s="111"/>
      <c r="L894" s="111"/>
    </row>
    <row r="895" spans="2:12" x14ac:dyDescent="0.2">
      <c r="B895" s="57"/>
      <c r="C895" s="111"/>
      <c r="D895" s="111"/>
      <c r="F895" s="57"/>
      <c r="G895" s="111"/>
      <c r="H895" s="111"/>
      <c r="J895" s="57"/>
      <c r="K895" s="111"/>
      <c r="L895" s="111"/>
    </row>
    <row r="896" spans="2:12" x14ac:dyDescent="0.2">
      <c r="B896" s="57"/>
      <c r="C896" s="111"/>
      <c r="D896" s="111"/>
      <c r="F896" s="57"/>
      <c r="G896" s="111"/>
      <c r="H896" s="111"/>
      <c r="J896" s="57"/>
      <c r="K896" s="111"/>
      <c r="L896" s="111"/>
    </row>
    <row r="897" spans="2:12" x14ac:dyDescent="0.2">
      <c r="B897" s="57"/>
      <c r="C897" s="111"/>
      <c r="D897" s="111"/>
      <c r="F897" s="57"/>
      <c r="G897" s="111"/>
      <c r="H897" s="111"/>
      <c r="J897" s="57"/>
      <c r="K897" s="111"/>
      <c r="L897" s="111"/>
    </row>
    <row r="898" spans="2:12" x14ac:dyDescent="0.2">
      <c r="B898" s="57"/>
      <c r="C898" s="111"/>
      <c r="D898" s="111"/>
      <c r="F898" s="57"/>
      <c r="G898" s="111"/>
      <c r="H898" s="111"/>
      <c r="J898" s="57"/>
      <c r="K898" s="111"/>
      <c r="L898" s="111"/>
    </row>
    <row r="899" spans="2:12" x14ac:dyDescent="0.2">
      <c r="B899" s="57"/>
      <c r="C899" s="111"/>
      <c r="D899" s="111"/>
      <c r="F899" s="57"/>
      <c r="G899" s="111"/>
      <c r="H899" s="111"/>
      <c r="J899" s="57"/>
      <c r="K899" s="111"/>
      <c r="L899" s="111"/>
    </row>
    <row r="900" spans="2:12" x14ac:dyDescent="0.2">
      <c r="B900" s="57"/>
      <c r="C900" s="111"/>
      <c r="D900" s="111"/>
      <c r="F900" s="57"/>
      <c r="G900" s="111"/>
      <c r="H900" s="111"/>
      <c r="J900" s="57"/>
      <c r="K900" s="111"/>
      <c r="L900" s="111"/>
    </row>
    <row r="901" spans="2:12" x14ac:dyDescent="0.2">
      <c r="B901" s="57"/>
      <c r="C901" s="111"/>
      <c r="D901" s="111"/>
      <c r="F901" s="57"/>
      <c r="G901" s="111"/>
      <c r="H901" s="111"/>
      <c r="J901" s="57"/>
      <c r="K901" s="111"/>
      <c r="L901" s="111"/>
    </row>
    <row r="902" spans="2:12" x14ac:dyDescent="0.2">
      <c r="B902" s="57"/>
      <c r="C902" s="111"/>
      <c r="D902" s="111"/>
      <c r="F902" s="57"/>
      <c r="G902" s="111"/>
      <c r="H902" s="111"/>
      <c r="J902" s="57"/>
      <c r="K902" s="111"/>
      <c r="L902" s="111"/>
    </row>
    <row r="903" spans="2:12" x14ac:dyDescent="0.2">
      <c r="B903" s="57"/>
      <c r="C903" s="111"/>
      <c r="D903" s="111"/>
      <c r="F903" s="57"/>
      <c r="G903" s="111"/>
      <c r="H903" s="111"/>
      <c r="J903" s="57"/>
      <c r="K903" s="111"/>
      <c r="L903" s="111"/>
    </row>
    <row r="904" spans="2:12" x14ac:dyDescent="0.2">
      <c r="B904" s="57"/>
      <c r="C904" s="111"/>
      <c r="D904" s="111"/>
      <c r="F904" s="57"/>
      <c r="G904" s="111"/>
      <c r="H904" s="111"/>
      <c r="J904" s="57"/>
      <c r="K904" s="111"/>
      <c r="L904" s="111"/>
    </row>
    <row r="905" spans="2:12" x14ac:dyDescent="0.2">
      <c r="B905" s="57"/>
      <c r="C905" s="111"/>
      <c r="D905" s="111"/>
      <c r="F905" s="57"/>
      <c r="G905" s="111"/>
      <c r="H905" s="111"/>
      <c r="J905" s="57"/>
      <c r="K905" s="111"/>
      <c r="L905" s="111"/>
    </row>
    <row r="906" spans="2:12" x14ac:dyDescent="0.2">
      <c r="B906" s="57"/>
      <c r="C906" s="111"/>
      <c r="D906" s="111"/>
      <c r="F906" s="57"/>
      <c r="G906" s="111"/>
      <c r="H906" s="111"/>
      <c r="J906" s="57"/>
      <c r="K906" s="111"/>
      <c r="L906" s="111"/>
    </row>
    <row r="907" spans="2:12" x14ac:dyDescent="0.2">
      <c r="B907" s="57"/>
      <c r="C907" s="111"/>
      <c r="D907" s="111"/>
      <c r="F907" s="57"/>
      <c r="G907" s="111"/>
      <c r="H907" s="111"/>
      <c r="J907" s="57"/>
      <c r="K907" s="111"/>
      <c r="L907" s="111"/>
    </row>
    <row r="908" spans="2:12" x14ac:dyDescent="0.2">
      <c r="B908" s="57"/>
      <c r="C908" s="111"/>
      <c r="D908" s="111"/>
      <c r="F908" s="57"/>
      <c r="G908" s="111"/>
      <c r="H908" s="111"/>
      <c r="J908" s="57"/>
      <c r="K908" s="111"/>
      <c r="L908" s="111"/>
    </row>
    <row r="909" spans="2:12" x14ac:dyDescent="0.2">
      <c r="B909" s="57"/>
      <c r="C909" s="111"/>
      <c r="D909" s="111"/>
      <c r="F909" s="57"/>
      <c r="G909" s="111"/>
      <c r="H909" s="111"/>
      <c r="J909" s="57"/>
      <c r="K909" s="111"/>
      <c r="L909" s="111"/>
    </row>
    <row r="910" spans="2:12" x14ac:dyDescent="0.2">
      <c r="B910" s="57"/>
      <c r="C910" s="111"/>
      <c r="D910" s="111"/>
      <c r="F910" s="57"/>
      <c r="G910" s="111"/>
      <c r="H910" s="111"/>
      <c r="J910" s="57"/>
      <c r="K910" s="111"/>
      <c r="L910" s="111"/>
    </row>
    <row r="911" spans="2:12" x14ac:dyDescent="0.2">
      <c r="B911" s="57"/>
      <c r="C911" s="111"/>
      <c r="D911" s="111"/>
      <c r="F911" s="57"/>
      <c r="G911" s="111"/>
      <c r="H911" s="111"/>
      <c r="J911" s="57"/>
      <c r="K911" s="111"/>
      <c r="L911" s="111"/>
    </row>
    <row r="912" spans="2:12" x14ac:dyDescent="0.2">
      <c r="B912" s="57"/>
      <c r="C912" s="111"/>
      <c r="D912" s="111"/>
      <c r="F912" s="57"/>
      <c r="G912" s="111"/>
      <c r="H912" s="111"/>
      <c r="J912" s="57"/>
      <c r="K912" s="111"/>
      <c r="L912" s="111"/>
    </row>
    <row r="913" spans="2:12" x14ac:dyDescent="0.2">
      <c r="B913" s="57"/>
      <c r="C913" s="111"/>
      <c r="D913" s="111"/>
      <c r="F913" s="57"/>
      <c r="G913" s="111"/>
      <c r="H913" s="111"/>
      <c r="J913" s="57"/>
      <c r="K913" s="111"/>
      <c r="L913" s="111"/>
    </row>
    <row r="914" spans="2:12" x14ac:dyDescent="0.2">
      <c r="B914" s="57"/>
      <c r="C914" s="111"/>
      <c r="D914" s="111"/>
      <c r="F914" s="57"/>
      <c r="G914" s="111"/>
      <c r="H914" s="111"/>
      <c r="J914" s="57"/>
      <c r="K914" s="111"/>
      <c r="L914" s="111"/>
    </row>
    <row r="915" spans="2:12" x14ac:dyDescent="0.2">
      <c r="B915" s="57"/>
      <c r="C915" s="111"/>
      <c r="D915" s="111"/>
      <c r="F915" s="57"/>
      <c r="G915" s="111"/>
      <c r="H915" s="111"/>
      <c r="J915" s="57"/>
      <c r="K915" s="111"/>
      <c r="L915" s="111"/>
    </row>
    <row r="916" spans="2:12" x14ac:dyDescent="0.2">
      <c r="B916" s="57"/>
      <c r="C916" s="111"/>
      <c r="D916" s="111"/>
      <c r="F916" s="57"/>
      <c r="G916" s="111"/>
      <c r="H916" s="111"/>
      <c r="J916" s="57"/>
      <c r="K916" s="111"/>
      <c r="L916" s="111"/>
    </row>
    <row r="917" spans="2:12" x14ac:dyDescent="0.2">
      <c r="B917" s="57"/>
      <c r="C917" s="111"/>
      <c r="D917" s="111"/>
      <c r="F917" s="57"/>
      <c r="G917" s="111"/>
      <c r="H917" s="111"/>
      <c r="J917" s="57"/>
      <c r="K917" s="111"/>
      <c r="L917" s="111"/>
    </row>
    <row r="918" spans="2:12" x14ac:dyDescent="0.2">
      <c r="B918" s="57"/>
      <c r="C918" s="111"/>
      <c r="D918" s="111"/>
      <c r="F918" s="57"/>
      <c r="G918" s="111"/>
      <c r="H918" s="111"/>
      <c r="J918" s="57"/>
      <c r="K918" s="111"/>
      <c r="L918" s="111"/>
    </row>
    <row r="919" spans="2:12" x14ac:dyDescent="0.2">
      <c r="B919" s="57"/>
      <c r="C919" s="111"/>
      <c r="D919" s="111"/>
      <c r="F919" s="57"/>
      <c r="G919" s="111"/>
      <c r="H919" s="111"/>
      <c r="J919" s="57"/>
      <c r="K919" s="111"/>
      <c r="L919" s="111"/>
    </row>
    <row r="920" spans="2:12" x14ac:dyDescent="0.2">
      <c r="B920" s="57"/>
      <c r="C920" s="111"/>
      <c r="D920" s="111"/>
      <c r="F920" s="57"/>
      <c r="G920" s="111"/>
      <c r="H920" s="111"/>
      <c r="J920" s="57"/>
      <c r="K920" s="111"/>
      <c r="L920" s="111"/>
    </row>
    <row r="921" spans="2:12" x14ac:dyDescent="0.2">
      <c r="B921" s="57"/>
      <c r="C921" s="111"/>
      <c r="D921" s="111"/>
      <c r="F921" s="57"/>
      <c r="G921" s="111"/>
      <c r="H921" s="111"/>
      <c r="J921" s="57"/>
      <c r="K921" s="111"/>
      <c r="L921" s="111"/>
    </row>
    <row r="922" spans="2:12" x14ac:dyDescent="0.2">
      <c r="B922" s="57"/>
      <c r="C922" s="111"/>
      <c r="D922" s="111"/>
      <c r="F922" s="57"/>
      <c r="G922" s="111"/>
      <c r="H922" s="111"/>
      <c r="J922" s="57"/>
      <c r="K922" s="111"/>
      <c r="L922" s="111"/>
    </row>
    <row r="923" spans="2:12" x14ac:dyDescent="0.2">
      <c r="B923" s="57"/>
      <c r="C923" s="111"/>
      <c r="D923" s="111"/>
      <c r="F923" s="57"/>
      <c r="G923" s="111"/>
      <c r="H923" s="111"/>
      <c r="J923" s="57"/>
      <c r="K923" s="111"/>
      <c r="L923" s="111"/>
    </row>
    <row r="924" spans="2:12" x14ac:dyDescent="0.2">
      <c r="B924" s="57"/>
      <c r="C924" s="111"/>
      <c r="D924" s="111"/>
      <c r="F924" s="57"/>
      <c r="G924" s="111"/>
      <c r="H924" s="111"/>
      <c r="J924" s="57"/>
      <c r="K924" s="111"/>
      <c r="L924" s="111"/>
    </row>
    <row r="925" spans="2:12" x14ac:dyDescent="0.2">
      <c r="B925" s="57"/>
      <c r="C925" s="111"/>
      <c r="D925" s="111"/>
      <c r="F925" s="57"/>
      <c r="G925" s="111"/>
      <c r="H925" s="111"/>
      <c r="J925" s="57"/>
      <c r="K925" s="111"/>
      <c r="L925" s="111"/>
    </row>
    <row r="926" spans="2:12" x14ac:dyDescent="0.2">
      <c r="B926" s="57"/>
      <c r="C926" s="111"/>
      <c r="D926" s="111"/>
      <c r="F926" s="57"/>
      <c r="G926" s="111"/>
      <c r="H926" s="111"/>
      <c r="J926" s="57"/>
      <c r="K926" s="111"/>
      <c r="L926" s="111"/>
    </row>
    <row r="927" spans="2:12" x14ac:dyDescent="0.2">
      <c r="B927" s="57"/>
      <c r="C927" s="111"/>
      <c r="D927" s="111"/>
      <c r="F927" s="57"/>
      <c r="G927" s="111"/>
      <c r="H927" s="111"/>
      <c r="J927" s="57"/>
      <c r="K927" s="111"/>
      <c r="L927" s="111"/>
    </row>
    <row r="928" spans="2:12" x14ac:dyDescent="0.2">
      <c r="B928" s="57"/>
      <c r="C928" s="111"/>
      <c r="D928" s="111"/>
      <c r="F928" s="57"/>
      <c r="G928" s="111"/>
      <c r="H928" s="111"/>
      <c r="J928" s="57"/>
      <c r="K928" s="111"/>
      <c r="L928" s="111"/>
    </row>
    <row r="929" spans="2:12" x14ac:dyDescent="0.2">
      <c r="B929" s="57"/>
      <c r="C929" s="111"/>
      <c r="D929" s="111"/>
      <c r="F929" s="57"/>
      <c r="G929" s="111"/>
      <c r="H929" s="111"/>
      <c r="J929" s="57"/>
      <c r="K929" s="111"/>
      <c r="L929" s="111"/>
    </row>
    <row r="930" spans="2:12" x14ac:dyDescent="0.2">
      <c r="B930" s="57"/>
      <c r="C930" s="111"/>
      <c r="D930" s="111"/>
      <c r="F930" s="57"/>
      <c r="G930" s="111"/>
      <c r="H930" s="111"/>
      <c r="J930" s="57"/>
      <c r="K930" s="111"/>
      <c r="L930" s="111"/>
    </row>
    <row r="931" spans="2:12" x14ac:dyDescent="0.2">
      <c r="B931" s="57"/>
      <c r="C931" s="111"/>
      <c r="D931" s="111"/>
      <c r="F931" s="57"/>
      <c r="G931" s="111"/>
      <c r="H931" s="111"/>
      <c r="J931" s="57"/>
      <c r="K931" s="111"/>
      <c r="L931" s="111"/>
    </row>
    <row r="932" spans="2:12" x14ac:dyDescent="0.2">
      <c r="B932" s="57"/>
      <c r="C932" s="111"/>
      <c r="D932" s="111"/>
      <c r="F932" s="57"/>
      <c r="G932" s="111"/>
      <c r="H932" s="111"/>
      <c r="J932" s="57"/>
      <c r="K932" s="111"/>
      <c r="L932" s="111"/>
    </row>
    <row r="933" spans="2:12" x14ac:dyDescent="0.2">
      <c r="B933" s="57"/>
      <c r="C933" s="111"/>
      <c r="D933" s="111"/>
      <c r="F933" s="57"/>
      <c r="G933" s="111"/>
      <c r="H933" s="111"/>
      <c r="J933" s="57"/>
      <c r="K933" s="111"/>
      <c r="L933" s="111"/>
    </row>
    <row r="934" spans="2:12" x14ac:dyDescent="0.2">
      <c r="B934" s="57"/>
      <c r="C934" s="111"/>
      <c r="D934" s="111"/>
      <c r="F934" s="57"/>
      <c r="G934" s="111"/>
      <c r="H934" s="111"/>
      <c r="J934" s="57"/>
      <c r="K934" s="111"/>
      <c r="L934" s="111"/>
    </row>
    <row r="935" spans="2:12" x14ac:dyDescent="0.2">
      <c r="B935" s="57"/>
      <c r="C935" s="111"/>
      <c r="D935" s="111"/>
      <c r="F935" s="57"/>
      <c r="G935" s="111"/>
      <c r="H935" s="111"/>
      <c r="J935" s="57"/>
      <c r="K935" s="111"/>
      <c r="L935" s="111"/>
    </row>
    <row r="936" spans="2:12" x14ac:dyDescent="0.2">
      <c r="B936" s="57"/>
      <c r="C936" s="111"/>
      <c r="D936" s="111"/>
      <c r="F936" s="57"/>
      <c r="G936" s="111"/>
      <c r="H936" s="111"/>
      <c r="J936" s="57"/>
      <c r="K936" s="111"/>
      <c r="L936" s="111"/>
    </row>
    <row r="937" spans="2:12" x14ac:dyDescent="0.2">
      <c r="B937" s="57"/>
      <c r="C937" s="111"/>
      <c r="D937" s="111"/>
      <c r="F937" s="57"/>
      <c r="G937" s="111"/>
      <c r="H937" s="111"/>
      <c r="J937" s="57"/>
      <c r="K937" s="111"/>
      <c r="L937" s="111"/>
    </row>
    <row r="938" spans="2:12" x14ac:dyDescent="0.2">
      <c r="B938" s="57"/>
      <c r="C938" s="111"/>
      <c r="D938" s="111"/>
      <c r="F938" s="57"/>
      <c r="G938" s="111"/>
      <c r="H938" s="111"/>
      <c r="J938" s="57"/>
      <c r="K938" s="111"/>
      <c r="L938" s="111"/>
    </row>
    <row r="939" spans="2:12" x14ac:dyDescent="0.2">
      <c r="B939" s="57"/>
      <c r="C939" s="111"/>
      <c r="D939" s="111"/>
      <c r="F939" s="57"/>
      <c r="G939" s="111"/>
      <c r="H939" s="111"/>
      <c r="J939" s="57"/>
      <c r="K939" s="111"/>
      <c r="L939" s="111"/>
    </row>
    <row r="940" spans="2:12" x14ac:dyDescent="0.2">
      <c r="B940" s="57"/>
      <c r="C940" s="111"/>
      <c r="D940" s="111"/>
      <c r="F940" s="57"/>
      <c r="G940" s="111"/>
      <c r="H940" s="111"/>
      <c r="J940" s="57"/>
      <c r="K940" s="111"/>
      <c r="L940" s="111"/>
    </row>
    <row r="941" spans="2:12" x14ac:dyDescent="0.2">
      <c r="B941" s="57"/>
      <c r="C941" s="111"/>
      <c r="D941" s="111"/>
      <c r="F941" s="57"/>
      <c r="G941" s="111"/>
      <c r="H941" s="111"/>
      <c r="J941" s="57"/>
      <c r="K941" s="111"/>
      <c r="L941" s="111"/>
    </row>
    <row r="942" spans="2:12" x14ac:dyDescent="0.2">
      <c r="B942" s="57"/>
      <c r="C942" s="111"/>
      <c r="D942" s="111"/>
      <c r="F942" s="57"/>
      <c r="G942" s="111"/>
      <c r="H942" s="111"/>
      <c r="J942" s="57"/>
      <c r="K942" s="111"/>
      <c r="L942" s="111"/>
    </row>
    <row r="943" spans="2:12" x14ac:dyDescent="0.2">
      <c r="B943" s="57"/>
      <c r="C943" s="111"/>
      <c r="D943" s="111"/>
      <c r="F943" s="57"/>
      <c r="G943" s="111"/>
      <c r="H943" s="111"/>
      <c r="J943" s="57"/>
      <c r="K943" s="111"/>
      <c r="L943" s="111"/>
    </row>
    <row r="944" spans="2:12" x14ac:dyDescent="0.2">
      <c r="B944" s="57"/>
      <c r="C944" s="111"/>
      <c r="D944" s="111"/>
      <c r="F944" s="57"/>
      <c r="G944" s="111"/>
      <c r="H944" s="111"/>
      <c r="J944" s="57"/>
      <c r="K944" s="111"/>
      <c r="L944" s="111"/>
    </row>
    <row r="945" spans="2:12" x14ac:dyDescent="0.2">
      <c r="B945" s="57"/>
      <c r="C945" s="111"/>
      <c r="D945" s="111"/>
      <c r="F945" s="57"/>
      <c r="G945" s="111"/>
      <c r="H945" s="111"/>
      <c r="J945" s="57"/>
      <c r="K945" s="111"/>
      <c r="L945" s="111"/>
    </row>
    <row r="946" spans="2:12" x14ac:dyDescent="0.2">
      <c r="B946" s="57"/>
      <c r="C946" s="111"/>
      <c r="D946" s="111"/>
      <c r="F946" s="57"/>
      <c r="G946" s="111"/>
      <c r="H946" s="111"/>
      <c r="J946" s="57"/>
      <c r="K946" s="111"/>
      <c r="L946" s="111"/>
    </row>
    <row r="947" spans="2:12" x14ac:dyDescent="0.2">
      <c r="B947" s="57"/>
      <c r="C947" s="111"/>
      <c r="D947" s="111"/>
      <c r="F947" s="57"/>
      <c r="G947" s="111"/>
      <c r="H947" s="111"/>
      <c r="J947" s="57"/>
      <c r="K947" s="111"/>
      <c r="L947" s="111"/>
    </row>
    <row r="948" spans="2:12" x14ac:dyDescent="0.2">
      <c r="B948" s="57"/>
      <c r="C948" s="111"/>
      <c r="D948" s="111"/>
      <c r="F948" s="57"/>
      <c r="G948" s="111"/>
      <c r="H948" s="111"/>
      <c r="J948" s="57"/>
      <c r="K948" s="111"/>
      <c r="L948" s="111"/>
    </row>
    <row r="949" spans="2:12" x14ac:dyDescent="0.2">
      <c r="B949" s="57"/>
      <c r="C949" s="111"/>
      <c r="D949" s="111"/>
      <c r="F949" s="57"/>
      <c r="G949" s="111"/>
      <c r="H949" s="111"/>
      <c r="J949" s="57"/>
      <c r="K949" s="111"/>
      <c r="L949" s="111"/>
    </row>
    <row r="950" spans="2:12" x14ac:dyDescent="0.2">
      <c r="B950" s="57"/>
      <c r="C950" s="111"/>
      <c r="D950" s="111"/>
      <c r="F950" s="57"/>
      <c r="G950" s="111"/>
      <c r="H950" s="111"/>
      <c r="J950" s="57"/>
      <c r="K950" s="111"/>
      <c r="L950" s="111"/>
    </row>
    <row r="951" spans="2:12" x14ac:dyDescent="0.2">
      <c r="B951" s="57"/>
      <c r="C951" s="111"/>
      <c r="D951" s="111"/>
      <c r="F951" s="57"/>
      <c r="G951" s="111"/>
      <c r="H951" s="111"/>
      <c r="J951" s="57"/>
      <c r="K951" s="111"/>
      <c r="L951" s="111"/>
    </row>
    <row r="952" spans="2:12" x14ac:dyDescent="0.2">
      <c r="B952" s="57"/>
      <c r="C952" s="111"/>
      <c r="D952" s="111"/>
      <c r="F952" s="57"/>
      <c r="G952" s="111"/>
      <c r="H952" s="111"/>
      <c r="J952" s="57"/>
      <c r="K952" s="111"/>
      <c r="L952" s="111"/>
    </row>
    <row r="953" spans="2:12" x14ac:dyDescent="0.2">
      <c r="B953" s="57"/>
      <c r="C953" s="111"/>
      <c r="D953" s="111"/>
      <c r="F953" s="57"/>
      <c r="G953" s="111"/>
      <c r="H953" s="111"/>
      <c r="J953" s="57"/>
      <c r="K953" s="111"/>
      <c r="L953" s="111"/>
    </row>
    <row r="954" spans="2:12" x14ac:dyDescent="0.2">
      <c r="B954" s="57"/>
      <c r="C954" s="111"/>
      <c r="D954" s="111"/>
      <c r="F954" s="57"/>
      <c r="G954" s="111"/>
      <c r="H954" s="111"/>
      <c r="J954" s="57"/>
      <c r="K954" s="111"/>
      <c r="L954" s="111"/>
    </row>
    <row r="955" spans="2:12" x14ac:dyDescent="0.2">
      <c r="B955" s="57"/>
      <c r="C955" s="111"/>
      <c r="D955" s="111"/>
      <c r="F955" s="57"/>
      <c r="G955" s="111"/>
      <c r="H955" s="111"/>
      <c r="J955" s="57"/>
      <c r="K955" s="111"/>
      <c r="L955" s="111"/>
    </row>
    <row r="956" spans="2:12" x14ac:dyDescent="0.2">
      <c r="B956" s="57"/>
      <c r="C956" s="111"/>
      <c r="D956" s="111"/>
      <c r="F956" s="57"/>
      <c r="G956" s="111"/>
      <c r="H956" s="111"/>
      <c r="J956" s="57"/>
      <c r="K956" s="111"/>
      <c r="L956" s="111"/>
    </row>
    <row r="957" spans="2:12" x14ac:dyDescent="0.2">
      <c r="B957" s="57"/>
      <c r="C957" s="111"/>
      <c r="D957" s="111"/>
      <c r="F957" s="57"/>
      <c r="G957" s="111"/>
      <c r="H957" s="111"/>
      <c r="J957" s="57"/>
      <c r="K957" s="111"/>
      <c r="L957" s="111"/>
    </row>
    <row r="958" spans="2:12" x14ac:dyDescent="0.2">
      <c r="B958" s="57"/>
      <c r="C958" s="111"/>
      <c r="D958" s="111"/>
      <c r="F958" s="57"/>
      <c r="G958" s="111"/>
      <c r="H958" s="111"/>
      <c r="J958" s="57"/>
      <c r="K958" s="111"/>
      <c r="L958" s="111"/>
    </row>
    <row r="959" spans="2:12" x14ac:dyDescent="0.2">
      <c r="B959" s="57"/>
      <c r="C959" s="111"/>
      <c r="D959" s="111"/>
      <c r="F959" s="57"/>
      <c r="G959" s="111"/>
      <c r="H959" s="111"/>
      <c r="J959" s="57"/>
      <c r="K959" s="111"/>
      <c r="L959" s="111"/>
    </row>
    <row r="960" spans="2:12" x14ac:dyDescent="0.2">
      <c r="B960" s="57"/>
      <c r="C960" s="111"/>
      <c r="D960" s="111"/>
      <c r="F960" s="57"/>
      <c r="G960" s="111"/>
      <c r="H960" s="111"/>
      <c r="J960" s="57"/>
      <c r="K960" s="111"/>
      <c r="L960" s="111"/>
    </row>
    <row r="961" spans="2:12" x14ac:dyDescent="0.2">
      <c r="B961" s="57"/>
      <c r="C961" s="111"/>
      <c r="D961" s="111"/>
      <c r="F961" s="57"/>
      <c r="G961" s="111"/>
      <c r="H961" s="111"/>
      <c r="J961" s="57"/>
      <c r="K961" s="111"/>
      <c r="L961" s="111"/>
    </row>
    <row r="962" spans="2:12" x14ac:dyDescent="0.2">
      <c r="B962" s="57"/>
      <c r="C962" s="111"/>
      <c r="D962" s="111"/>
      <c r="F962" s="57"/>
      <c r="G962" s="111"/>
      <c r="H962" s="111"/>
      <c r="J962" s="57"/>
      <c r="K962" s="111"/>
      <c r="L962" s="111"/>
    </row>
    <row r="963" spans="2:12" x14ac:dyDescent="0.2">
      <c r="B963" s="57"/>
      <c r="C963" s="111"/>
      <c r="D963" s="111"/>
      <c r="F963" s="57"/>
      <c r="G963" s="111"/>
      <c r="H963" s="111"/>
      <c r="J963" s="57"/>
      <c r="K963" s="111"/>
      <c r="L963" s="111"/>
    </row>
    <row r="964" spans="2:12" x14ac:dyDescent="0.2">
      <c r="B964" s="57"/>
      <c r="C964" s="111"/>
      <c r="D964" s="111"/>
      <c r="F964" s="57"/>
      <c r="G964" s="111"/>
      <c r="H964" s="111"/>
      <c r="J964" s="57"/>
      <c r="K964" s="111"/>
      <c r="L964" s="111"/>
    </row>
    <row r="965" spans="2:12" x14ac:dyDescent="0.2">
      <c r="B965" s="57"/>
      <c r="C965" s="111"/>
      <c r="D965" s="111"/>
      <c r="F965" s="57"/>
      <c r="G965" s="111"/>
      <c r="H965" s="111"/>
      <c r="J965" s="57"/>
      <c r="K965" s="111"/>
      <c r="L965" s="111"/>
    </row>
    <row r="966" spans="2:12" x14ac:dyDescent="0.2">
      <c r="B966" s="57"/>
      <c r="C966" s="111"/>
      <c r="D966" s="111"/>
      <c r="F966" s="57"/>
      <c r="G966" s="111"/>
      <c r="H966" s="111"/>
      <c r="J966" s="57"/>
      <c r="K966" s="111"/>
      <c r="L966" s="111"/>
    </row>
    <row r="967" spans="2:12" x14ac:dyDescent="0.2">
      <c r="B967" s="57"/>
      <c r="C967" s="111"/>
      <c r="D967" s="111"/>
      <c r="F967" s="57"/>
      <c r="G967" s="111"/>
      <c r="H967" s="111"/>
      <c r="J967" s="57"/>
      <c r="K967" s="111"/>
      <c r="L967" s="111"/>
    </row>
    <row r="968" spans="2:12" x14ac:dyDescent="0.2">
      <c r="B968" s="57"/>
      <c r="C968" s="111"/>
      <c r="D968" s="111"/>
      <c r="F968" s="57"/>
      <c r="G968" s="111"/>
      <c r="H968" s="111"/>
      <c r="J968" s="57"/>
      <c r="K968" s="111"/>
      <c r="L968" s="111"/>
    </row>
    <row r="969" spans="2:12" x14ac:dyDescent="0.2">
      <c r="B969" s="57"/>
      <c r="C969" s="111"/>
      <c r="D969" s="111"/>
      <c r="F969" s="57"/>
      <c r="G969" s="111"/>
      <c r="H969" s="111"/>
      <c r="J969" s="57"/>
      <c r="K969" s="111"/>
      <c r="L969" s="111"/>
    </row>
    <row r="970" spans="2:12" x14ac:dyDescent="0.2">
      <c r="B970" s="57"/>
      <c r="C970" s="111"/>
      <c r="D970" s="111"/>
      <c r="F970" s="57"/>
      <c r="G970" s="111"/>
      <c r="H970" s="111"/>
      <c r="J970" s="57"/>
      <c r="K970" s="111"/>
      <c r="L970" s="111"/>
    </row>
    <row r="971" spans="2:12" x14ac:dyDescent="0.2">
      <c r="B971" s="57"/>
      <c r="C971" s="111"/>
      <c r="D971" s="111"/>
      <c r="F971" s="57"/>
      <c r="G971" s="111"/>
      <c r="H971" s="111"/>
      <c r="J971" s="57"/>
      <c r="K971" s="111"/>
      <c r="L971" s="111"/>
    </row>
    <row r="972" spans="2:12" x14ac:dyDescent="0.2">
      <c r="B972" s="57"/>
      <c r="C972" s="111"/>
      <c r="D972" s="111"/>
      <c r="F972" s="57"/>
      <c r="G972" s="111"/>
      <c r="H972" s="111"/>
      <c r="J972" s="57"/>
      <c r="K972" s="111"/>
      <c r="L972" s="111"/>
    </row>
    <row r="973" spans="2:12" x14ac:dyDescent="0.2">
      <c r="B973" s="57"/>
      <c r="C973" s="111"/>
      <c r="D973" s="111"/>
      <c r="F973" s="57"/>
      <c r="G973" s="111"/>
      <c r="H973" s="111"/>
      <c r="J973" s="57"/>
      <c r="K973" s="111"/>
      <c r="L973" s="111"/>
    </row>
    <row r="974" spans="2:12" x14ac:dyDescent="0.2">
      <c r="B974" s="57"/>
      <c r="C974" s="111"/>
      <c r="D974" s="111"/>
      <c r="F974" s="57"/>
      <c r="G974" s="111"/>
      <c r="H974" s="111"/>
      <c r="J974" s="57"/>
      <c r="K974" s="111"/>
      <c r="L974" s="111"/>
    </row>
    <row r="975" spans="2:12" x14ac:dyDescent="0.2">
      <c r="B975" s="57"/>
      <c r="C975" s="111"/>
      <c r="D975" s="111"/>
      <c r="F975" s="57"/>
      <c r="G975" s="111"/>
      <c r="H975" s="111"/>
      <c r="J975" s="57"/>
      <c r="K975" s="111"/>
      <c r="L975" s="111"/>
    </row>
    <row r="976" spans="2:12" x14ac:dyDescent="0.2">
      <c r="B976" s="57"/>
      <c r="C976" s="111"/>
      <c r="D976" s="111"/>
      <c r="F976" s="57"/>
      <c r="G976" s="111"/>
      <c r="H976" s="111"/>
      <c r="J976" s="57"/>
      <c r="K976" s="111"/>
      <c r="L976" s="111"/>
    </row>
    <row r="977" spans="2:12" x14ac:dyDescent="0.2">
      <c r="B977" s="57"/>
      <c r="C977" s="111"/>
      <c r="D977" s="111"/>
      <c r="F977" s="57"/>
      <c r="G977" s="111"/>
      <c r="H977" s="111"/>
      <c r="J977" s="57"/>
      <c r="K977" s="111"/>
      <c r="L977" s="111"/>
    </row>
    <row r="978" spans="2:12" x14ac:dyDescent="0.2">
      <c r="B978" s="57"/>
      <c r="C978" s="111"/>
      <c r="D978" s="111"/>
      <c r="F978" s="57"/>
      <c r="G978" s="111"/>
      <c r="H978" s="111"/>
      <c r="J978" s="57"/>
      <c r="K978" s="111"/>
      <c r="L978" s="111"/>
    </row>
    <row r="979" spans="2:12" x14ac:dyDescent="0.2">
      <c r="B979" s="57"/>
      <c r="C979" s="111"/>
      <c r="D979" s="111"/>
      <c r="F979" s="57"/>
      <c r="G979" s="111"/>
      <c r="H979" s="111"/>
      <c r="J979" s="57"/>
      <c r="K979" s="111"/>
      <c r="L979" s="111"/>
    </row>
    <row r="980" spans="2:12" x14ac:dyDescent="0.2">
      <c r="B980" s="57"/>
      <c r="C980" s="111"/>
      <c r="D980" s="111"/>
      <c r="F980" s="57"/>
      <c r="G980" s="111"/>
      <c r="H980" s="111"/>
      <c r="J980" s="57"/>
      <c r="K980" s="111"/>
      <c r="L980" s="111"/>
    </row>
    <row r="981" spans="2:12" x14ac:dyDescent="0.2">
      <c r="B981" s="57"/>
      <c r="C981" s="111"/>
      <c r="D981" s="111"/>
      <c r="F981" s="57"/>
      <c r="G981" s="111"/>
      <c r="H981" s="111"/>
      <c r="J981" s="57"/>
      <c r="K981" s="111"/>
      <c r="L981" s="111"/>
    </row>
    <row r="982" spans="2:12" x14ac:dyDescent="0.2">
      <c r="B982" s="57"/>
      <c r="C982" s="111"/>
      <c r="D982" s="111"/>
      <c r="F982" s="57"/>
      <c r="G982" s="111"/>
      <c r="H982" s="111"/>
      <c r="J982" s="57"/>
      <c r="K982" s="111"/>
      <c r="L982" s="111"/>
    </row>
    <row r="983" spans="2:12" x14ac:dyDescent="0.2">
      <c r="B983" s="57"/>
      <c r="C983" s="111"/>
      <c r="D983" s="111"/>
      <c r="F983" s="57"/>
      <c r="G983" s="111"/>
      <c r="H983" s="111"/>
      <c r="J983" s="57"/>
      <c r="K983" s="111"/>
      <c r="L983" s="111"/>
    </row>
    <row r="984" spans="2:12" x14ac:dyDescent="0.2">
      <c r="B984" s="57"/>
      <c r="C984" s="111"/>
      <c r="D984" s="111"/>
      <c r="F984" s="57"/>
      <c r="G984" s="111"/>
      <c r="H984" s="111"/>
      <c r="J984" s="57"/>
      <c r="K984" s="111"/>
      <c r="L984" s="111"/>
    </row>
    <row r="985" spans="2:12" x14ac:dyDescent="0.2">
      <c r="B985" s="57"/>
      <c r="C985" s="111"/>
      <c r="D985" s="111"/>
      <c r="F985" s="57"/>
      <c r="G985" s="111"/>
      <c r="H985" s="111"/>
      <c r="J985" s="57"/>
      <c r="K985" s="111"/>
      <c r="L985" s="111"/>
    </row>
    <row r="986" spans="2:12" x14ac:dyDescent="0.2">
      <c r="B986" s="57"/>
      <c r="C986" s="111"/>
      <c r="D986" s="111"/>
      <c r="F986" s="57"/>
      <c r="G986" s="111"/>
      <c r="H986" s="111"/>
      <c r="J986" s="57"/>
      <c r="K986" s="111"/>
      <c r="L986" s="111"/>
    </row>
    <row r="987" spans="2:12" x14ac:dyDescent="0.2">
      <c r="B987" s="57"/>
      <c r="C987" s="111"/>
      <c r="D987" s="111"/>
      <c r="F987" s="57"/>
      <c r="G987" s="111"/>
      <c r="H987" s="111"/>
      <c r="J987" s="57"/>
      <c r="K987" s="111"/>
      <c r="L987" s="111"/>
    </row>
    <row r="988" spans="2:12" x14ac:dyDescent="0.2">
      <c r="B988" s="57"/>
      <c r="C988" s="111"/>
      <c r="D988" s="111"/>
      <c r="F988" s="57"/>
      <c r="G988" s="111"/>
      <c r="H988" s="111"/>
      <c r="J988" s="57"/>
      <c r="K988" s="111"/>
      <c r="L988" s="111"/>
    </row>
    <row r="989" spans="2:12" x14ac:dyDescent="0.2">
      <c r="B989" s="57"/>
      <c r="C989" s="111"/>
      <c r="D989" s="111"/>
      <c r="F989" s="57"/>
      <c r="G989" s="111"/>
      <c r="H989" s="111"/>
      <c r="J989" s="57"/>
      <c r="K989" s="111"/>
      <c r="L989" s="111"/>
    </row>
    <row r="990" spans="2:12" x14ac:dyDescent="0.2">
      <c r="B990" s="57"/>
      <c r="C990" s="111"/>
      <c r="D990" s="111"/>
      <c r="F990" s="57"/>
      <c r="G990" s="111"/>
      <c r="H990" s="111"/>
      <c r="J990" s="57"/>
      <c r="K990" s="111"/>
      <c r="L990" s="111"/>
    </row>
    <row r="991" spans="2:12" x14ac:dyDescent="0.2">
      <c r="B991" s="57"/>
      <c r="C991" s="111"/>
      <c r="D991" s="111"/>
      <c r="F991" s="57"/>
      <c r="G991" s="111"/>
      <c r="H991" s="111"/>
      <c r="J991" s="57"/>
      <c r="K991" s="111"/>
      <c r="L991" s="111"/>
    </row>
    <row r="992" spans="2:12" x14ac:dyDescent="0.2">
      <c r="B992" s="57"/>
      <c r="C992" s="111"/>
      <c r="D992" s="111"/>
      <c r="F992" s="57"/>
      <c r="G992" s="111"/>
      <c r="H992" s="111"/>
      <c r="J992" s="57"/>
      <c r="K992" s="111"/>
      <c r="L992" s="111"/>
    </row>
    <row r="993" spans="2:12" x14ac:dyDescent="0.2">
      <c r="B993" s="57"/>
      <c r="C993" s="111"/>
      <c r="D993" s="111"/>
      <c r="F993" s="57"/>
      <c r="G993" s="111"/>
      <c r="H993" s="111"/>
      <c r="J993" s="57"/>
      <c r="K993" s="111"/>
      <c r="L993" s="111"/>
    </row>
    <row r="994" spans="2:12" x14ac:dyDescent="0.2">
      <c r="B994" s="57"/>
      <c r="C994" s="111"/>
      <c r="D994" s="111"/>
      <c r="F994" s="57"/>
      <c r="G994" s="111"/>
      <c r="H994" s="111"/>
      <c r="J994" s="57"/>
      <c r="K994" s="111"/>
      <c r="L994" s="111"/>
    </row>
    <row r="995" spans="2:12" x14ac:dyDescent="0.2">
      <c r="B995" s="57"/>
      <c r="C995" s="111"/>
      <c r="D995" s="111"/>
      <c r="F995" s="57"/>
      <c r="G995" s="111"/>
      <c r="H995" s="111"/>
      <c r="J995" s="57"/>
      <c r="K995" s="111"/>
      <c r="L995" s="111"/>
    </row>
    <row r="996" spans="2:12" x14ac:dyDescent="0.2">
      <c r="B996" s="57"/>
      <c r="C996" s="111"/>
      <c r="D996" s="111"/>
      <c r="F996" s="57"/>
      <c r="G996" s="111"/>
      <c r="H996" s="111"/>
      <c r="J996" s="57"/>
      <c r="K996" s="111"/>
      <c r="L996" s="111"/>
    </row>
    <row r="997" spans="2:12" x14ac:dyDescent="0.2">
      <c r="B997" s="57"/>
      <c r="C997" s="111"/>
      <c r="D997" s="111"/>
      <c r="F997" s="57"/>
      <c r="G997" s="111"/>
      <c r="H997" s="111"/>
      <c r="J997" s="57"/>
      <c r="K997" s="111"/>
      <c r="L997" s="111"/>
    </row>
    <row r="998" spans="2:12" x14ac:dyDescent="0.2">
      <c r="B998" s="57"/>
      <c r="C998" s="111"/>
      <c r="D998" s="111"/>
      <c r="F998" s="57"/>
      <c r="G998" s="111"/>
      <c r="H998" s="111"/>
      <c r="J998" s="57"/>
      <c r="K998" s="111"/>
      <c r="L998" s="111"/>
    </row>
    <row r="999" spans="2:12" x14ac:dyDescent="0.2">
      <c r="B999" s="57"/>
      <c r="C999" s="111"/>
      <c r="D999" s="111"/>
      <c r="F999" s="57"/>
      <c r="G999" s="111"/>
      <c r="H999" s="111"/>
      <c r="J999" s="57"/>
      <c r="K999" s="111"/>
      <c r="L999" s="111"/>
    </row>
    <row r="1000" spans="2:12" x14ac:dyDescent="0.2">
      <c r="B1000" s="57"/>
      <c r="C1000" s="111"/>
      <c r="D1000" s="111"/>
      <c r="F1000" s="57"/>
      <c r="G1000" s="111"/>
      <c r="H1000" s="111"/>
      <c r="J1000" s="57"/>
      <c r="K1000" s="111"/>
      <c r="L1000" s="111"/>
    </row>
    <row r="1001" spans="2:12" x14ac:dyDescent="0.2">
      <c r="B1001" s="57"/>
      <c r="C1001" s="111"/>
      <c r="D1001" s="111"/>
      <c r="F1001" s="57"/>
      <c r="G1001" s="111"/>
      <c r="H1001" s="111"/>
      <c r="J1001" s="57"/>
      <c r="K1001" s="111"/>
      <c r="L1001" s="111"/>
    </row>
    <row r="1002" spans="2:12" x14ac:dyDescent="0.2">
      <c r="B1002" s="57"/>
      <c r="C1002" s="111"/>
      <c r="D1002" s="111"/>
      <c r="F1002" s="57"/>
      <c r="G1002" s="111"/>
      <c r="H1002" s="111"/>
      <c r="J1002" s="57"/>
      <c r="K1002" s="111"/>
      <c r="L1002" s="111"/>
    </row>
    <row r="1003" spans="2:12" x14ac:dyDescent="0.2">
      <c r="B1003" s="57"/>
      <c r="C1003" s="111"/>
      <c r="D1003" s="111"/>
      <c r="F1003" s="57"/>
      <c r="G1003" s="111"/>
      <c r="H1003" s="111"/>
      <c r="J1003" s="57"/>
      <c r="K1003" s="111"/>
      <c r="L1003" s="111"/>
    </row>
    <row r="1004" spans="2:12" x14ac:dyDescent="0.2">
      <c r="B1004" s="57"/>
      <c r="C1004" s="111"/>
      <c r="D1004" s="111"/>
      <c r="F1004" s="57"/>
      <c r="G1004" s="111"/>
      <c r="H1004" s="111"/>
      <c r="J1004" s="57"/>
      <c r="K1004" s="111"/>
      <c r="L1004" s="111"/>
    </row>
    <row r="1005" spans="2:12" x14ac:dyDescent="0.2">
      <c r="B1005" s="57"/>
      <c r="C1005" s="111"/>
      <c r="D1005" s="111"/>
      <c r="F1005" s="57"/>
      <c r="G1005" s="111"/>
      <c r="H1005" s="111"/>
      <c r="J1005" s="57"/>
      <c r="K1005" s="111"/>
      <c r="L1005" s="111"/>
    </row>
    <row r="1006" spans="2:12" x14ac:dyDescent="0.2">
      <c r="B1006" s="57"/>
      <c r="C1006" s="111"/>
      <c r="D1006" s="111"/>
      <c r="F1006" s="57"/>
      <c r="G1006" s="111"/>
      <c r="H1006" s="111"/>
      <c r="J1006" s="57"/>
      <c r="K1006" s="111"/>
      <c r="L1006" s="111"/>
    </row>
    <row r="1007" spans="2:12" x14ac:dyDescent="0.2">
      <c r="B1007" s="57"/>
      <c r="C1007" s="111"/>
      <c r="D1007" s="111"/>
      <c r="F1007" s="57"/>
      <c r="G1007" s="111"/>
      <c r="H1007" s="111"/>
      <c r="J1007" s="57"/>
      <c r="K1007" s="111"/>
      <c r="L1007" s="111"/>
    </row>
    <row r="1008" spans="2:12" x14ac:dyDescent="0.2">
      <c r="B1008" s="57"/>
      <c r="C1008" s="111"/>
      <c r="D1008" s="111"/>
      <c r="F1008" s="57"/>
      <c r="G1008" s="111"/>
      <c r="H1008" s="111"/>
      <c r="J1008" s="57"/>
      <c r="K1008" s="111"/>
      <c r="L1008" s="111"/>
    </row>
    <row r="1009" spans="2:12" x14ac:dyDescent="0.2">
      <c r="B1009" s="57"/>
      <c r="C1009" s="111"/>
      <c r="D1009" s="111"/>
      <c r="F1009" s="57"/>
      <c r="G1009" s="111"/>
      <c r="H1009" s="111"/>
      <c r="J1009" s="57"/>
      <c r="K1009" s="111"/>
      <c r="L1009" s="111"/>
    </row>
    <row r="1010" spans="2:12" x14ac:dyDescent="0.2">
      <c r="B1010" s="57"/>
      <c r="C1010" s="111"/>
      <c r="D1010" s="111"/>
      <c r="F1010" s="57"/>
      <c r="G1010" s="111"/>
      <c r="H1010" s="111"/>
      <c r="J1010" s="57"/>
      <c r="K1010" s="111"/>
      <c r="L1010" s="111"/>
    </row>
    <row r="1011" spans="2:12" x14ac:dyDescent="0.2">
      <c r="B1011" s="57"/>
      <c r="C1011" s="111"/>
      <c r="D1011" s="111"/>
      <c r="F1011" s="57"/>
      <c r="G1011" s="111"/>
      <c r="H1011" s="111"/>
      <c r="J1011" s="57"/>
      <c r="K1011" s="111"/>
      <c r="L1011" s="111"/>
    </row>
    <row r="1012" spans="2:12" x14ac:dyDescent="0.2">
      <c r="B1012" s="57"/>
      <c r="C1012" s="111"/>
      <c r="D1012" s="111"/>
      <c r="F1012" s="57"/>
      <c r="G1012" s="111"/>
      <c r="H1012" s="111"/>
      <c r="J1012" s="57"/>
      <c r="K1012" s="111"/>
      <c r="L1012" s="111"/>
    </row>
    <row r="1013" spans="2:12" x14ac:dyDescent="0.2">
      <c r="B1013" s="57"/>
      <c r="C1013" s="111"/>
      <c r="D1013" s="111"/>
      <c r="F1013" s="57"/>
      <c r="G1013" s="111"/>
      <c r="H1013" s="111"/>
      <c r="J1013" s="57"/>
      <c r="K1013" s="111"/>
      <c r="L1013" s="111"/>
    </row>
    <row r="1014" spans="2:12" x14ac:dyDescent="0.2">
      <c r="B1014" s="57"/>
      <c r="C1014" s="111"/>
      <c r="D1014" s="111"/>
      <c r="F1014" s="57"/>
      <c r="G1014" s="111"/>
      <c r="H1014" s="111"/>
      <c r="J1014" s="57"/>
      <c r="K1014" s="111"/>
      <c r="L1014" s="111"/>
    </row>
    <row r="1015" spans="2:12" x14ac:dyDescent="0.2">
      <c r="B1015" s="57"/>
      <c r="C1015" s="111"/>
      <c r="D1015" s="111"/>
      <c r="F1015" s="57"/>
      <c r="G1015" s="111"/>
      <c r="H1015" s="111"/>
      <c r="J1015" s="57"/>
      <c r="K1015" s="111"/>
      <c r="L1015" s="111"/>
    </row>
    <row r="1016" spans="2:12" x14ac:dyDescent="0.2">
      <c r="B1016" s="57"/>
      <c r="C1016" s="111"/>
      <c r="D1016" s="111"/>
      <c r="F1016" s="57"/>
      <c r="G1016" s="111"/>
      <c r="H1016" s="111"/>
      <c r="J1016" s="57"/>
      <c r="K1016" s="111"/>
      <c r="L1016" s="111"/>
    </row>
    <row r="1017" spans="2:12" x14ac:dyDescent="0.2">
      <c r="B1017" s="57"/>
      <c r="C1017" s="111"/>
      <c r="D1017" s="111"/>
      <c r="F1017" s="57"/>
      <c r="G1017" s="111"/>
      <c r="H1017" s="111"/>
      <c r="J1017" s="57"/>
      <c r="K1017" s="111"/>
      <c r="L1017" s="111"/>
    </row>
    <row r="1018" spans="2:12" x14ac:dyDescent="0.2">
      <c r="B1018" s="57"/>
      <c r="C1018" s="111"/>
      <c r="D1018" s="111"/>
      <c r="F1018" s="57"/>
      <c r="G1018" s="111"/>
      <c r="H1018" s="111"/>
      <c r="J1018" s="57"/>
      <c r="K1018" s="111"/>
      <c r="L1018" s="111"/>
    </row>
    <row r="1019" spans="2:12" x14ac:dyDescent="0.2">
      <c r="B1019" s="57"/>
      <c r="C1019" s="111"/>
      <c r="D1019" s="111"/>
      <c r="F1019" s="57"/>
      <c r="G1019" s="111"/>
      <c r="H1019" s="111"/>
      <c r="J1019" s="57"/>
      <c r="K1019" s="111"/>
      <c r="L1019" s="111"/>
    </row>
    <row r="1020" spans="2:12" x14ac:dyDescent="0.2">
      <c r="B1020" s="57"/>
      <c r="C1020" s="111"/>
      <c r="D1020" s="111"/>
      <c r="F1020" s="57"/>
      <c r="G1020" s="111"/>
      <c r="H1020" s="111"/>
      <c r="J1020" s="57"/>
      <c r="K1020" s="111"/>
      <c r="L1020" s="111"/>
    </row>
    <row r="1021" spans="2:12" x14ac:dyDescent="0.2">
      <c r="B1021" s="57"/>
      <c r="C1021" s="111"/>
      <c r="D1021" s="111"/>
      <c r="F1021" s="57"/>
      <c r="G1021" s="111"/>
      <c r="H1021" s="111"/>
      <c r="J1021" s="57"/>
      <c r="K1021" s="111"/>
      <c r="L1021" s="111"/>
    </row>
    <row r="1022" spans="2:12" x14ac:dyDescent="0.2">
      <c r="B1022" s="57"/>
      <c r="C1022" s="111"/>
      <c r="D1022" s="111"/>
      <c r="F1022" s="57"/>
      <c r="G1022" s="111"/>
      <c r="H1022" s="111"/>
      <c r="J1022" s="57"/>
      <c r="K1022" s="111"/>
      <c r="L1022" s="111"/>
    </row>
    <row r="1023" spans="2:12" x14ac:dyDescent="0.2">
      <c r="B1023" s="57"/>
      <c r="C1023" s="111"/>
      <c r="D1023" s="111"/>
      <c r="F1023" s="57"/>
      <c r="G1023" s="111"/>
      <c r="H1023" s="111"/>
      <c r="J1023" s="57"/>
      <c r="K1023" s="111"/>
      <c r="L1023" s="111"/>
    </row>
    <row r="1024" spans="2:12" x14ac:dyDescent="0.2">
      <c r="B1024" s="57"/>
      <c r="C1024" s="111"/>
      <c r="D1024" s="111"/>
      <c r="F1024" s="57"/>
      <c r="G1024" s="111"/>
      <c r="H1024" s="111"/>
      <c r="J1024" s="57"/>
      <c r="K1024" s="111"/>
      <c r="L1024" s="111"/>
    </row>
    <row r="1025" spans="2:12" x14ac:dyDescent="0.2">
      <c r="B1025" s="57"/>
      <c r="C1025" s="111"/>
      <c r="D1025" s="111"/>
      <c r="F1025" s="57"/>
      <c r="G1025" s="111"/>
      <c r="H1025" s="111"/>
      <c r="J1025" s="57"/>
      <c r="K1025" s="111"/>
      <c r="L1025" s="111"/>
    </row>
    <row r="1026" spans="2:12" x14ac:dyDescent="0.2">
      <c r="B1026" s="57"/>
      <c r="C1026" s="111"/>
      <c r="D1026" s="111"/>
      <c r="F1026" s="57"/>
      <c r="G1026" s="111"/>
      <c r="H1026" s="111"/>
      <c r="J1026" s="57"/>
      <c r="K1026" s="111"/>
      <c r="L1026" s="111"/>
    </row>
    <row r="1027" spans="2:12" x14ac:dyDescent="0.2">
      <c r="B1027" s="57"/>
      <c r="C1027" s="111"/>
      <c r="D1027" s="111"/>
      <c r="F1027" s="57"/>
      <c r="G1027" s="111"/>
      <c r="H1027" s="111"/>
      <c r="J1027" s="57"/>
      <c r="K1027" s="111"/>
      <c r="L1027" s="111"/>
    </row>
    <row r="1028" spans="2:12" x14ac:dyDescent="0.2">
      <c r="B1028" s="57"/>
      <c r="C1028" s="111"/>
      <c r="D1028" s="111"/>
      <c r="F1028" s="57"/>
      <c r="G1028" s="111"/>
      <c r="H1028" s="111"/>
      <c r="J1028" s="57"/>
      <c r="K1028" s="111"/>
      <c r="L1028" s="111"/>
    </row>
    <row r="1029" spans="2:12" x14ac:dyDescent="0.2">
      <c r="B1029" s="57"/>
      <c r="C1029" s="111"/>
      <c r="D1029" s="111"/>
      <c r="F1029" s="57"/>
      <c r="G1029" s="111"/>
      <c r="H1029" s="111"/>
      <c r="J1029" s="57"/>
      <c r="K1029" s="111"/>
      <c r="L1029" s="111"/>
    </row>
    <row r="1030" spans="2:12" x14ac:dyDescent="0.2">
      <c r="B1030" s="57"/>
      <c r="C1030" s="111"/>
      <c r="D1030" s="111"/>
      <c r="F1030" s="57"/>
      <c r="G1030" s="111"/>
      <c r="H1030" s="111"/>
      <c r="J1030" s="57"/>
      <c r="K1030" s="111"/>
      <c r="L1030" s="111"/>
    </row>
    <row r="1031" spans="2:12" x14ac:dyDescent="0.2">
      <c r="B1031" s="57"/>
      <c r="C1031" s="111"/>
      <c r="D1031" s="111"/>
      <c r="F1031" s="57"/>
      <c r="G1031" s="111"/>
      <c r="H1031" s="111"/>
      <c r="J1031" s="57"/>
      <c r="K1031" s="111"/>
      <c r="L1031" s="111"/>
    </row>
    <row r="1032" spans="2:12" x14ac:dyDescent="0.2">
      <c r="B1032" s="57"/>
      <c r="C1032" s="111"/>
      <c r="D1032" s="111"/>
      <c r="F1032" s="57"/>
      <c r="G1032" s="111"/>
      <c r="H1032" s="111"/>
      <c r="J1032" s="57"/>
      <c r="K1032" s="111"/>
      <c r="L1032" s="111"/>
    </row>
    <row r="1033" spans="2:12" x14ac:dyDescent="0.2">
      <c r="B1033" s="57"/>
      <c r="C1033" s="111"/>
      <c r="D1033" s="111"/>
      <c r="F1033" s="57"/>
      <c r="G1033" s="111"/>
      <c r="H1033" s="111"/>
      <c r="J1033" s="57"/>
      <c r="K1033" s="111"/>
      <c r="L1033" s="111"/>
    </row>
    <row r="1034" spans="2:12" x14ac:dyDescent="0.2">
      <c r="B1034" s="57"/>
      <c r="C1034" s="111"/>
      <c r="D1034" s="111"/>
      <c r="F1034" s="57"/>
      <c r="G1034" s="111"/>
      <c r="H1034" s="111"/>
      <c r="J1034" s="57"/>
      <c r="K1034" s="111"/>
      <c r="L1034" s="111"/>
    </row>
    <row r="1035" spans="2:12" x14ac:dyDescent="0.2">
      <c r="B1035" s="57"/>
      <c r="C1035" s="111"/>
      <c r="D1035" s="111"/>
      <c r="F1035" s="57"/>
      <c r="G1035" s="111"/>
      <c r="H1035" s="111"/>
      <c r="J1035" s="57"/>
      <c r="K1035" s="111"/>
      <c r="L1035" s="111"/>
    </row>
    <row r="1036" spans="2:12" x14ac:dyDescent="0.2">
      <c r="B1036" s="57"/>
      <c r="C1036" s="111"/>
      <c r="D1036" s="111"/>
      <c r="F1036" s="57"/>
      <c r="G1036" s="111"/>
      <c r="H1036" s="111"/>
      <c r="J1036" s="57"/>
      <c r="K1036" s="111"/>
      <c r="L1036" s="111"/>
    </row>
    <row r="1037" spans="2:12" x14ac:dyDescent="0.2">
      <c r="B1037" s="57"/>
      <c r="C1037" s="111"/>
      <c r="D1037" s="111"/>
      <c r="F1037" s="57"/>
      <c r="G1037" s="111"/>
      <c r="H1037" s="111"/>
      <c r="J1037" s="57"/>
      <c r="K1037" s="111"/>
      <c r="L1037" s="111"/>
    </row>
    <row r="1038" spans="2:12" x14ac:dyDescent="0.2">
      <c r="B1038" s="57"/>
      <c r="C1038" s="111"/>
      <c r="D1038" s="111"/>
      <c r="F1038" s="57"/>
      <c r="G1038" s="111"/>
      <c r="H1038" s="111"/>
      <c r="J1038" s="57"/>
      <c r="K1038" s="111"/>
      <c r="L1038" s="111"/>
    </row>
    <row r="1039" spans="2:12" x14ac:dyDescent="0.2">
      <c r="B1039" s="57"/>
      <c r="C1039" s="111"/>
      <c r="D1039" s="111"/>
      <c r="F1039" s="57"/>
      <c r="G1039" s="111"/>
      <c r="H1039" s="111"/>
      <c r="J1039" s="57"/>
      <c r="K1039" s="111"/>
      <c r="L1039" s="111"/>
    </row>
    <row r="1040" spans="2:12" x14ac:dyDescent="0.2">
      <c r="B1040" s="57"/>
      <c r="C1040" s="111"/>
      <c r="D1040" s="111"/>
      <c r="F1040" s="57"/>
      <c r="G1040" s="111"/>
      <c r="H1040" s="111"/>
      <c r="J1040" s="57"/>
      <c r="K1040" s="111"/>
      <c r="L1040" s="111"/>
    </row>
    <row r="1041" spans="2:12" x14ac:dyDescent="0.2">
      <c r="B1041" s="57"/>
      <c r="C1041" s="111"/>
      <c r="D1041" s="111"/>
      <c r="F1041" s="57"/>
      <c r="G1041" s="111"/>
      <c r="H1041" s="111"/>
      <c r="J1041" s="57"/>
      <c r="K1041" s="111"/>
      <c r="L1041" s="111"/>
    </row>
    <row r="1042" spans="2:12" x14ac:dyDescent="0.2">
      <c r="B1042" s="57"/>
      <c r="C1042" s="111"/>
      <c r="D1042" s="111"/>
      <c r="F1042" s="57"/>
      <c r="G1042" s="111"/>
      <c r="H1042" s="111"/>
      <c r="J1042" s="57"/>
      <c r="K1042" s="111"/>
      <c r="L1042" s="111"/>
    </row>
    <row r="1043" spans="2:12" x14ac:dyDescent="0.2">
      <c r="B1043" s="57"/>
      <c r="C1043" s="111"/>
      <c r="D1043" s="111"/>
      <c r="F1043" s="57"/>
      <c r="G1043" s="111"/>
      <c r="H1043" s="111"/>
      <c r="J1043" s="57"/>
      <c r="K1043" s="111"/>
      <c r="L1043" s="111"/>
    </row>
    <row r="1044" spans="2:12" x14ac:dyDescent="0.2">
      <c r="B1044" s="57"/>
      <c r="C1044" s="111"/>
      <c r="D1044" s="111"/>
      <c r="F1044" s="57"/>
      <c r="G1044" s="111"/>
      <c r="H1044" s="111"/>
      <c r="J1044" s="57"/>
      <c r="K1044" s="111"/>
      <c r="L1044" s="111"/>
    </row>
    <row r="1045" spans="2:12" x14ac:dyDescent="0.2">
      <c r="B1045" s="57"/>
      <c r="C1045" s="111"/>
      <c r="D1045" s="111"/>
      <c r="F1045" s="57"/>
      <c r="G1045" s="111"/>
      <c r="H1045" s="111"/>
      <c r="J1045" s="57"/>
      <c r="K1045" s="111"/>
      <c r="L1045" s="111"/>
    </row>
    <row r="1046" spans="2:12" x14ac:dyDescent="0.2">
      <c r="B1046" s="57"/>
      <c r="C1046" s="111"/>
      <c r="D1046" s="111"/>
      <c r="F1046" s="57"/>
      <c r="G1046" s="111"/>
      <c r="H1046" s="111"/>
      <c r="J1046" s="57"/>
      <c r="K1046" s="111"/>
      <c r="L1046" s="111"/>
    </row>
    <row r="1047" spans="2:12" x14ac:dyDescent="0.2">
      <c r="B1047" s="57"/>
      <c r="C1047" s="111"/>
      <c r="D1047" s="111"/>
      <c r="F1047" s="57"/>
      <c r="G1047" s="111"/>
      <c r="H1047" s="111"/>
      <c r="J1047" s="57"/>
      <c r="K1047" s="111"/>
      <c r="L1047" s="111"/>
    </row>
    <row r="1048" spans="2:12" x14ac:dyDescent="0.2">
      <c r="B1048" s="57"/>
      <c r="C1048" s="111"/>
      <c r="D1048" s="111"/>
      <c r="F1048" s="57"/>
      <c r="G1048" s="111"/>
      <c r="H1048" s="111"/>
      <c r="J1048" s="57"/>
      <c r="K1048" s="111"/>
      <c r="L1048" s="111"/>
    </row>
    <row r="1049" spans="2:12" x14ac:dyDescent="0.2">
      <c r="B1049" s="57"/>
      <c r="C1049" s="111"/>
      <c r="D1049" s="111"/>
      <c r="F1049" s="57"/>
      <c r="G1049" s="111"/>
      <c r="H1049" s="111"/>
      <c r="J1049" s="57"/>
      <c r="K1049" s="111"/>
      <c r="L1049" s="111"/>
    </row>
    <row r="1050" spans="2:12" x14ac:dyDescent="0.2">
      <c r="B1050" s="57"/>
      <c r="C1050" s="111"/>
      <c r="D1050" s="111"/>
      <c r="F1050" s="57"/>
      <c r="G1050" s="111"/>
      <c r="H1050" s="111"/>
      <c r="J1050" s="57"/>
      <c r="K1050" s="111"/>
      <c r="L1050" s="111"/>
    </row>
    <row r="1051" spans="2:12" x14ac:dyDescent="0.2">
      <c r="B1051" s="57"/>
      <c r="C1051" s="111"/>
      <c r="D1051" s="111"/>
      <c r="F1051" s="57"/>
      <c r="G1051" s="111"/>
      <c r="H1051" s="111"/>
      <c r="J1051" s="57"/>
      <c r="K1051" s="111"/>
      <c r="L1051" s="111"/>
    </row>
    <row r="1052" spans="2:12" x14ac:dyDescent="0.2">
      <c r="B1052" s="57"/>
      <c r="C1052" s="111"/>
      <c r="D1052" s="111"/>
      <c r="F1052" s="57"/>
      <c r="G1052" s="111"/>
      <c r="H1052" s="111"/>
      <c r="J1052" s="57"/>
      <c r="K1052" s="111"/>
      <c r="L1052" s="111"/>
    </row>
    <row r="1053" spans="2:12" x14ac:dyDescent="0.2">
      <c r="B1053" s="57"/>
      <c r="C1053" s="111"/>
      <c r="D1053" s="111"/>
      <c r="F1053" s="57"/>
      <c r="G1053" s="111"/>
      <c r="H1053" s="111"/>
      <c r="J1053" s="57"/>
      <c r="K1053" s="111"/>
      <c r="L1053" s="111"/>
    </row>
    <row r="1054" spans="2:12" x14ac:dyDescent="0.2">
      <c r="B1054" s="57"/>
      <c r="C1054" s="111"/>
      <c r="D1054" s="111"/>
      <c r="F1054" s="57"/>
      <c r="G1054" s="111"/>
      <c r="H1054" s="111"/>
      <c r="J1054" s="57"/>
      <c r="K1054" s="111"/>
      <c r="L1054" s="111"/>
    </row>
    <row r="1055" spans="2:12" x14ac:dyDescent="0.2">
      <c r="B1055" s="57"/>
      <c r="C1055" s="111"/>
      <c r="D1055" s="111"/>
      <c r="F1055" s="57"/>
      <c r="G1055" s="111"/>
      <c r="H1055" s="111"/>
      <c r="J1055" s="57"/>
      <c r="K1055" s="111"/>
      <c r="L1055" s="111"/>
    </row>
    <row r="1056" spans="2:12" x14ac:dyDescent="0.2">
      <c r="B1056" s="57"/>
      <c r="C1056" s="111"/>
      <c r="D1056" s="111"/>
      <c r="F1056" s="57"/>
      <c r="G1056" s="111"/>
      <c r="H1056" s="111"/>
      <c r="J1056" s="57"/>
      <c r="K1056" s="111"/>
      <c r="L1056" s="111"/>
    </row>
    <row r="1057" spans="2:12" x14ac:dyDescent="0.2">
      <c r="B1057" s="57"/>
      <c r="C1057" s="111"/>
      <c r="D1057" s="111"/>
      <c r="F1057" s="57"/>
      <c r="G1057" s="111"/>
      <c r="H1057" s="111"/>
      <c r="J1057" s="57"/>
      <c r="K1057" s="111"/>
      <c r="L1057" s="111"/>
    </row>
    <row r="1058" spans="2:12" x14ac:dyDescent="0.2">
      <c r="B1058" s="57"/>
      <c r="C1058" s="111"/>
      <c r="D1058" s="111"/>
      <c r="F1058" s="57"/>
      <c r="G1058" s="111"/>
      <c r="H1058" s="111"/>
      <c r="J1058" s="57"/>
      <c r="K1058" s="111"/>
      <c r="L1058" s="111"/>
    </row>
    <row r="1059" spans="2:12" x14ac:dyDescent="0.2">
      <c r="B1059" s="57"/>
      <c r="C1059" s="111"/>
      <c r="D1059" s="111"/>
      <c r="F1059" s="57"/>
      <c r="G1059" s="111"/>
      <c r="H1059" s="111"/>
      <c r="J1059" s="57"/>
      <c r="K1059" s="111"/>
      <c r="L1059" s="111"/>
    </row>
    <row r="1060" spans="2:12" x14ac:dyDescent="0.2">
      <c r="B1060" s="57"/>
      <c r="C1060" s="111"/>
      <c r="D1060" s="111"/>
      <c r="F1060" s="57"/>
      <c r="G1060" s="111"/>
      <c r="H1060" s="111"/>
      <c r="J1060" s="57"/>
      <c r="K1060" s="111"/>
      <c r="L1060" s="111"/>
    </row>
    <row r="1061" spans="2:12" x14ac:dyDescent="0.2">
      <c r="B1061" s="57"/>
      <c r="C1061" s="111"/>
      <c r="D1061" s="111"/>
      <c r="F1061" s="57"/>
      <c r="G1061" s="111"/>
      <c r="H1061" s="111"/>
      <c r="J1061" s="57"/>
      <c r="K1061" s="111"/>
      <c r="L1061" s="111"/>
    </row>
    <row r="1062" spans="2:12" x14ac:dyDescent="0.2">
      <c r="B1062" s="57"/>
      <c r="C1062" s="111"/>
      <c r="D1062" s="111"/>
      <c r="F1062" s="57"/>
      <c r="G1062" s="111"/>
      <c r="H1062" s="111"/>
      <c r="J1062" s="57"/>
      <c r="K1062" s="111"/>
      <c r="L1062" s="111"/>
    </row>
    <row r="1063" spans="2:12" x14ac:dyDescent="0.2">
      <c r="B1063" s="57"/>
      <c r="C1063" s="111"/>
      <c r="D1063" s="111"/>
      <c r="F1063" s="57"/>
      <c r="G1063" s="111"/>
      <c r="H1063" s="111"/>
      <c r="J1063" s="57"/>
      <c r="K1063" s="111"/>
      <c r="L1063" s="111"/>
    </row>
    <row r="1064" spans="2:12" x14ac:dyDescent="0.2">
      <c r="B1064" s="57"/>
      <c r="C1064" s="111"/>
      <c r="D1064" s="111"/>
      <c r="F1064" s="57"/>
      <c r="G1064" s="111"/>
      <c r="H1064" s="111"/>
      <c r="J1064" s="57"/>
      <c r="K1064" s="111"/>
      <c r="L1064" s="111"/>
    </row>
    <row r="1065" spans="2:12" x14ac:dyDescent="0.2">
      <c r="B1065" s="57"/>
      <c r="C1065" s="111"/>
      <c r="D1065" s="111"/>
      <c r="F1065" s="57"/>
      <c r="G1065" s="111"/>
      <c r="H1065" s="111"/>
      <c r="J1065" s="57"/>
      <c r="K1065" s="111"/>
      <c r="L1065" s="111"/>
    </row>
    <row r="1066" spans="2:12" x14ac:dyDescent="0.2">
      <c r="B1066" s="57"/>
      <c r="C1066" s="111"/>
      <c r="D1066" s="111"/>
      <c r="F1066" s="57"/>
      <c r="G1066" s="111"/>
      <c r="H1066" s="111"/>
      <c r="J1066" s="57"/>
      <c r="K1066" s="111"/>
      <c r="L1066" s="111"/>
    </row>
    <row r="1067" spans="2:12" x14ac:dyDescent="0.2">
      <c r="B1067" s="57"/>
      <c r="C1067" s="111"/>
      <c r="D1067" s="111"/>
      <c r="F1067" s="57"/>
      <c r="G1067" s="111"/>
      <c r="H1067" s="111"/>
      <c r="J1067" s="57"/>
      <c r="K1067" s="111"/>
      <c r="L1067" s="111"/>
    </row>
    <row r="1068" spans="2:12" x14ac:dyDescent="0.2">
      <c r="B1068" s="57"/>
      <c r="C1068" s="111"/>
      <c r="D1068" s="111"/>
      <c r="F1068" s="57"/>
      <c r="G1068" s="111"/>
      <c r="H1068" s="111"/>
      <c r="J1068" s="57"/>
      <c r="K1068" s="111"/>
      <c r="L1068" s="111"/>
    </row>
    <row r="1069" spans="2:12" x14ac:dyDescent="0.2">
      <c r="B1069" s="57"/>
      <c r="C1069" s="111"/>
      <c r="D1069" s="111"/>
      <c r="F1069" s="57"/>
      <c r="G1069" s="111"/>
      <c r="H1069" s="111"/>
      <c r="J1069" s="57"/>
      <c r="K1069" s="111"/>
      <c r="L1069" s="111"/>
    </row>
    <row r="1070" spans="2:12" x14ac:dyDescent="0.2">
      <c r="B1070" s="57"/>
      <c r="C1070" s="111"/>
      <c r="D1070" s="111"/>
      <c r="F1070" s="57"/>
      <c r="G1070" s="111"/>
      <c r="H1070" s="111"/>
      <c r="J1070" s="57"/>
      <c r="K1070" s="111"/>
      <c r="L1070" s="111"/>
    </row>
    <row r="1071" spans="2:12" x14ac:dyDescent="0.2">
      <c r="B1071" s="57"/>
      <c r="C1071" s="111"/>
      <c r="D1071" s="111"/>
      <c r="F1071" s="57"/>
      <c r="G1071" s="111"/>
      <c r="H1071" s="111"/>
      <c r="J1071" s="57"/>
      <c r="K1071" s="111"/>
      <c r="L1071" s="111"/>
    </row>
    <row r="1072" spans="2:12" x14ac:dyDescent="0.2">
      <c r="B1072" s="57"/>
      <c r="C1072" s="111"/>
      <c r="D1072" s="111"/>
      <c r="F1072" s="57"/>
      <c r="G1072" s="111"/>
      <c r="H1072" s="111"/>
      <c r="J1072" s="57"/>
      <c r="K1072" s="111"/>
      <c r="L1072" s="111"/>
    </row>
    <row r="1073" spans="2:12" x14ac:dyDescent="0.2">
      <c r="B1073" s="57"/>
      <c r="C1073" s="111"/>
      <c r="D1073" s="111"/>
      <c r="F1073" s="57"/>
      <c r="G1073" s="111"/>
      <c r="H1073" s="111"/>
      <c r="J1073" s="57"/>
      <c r="K1073" s="111"/>
      <c r="L1073" s="111"/>
    </row>
    <row r="1074" spans="2:12" x14ac:dyDescent="0.2">
      <c r="B1074" s="57"/>
      <c r="C1074" s="111"/>
      <c r="D1074" s="111"/>
      <c r="F1074" s="57"/>
      <c r="G1074" s="111"/>
      <c r="H1074" s="111"/>
      <c r="J1074" s="57"/>
      <c r="K1074" s="111"/>
      <c r="L1074" s="111"/>
    </row>
    <row r="1075" spans="2:12" x14ac:dyDescent="0.2">
      <c r="B1075" s="57"/>
      <c r="C1075" s="111"/>
      <c r="D1075" s="111"/>
      <c r="F1075" s="57"/>
      <c r="G1075" s="111"/>
      <c r="H1075" s="111"/>
      <c r="J1075" s="57"/>
      <c r="K1075" s="111"/>
      <c r="L1075" s="111"/>
    </row>
    <row r="1076" spans="2:12" x14ac:dyDescent="0.2">
      <c r="B1076" s="57"/>
      <c r="C1076" s="111"/>
      <c r="D1076" s="111"/>
      <c r="F1076" s="57"/>
      <c r="G1076" s="111"/>
      <c r="H1076" s="111"/>
      <c r="J1076" s="57"/>
      <c r="K1076" s="111"/>
      <c r="L1076" s="111"/>
    </row>
    <row r="1077" spans="2:12" x14ac:dyDescent="0.2">
      <c r="B1077" s="57"/>
      <c r="C1077" s="111"/>
      <c r="D1077" s="111"/>
      <c r="F1077" s="57"/>
      <c r="G1077" s="111"/>
      <c r="H1077" s="111"/>
      <c r="J1077" s="57"/>
      <c r="K1077" s="111"/>
      <c r="L1077" s="111"/>
    </row>
    <row r="1078" spans="2:12" x14ac:dyDescent="0.2">
      <c r="B1078" s="57"/>
      <c r="C1078" s="111"/>
      <c r="D1078" s="111"/>
      <c r="F1078" s="57"/>
      <c r="G1078" s="111"/>
      <c r="H1078" s="111"/>
      <c r="J1078" s="57"/>
      <c r="K1078" s="111"/>
      <c r="L1078" s="111"/>
    </row>
    <row r="1079" spans="2:12" x14ac:dyDescent="0.2">
      <c r="B1079" s="57"/>
      <c r="C1079" s="111"/>
      <c r="D1079" s="111"/>
      <c r="F1079" s="57"/>
      <c r="G1079" s="111"/>
      <c r="H1079" s="111"/>
      <c r="J1079" s="57"/>
      <c r="K1079" s="111"/>
      <c r="L1079" s="111"/>
    </row>
    <row r="1080" spans="2:12" x14ac:dyDescent="0.2">
      <c r="B1080" s="57"/>
      <c r="C1080" s="111"/>
      <c r="D1080" s="111"/>
      <c r="F1080" s="57"/>
      <c r="G1080" s="111"/>
      <c r="H1080" s="111"/>
      <c r="J1080" s="57"/>
      <c r="K1080" s="111"/>
      <c r="L1080" s="111"/>
    </row>
    <row r="1081" spans="2:12" x14ac:dyDescent="0.2">
      <c r="B1081" s="57"/>
      <c r="C1081" s="111"/>
      <c r="D1081" s="111"/>
      <c r="F1081" s="57"/>
      <c r="G1081" s="111"/>
      <c r="H1081" s="111"/>
      <c r="J1081" s="57"/>
      <c r="K1081" s="111"/>
      <c r="L1081" s="111"/>
    </row>
    <row r="1082" spans="2:12" x14ac:dyDescent="0.2">
      <c r="B1082" s="57"/>
      <c r="C1082" s="111"/>
      <c r="D1082" s="111"/>
      <c r="F1082" s="57"/>
      <c r="G1082" s="111"/>
      <c r="H1082" s="111"/>
      <c r="J1082" s="57"/>
      <c r="K1082" s="111"/>
      <c r="L1082" s="111"/>
    </row>
    <row r="1083" spans="2:12" x14ac:dyDescent="0.2">
      <c r="B1083" s="57"/>
      <c r="C1083" s="111"/>
      <c r="D1083" s="111"/>
      <c r="F1083" s="57"/>
      <c r="G1083" s="111"/>
      <c r="H1083" s="111"/>
      <c r="J1083" s="57"/>
      <c r="K1083" s="111"/>
      <c r="L1083" s="111"/>
    </row>
    <row r="1084" spans="2:12" x14ac:dyDescent="0.2">
      <c r="B1084" s="57"/>
      <c r="C1084" s="111"/>
      <c r="D1084" s="111"/>
      <c r="F1084" s="57"/>
      <c r="G1084" s="111"/>
      <c r="H1084" s="111"/>
      <c r="J1084" s="57"/>
      <c r="K1084" s="111"/>
      <c r="L1084" s="111"/>
    </row>
    <row r="1085" spans="2:12" x14ac:dyDescent="0.2">
      <c r="B1085" s="57"/>
      <c r="C1085" s="111"/>
      <c r="D1085" s="111"/>
      <c r="F1085" s="57"/>
      <c r="G1085" s="111"/>
      <c r="H1085" s="111"/>
      <c r="J1085" s="57"/>
      <c r="K1085" s="111"/>
      <c r="L1085" s="111"/>
    </row>
    <row r="1086" spans="2:12" x14ac:dyDescent="0.2">
      <c r="B1086" s="57"/>
      <c r="C1086" s="111"/>
      <c r="D1086" s="111"/>
      <c r="F1086" s="57"/>
      <c r="G1086" s="111"/>
      <c r="H1086" s="111"/>
      <c r="J1086" s="57"/>
      <c r="K1086" s="111"/>
      <c r="L1086" s="111"/>
    </row>
    <row r="1087" spans="2:12" x14ac:dyDescent="0.2">
      <c r="B1087" s="57"/>
      <c r="C1087" s="111"/>
      <c r="D1087" s="111"/>
      <c r="F1087" s="57"/>
      <c r="G1087" s="111"/>
      <c r="H1087" s="111"/>
      <c r="J1087" s="57"/>
      <c r="K1087" s="111"/>
      <c r="L1087" s="111"/>
    </row>
    <row r="1088" spans="2:12" x14ac:dyDescent="0.2">
      <c r="B1088" s="57"/>
      <c r="C1088" s="111"/>
      <c r="D1088" s="111"/>
      <c r="F1088" s="57"/>
      <c r="G1088" s="111"/>
      <c r="H1088" s="111"/>
      <c r="J1088" s="57"/>
      <c r="K1088" s="111"/>
      <c r="L1088" s="111"/>
    </row>
    <row r="1089" spans="2:12" x14ac:dyDescent="0.2">
      <c r="B1089" s="57"/>
      <c r="C1089" s="111"/>
      <c r="D1089" s="111"/>
      <c r="F1089" s="57"/>
      <c r="G1089" s="111"/>
      <c r="H1089" s="111"/>
      <c r="J1089" s="57"/>
      <c r="K1089" s="111"/>
      <c r="L1089" s="111"/>
    </row>
    <row r="1090" spans="2:12" x14ac:dyDescent="0.2">
      <c r="B1090" s="57"/>
      <c r="C1090" s="111"/>
      <c r="D1090" s="111"/>
      <c r="F1090" s="57"/>
      <c r="G1090" s="111"/>
      <c r="H1090" s="111"/>
      <c r="J1090" s="57"/>
      <c r="K1090" s="111"/>
      <c r="L1090" s="111"/>
    </row>
    <row r="1091" spans="2:12" x14ac:dyDescent="0.2">
      <c r="B1091" s="57"/>
      <c r="C1091" s="111"/>
      <c r="D1091" s="111"/>
      <c r="F1091" s="57"/>
      <c r="G1091" s="111"/>
      <c r="H1091" s="111"/>
      <c r="J1091" s="57"/>
      <c r="K1091" s="111"/>
      <c r="L1091" s="111"/>
    </row>
    <row r="1092" spans="2:12" x14ac:dyDescent="0.2">
      <c r="B1092" s="57"/>
      <c r="C1092" s="111"/>
      <c r="D1092" s="111"/>
      <c r="F1092" s="57"/>
      <c r="G1092" s="111"/>
      <c r="H1092" s="111"/>
      <c r="J1092" s="57"/>
      <c r="K1092" s="111"/>
      <c r="L1092" s="111"/>
    </row>
    <row r="1093" spans="2:12" x14ac:dyDescent="0.2">
      <c r="B1093" s="57"/>
      <c r="C1093" s="111"/>
      <c r="D1093" s="111"/>
      <c r="F1093" s="57"/>
      <c r="G1093" s="111"/>
      <c r="H1093" s="111"/>
      <c r="J1093" s="57"/>
      <c r="K1093" s="111"/>
      <c r="L1093" s="111"/>
    </row>
    <row r="1094" spans="2:12" x14ac:dyDescent="0.2">
      <c r="B1094" s="57"/>
      <c r="C1094" s="111"/>
      <c r="D1094" s="111"/>
      <c r="F1094" s="57"/>
      <c r="G1094" s="111"/>
      <c r="H1094" s="111"/>
      <c r="J1094" s="57"/>
      <c r="K1094" s="111"/>
      <c r="L1094" s="111"/>
    </row>
    <row r="1095" spans="2:12" x14ac:dyDescent="0.2">
      <c r="B1095" s="57"/>
      <c r="C1095" s="111"/>
      <c r="D1095" s="111"/>
      <c r="F1095" s="57"/>
      <c r="G1095" s="111"/>
      <c r="H1095" s="111"/>
      <c r="J1095" s="57"/>
      <c r="K1095" s="111"/>
      <c r="L1095" s="111"/>
    </row>
    <row r="1096" spans="2:12" x14ac:dyDescent="0.2">
      <c r="B1096" s="57"/>
      <c r="C1096" s="111"/>
      <c r="D1096" s="111"/>
      <c r="F1096" s="57"/>
      <c r="G1096" s="111"/>
      <c r="H1096" s="111"/>
      <c r="J1096" s="57"/>
      <c r="K1096" s="111"/>
      <c r="L1096" s="111"/>
    </row>
    <row r="1097" spans="2:12" x14ac:dyDescent="0.2">
      <c r="B1097" s="57"/>
      <c r="C1097" s="111"/>
      <c r="D1097" s="111"/>
      <c r="F1097" s="57"/>
      <c r="G1097" s="111"/>
      <c r="H1097" s="111"/>
      <c r="J1097" s="57"/>
      <c r="K1097" s="111"/>
      <c r="L1097" s="111"/>
    </row>
    <row r="1098" spans="2:12" x14ac:dyDescent="0.2">
      <c r="B1098" s="57"/>
      <c r="C1098" s="111"/>
      <c r="D1098" s="111"/>
      <c r="F1098" s="57"/>
      <c r="G1098" s="111"/>
      <c r="H1098" s="111"/>
      <c r="J1098" s="57"/>
      <c r="K1098" s="111"/>
      <c r="L1098" s="111"/>
    </row>
    <row r="1099" spans="2:12" x14ac:dyDescent="0.2">
      <c r="B1099" s="57"/>
      <c r="C1099" s="111"/>
      <c r="D1099" s="111"/>
      <c r="F1099" s="57"/>
      <c r="G1099" s="111"/>
      <c r="H1099" s="111"/>
      <c r="J1099" s="57"/>
      <c r="K1099" s="111"/>
      <c r="L1099" s="111"/>
    </row>
    <row r="1100" spans="2:12" x14ac:dyDescent="0.2">
      <c r="B1100" s="57"/>
      <c r="C1100" s="111"/>
      <c r="D1100" s="111"/>
      <c r="F1100" s="57"/>
      <c r="G1100" s="111"/>
      <c r="H1100" s="111"/>
      <c r="J1100" s="57"/>
      <c r="K1100" s="111"/>
      <c r="L1100" s="111"/>
    </row>
    <row r="1101" spans="2:12" x14ac:dyDescent="0.2">
      <c r="B1101" s="57"/>
      <c r="C1101" s="111"/>
      <c r="D1101" s="111"/>
      <c r="F1101" s="57"/>
      <c r="G1101" s="111"/>
      <c r="H1101" s="111"/>
      <c r="J1101" s="57"/>
      <c r="K1101" s="111"/>
      <c r="L1101" s="111"/>
    </row>
    <row r="1102" spans="2:12" x14ac:dyDescent="0.2">
      <c r="B1102" s="57"/>
      <c r="C1102" s="111"/>
      <c r="D1102" s="111"/>
      <c r="F1102" s="57"/>
      <c r="G1102" s="111"/>
      <c r="H1102" s="111"/>
      <c r="J1102" s="57"/>
      <c r="K1102" s="111"/>
      <c r="L1102" s="111"/>
    </row>
    <row r="1103" spans="2:12" x14ac:dyDescent="0.2">
      <c r="B1103" s="57"/>
      <c r="C1103" s="111"/>
      <c r="D1103" s="111"/>
      <c r="F1103" s="57"/>
      <c r="G1103" s="111"/>
      <c r="H1103" s="111"/>
      <c r="J1103" s="57"/>
      <c r="K1103" s="111"/>
      <c r="L1103" s="111"/>
    </row>
    <row r="1104" spans="2:12" x14ac:dyDescent="0.2">
      <c r="B1104" s="57"/>
      <c r="C1104" s="111"/>
      <c r="D1104" s="111"/>
      <c r="F1104" s="57"/>
      <c r="G1104" s="111"/>
      <c r="H1104" s="111"/>
      <c r="J1104" s="57"/>
      <c r="K1104" s="111"/>
      <c r="L1104" s="111"/>
    </row>
    <row r="1105" spans="2:12" x14ac:dyDescent="0.2">
      <c r="B1105" s="57"/>
      <c r="C1105" s="111"/>
      <c r="D1105" s="111"/>
      <c r="F1105" s="57"/>
      <c r="G1105" s="111"/>
      <c r="H1105" s="111"/>
      <c r="J1105" s="57"/>
      <c r="K1105" s="111"/>
      <c r="L1105" s="111"/>
    </row>
    <row r="1106" spans="2:12" x14ac:dyDescent="0.2">
      <c r="B1106" s="57"/>
      <c r="C1106" s="111"/>
      <c r="D1106" s="111"/>
      <c r="F1106" s="57"/>
      <c r="G1106" s="111"/>
      <c r="H1106" s="111"/>
      <c r="J1106" s="57"/>
      <c r="K1106" s="111"/>
      <c r="L1106" s="111"/>
    </row>
    <row r="1107" spans="2:12" x14ac:dyDescent="0.2">
      <c r="B1107" s="57"/>
      <c r="C1107" s="111"/>
      <c r="D1107" s="111"/>
      <c r="F1107" s="57"/>
      <c r="G1107" s="111"/>
      <c r="H1107" s="111"/>
      <c r="J1107" s="57"/>
      <c r="K1107" s="111"/>
      <c r="L1107" s="111"/>
    </row>
    <row r="1108" spans="2:12" x14ac:dyDescent="0.2">
      <c r="B1108" s="57"/>
      <c r="C1108" s="111"/>
      <c r="D1108" s="111"/>
      <c r="F1108" s="57"/>
      <c r="G1108" s="111"/>
      <c r="H1108" s="111"/>
      <c r="J1108" s="57"/>
      <c r="K1108" s="111"/>
      <c r="L1108" s="111"/>
    </row>
    <row r="1109" spans="2:12" x14ac:dyDescent="0.2">
      <c r="B1109" s="57"/>
      <c r="C1109" s="111"/>
      <c r="D1109" s="111"/>
      <c r="F1109" s="57"/>
      <c r="G1109" s="111"/>
      <c r="H1109" s="111"/>
      <c r="J1109" s="57"/>
      <c r="K1109" s="111"/>
      <c r="L1109" s="111"/>
    </row>
    <row r="1110" spans="2:12" x14ac:dyDescent="0.2">
      <c r="B1110" s="57"/>
      <c r="C1110" s="111"/>
      <c r="D1110" s="111"/>
      <c r="F1110" s="57"/>
      <c r="G1110" s="111"/>
      <c r="H1110" s="111"/>
      <c r="J1110" s="57"/>
      <c r="K1110" s="111"/>
      <c r="L1110" s="111"/>
    </row>
    <row r="1111" spans="2:12" x14ac:dyDescent="0.2">
      <c r="B1111" s="57"/>
      <c r="C1111" s="111"/>
      <c r="D1111" s="111"/>
      <c r="F1111" s="57"/>
      <c r="G1111" s="111"/>
      <c r="H1111" s="111"/>
      <c r="J1111" s="57"/>
      <c r="K1111" s="111"/>
      <c r="L1111" s="111"/>
    </row>
    <row r="1112" spans="2:12" x14ac:dyDescent="0.2">
      <c r="B1112" s="57"/>
      <c r="C1112" s="111"/>
      <c r="D1112" s="111"/>
      <c r="F1112" s="57"/>
      <c r="G1112" s="111"/>
      <c r="H1112" s="111"/>
      <c r="J1112" s="57"/>
      <c r="K1112" s="111"/>
      <c r="L1112" s="111"/>
    </row>
    <row r="1113" spans="2:12" x14ac:dyDescent="0.2">
      <c r="B1113" s="57"/>
      <c r="C1113" s="111"/>
      <c r="D1113" s="111"/>
      <c r="F1113" s="57"/>
      <c r="G1113" s="111"/>
      <c r="H1113" s="111"/>
      <c r="J1113" s="57"/>
      <c r="K1113" s="111"/>
      <c r="L1113" s="111"/>
    </row>
    <row r="1114" spans="2:12" x14ac:dyDescent="0.2">
      <c r="B1114" s="57"/>
      <c r="C1114" s="111"/>
      <c r="D1114" s="111"/>
      <c r="F1114" s="57"/>
      <c r="G1114" s="111"/>
      <c r="H1114" s="111"/>
      <c r="J1114" s="57"/>
      <c r="K1114" s="111"/>
      <c r="L1114" s="111"/>
    </row>
    <row r="1115" spans="2:12" x14ac:dyDescent="0.2">
      <c r="B1115" s="57"/>
      <c r="C1115" s="111"/>
      <c r="D1115" s="111"/>
      <c r="F1115" s="57"/>
      <c r="G1115" s="111"/>
      <c r="H1115" s="111"/>
      <c r="J1115" s="57"/>
      <c r="K1115" s="111"/>
      <c r="L1115" s="111"/>
    </row>
    <row r="1116" spans="2:12" x14ac:dyDescent="0.2">
      <c r="B1116" s="57"/>
      <c r="C1116" s="111"/>
      <c r="D1116" s="111"/>
      <c r="F1116" s="57"/>
      <c r="G1116" s="111"/>
      <c r="H1116" s="111"/>
      <c r="J1116" s="57"/>
      <c r="K1116" s="111"/>
      <c r="L1116" s="111"/>
    </row>
    <row r="1117" spans="2:12" x14ac:dyDescent="0.2">
      <c r="B1117" s="57"/>
      <c r="C1117" s="111"/>
      <c r="D1117" s="111"/>
      <c r="F1117" s="57"/>
      <c r="G1117" s="111"/>
      <c r="H1117" s="111"/>
      <c r="J1117" s="57"/>
      <c r="K1117" s="111"/>
      <c r="L1117" s="111"/>
    </row>
    <row r="1118" spans="2:12" x14ac:dyDescent="0.2">
      <c r="B1118" s="57"/>
      <c r="C1118" s="111"/>
      <c r="D1118" s="111"/>
      <c r="F1118" s="57"/>
      <c r="G1118" s="111"/>
      <c r="H1118" s="111"/>
      <c r="J1118" s="57"/>
      <c r="K1118" s="111"/>
      <c r="L1118" s="111"/>
    </row>
    <row r="1119" spans="2:12" x14ac:dyDescent="0.2">
      <c r="B1119" s="57"/>
      <c r="C1119" s="111"/>
      <c r="D1119" s="111"/>
      <c r="F1119" s="57"/>
      <c r="G1119" s="111"/>
      <c r="H1119" s="111"/>
      <c r="J1119" s="57"/>
      <c r="K1119" s="111"/>
      <c r="L1119" s="111"/>
    </row>
    <row r="1120" spans="2:12" x14ac:dyDescent="0.2">
      <c r="B1120" s="57"/>
      <c r="C1120" s="111"/>
      <c r="D1120" s="111"/>
      <c r="F1120" s="57"/>
      <c r="G1120" s="111"/>
      <c r="H1120" s="111"/>
      <c r="J1120" s="57"/>
      <c r="K1120" s="111"/>
      <c r="L1120" s="111"/>
    </row>
    <row r="1121" spans="2:12" x14ac:dyDescent="0.2">
      <c r="B1121" s="57"/>
      <c r="C1121" s="111"/>
      <c r="D1121" s="111"/>
      <c r="F1121" s="57"/>
      <c r="G1121" s="111"/>
      <c r="H1121" s="111"/>
      <c r="J1121" s="57"/>
      <c r="K1121" s="111"/>
      <c r="L1121" s="111"/>
    </row>
    <row r="1122" spans="2:12" x14ac:dyDescent="0.2">
      <c r="B1122" s="57"/>
      <c r="C1122" s="111"/>
      <c r="D1122" s="111"/>
      <c r="F1122" s="57"/>
      <c r="G1122" s="111"/>
      <c r="H1122" s="111"/>
      <c r="J1122" s="57"/>
      <c r="K1122" s="111"/>
      <c r="L1122" s="111"/>
    </row>
    <row r="1123" spans="2:12" x14ac:dyDescent="0.2">
      <c r="B1123" s="57"/>
      <c r="C1123" s="111"/>
      <c r="D1123" s="111"/>
      <c r="F1123" s="57"/>
      <c r="G1123" s="111"/>
      <c r="H1123" s="111"/>
      <c r="J1123" s="57"/>
      <c r="K1123" s="111"/>
      <c r="L1123" s="111"/>
    </row>
    <row r="1124" spans="2:12" x14ac:dyDescent="0.2">
      <c r="B1124" s="57"/>
      <c r="C1124" s="111"/>
      <c r="D1124" s="111"/>
      <c r="F1124" s="57"/>
      <c r="G1124" s="111"/>
      <c r="H1124" s="111"/>
      <c r="J1124" s="57"/>
      <c r="K1124" s="111"/>
      <c r="L1124" s="111"/>
    </row>
    <row r="1125" spans="2:12" x14ac:dyDescent="0.2">
      <c r="B1125" s="57"/>
      <c r="C1125" s="111"/>
      <c r="D1125" s="111"/>
      <c r="F1125" s="57"/>
      <c r="G1125" s="111"/>
      <c r="H1125" s="111"/>
      <c r="J1125" s="57"/>
      <c r="K1125" s="111"/>
      <c r="L1125" s="111"/>
    </row>
    <row r="1126" spans="2:12" x14ac:dyDescent="0.2">
      <c r="B1126" s="57"/>
      <c r="C1126" s="111"/>
      <c r="D1126" s="111"/>
      <c r="F1126" s="57"/>
      <c r="G1126" s="111"/>
      <c r="H1126" s="111"/>
      <c r="J1126" s="57"/>
      <c r="K1126" s="111"/>
      <c r="L1126" s="111"/>
    </row>
    <row r="1127" spans="2:12" x14ac:dyDescent="0.2">
      <c r="B1127" s="57"/>
      <c r="C1127" s="111"/>
      <c r="D1127" s="111"/>
      <c r="F1127" s="57"/>
      <c r="G1127" s="111"/>
      <c r="H1127" s="111"/>
      <c r="J1127" s="57"/>
      <c r="K1127" s="111"/>
      <c r="L1127" s="111"/>
    </row>
    <row r="1128" spans="2:12" x14ac:dyDescent="0.2">
      <c r="B1128" s="57"/>
      <c r="C1128" s="111"/>
      <c r="D1128" s="111"/>
      <c r="F1128" s="57"/>
      <c r="G1128" s="111"/>
      <c r="H1128" s="111"/>
      <c r="J1128" s="57"/>
      <c r="K1128" s="111"/>
      <c r="L1128" s="111"/>
    </row>
    <row r="1129" spans="2:12" x14ac:dyDescent="0.2">
      <c r="B1129" s="57"/>
      <c r="C1129" s="111"/>
      <c r="D1129" s="111"/>
      <c r="F1129" s="57"/>
      <c r="G1129" s="111"/>
      <c r="H1129" s="111"/>
      <c r="J1129" s="57"/>
      <c r="K1129" s="111"/>
      <c r="L1129" s="111"/>
    </row>
    <row r="1130" spans="2:12" x14ac:dyDescent="0.2">
      <c r="B1130" s="57"/>
      <c r="C1130" s="111"/>
      <c r="D1130" s="111"/>
      <c r="F1130" s="57"/>
      <c r="G1130" s="111"/>
      <c r="H1130" s="111"/>
      <c r="J1130" s="57"/>
      <c r="K1130" s="111"/>
      <c r="L1130" s="111"/>
    </row>
    <row r="1131" spans="2:12" x14ac:dyDescent="0.2">
      <c r="B1131" s="57"/>
      <c r="C1131" s="111"/>
      <c r="D1131" s="111"/>
      <c r="F1131" s="57"/>
      <c r="G1131" s="111"/>
      <c r="H1131" s="111"/>
      <c r="J1131" s="57"/>
      <c r="K1131" s="111"/>
      <c r="L1131" s="111"/>
    </row>
    <row r="1132" spans="2:12" x14ac:dyDescent="0.2">
      <c r="B1132" s="57"/>
      <c r="C1132" s="111"/>
      <c r="D1132" s="111"/>
      <c r="F1132" s="57"/>
      <c r="G1132" s="111"/>
      <c r="H1132" s="111"/>
      <c r="J1132" s="57"/>
      <c r="K1132" s="111"/>
      <c r="L1132" s="111"/>
    </row>
    <row r="1133" spans="2:12" x14ac:dyDescent="0.2">
      <c r="B1133" s="57"/>
      <c r="C1133" s="111"/>
      <c r="D1133" s="111"/>
      <c r="F1133" s="57"/>
      <c r="G1133" s="111"/>
      <c r="H1133" s="111"/>
      <c r="J1133" s="57"/>
      <c r="K1133" s="111"/>
      <c r="L1133" s="111"/>
    </row>
    <row r="1134" spans="2:12" x14ac:dyDescent="0.2">
      <c r="B1134" s="57"/>
      <c r="C1134" s="111"/>
      <c r="D1134" s="111"/>
      <c r="F1134" s="57"/>
      <c r="G1134" s="111"/>
      <c r="H1134" s="111"/>
      <c r="J1134" s="57"/>
      <c r="K1134" s="111"/>
      <c r="L1134" s="111"/>
    </row>
    <row r="1135" spans="2:12" x14ac:dyDescent="0.2">
      <c r="B1135" s="57"/>
      <c r="C1135" s="111"/>
      <c r="D1135" s="111"/>
      <c r="F1135" s="57"/>
      <c r="G1135" s="111"/>
      <c r="H1135" s="111"/>
      <c r="J1135" s="57"/>
      <c r="K1135" s="111"/>
      <c r="L1135" s="111"/>
    </row>
    <row r="1136" spans="2:12" x14ac:dyDescent="0.2">
      <c r="B1136" s="57"/>
      <c r="C1136" s="111"/>
      <c r="D1136" s="111"/>
      <c r="F1136" s="57"/>
      <c r="G1136" s="111"/>
      <c r="H1136" s="111"/>
      <c r="J1136" s="57"/>
      <c r="K1136" s="111"/>
      <c r="L1136" s="111"/>
    </row>
    <row r="1137" spans="2:12" x14ac:dyDescent="0.2">
      <c r="B1137" s="57"/>
      <c r="C1137" s="111"/>
      <c r="D1137" s="111"/>
      <c r="F1137" s="57"/>
      <c r="G1137" s="111"/>
      <c r="H1137" s="111"/>
      <c r="J1137" s="57"/>
      <c r="K1137" s="111"/>
      <c r="L1137" s="111"/>
    </row>
    <row r="1138" spans="2:12" x14ac:dyDescent="0.2">
      <c r="B1138" s="57"/>
      <c r="C1138" s="111"/>
      <c r="D1138" s="111"/>
      <c r="F1138" s="57"/>
      <c r="G1138" s="111"/>
      <c r="H1138" s="111"/>
      <c r="J1138" s="57"/>
      <c r="K1138" s="111"/>
      <c r="L1138" s="111"/>
    </row>
    <row r="1139" spans="2:12" x14ac:dyDescent="0.2">
      <c r="B1139" s="57"/>
      <c r="C1139" s="111"/>
      <c r="D1139" s="111"/>
      <c r="F1139" s="57"/>
      <c r="G1139" s="111"/>
      <c r="H1139" s="111"/>
      <c r="J1139" s="57"/>
      <c r="K1139" s="111"/>
      <c r="L1139" s="111"/>
    </row>
    <row r="1140" spans="2:12" x14ac:dyDescent="0.2">
      <c r="B1140" s="57"/>
      <c r="C1140" s="111"/>
      <c r="D1140" s="111"/>
      <c r="F1140" s="57"/>
      <c r="G1140" s="111"/>
      <c r="H1140" s="111"/>
      <c r="J1140" s="57"/>
      <c r="K1140" s="111"/>
      <c r="L1140" s="111"/>
    </row>
    <row r="1141" spans="2:12" x14ac:dyDescent="0.2">
      <c r="B1141" s="57"/>
      <c r="C1141" s="111"/>
      <c r="D1141" s="111"/>
      <c r="F1141" s="57"/>
      <c r="G1141" s="111"/>
      <c r="H1141" s="111"/>
      <c r="J1141" s="57"/>
      <c r="K1141" s="111"/>
      <c r="L1141" s="111"/>
    </row>
    <row r="1142" spans="2:12" x14ac:dyDescent="0.2">
      <c r="B1142" s="57"/>
      <c r="C1142" s="111"/>
      <c r="D1142" s="111"/>
      <c r="F1142" s="57"/>
      <c r="G1142" s="111"/>
      <c r="H1142" s="111"/>
      <c r="J1142" s="57"/>
      <c r="K1142" s="111"/>
      <c r="L1142" s="111"/>
    </row>
    <row r="1143" spans="2:12" x14ac:dyDescent="0.2">
      <c r="B1143" s="57"/>
      <c r="C1143" s="111"/>
      <c r="D1143" s="111"/>
      <c r="F1143" s="57"/>
      <c r="G1143" s="111"/>
      <c r="H1143" s="111"/>
      <c r="J1143" s="57"/>
      <c r="K1143" s="111"/>
      <c r="L1143" s="111"/>
    </row>
    <row r="1144" spans="2:12" x14ac:dyDescent="0.2">
      <c r="B1144" s="57"/>
      <c r="C1144" s="111"/>
      <c r="D1144" s="111"/>
      <c r="F1144" s="57"/>
      <c r="G1144" s="111"/>
      <c r="H1144" s="111"/>
      <c r="J1144" s="57"/>
      <c r="K1144" s="111"/>
      <c r="L1144" s="111"/>
    </row>
    <row r="1145" spans="2:12" x14ac:dyDescent="0.2">
      <c r="B1145" s="57"/>
      <c r="C1145" s="111"/>
      <c r="D1145" s="111"/>
      <c r="F1145" s="57"/>
      <c r="G1145" s="111"/>
      <c r="H1145" s="111"/>
      <c r="J1145" s="57"/>
      <c r="K1145" s="111"/>
      <c r="L1145" s="111"/>
    </row>
    <row r="1146" spans="2:12" x14ac:dyDescent="0.2">
      <c r="B1146" s="57"/>
      <c r="C1146" s="111"/>
      <c r="D1146" s="111"/>
      <c r="F1146" s="57"/>
      <c r="G1146" s="111"/>
      <c r="H1146" s="111"/>
      <c r="J1146" s="57"/>
      <c r="K1146" s="111"/>
      <c r="L1146" s="111"/>
    </row>
    <row r="1147" spans="2:12" x14ac:dyDescent="0.2">
      <c r="B1147" s="57"/>
      <c r="C1147" s="111"/>
      <c r="D1147" s="111"/>
      <c r="F1147" s="57"/>
      <c r="G1147" s="111"/>
      <c r="H1147" s="111"/>
      <c r="J1147" s="57"/>
      <c r="K1147" s="111"/>
      <c r="L1147" s="111"/>
    </row>
    <row r="1148" spans="2:12" x14ac:dyDescent="0.2">
      <c r="B1148" s="57"/>
      <c r="C1148" s="111"/>
      <c r="D1148" s="111"/>
      <c r="F1148" s="57"/>
      <c r="G1148" s="111"/>
      <c r="H1148" s="111"/>
      <c r="J1148" s="57"/>
      <c r="K1148" s="111"/>
      <c r="L1148" s="111"/>
    </row>
    <row r="1149" spans="2:12" x14ac:dyDescent="0.2">
      <c r="B1149" s="57"/>
      <c r="C1149" s="111"/>
      <c r="D1149" s="111"/>
      <c r="F1149" s="57"/>
      <c r="G1149" s="111"/>
      <c r="H1149" s="111"/>
      <c r="J1149" s="57"/>
      <c r="K1149" s="111"/>
      <c r="L1149" s="111"/>
    </row>
    <row r="1150" spans="2:12" x14ac:dyDescent="0.2">
      <c r="B1150" s="57"/>
      <c r="C1150" s="111"/>
      <c r="D1150" s="111"/>
      <c r="F1150" s="57"/>
      <c r="G1150" s="111"/>
      <c r="H1150" s="111"/>
      <c r="J1150" s="57"/>
      <c r="K1150" s="111"/>
      <c r="L1150" s="111"/>
    </row>
    <row r="1151" spans="2:12" x14ac:dyDescent="0.2">
      <c r="B1151" s="57"/>
      <c r="C1151" s="111"/>
      <c r="D1151" s="111"/>
      <c r="F1151" s="57"/>
      <c r="G1151" s="111"/>
      <c r="H1151" s="111"/>
      <c r="J1151" s="57"/>
      <c r="K1151" s="111"/>
      <c r="L1151" s="111"/>
    </row>
    <row r="1152" spans="2:12" x14ac:dyDescent="0.2">
      <c r="B1152" s="57"/>
      <c r="C1152" s="111"/>
      <c r="D1152" s="111"/>
      <c r="F1152" s="57"/>
      <c r="G1152" s="111"/>
      <c r="H1152" s="111"/>
      <c r="J1152" s="57"/>
      <c r="K1152" s="111"/>
      <c r="L1152" s="111"/>
    </row>
    <row r="1153" spans="2:12" x14ac:dyDescent="0.2">
      <c r="B1153" s="57"/>
      <c r="C1153" s="111"/>
      <c r="D1153" s="111"/>
      <c r="F1153" s="57"/>
      <c r="G1153" s="111"/>
      <c r="H1153" s="111"/>
      <c r="J1153" s="57"/>
      <c r="K1153" s="111"/>
      <c r="L1153" s="111"/>
    </row>
    <row r="1154" spans="2:12" x14ac:dyDescent="0.2">
      <c r="B1154" s="57"/>
      <c r="C1154" s="111"/>
      <c r="D1154" s="111"/>
      <c r="F1154" s="57"/>
      <c r="G1154" s="111"/>
      <c r="H1154" s="111"/>
      <c r="J1154" s="57"/>
      <c r="K1154" s="111"/>
      <c r="L1154" s="111"/>
    </row>
    <row r="1155" spans="2:12" x14ac:dyDescent="0.2">
      <c r="B1155" s="57"/>
      <c r="C1155" s="111"/>
      <c r="D1155" s="111"/>
      <c r="F1155" s="57"/>
      <c r="G1155" s="111"/>
      <c r="H1155" s="111"/>
      <c r="J1155" s="57"/>
      <c r="K1155" s="111"/>
      <c r="L1155" s="111"/>
    </row>
    <row r="1156" spans="2:12" x14ac:dyDescent="0.2">
      <c r="B1156" s="57"/>
      <c r="C1156" s="111"/>
      <c r="D1156" s="111"/>
      <c r="F1156" s="57"/>
      <c r="G1156" s="111"/>
      <c r="H1156" s="111"/>
      <c r="J1156" s="57"/>
      <c r="K1156" s="111"/>
      <c r="L1156" s="111"/>
    </row>
    <row r="1157" spans="2:12" x14ac:dyDescent="0.2">
      <c r="B1157" s="57"/>
      <c r="C1157" s="111"/>
      <c r="D1157" s="111"/>
      <c r="F1157" s="57"/>
      <c r="G1157" s="111"/>
      <c r="H1157" s="111"/>
      <c r="J1157" s="57"/>
      <c r="K1157" s="111"/>
      <c r="L1157" s="111"/>
    </row>
    <row r="1158" spans="2:12" x14ac:dyDescent="0.2">
      <c r="B1158" s="57"/>
      <c r="C1158" s="111"/>
      <c r="D1158" s="111"/>
      <c r="F1158" s="57"/>
      <c r="G1158" s="111"/>
      <c r="H1158" s="111"/>
      <c r="J1158" s="57"/>
      <c r="K1158" s="111"/>
      <c r="L1158" s="111"/>
    </row>
    <row r="1159" spans="2:12" x14ac:dyDescent="0.2">
      <c r="B1159" s="57"/>
      <c r="C1159" s="111"/>
      <c r="D1159" s="111"/>
      <c r="F1159" s="57"/>
      <c r="G1159" s="111"/>
      <c r="H1159" s="111"/>
      <c r="J1159" s="57"/>
      <c r="K1159" s="111"/>
      <c r="L1159" s="111"/>
    </row>
    <row r="1160" spans="2:12" x14ac:dyDescent="0.2">
      <c r="B1160" s="57"/>
      <c r="C1160" s="111"/>
      <c r="D1160" s="111"/>
      <c r="F1160" s="57"/>
      <c r="G1160" s="111"/>
      <c r="H1160" s="111"/>
      <c r="J1160" s="57"/>
      <c r="K1160" s="111"/>
      <c r="L1160" s="111"/>
    </row>
    <row r="1161" spans="2:12" x14ac:dyDescent="0.2">
      <c r="B1161" s="57"/>
      <c r="C1161" s="111"/>
      <c r="D1161" s="111"/>
      <c r="F1161" s="57"/>
      <c r="G1161" s="111"/>
      <c r="H1161" s="111"/>
      <c r="J1161" s="57"/>
      <c r="K1161" s="111"/>
      <c r="L1161" s="111"/>
    </row>
    <row r="1162" spans="2:12" x14ac:dyDescent="0.2">
      <c r="B1162" s="57"/>
      <c r="C1162" s="111"/>
      <c r="D1162" s="111"/>
      <c r="F1162" s="57"/>
      <c r="G1162" s="111"/>
      <c r="H1162" s="111"/>
      <c r="J1162" s="57"/>
      <c r="K1162" s="111"/>
      <c r="L1162" s="111"/>
    </row>
    <row r="1163" spans="2:12" x14ac:dyDescent="0.2">
      <c r="B1163" s="57"/>
      <c r="C1163" s="111"/>
      <c r="D1163" s="111"/>
      <c r="F1163" s="57"/>
      <c r="G1163" s="111"/>
      <c r="H1163" s="111"/>
      <c r="J1163" s="57"/>
      <c r="K1163" s="111"/>
      <c r="L1163" s="111"/>
    </row>
    <row r="1164" spans="2:12" x14ac:dyDescent="0.2">
      <c r="B1164" s="57"/>
      <c r="C1164" s="111"/>
      <c r="D1164" s="111"/>
      <c r="F1164" s="57"/>
      <c r="G1164" s="111"/>
      <c r="H1164" s="111"/>
      <c r="J1164" s="57"/>
      <c r="K1164" s="111"/>
      <c r="L1164" s="111"/>
    </row>
    <row r="1165" spans="2:12" x14ac:dyDescent="0.2">
      <c r="B1165" s="57"/>
      <c r="C1165" s="111"/>
      <c r="D1165" s="111"/>
      <c r="F1165" s="57"/>
      <c r="G1165" s="111"/>
      <c r="H1165" s="111"/>
      <c r="J1165" s="57"/>
      <c r="K1165" s="111"/>
      <c r="L1165" s="111"/>
    </row>
    <row r="1166" spans="2:12" x14ac:dyDescent="0.2">
      <c r="B1166" s="57"/>
      <c r="C1166" s="111"/>
      <c r="D1166" s="111"/>
      <c r="F1166" s="57"/>
      <c r="G1166" s="111"/>
      <c r="H1166" s="111"/>
      <c r="J1166" s="57"/>
      <c r="K1166" s="111"/>
      <c r="L1166" s="111"/>
    </row>
    <row r="1167" spans="2:12" x14ac:dyDescent="0.2">
      <c r="B1167" s="57"/>
      <c r="C1167" s="111"/>
      <c r="D1167" s="111"/>
      <c r="F1167" s="57"/>
      <c r="G1167" s="111"/>
      <c r="H1167" s="111"/>
      <c r="J1167" s="57"/>
      <c r="K1167" s="111"/>
      <c r="L1167" s="111"/>
    </row>
    <row r="1168" spans="2:12" x14ac:dyDescent="0.2">
      <c r="B1168" s="57"/>
      <c r="C1168" s="111"/>
      <c r="D1168" s="111"/>
      <c r="F1168" s="57"/>
      <c r="G1168" s="111"/>
      <c r="H1168" s="111"/>
      <c r="J1168" s="57"/>
      <c r="K1168" s="111"/>
      <c r="L1168" s="111"/>
    </row>
    <row r="1169" spans="2:12" x14ac:dyDescent="0.2">
      <c r="B1169" s="57"/>
      <c r="C1169" s="111"/>
      <c r="D1169" s="111"/>
      <c r="F1169" s="57"/>
      <c r="G1169" s="111"/>
      <c r="H1169" s="111"/>
      <c r="J1169" s="57"/>
      <c r="K1169" s="111"/>
      <c r="L1169" s="111"/>
    </row>
    <row r="1170" spans="2:12" x14ac:dyDescent="0.2">
      <c r="B1170" s="57"/>
      <c r="C1170" s="111"/>
      <c r="D1170" s="111"/>
      <c r="F1170" s="57"/>
      <c r="G1170" s="111"/>
      <c r="H1170" s="111"/>
      <c r="J1170" s="57"/>
      <c r="K1170" s="111"/>
      <c r="L1170" s="111"/>
    </row>
    <row r="1171" spans="2:12" x14ac:dyDescent="0.2">
      <c r="B1171" s="57"/>
      <c r="C1171" s="111"/>
      <c r="D1171" s="111"/>
      <c r="F1171" s="57"/>
      <c r="G1171" s="111"/>
      <c r="H1171" s="111"/>
      <c r="J1171" s="57"/>
      <c r="K1171" s="111"/>
      <c r="L1171" s="111"/>
    </row>
    <row r="1172" spans="2:12" x14ac:dyDescent="0.2">
      <c r="B1172" s="57"/>
      <c r="C1172" s="111"/>
      <c r="D1172" s="111"/>
      <c r="F1172" s="57"/>
      <c r="G1172" s="111"/>
      <c r="H1172" s="111"/>
      <c r="J1172" s="57"/>
      <c r="K1172" s="111"/>
      <c r="L1172" s="111"/>
    </row>
    <row r="1173" spans="2:12" x14ac:dyDescent="0.2">
      <c r="B1173" s="57"/>
      <c r="C1173" s="111"/>
      <c r="D1173" s="111"/>
      <c r="F1173" s="57"/>
      <c r="G1173" s="111"/>
      <c r="H1173" s="111"/>
      <c r="J1173" s="57"/>
      <c r="K1173" s="111"/>
      <c r="L1173" s="111"/>
    </row>
    <row r="1174" spans="2:12" x14ac:dyDescent="0.2">
      <c r="B1174" s="57"/>
      <c r="C1174" s="111"/>
      <c r="D1174" s="111"/>
      <c r="F1174" s="57"/>
      <c r="G1174" s="111"/>
      <c r="H1174" s="111"/>
      <c r="J1174" s="57"/>
      <c r="K1174" s="111"/>
      <c r="L1174" s="111"/>
    </row>
    <row r="1175" spans="2:12" x14ac:dyDescent="0.2">
      <c r="B1175" s="57"/>
      <c r="C1175" s="111"/>
      <c r="D1175" s="111"/>
      <c r="F1175" s="57"/>
      <c r="G1175" s="111"/>
      <c r="H1175" s="111"/>
      <c r="J1175" s="57"/>
      <c r="K1175" s="111"/>
      <c r="L1175" s="111"/>
    </row>
    <row r="1176" spans="2:12" x14ac:dyDescent="0.2">
      <c r="B1176" s="57"/>
      <c r="C1176" s="111"/>
      <c r="D1176" s="111"/>
      <c r="F1176" s="57"/>
      <c r="G1176" s="111"/>
      <c r="H1176" s="111"/>
      <c r="J1176" s="57"/>
      <c r="K1176" s="111"/>
      <c r="L1176" s="111"/>
    </row>
    <row r="1177" spans="2:12" x14ac:dyDescent="0.2">
      <c r="B1177" s="57"/>
      <c r="C1177" s="111"/>
      <c r="D1177" s="111"/>
      <c r="F1177" s="57"/>
      <c r="G1177" s="111"/>
      <c r="H1177" s="111"/>
      <c r="J1177" s="57"/>
      <c r="K1177" s="111"/>
      <c r="L1177" s="111"/>
    </row>
    <row r="1178" spans="2:12" x14ac:dyDescent="0.2">
      <c r="B1178" s="57"/>
      <c r="C1178" s="111"/>
      <c r="D1178" s="111"/>
      <c r="F1178" s="57"/>
      <c r="G1178" s="111"/>
      <c r="H1178" s="111"/>
      <c r="J1178" s="57"/>
      <c r="K1178" s="111"/>
      <c r="L1178" s="111"/>
    </row>
    <row r="1179" spans="2:12" x14ac:dyDescent="0.2">
      <c r="B1179" s="57"/>
      <c r="C1179" s="111"/>
      <c r="D1179" s="111"/>
      <c r="F1179" s="57"/>
      <c r="G1179" s="111"/>
      <c r="H1179" s="111"/>
      <c r="J1179" s="57"/>
      <c r="K1179" s="111"/>
      <c r="L1179" s="111"/>
    </row>
    <row r="1180" spans="2:12" x14ac:dyDescent="0.2">
      <c r="B1180" s="57"/>
      <c r="C1180" s="111"/>
      <c r="D1180" s="111"/>
      <c r="F1180" s="57"/>
      <c r="G1180" s="111"/>
      <c r="H1180" s="111"/>
      <c r="J1180" s="57"/>
      <c r="K1180" s="111"/>
      <c r="L1180" s="111"/>
    </row>
    <row r="1181" spans="2:12" x14ac:dyDescent="0.2">
      <c r="B1181" s="57"/>
      <c r="C1181" s="111"/>
      <c r="D1181" s="111"/>
      <c r="F1181" s="57"/>
      <c r="G1181" s="111"/>
      <c r="H1181" s="111"/>
      <c r="J1181" s="57"/>
      <c r="K1181" s="111"/>
      <c r="L1181" s="111"/>
    </row>
    <row r="1182" spans="2:12" x14ac:dyDescent="0.2">
      <c r="B1182" s="57"/>
      <c r="C1182" s="111"/>
      <c r="D1182" s="111"/>
      <c r="F1182" s="57"/>
      <c r="G1182" s="111"/>
      <c r="H1182" s="111"/>
      <c r="J1182" s="57"/>
      <c r="K1182" s="111"/>
      <c r="L1182" s="111"/>
    </row>
    <row r="1183" spans="2:12" x14ac:dyDescent="0.2">
      <c r="B1183" s="57"/>
      <c r="C1183" s="111"/>
      <c r="D1183" s="111"/>
      <c r="F1183" s="57"/>
      <c r="G1183" s="111"/>
      <c r="H1183" s="111"/>
      <c r="J1183" s="57"/>
      <c r="K1183" s="111"/>
      <c r="L1183" s="111"/>
    </row>
    <row r="1184" spans="2:12" x14ac:dyDescent="0.2">
      <c r="B1184" s="57"/>
      <c r="C1184" s="111"/>
      <c r="D1184" s="111"/>
      <c r="F1184" s="57"/>
      <c r="G1184" s="111"/>
      <c r="H1184" s="111"/>
      <c r="J1184" s="57"/>
      <c r="K1184" s="111"/>
      <c r="L1184" s="111"/>
    </row>
    <row r="1185" spans="2:12" x14ac:dyDescent="0.2">
      <c r="B1185" s="57"/>
      <c r="C1185" s="111"/>
      <c r="D1185" s="111"/>
      <c r="F1185" s="57"/>
      <c r="G1185" s="111"/>
      <c r="H1185" s="111"/>
      <c r="J1185" s="57"/>
      <c r="K1185" s="111"/>
      <c r="L1185" s="111"/>
    </row>
    <row r="1186" spans="2:12" x14ac:dyDescent="0.2">
      <c r="B1186" s="57"/>
      <c r="C1186" s="111"/>
      <c r="D1186" s="111"/>
      <c r="F1186" s="57"/>
      <c r="G1186" s="111"/>
      <c r="H1186" s="111"/>
      <c r="J1186" s="57"/>
      <c r="K1186" s="111"/>
      <c r="L1186" s="111"/>
    </row>
    <row r="1187" spans="2:12" x14ac:dyDescent="0.2">
      <c r="B1187" s="57"/>
      <c r="C1187" s="111"/>
      <c r="D1187" s="111"/>
      <c r="F1187" s="57"/>
      <c r="G1187" s="111"/>
      <c r="H1187" s="111"/>
      <c r="J1187" s="57"/>
      <c r="K1187" s="111"/>
      <c r="L1187" s="111"/>
    </row>
    <row r="1188" spans="2:12" x14ac:dyDescent="0.2">
      <c r="B1188" s="57"/>
      <c r="C1188" s="111"/>
      <c r="D1188" s="111"/>
      <c r="F1188" s="57"/>
      <c r="G1188" s="111"/>
      <c r="H1188" s="111"/>
      <c r="J1188" s="57"/>
      <c r="K1188" s="111"/>
      <c r="L1188" s="111"/>
    </row>
    <row r="1189" spans="2:12" x14ac:dyDescent="0.2">
      <c r="B1189" s="57"/>
      <c r="C1189" s="111"/>
      <c r="D1189" s="111"/>
      <c r="F1189" s="57"/>
      <c r="G1189" s="111"/>
      <c r="H1189" s="111"/>
      <c r="J1189" s="57"/>
      <c r="K1189" s="111"/>
      <c r="L1189" s="111"/>
    </row>
    <row r="1190" spans="2:12" x14ac:dyDescent="0.2">
      <c r="B1190" s="57"/>
      <c r="C1190" s="111"/>
      <c r="D1190" s="111"/>
      <c r="F1190" s="57"/>
      <c r="G1190" s="111"/>
      <c r="H1190" s="111"/>
      <c r="J1190" s="57"/>
      <c r="K1190" s="111"/>
      <c r="L1190" s="111"/>
    </row>
    <row r="1191" spans="2:12" x14ac:dyDescent="0.2">
      <c r="B1191" s="57"/>
      <c r="C1191" s="111"/>
      <c r="D1191" s="111"/>
      <c r="F1191" s="57"/>
      <c r="G1191" s="111"/>
      <c r="H1191" s="111"/>
      <c r="J1191" s="57"/>
      <c r="K1191" s="111"/>
      <c r="L1191" s="111"/>
    </row>
    <row r="1192" spans="2:12" x14ac:dyDescent="0.2">
      <c r="B1192" s="57"/>
      <c r="C1192" s="111"/>
      <c r="D1192" s="111"/>
      <c r="F1192" s="57"/>
      <c r="G1192" s="111"/>
      <c r="H1192" s="111"/>
      <c r="J1192" s="57"/>
      <c r="K1192" s="111"/>
      <c r="L1192" s="111"/>
    </row>
    <row r="1193" spans="2:12" x14ac:dyDescent="0.2">
      <c r="B1193" s="57"/>
      <c r="C1193" s="111"/>
      <c r="D1193" s="111"/>
      <c r="F1193" s="57"/>
      <c r="G1193" s="111"/>
      <c r="H1193" s="111"/>
      <c r="J1193" s="57"/>
      <c r="K1193" s="111"/>
      <c r="L1193" s="111"/>
    </row>
    <row r="1194" spans="2:12" x14ac:dyDescent="0.2">
      <c r="B1194" s="57"/>
      <c r="C1194" s="111"/>
      <c r="D1194" s="111"/>
      <c r="F1194" s="57"/>
      <c r="G1194" s="111"/>
      <c r="H1194" s="111"/>
      <c r="J1194" s="57"/>
      <c r="K1194" s="111"/>
      <c r="L1194" s="111"/>
    </row>
    <row r="1195" spans="2:12" x14ac:dyDescent="0.2">
      <c r="B1195" s="57"/>
      <c r="C1195" s="111"/>
      <c r="D1195" s="111"/>
      <c r="F1195" s="57"/>
      <c r="G1195" s="111"/>
      <c r="H1195" s="111"/>
      <c r="J1195" s="57"/>
      <c r="K1195" s="111"/>
      <c r="L1195" s="111"/>
    </row>
    <row r="1196" spans="2:12" x14ac:dyDescent="0.2">
      <c r="B1196" s="57"/>
      <c r="C1196" s="111"/>
      <c r="D1196" s="111"/>
      <c r="F1196" s="57"/>
      <c r="G1196" s="111"/>
      <c r="H1196" s="111"/>
      <c r="J1196" s="57"/>
      <c r="K1196" s="111"/>
      <c r="L1196" s="111"/>
    </row>
    <row r="1197" spans="2:12" x14ac:dyDescent="0.2">
      <c r="B1197" s="57"/>
      <c r="C1197" s="111"/>
      <c r="D1197" s="111"/>
      <c r="F1197" s="57"/>
      <c r="G1197" s="111"/>
      <c r="H1197" s="111"/>
      <c r="J1197" s="57"/>
      <c r="K1197" s="111"/>
      <c r="L1197" s="111"/>
    </row>
    <row r="1198" spans="2:12" x14ac:dyDescent="0.2">
      <c r="B1198" s="57"/>
      <c r="C1198" s="111"/>
      <c r="D1198" s="111"/>
      <c r="F1198" s="57"/>
      <c r="G1198" s="111"/>
      <c r="H1198" s="111"/>
      <c r="J1198" s="57"/>
      <c r="K1198" s="111"/>
      <c r="L1198" s="111"/>
    </row>
    <row r="1199" spans="2:12" x14ac:dyDescent="0.2">
      <c r="B1199" s="57"/>
      <c r="C1199" s="111"/>
      <c r="D1199" s="111"/>
      <c r="F1199" s="57"/>
      <c r="G1199" s="111"/>
      <c r="H1199" s="111"/>
      <c r="J1199" s="57"/>
      <c r="K1199" s="111"/>
      <c r="L1199" s="111"/>
    </row>
    <row r="1200" spans="2:12" x14ac:dyDescent="0.2">
      <c r="B1200" s="57"/>
      <c r="C1200" s="111"/>
      <c r="D1200" s="111"/>
      <c r="F1200" s="57"/>
      <c r="G1200" s="111"/>
      <c r="H1200" s="111"/>
      <c r="J1200" s="57"/>
      <c r="K1200" s="111"/>
      <c r="L1200" s="111"/>
    </row>
    <row r="1201" spans="2:12" x14ac:dyDescent="0.2">
      <c r="B1201" s="57"/>
      <c r="C1201" s="111"/>
      <c r="D1201" s="111"/>
      <c r="F1201" s="57"/>
      <c r="G1201" s="111"/>
      <c r="H1201" s="111"/>
      <c r="J1201" s="57"/>
      <c r="K1201" s="111"/>
      <c r="L1201" s="111"/>
    </row>
    <row r="1202" spans="2:12" x14ac:dyDescent="0.2">
      <c r="B1202" s="57"/>
      <c r="C1202" s="111"/>
      <c r="D1202" s="111"/>
      <c r="F1202" s="57"/>
      <c r="G1202" s="111"/>
      <c r="H1202" s="111"/>
      <c r="J1202" s="57"/>
      <c r="K1202" s="111"/>
      <c r="L1202" s="111"/>
    </row>
    <row r="1203" spans="2:12" x14ac:dyDescent="0.2">
      <c r="B1203" s="57"/>
      <c r="C1203" s="111"/>
      <c r="D1203" s="111"/>
      <c r="F1203" s="57"/>
      <c r="G1203" s="111"/>
      <c r="H1203" s="111"/>
      <c r="J1203" s="57"/>
      <c r="K1203" s="111"/>
      <c r="L1203" s="111"/>
    </row>
    <row r="1204" spans="2:12" x14ac:dyDescent="0.2">
      <c r="B1204" s="57"/>
      <c r="C1204" s="111"/>
      <c r="D1204" s="111"/>
      <c r="F1204" s="57"/>
      <c r="G1204" s="111"/>
      <c r="H1204" s="111"/>
      <c r="J1204" s="57"/>
      <c r="K1204" s="111"/>
      <c r="L1204" s="111"/>
    </row>
    <row r="1205" spans="2:12" x14ac:dyDescent="0.2">
      <c r="B1205" s="57"/>
      <c r="C1205" s="111"/>
      <c r="D1205" s="111"/>
      <c r="F1205" s="57"/>
      <c r="G1205" s="111"/>
      <c r="H1205" s="111"/>
      <c r="J1205" s="57"/>
      <c r="K1205" s="111"/>
      <c r="L1205" s="111"/>
    </row>
    <row r="1206" spans="2:12" x14ac:dyDescent="0.2">
      <c r="B1206" s="57"/>
      <c r="C1206" s="111"/>
      <c r="D1206" s="111"/>
      <c r="F1206" s="57"/>
      <c r="G1206" s="111"/>
      <c r="H1206" s="111"/>
      <c r="J1206" s="57"/>
      <c r="K1206" s="111"/>
      <c r="L1206" s="111"/>
    </row>
    <row r="1207" spans="2:12" x14ac:dyDescent="0.2">
      <c r="B1207" s="57"/>
      <c r="C1207" s="111"/>
      <c r="D1207" s="111"/>
      <c r="F1207" s="57"/>
      <c r="G1207" s="111"/>
      <c r="H1207" s="111"/>
      <c r="J1207" s="57"/>
      <c r="K1207" s="111"/>
      <c r="L1207" s="111"/>
    </row>
    <row r="1208" spans="2:12" x14ac:dyDescent="0.2">
      <c r="B1208" s="57"/>
      <c r="C1208" s="111"/>
      <c r="D1208" s="111"/>
      <c r="F1208" s="57"/>
      <c r="G1208" s="111"/>
      <c r="H1208" s="111"/>
      <c r="J1208" s="57"/>
      <c r="K1208" s="111"/>
      <c r="L1208" s="111"/>
    </row>
    <row r="1209" spans="2:12" x14ac:dyDescent="0.2">
      <c r="B1209" s="57"/>
      <c r="C1209" s="111"/>
      <c r="D1209" s="111"/>
      <c r="F1209" s="57"/>
      <c r="G1209" s="111"/>
      <c r="H1209" s="111"/>
      <c r="J1209" s="57"/>
      <c r="K1209" s="111"/>
      <c r="L1209" s="111"/>
    </row>
    <row r="1210" spans="2:12" x14ac:dyDescent="0.2">
      <c r="B1210" s="57"/>
      <c r="C1210" s="111"/>
      <c r="D1210" s="111"/>
      <c r="F1210" s="57"/>
      <c r="G1210" s="111"/>
      <c r="H1210" s="111"/>
      <c r="J1210" s="57"/>
      <c r="K1210" s="111"/>
      <c r="L1210" s="111"/>
    </row>
    <row r="1211" spans="2:12" x14ac:dyDescent="0.2">
      <c r="B1211" s="57"/>
      <c r="C1211" s="111"/>
      <c r="D1211" s="111"/>
      <c r="F1211" s="57"/>
      <c r="G1211" s="111"/>
      <c r="H1211" s="111"/>
      <c r="J1211" s="57"/>
      <c r="K1211" s="111"/>
      <c r="L1211" s="111"/>
    </row>
    <row r="1212" spans="2:12" x14ac:dyDescent="0.2">
      <c r="B1212" s="57"/>
      <c r="C1212" s="111"/>
      <c r="D1212" s="111"/>
      <c r="F1212" s="57"/>
      <c r="G1212" s="111"/>
      <c r="H1212" s="111"/>
      <c r="J1212" s="57"/>
      <c r="K1212" s="111"/>
      <c r="L1212" s="111"/>
    </row>
    <row r="1213" spans="2:12" x14ac:dyDescent="0.2">
      <c r="B1213" s="57"/>
      <c r="C1213" s="111"/>
      <c r="D1213" s="111"/>
      <c r="F1213" s="57"/>
      <c r="G1213" s="111"/>
      <c r="H1213" s="111"/>
      <c r="J1213" s="57"/>
      <c r="K1213" s="111"/>
      <c r="L1213" s="111"/>
    </row>
    <row r="1214" spans="2:12" x14ac:dyDescent="0.2">
      <c r="B1214" s="57"/>
      <c r="C1214" s="111"/>
      <c r="D1214" s="111"/>
      <c r="F1214" s="57"/>
      <c r="G1214" s="111"/>
      <c r="H1214" s="111"/>
      <c r="J1214" s="57"/>
      <c r="K1214" s="111"/>
      <c r="L1214" s="111"/>
    </row>
    <row r="1215" spans="2:12" x14ac:dyDescent="0.2">
      <c r="B1215" s="57"/>
      <c r="C1215" s="111"/>
      <c r="D1215" s="111"/>
      <c r="F1215" s="57"/>
      <c r="G1215" s="111"/>
      <c r="H1215" s="111"/>
      <c r="J1215" s="57"/>
      <c r="K1215" s="111"/>
      <c r="L1215" s="111"/>
    </row>
    <row r="1216" spans="2:12" x14ac:dyDescent="0.2">
      <c r="B1216" s="57"/>
      <c r="C1216" s="111"/>
      <c r="D1216" s="111"/>
      <c r="F1216" s="57"/>
      <c r="G1216" s="111"/>
      <c r="H1216" s="111"/>
      <c r="J1216" s="57"/>
      <c r="K1216" s="111"/>
      <c r="L1216" s="111"/>
    </row>
    <row r="1217" spans="2:12" x14ac:dyDescent="0.2">
      <c r="B1217" s="57"/>
      <c r="C1217" s="111"/>
      <c r="D1217" s="111"/>
      <c r="F1217" s="57"/>
      <c r="G1217" s="111"/>
      <c r="H1217" s="111"/>
      <c r="J1217" s="57"/>
      <c r="K1217" s="111"/>
      <c r="L1217" s="111"/>
    </row>
    <row r="1218" spans="2:12" x14ac:dyDescent="0.2">
      <c r="B1218" s="57"/>
      <c r="C1218" s="111"/>
      <c r="D1218" s="111"/>
      <c r="F1218" s="57"/>
      <c r="G1218" s="111"/>
      <c r="H1218" s="111"/>
      <c r="J1218" s="57"/>
      <c r="K1218" s="111"/>
      <c r="L1218" s="111"/>
    </row>
    <row r="1219" spans="2:12" x14ac:dyDescent="0.2">
      <c r="B1219" s="57"/>
      <c r="C1219" s="111"/>
      <c r="D1219" s="111"/>
      <c r="F1219" s="57"/>
      <c r="G1219" s="111"/>
      <c r="H1219" s="111"/>
      <c r="J1219" s="57"/>
      <c r="K1219" s="111"/>
      <c r="L1219" s="111"/>
    </row>
    <row r="1220" spans="2:12" x14ac:dyDescent="0.2">
      <c r="B1220" s="57"/>
      <c r="C1220" s="111"/>
      <c r="D1220" s="111"/>
      <c r="F1220" s="57"/>
      <c r="G1220" s="111"/>
      <c r="H1220" s="111"/>
      <c r="J1220" s="57"/>
      <c r="K1220" s="111"/>
      <c r="L1220" s="111"/>
    </row>
    <row r="1221" spans="2:12" x14ac:dyDescent="0.2">
      <c r="B1221" s="57"/>
      <c r="C1221" s="111"/>
      <c r="D1221" s="111"/>
      <c r="F1221" s="57"/>
      <c r="G1221" s="111"/>
      <c r="H1221" s="111"/>
      <c r="J1221" s="57"/>
      <c r="K1221" s="111"/>
      <c r="L1221" s="111"/>
    </row>
    <row r="1222" spans="2:12" x14ac:dyDescent="0.2">
      <c r="B1222" s="57"/>
      <c r="C1222" s="111"/>
      <c r="D1222" s="111"/>
      <c r="F1222" s="57"/>
      <c r="G1222" s="111"/>
      <c r="H1222" s="111"/>
      <c r="J1222" s="57"/>
      <c r="K1222" s="111"/>
      <c r="L1222" s="111"/>
    </row>
    <row r="1223" spans="2:12" x14ac:dyDescent="0.2">
      <c r="B1223" s="57"/>
      <c r="C1223" s="111"/>
      <c r="D1223" s="111"/>
      <c r="F1223" s="57"/>
      <c r="G1223" s="111"/>
      <c r="H1223" s="111"/>
      <c r="J1223" s="57"/>
      <c r="K1223" s="111"/>
      <c r="L1223" s="111"/>
    </row>
    <row r="1224" spans="2:12" x14ac:dyDescent="0.2">
      <c r="B1224" s="57"/>
      <c r="C1224" s="111"/>
      <c r="D1224" s="111"/>
      <c r="F1224" s="57"/>
      <c r="G1224" s="111"/>
      <c r="H1224" s="111"/>
      <c r="J1224" s="57"/>
      <c r="K1224" s="111"/>
      <c r="L1224" s="111"/>
    </row>
    <row r="1225" spans="2:12" x14ac:dyDescent="0.2">
      <c r="B1225" s="57"/>
      <c r="C1225" s="111"/>
      <c r="D1225" s="111"/>
      <c r="F1225" s="57"/>
      <c r="G1225" s="111"/>
      <c r="H1225" s="111"/>
      <c r="J1225" s="57"/>
      <c r="K1225" s="111"/>
      <c r="L1225" s="111"/>
    </row>
    <row r="1226" spans="2:12" x14ac:dyDescent="0.2">
      <c r="B1226" s="57"/>
      <c r="C1226" s="111"/>
      <c r="D1226" s="111"/>
      <c r="F1226" s="57"/>
      <c r="G1226" s="111"/>
      <c r="H1226" s="111"/>
      <c r="J1226" s="57"/>
      <c r="K1226" s="111"/>
      <c r="L1226" s="111"/>
    </row>
    <row r="1227" spans="2:12" x14ac:dyDescent="0.2">
      <c r="B1227" s="57"/>
      <c r="C1227" s="111"/>
      <c r="D1227" s="111"/>
      <c r="F1227" s="57"/>
      <c r="G1227" s="111"/>
      <c r="H1227" s="111"/>
      <c r="J1227" s="57"/>
      <c r="K1227" s="111"/>
      <c r="L1227" s="111"/>
    </row>
    <row r="1228" spans="2:12" x14ac:dyDescent="0.2">
      <c r="B1228" s="57"/>
      <c r="C1228" s="111"/>
      <c r="D1228" s="111"/>
      <c r="F1228" s="57"/>
      <c r="G1228" s="111"/>
      <c r="H1228" s="111"/>
      <c r="J1228" s="57"/>
      <c r="K1228" s="111"/>
      <c r="L1228" s="111"/>
    </row>
    <row r="1229" spans="2:12" x14ac:dyDescent="0.2">
      <c r="B1229" s="57"/>
      <c r="C1229" s="111"/>
      <c r="D1229" s="111"/>
      <c r="F1229" s="57"/>
      <c r="G1229" s="111"/>
      <c r="H1229" s="111"/>
      <c r="J1229" s="57"/>
      <c r="K1229" s="111"/>
      <c r="L1229" s="111"/>
    </row>
    <row r="1230" spans="2:12" x14ac:dyDescent="0.2">
      <c r="B1230" s="57"/>
      <c r="C1230" s="111"/>
      <c r="D1230" s="111"/>
      <c r="F1230" s="57"/>
      <c r="G1230" s="111"/>
      <c r="H1230" s="111"/>
      <c r="J1230" s="57"/>
      <c r="K1230" s="111"/>
      <c r="L1230" s="111"/>
    </row>
    <row r="1231" spans="2:12" x14ac:dyDescent="0.2">
      <c r="B1231" s="57"/>
      <c r="C1231" s="111"/>
      <c r="D1231" s="111"/>
      <c r="F1231" s="57"/>
      <c r="G1231" s="111"/>
      <c r="H1231" s="111"/>
      <c r="J1231" s="57"/>
      <c r="K1231" s="111"/>
      <c r="L1231" s="111"/>
    </row>
    <row r="1232" spans="2:12" x14ac:dyDescent="0.2">
      <c r="B1232" s="57"/>
      <c r="C1232" s="111"/>
      <c r="D1232" s="111"/>
      <c r="F1232" s="57"/>
      <c r="G1232" s="111"/>
      <c r="H1232" s="111"/>
      <c r="J1232" s="57"/>
      <c r="K1232" s="111"/>
      <c r="L1232" s="111"/>
    </row>
    <row r="1233" spans="2:12" x14ac:dyDescent="0.2">
      <c r="B1233" s="57"/>
      <c r="C1233" s="111"/>
      <c r="D1233" s="111"/>
      <c r="F1233" s="57"/>
      <c r="G1233" s="111"/>
      <c r="H1233" s="111"/>
      <c r="J1233" s="57"/>
      <c r="K1233" s="111"/>
      <c r="L1233" s="111"/>
    </row>
    <row r="1234" spans="2:12" x14ac:dyDescent="0.2">
      <c r="B1234" s="57"/>
      <c r="C1234" s="111"/>
      <c r="D1234" s="111"/>
      <c r="F1234" s="57"/>
      <c r="G1234" s="111"/>
      <c r="H1234" s="111"/>
      <c r="J1234" s="57"/>
      <c r="K1234" s="111"/>
      <c r="L1234" s="111"/>
    </row>
    <row r="1235" spans="2:12" x14ac:dyDescent="0.2">
      <c r="B1235" s="57"/>
      <c r="C1235" s="111"/>
      <c r="D1235" s="111"/>
      <c r="F1235" s="57"/>
      <c r="G1235" s="111"/>
      <c r="H1235" s="111"/>
      <c r="J1235" s="57"/>
      <c r="K1235" s="111"/>
      <c r="L1235" s="111"/>
    </row>
    <row r="1236" spans="2:12" x14ac:dyDescent="0.2">
      <c r="B1236" s="57"/>
      <c r="C1236" s="111"/>
      <c r="D1236" s="111"/>
      <c r="F1236" s="57"/>
      <c r="G1236" s="111"/>
      <c r="H1236" s="111"/>
      <c r="J1236" s="57"/>
      <c r="K1236" s="111"/>
      <c r="L1236" s="111"/>
    </row>
    <row r="1237" spans="2:12" x14ac:dyDescent="0.2">
      <c r="B1237" s="57"/>
      <c r="C1237" s="111"/>
      <c r="D1237" s="111"/>
      <c r="F1237" s="57"/>
      <c r="G1237" s="111"/>
      <c r="H1237" s="111"/>
      <c r="J1237" s="57"/>
      <c r="K1237" s="111"/>
      <c r="L1237" s="111"/>
    </row>
    <row r="1238" spans="2:12" x14ac:dyDescent="0.2">
      <c r="B1238" s="57"/>
      <c r="C1238" s="111"/>
      <c r="D1238" s="111"/>
      <c r="F1238" s="57"/>
      <c r="G1238" s="111"/>
      <c r="H1238" s="111"/>
      <c r="J1238" s="57"/>
      <c r="K1238" s="111"/>
      <c r="L1238" s="111"/>
    </row>
    <row r="1239" spans="2:12" x14ac:dyDescent="0.2">
      <c r="B1239" s="57"/>
      <c r="C1239" s="111"/>
      <c r="D1239" s="111"/>
      <c r="F1239" s="57"/>
      <c r="G1239" s="111"/>
      <c r="H1239" s="111"/>
      <c r="J1239" s="57"/>
      <c r="K1239" s="111"/>
      <c r="L1239" s="111"/>
    </row>
    <row r="1240" spans="2:12" x14ac:dyDescent="0.2">
      <c r="B1240" s="57"/>
      <c r="C1240" s="111"/>
      <c r="D1240" s="111"/>
      <c r="F1240" s="57"/>
      <c r="G1240" s="111"/>
      <c r="H1240" s="111"/>
      <c r="J1240" s="57"/>
      <c r="K1240" s="111"/>
      <c r="L1240" s="111"/>
    </row>
    <row r="1241" spans="2:12" x14ac:dyDescent="0.2">
      <c r="B1241" s="57"/>
      <c r="C1241" s="111"/>
      <c r="D1241" s="111"/>
      <c r="F1241" s="57"/>
      <c r="G1241" s="111"/>
      <c r="H1241" s="111"/>
      <c r="J1241" s="57"/>
      <c r="K1241" s="111"/>
      <c r="L1241" s="111"/>
    </row>
    <row r="1242" spans="2:12" x14ac:dyDescent="0.2">
      <c r="B1242" s="57"/>
      <c r="C1242" s="111"/>
      <c r="D1242" s="111"/>
      <c r="F1242" s="57"/>
      <c r="G1242" s="111"/>
      <c r="H1242" s="111"/>
      <c r="J1242" s="57"/>
      <c r="K1242" s="111"/>
      <c r="L1242" s="111"/>
    </row>
    <row r="1243" spans="2:12" x14ac:dyDescent="0.2">
      <c r="B1243" s="57"/>
      <c r="C1243" s="111"/>
      <c r="D1243" s="111"/>
      <c r="F1243" s="57"/>
      <c r="G1243" s="111"/>
      <c r="H1243" s="111"/>
      <c r="J1243" s="57"/>
      <c r="K1243" s="111"/>
      <c r="L1243" s="111"/>
    </row>
    <row r="1244" spans="2:12" x14ac:dyDescent="0.2">
      <c r="B1244" s="57"/>
      <c r="C1244" s="111"/>
      <c r="D1244" s="111"/>
      <c r="F1244" s="57"/>
      <c r="G1244" s="111"/>
      <c r="H1244" s="111"/>
      <c r="J1244" s="57"/>
      <c r="K1244" s="111"/>
      <c r="L1244" s="111"/>
    </row>
    <row r="1245" spans="2:12" x14ac:dyDescent="0.2">
      <c r="B1245" s="57"/>
      <c r="C1245" s="111"/>
      <c r="D1245" s="111"/>
      <c r="F1245" s="57"/>
      <c r="G1245" s="111"/>
      <c r="H1245" s="111"/>
      <c r="J1245" s="57"/>
      <c r="K1245" s="111"/>
      <c r="L1245" s="111"/>
    </row>
    <row r="1246" spans="2:12" x14ac:dyDescent="0.2">
      <c r="B1246" s="57"/>
      <c r="C1246" s="111"/>
      <c r="D1246" s="111"/>
      <c r="F1246" s="57"/>
      <c r="G1246" s="111"/>
      <c r="H1246" s="111"/>
      <c r="J1246" s="57"/>
      <c r="K1246" s="111"/>
      <c r="L1246" s="111"/>
    </row>
    <row r="1247" spans="2:12" x14ac:dyDescent="0.2">
      <c r="B1247" s="57"/>
      <c r="C1247" s="111"/>
      <c r="D1247" s="111"/>
      <c r="F1247" s="57"/>
      <c r="G1247" s="111"/>
      <c r="H1247" s="111"/>
      <c r="J1247" s="57"/>
      <c r="K1247" s="111"/>
      <c r="L1247" s="111"/>
    </row>
    <row r="1248" spans="2:12" x14ac:dyDescent="0.2">
      <c r="B1248" s="57"/>
      <c r="C1248" s="111"/>
      <c r="D1248" s="111"/>
      <c r="F1248" s="57"/>
      <c r="G1248" s="111"/>
      <c r="H1248" s="111"/>
      <c r="J1248" s="57"/>
      <c r="K1248" s="111"/>
      <c r="L1248" s="111"/>
    </row>
    <row r="1249" spans="2:12" x14ac:dyDescent="0.2">
      <c r="B1249" s="57"/>
      <c r="C1249" s="111"/>
      <c r="D1249" s="111"/>
      <c r="F1249" s="57"/>
      <c r="G1249" s="111"/>
      <c r="H1249" s="111"/>
      <c r="J1249" s="57"/>
      <c r="K1249" s="111"/>
      <c r="L1249" s="111"/>
    </row>
    <row r="1250" spans="2:12" x14ac:dyDescent="0.2">
      <c r="B1250" s="57"/>
      <c r="C1250" s="111"/>
      <c r="D1250" s="111"/>
      <c r="F1250" s="57"/>
      <c r="G1250" s="111"/>
      <c r="H1250" s="111"/>
      <c r="J1250" s="57"/>
      <c r="K1250" s="111"/>
      <c r="L1250" s="111"/>
    </row>
    <row r="1251" spans="2:12" x14ac:dyDescent="0.2">
      <c r="B1251" s="57"/>
      <c r="C1251" s="111"/>
      <c r="D1251" s="111"/>
      <c r="F1251" s="57"/>
      <c r="G1251" s="111"/>
      <c r="H1251" s="111"/>
      <c r="J1251" s="57"/>
      <c r="K1251" s="111"/>
      <c r="L1251" s="111"/>
    </row>
    <row r="1252" spans="2:12" x14ac:dyDescent="0.2">
      <c r="B1252" s="57"/>
      <c r="C1252" s="111"/>
      <c r="D1252" s="111"/>
      <c r="F1252" s="57"/>
      <c r="G1252" s="111"/>
      <c r="H1252" s="111"/>
      <c r="J1252" s="57"/>
      <c r="K1252" s="111"/>
      <c r="L1252" s="111"/>
    </row>
    <row r="1253" spans="2:12" x14ac:dyDescent="0.2">
      <c r="B1253" s="57"/>
      <c r="C1253" s="111"/>
      <c r="D1253" s="111"/>
      <c r="F1253" s="57"/>
      <c r="G1253" s="111"/>
      <c r="H1253" s="111"/>
      <c r="J1253" s="57"/>
      <c r="K1253" s="111"/>
      <c r="L1253" s="111"/>
    </row>
    <row r="1254" spans="2:12" x14ac:dyDescent="0.2">
      <c r="B1254" s="57"/>
      <c r="C1254" s="111"/>
      <c r="D1254" s="111"/>
      <c r="F1254" s="57"/>
      <c r="G1254" s="111"/>
      <c r="H1254" s="111"/>
      <c r="J1254" s="57"/>
      <c r="K1254" s="111"/>
      <c r="L1254" s="111"/>
    </row>
    <row r="1255" spans="2:12" x14ac:dyDescent="0.2">
      <c r="B1255" s="57"/>
      <c r="C1255" s="111"/>
      <c r="D1255" s="111"/>
      <c r="F1255" s="57"/>
      <c r="G1255" s="111"/>
      <c r="H1255" s="111"/>
      <c r="J1255" s="57"/>
      <c r="K1255" s="111"/>
      <c r="L1255" s="111"/>
    </row>
    <row r="1256" spans="2:12" x14ac:dyDescent="0.2">
      <c r="B1256" s="57"/>
      <c r="C1256" s="111"/>
      <c r="D1256" s="111"/>
      <c r="F1256" s="57"/>
      <c r="G1256" s="111"/>
      <c r="H1256" s="111"/>
      <c r="J1256" s="57"/>
      <c r="K1256" s="111"/>
      <c r="L1256" s="111"/>
    </row>
    <row r="1257" spans="2:12" x14ac:dyDescent="0.2">
      <c r="B1257" s="57"/>
      <c r="C1257" s="111"/>
      <c r="D1257" s="111"/>
      <c r="F1257" s="57"/>
      <c r="G1257" s="111"/>
      <c r="H1257" s="111"/>
      <c r="J1257" s="57"/>
      <c r="K1257" s="111"/>
      <c r="L1257" s="111"/>
    </row>
    <row r="1258" spans="2:12" x14ac:dyDescent="0.2">
      <c r="B1258" s="57"/>
      <c r="C1258" s="111"/>
      <c r="D1258" s="111"/>
      <c r="F1258" s="57"/>
      <c r="G1258" s="111"/>
      <c r="H1258" s="111"/>
      <c r="J1258" s="57"/>
      <c r="K1258" s="111"/>
      <c r="L1258" s="111"/>
    </row>
    <row r="1259" spans="2:12" x14ac:dyDescent="0.2">
      <c r="B1259" s="57"/>
      <c r="C1259" s="111"/>
      <c r="D1259" s="111"/>
      <c r="F1259" s="57"/>
      <c r="G1259" s="111"/>
      <c r="H1259" s="111"/>
      <c r="J1259" s="57"/>
      <c r="K1259" s="111"/>
      <c r="L1259" s="111"/>
    </row>
    <row r="1260" spans="2:12" x14ac:dyDescent="0.2">
      <c r="B1260" s="57"/>
      <c r="C1260" s="111"/>
      <c r="D1260" s="111"/>
      <c r="F1260" s="57"/>
      <c r="G1260" s="111"/>
      <c r="H1260" s="111"/>
      <c r="J1260" s="57"/>
      <c r="K1260" s="111"/>
      <c r="L1260" s="111"/>
    </row>
    <row r="1261" spans="2:12" x14ac:dyDescent="0.2">
      <c r="B1261" s="57"/>
      <c r="C1261" s="111"/>
      <c r="D1261" s="111"/>
      <c r="F1261" s="57"/>
      <c r="G1261" s="111"/>
      <c r="H1261" s="111"/>
      <c r="J1261" s="57"/>
      <c r="K1261" s="111"/>
      <c r="L1261" s="111"/>
    </row>
    <row r="1262" spans="2:12" x14ac:dyDescent="0.2">
      <c r="B1262" s="57"/>
      <c r="C1262" s="111"/>
      <c r="D1262" s="111"/>
      <c r="F1262" s="57"/>
      <c r="G1262" s="111"/>
      <c r="H1262" s="111"/>
      <c r="J1262" s="57"/>
      <c r="K1262" s="111"/>
      <c r="L1262" s="111"/>
    </row>
    <row r="1263" spans="2:12" x14ac:dyDescent="0.2">
      <c r="B1263" s="57"/>
      <c r="C1263" s="111"/>
      <c r="D1263" s="111"/>
      <c r="F1263" s="57"/>
      <c r="G1263" s="111"/>
      <c r="H1263" s="111"/>
      <c r="J1263" s="57"/>
      <c r="K1263" s="111"/>
      <c r="L1263" s="111"/>
    </row>
    <row r="1264" spans="2:12" x14ac:dyDescent="0.2">
      <c r="B1264" s="57"/>
      <c r="C1264" s="111"/>
      <c r="D1264" s="111"/>
      <c r="F1264" s="57"/>
      <c r="G1264" s="111"/>
      <c r="H1264" s="111"/>
      <c r="J1264" s="57"/>
      <c r="K1264" s="111"/>
      <c r="L1264" s="111"/>
    </row>
    <row r="1265" spans="2:12" x14ac:dyDescent="0.2">
      <c r="B1265" s="57"/>
      <c r="C1265" s="111"/>
      <c r="D1265" s="111"/>
      <c r="F1265" s="57"/>
      <c r="G1265" s="111"/>
      <c r="H1265" s="111"/>
      <c r="J1265" s="57"/>
      <c r="K1265" s="111"/>
      <c r="L1265" s="111"/>
    </row>
    <row r="1266" spans="2:12" x14ac:dyDescent="0.2">
      <c r="B1266" s="57"/>
      <c r="C1266" s="111"/>
      <c r="D1266" s="111"/>
      <c r="F1266" s="57"/>
      <c r="G1266" s="111"/>
      <c r="H1266" s="111"/>
      <c r="J1266" s="57"/>
      <c r="K1266" s="111"/>
      <c r="L1266" s="111"/>
    </row>
    <row r="1267" spans="2:12" x14ac:dyDescent="0.2">
      <c r="B1267" s="57"/>
      <c r="C1267" s="111"/>
      <c r="D1267" s="111"/>
      <c r="F1267" s="57"/>
      <c r="G1267" s="111"/>
      <c r="H1267" s="111"/>
      <c r="J1267" s="57"/>
      <c r="K1267" s="111"/>
      <c r="L1267" s="111"/>
    </row>
    <row r="1268" spans="2:12" x14ac:dyDescent="0.2">
      <c r="B1268" s="57"/>
      <c r="C1268" s="111"/>
      <c r="D1268" s="111"/>
      <c r="F1268" s="57"/>
      <c r="G1268" s="111"/>
      <c r="H1268" s="111"/>
      <c r="J1268" s="57"/>
      <c r="K1268" s="111"/>
      <c r="L1268" s="111"/>
    </row>
    <row r="1269" spans="2:12" x14ac:dyDescent="0.2">
      <c r="B1269" s="57"/>
      <c r="C1269" s="111"/>
      <c r="D1269" s="111"/>
      <c r="F1269" s="57"/>
      <c r="G1269" s="111"/>
      <c r="H1269" s="111"/>
      <c r="J1269" s="57"/>
      <c r="K1269" s="111"/>
      <c r="L1269" s="111"/>
    </row>
    <row r="1270" spans="2:12" x14ac:dyDescent="0.2">
      <c r="B1270" s="57"/>
      <c r="C1270" s="111"/>
      <c r="D1270" s="111"/>
      <c r="F1270" s="57"/>
      <c r="G1270" s="111"/>
      <c r="H1270" s="111"/>
      <c r="J1270" s="57"/>
      <c r="K1270" s="111"/>
      <c r="L1270" s="111"/>
    </row>
    <row r="1271" spans="2:12" x14ac:dyDescent="0.2">
      <c r="B1271" s="57"/>
      <c r="C1271" s="111"/>
      <c r="D1271" s="111"/>
      <c r="F1271" s="57"/>
      <c r="G1271" s="111"/>
      <c r="H1271" s="111"/>
      <c r="J1271" s="57"/>
      <c r="K1271" s="111"/>
      <c r="L1271" s="111"/>
    </row>
    <row r="1272" spans="2:12" x14ac:dyDescent="0.2">
      <c r="B1272" s="57"/>
      <c r="C1272" s="111"/>
      <c r="D1272" s="111"/>
      <c r="F1272" s="57"/>
      <c r="G1272" s="111"/>
      <c r="H1272" s="111"/>
      <c r="J1272" s="57"/>
      <c r="K1272" s="111"/>
      <c r="L1272" s="111"/>
    </row>
    <row r="1273" spans="2:12" x14ac:dyDescent="0.2">
      <c r="B1273" s="57"/>
      <c r="C1273" s="111"/>
      <c r="D1273" s="111"/>
      <c r="F1273" s="57"/>
      <c r="G1273" s="111"/>
      <c r="H1273" s="111"/>
      <c r="J1273" s="57"/>
      <c r="K1273" s="111"/>
      <c r="L1273" s="111"/>
    </row>
    <row r="1274" spans="2:12" x14ac:dyDescent="0.2">
      <c r="B1274" s="57"/>
      <c r="C1274" s="111"/>
      <c r="D1274" s="111"/>
      <c r="F1274" s="57"/>
      <c r="G1274" s="111"/>
      <c r="H1274" s="111"/>
      <c r="J1274" s="57"/>
      <c r="K1274" s="111"/>
      <c r="L1274" s="111"/>
    </row>
    <row r="1275" spans="2:12" x14ac:dyDescent="0.2">
      <c r="B1275" s="57"/>
      <c r="C1275" s="111"/>
      <c r="D1275" s="111"/>
      <c r="F1275" s="57"/>
      <c r="G1275" s="111"/>
      <c r="H1275" s="111"/>
      <c r="J1275" s="57"/>
      <c r="K1275" s="111"/>
      <c r="L1275" s="111"/>
    </row>
    <row r="1276" spans="2:12" x14ac:dyDescent="0.2">
      <c r="B1276" s="57"/>
      <c r="C1276" s="111"/>
      <c r="D1276" s="111"/>
      <c r="F1276" s="57"/>
      <c r="G1276" s="111"/>
      <c r="H1276" s="111"/>
      <c r="J1276" s="57"/>
      <c r="K1276" s="111"/>
      <c r="L1276" s="111"/>
    </row>
    <row r="1277" spans="2:12" x14ac:dyDescent="0.2">
      <c r="B1277" s="57"/>
      <c r="C1277" s="111"/>
      <c r="D1277" s="111"/>
      <c r="F1277" s="57"/>
      <c r="G1277" s="111"/>
      <c r="H1277" s="111"/>
      <c r="J1277" s="57"/>
      <c r="K1277" s="111"/>
      <c r="L1277" s="111"/>
    </row>
    <row r="1278" spans="2:12" x14ac:dyDescent="0.2">
      <c r="B1278" s="57"/>
      <c r="C1278" s="111"/>
      <c r="D1278" s="111"/>
      <c r="F1278" s="57"/>
      <c r="G1278" s="111"/>
      <c r="H1278" s="111"/>
      <c r="J1278" s="57"/>
      <c r="K1278" s="111"/>
      <c r="L1278" s="111"/>
    </row>
    <row r="1279" spans="2:12" x14ac:dyDescent="0.2">
      <c r="B1279" s="57"/>
      <c r="C1279" s="111"/>
      <c r="D1279" s="111"/>
      <c r="F1279" s="57"/>
      <c r="G1279" s="111"/>
      <c r="H1279" s="111"/>
      <c r="J1279" s="57"/>
      <c r="K1279" s="111"/>
      <c r="L1279" s="111"/>
    </row>
    <row r="1280" spans="2:12" x14ac:dyDescent="0.2">
      <c r="B1280" s="57"/>
      <c r="C1280" s="111"/>
      <c r="D1280" s="111"/>
      <c r="F1280" s="57"/>
      <c r="G1280" s="111"/>
      <c r="H1280" s="111"/>
      <c r="J1280" s="57"/>
      <c r="K1280" s="111"/>
      <c r="L1280" s="111"/>
    </row>
    <row r="1281" spans="2:12" x14ac:dyDescent="0.2">
      <c r="B1281" s="57"/>
      <c r="C1281" s="111"/>
      <c r="D1281" s="111"/>
      <c r="F1281" s="57"/>
      <c r="G1281" s="111"/>
      <c r="H1281" s="111"/>
      <c r="J1281" s="57"/>
      <c r="K1281" s="111"/>
      <c r="L1281" s="111"/>
    </row>
    <row r="1282" spans="2:12" x14ac:dyDescent="0.2">
      <c r="B1282" s="57"/>
      <c r="C1282" s="111"/>
      <c r="D1282" s="111"/>
      <c r="F1282" s="57"/>
      <c r="G1282" s="111"/>
      <c r="H1282" s="111"/>
      <c r="J1282" s="57"/>
      <c r="K1282" s="111"/>
      <c r="L1282" s="111"/>
    </row>
    <row r="1283" spans="2:12" x14ac:dyDescent="0.2">
      <c r="B1283" s="57"/>
      <c r="C1283" s="111"/>
      <c r="D1283" s="111"/>
      <c r="F1283" s="57"/>
      <c r="G1283" s="111"/>
      <c r="H1283" s="111"/>
      <c r="J1283" s="57"/>
      <c r="K1283" s="111"/>
      <c r="L1283" s="111"/>
    </row>
    <row r="1284" spans="2:12" x14ac:dyDescent="0.2">
      <c r="B1284" s="57"/>
      <c r="C1284" s="111"/>
      <c r="D1284" s="111"/>
      <c r="F1284" s="57"/>
      <c r="G1284" s="111"/>
      <c r="H1284" s="111"/>
      <c r="J1284" s="57"/>
      <c r="K1284" s="111"/>
      <c r="L1284" s="111"/>
    </row>
    <row r="1285" spans="2:12" x14ac:dyDescent="0.2">
      <c r="B1285" s="57"/>
      <c r="C1285" s="111"/>
      <c r="D1285" s="111"/>
      <c r="F1285" s="57"/>
      <c r="G1285" s="111"/>
      <c r="H1285" s="111"/>
      <c r="J1285" s="57"/>
      <c r="K1285" s="111"/>
      <c r="L1285" s="111"/>
    </row>
    <row r="1286" spans="2:12" x14ac:dyDescent="0.2">
      <c r="B1286" s="57"/>
      <c r="C1286" s="111"/>
      <c r="D1286" s="111"/>
      <c r="F1286" s="57"/>
      <c r="G1286" s="111"/>
      <c r="H1286" s="111"/>
      <c r="J1286" s="57"/>
      <c r="K1286" s="111"/>
      <c r="L1286" s="111"/>
    </row>
    <row r="1287" spans="2:12" x14ac:dyDescent="0.2">
      <c r="B1287" s="57"/>
      <c r="C1287" s="111"/>
      <c r="D1287" s="111"/>
      <c r="F1287" s="57"/>
      <c r="G1287" s="111"/>
      <c r="H1287" s="111"/>
      <c r="J1287" s="57"/>
      <c r="K1287" s="111"/>
      <c r="L1287" s="111"/>
    </row>
    <row r="1288" spans="2:12" x14ac:dyDescent="0.2">
      <c r="B1288" s="57"/>
      <c r="C1288" s="111"/>
      <c r="D1288" s="111"/>
      <c r="F1288" s="57"/>
      <c r="G1288" s="111"/>
      <c r="H1288" s="111"/>
      <c r="J1288" s="57"/>
      <c r="K1288" s="111"/>
      <c r="L1288" s="111"/>
    </row>
    <row r="1289" spans="2:12" x14ac:dyDescent="0.2">
      <c r="B1289" s="57"/>
      <c r="C1289" s="111"/>
      <c r="D1289" s="111"/>
      <c r="F1289" s="57"/>
      <c r="G1289" s="111"/>
      <c r="H1289" s="111"/>
      <c r="J1289" s="57"/>
      <c r="K1289" s="111"/>
      <c r="L1289" s="111"/>
    </row>
    <row r="1290" spans="2:12" x14ac:dyDescent="0.2">
      <c r="B1290" s="57"/>
      <c r="C1290" s="111"/>
      <c r="D1290" s="111"/>
      <c r="F1290" s="57"/>
      <c r="G1290" s="111"/>
      <c r="H1290" s="111"/>
      <c r="J1290" s="57"/>
      <c r="K1290" s="111"/>
      <c r="L1290" s="111"/>
    </row>
    <row r="1291" spans="2:12" x14ac:dyDescent="0.2">
      <c r="B1291" s="57"/>
      <c r="C1291" s="111"/>
      <c r="D1291" s="111"/>
      <c r="F1291" s="57"/>
      <c r="G1291" s="111"/>
      <c r="H1291" s="111"/>
      <c r="J1291" s="57"/>
      <c r="K1291" s="111"/>
      <c r="L1291" s="111"/>
    </row>
    <row r="1292" spans="2:12" x14ac:dyDescent="0.2">
      <c r="B1292" s="57"/>
      <c r="C1292" s="111"/>
      <c r="D1292" s="111"/>
      <c r="F1292" s="57"/>
      <c r="G1292" s="111"/>
      <c r="H1292" s="111"/>
      <c r="J1292" s="57"/>
      <c r="K1292" s="111"/>
      <c r="L1292" s="111"/>
    </row>
    <row r="1293" spans="2:12" x14ac:dyDescent="0.2">
      <c r="B1293" s="57"/>
      <c r="C1293" s="111"/>
      <c r="D1293" s="111"/>
      <c r="F1293" s="57"/>
      <c r="G1293" s="111"/>
      <c r="H1293" s="111"/>
      <c r="J1293" s="57"/>
      <c r="K1293" s="111"/>
      <c r="L1293" s="111"/>
    </row>
    <row r="1294" spans="2:12" x14ac:dyDescent="0.2">
      <c r="B1294" s="57"/>
      <c r="C1294" s="111"/>
      <c r="D1294" s="111"/>
      <c r="F1294" s="57"/>
      <c r="G1294" s="111"/>
      <c r="H1294" s="111"/>
      <c r="J1294" s="57"/>
      <c r="K1294" s="111"/>
      <c r="L1294" s="111"/>
    </row>
    <row r="1295" spans="2:12" x14ac:dyDescent="0.2">
      <c r="B1295" s="57"/>
      <c r="C1295" s="111"/>
      <c r="D1295" s="111"/>
      <c r="F1295" s="57"/>
      <c r="G1295" s="111"/>
      <c r="H1295" s="111"/>
      <c r="J1295" s="57"/>
      <c r="K1295" s="111"/>
      <c r="L1295" s="111"/>
    </row>
    <row r="1296" spans="2:12" x14ac:dyDescent="0.2">
      <c r="B1296" s="57"/>
      <c r="C1296" s="111"/>
      <c r="D1296" s="111"/>
      <c r="F1296" s="57"/>
      <c r="G1296" s="111"/>
      <c r="H1296" s="111"/>
      <c r="J1296" s="57"/>
      <c r="K1296" s="111"/>
      <c r="L1296" s="111"/>
    </row>
    <row r="1297" spans="2:12" x14ac:dyDescent="0.2">
      <c r="B1297" s="57"/>
      <c r="C1297" s="111"/>
      <c r="D1297" s="111"/>
      <c r="F1297" s="57"/>
      <c r="G1297" s="111"/>
      <c r="H1297" s="111"/>
      <c r="J1297" s="57"/>
      <c r="K1297" s="111"/>
      <c r="L1297" s="111"/>
    </row>
    <row r="1298" spans="2:12" x14ac:dyDescent="0.2">
      <c r="B1298" s="57"/>
      <c r="C1298" s="111"/>
      <c r="D1298" s="111"/>
      <c r="F1298" s="57"/>
      <c r="G1298" s="111"/>
      <c r="H1298" s="111"/>
      <c r="J1298" s="57"/>
      <c r="K1298" s="111"/>
      <c r="L1298" s="111"/>
    </row>
    <row r="1299" spans="2:12" x14ac:dyDescent="0.2">
      <c r="B1299" s="57"/>
      <c r="C1299" s="111"/>
      <c r="D1299" s="111"/>
      <c r="F1299" s="57"/>
      <c r="G1299" s="111"/>
      <c r="H1299" s="111"/>
      <c r="J1299" s="57"/>
      <c r="K1299" s="111"/>
      <c r="L1299" s="111"/>
    </row>
    <row r="1300" spans="2:12" x14ac:dyDescent="0.2">
      <c r="B1300" s="57"/>
      <c r="C1300" s="111"/>
      <c r="D1300" s="111"/>
      <c r="F1300" s="57"/>
      <c r="G1300" s="111"/>
      <c r="H1300" s="111"/>
      <c r="J1300" s="57"/>
      <c r="K1300" s="111"/>
      <c r="L1300" s="111"/>
    </row>
    <row r="1301" spans="2:12" x14ac:dyDescent="0.2">
      <c r="B1301" s="57"/>
      <c r="C1301" s="111"/>
      <c r="D1301" s="111"/>
      <c r="F1301" s="57"/>
      <c r="G1301" s="111"/>
      <c r="H1301" s="111"/>
      <c r="J1301" s="57"/>
      <c r="K1301" s="111"/>
      <c r="L1301" s="111"/>
    </row>
    <row r="1302" spans="2:12" x14ac:dyDescent="0.2">
      <c r="B1302" s="57"/>
      <c r="C1302" s="111"/>
      <c r="D1302" s="111"/>
      <c r="F1302" s="57"/>
      <c r="G1302" s="111"/>
      <c r="H1302" s="111"/>
      <c r="J1302" s="57"/>
      <c r="K1302" s="111"/>
      <c r="L1302" s="111"/>
    </row>
    <row r="1303" spans="2:12" x14ac:dyDescent="0.2">
      <c r="B1303" s="57"/>
      <c r="C1303" s="111"/>
      <c r="D1303" s="111"/>
      <c r="F1303" s="57"/>
      <c r="G1303" s="111"/>
      <c r="H1303" s="111"/>
      <c r="J1303" s="57"/>
      <c r="K1303" s="111"/>
      <c r="L1303" s="111"/>
    </row>
    <row r="1304" spans="2:12" x14ac:dyDescent="0.2">
      <c r="B1304" s="57"/>
      <c r="C1304" s="111"/>
      <c r="D1304" s="111"/>
      <c r="F1304" s="57"/>
      <c r="G1304" s="111"/>
      <c r="H1304" s="111"/>
      <c r="J1304" s="57"/>
      <c r="K1304" s="111"/>
      <c r="L1304" s="111"/>
    </row>
    <row r="1305" spans="2:12" x14ac:dyDescent="0.2">
      <c r="B1305" s="57"/>
      <c r="C1305" s="111"/>
      <c r="D1305" s="111"/>
      <c r="F1305" s="57"/>
      <c r="G1305" s="111"/>
      <c r="H1305" s="111"/>
      <c r="J1305" s="57"/>
      <c r="K1305" s="111"/>
      <c r="L1305" s="111"/>
    </row>
    <row r="1306" spans="2:12" x14ac:dyDescent="0.2">
      <c r="B1306" s="57"/>
      <c r="C1306" s="111"/>
      <c r="D1306" s="111"/>
      <c r="F1306" s="57"/>
      <c r="G1306" s="111"/>
      <c r="H1306" s="111"/>
      <c r="J1306" s="57"/>
      <c r="K1306" s="111"/>
      <c r="L1306" s="111"/>
    </row>
    <row r="1307" spans="2:12" x14ac:dyDescent="0.2">
      <c r="B1307" s="57"/>
      <c r="C1307" s="111"/>
      <c r="D1307" s="111"/>
      <c r="F1307" s="57"/>
      <c r="G1307" s="111"/>
      <c r="H1307" s="111"/>
      <c r="J1307" s="57"/>
      <c r="K1307" s="111"/>
      <c r="L1307" s="111"/>
    </row>
    <row r="1308" spans="2:12" x14ac:dyDescent="0.2">
      <c r="B1308" s="57"/>
      <c r="C1308" s="111"/>
      <c r="D1308" s="111"/>
      <c r="F1308" s="57"/>
      <c r="G1308" s="111"/>
      <c r="H1308" s="111"/>
      <c r="J1308" s="57"/>
      <c r="K1308" s="111"/>
      <c r="L1308" s="111"/>
    </row>
    <row r="1309" spans="2:12" x14ac:dyDescent="0.2">
      <c r="B1309" s="57"/>
      <c r="C1309" s="111"/>
      <c r="D1309" s="111"/>
      <c r="F1309" s="57"/>
      <c r="G1309" s="111"/>
      <c r="H1309" s="111"/>
      <c r="J1309" s="57"/>
      <c r="K1309" s="111"/>
      <c r="L1309" s="111"/>
    </row>
    <row r="1310" spans="2:12" x14ac:dyDescent="0.2">
      <c r="B1310" s="57"/>
      <c r="C1310" s="111"/>
      <c r="D1310" s="111"/>
      <c r="F1310" s="57"/>
      <c r="G1310" s="111"/>
      <c r="H1310" s="111"/>
      <c r="J1310" s="57"/>
      <c r="K1310" s="111"/>
      <c r="L1310" s="111"/>
    </row>
    <row r="1311" spans="2:12" x14ac:dyDescent="0.2">
      <c r="B1311" s="57"/>
      <c r="C1311" s="111"/>
      <c r="D1311" s="111"/>
      <c r="F1311" s="57"/>
      <c r="G1311" s="111"/>
      <c r="H1311" s="111"/>
      <c r="J1311" s="57"/>
      <c r="K1311" s="111"/>
      <c r="L1311" s="111"/>
    </row>
    <row r="1312" spans="2:12" x14ac:dyDescent="0.2">
      <c r="B1312" s="57"/>
      <c r="C1312" s="111"/>
      <c r="D1312" s="111"/>
      <c r="F1312" s="57"/>
      <c r="G1312" s="111"/>
      <c r="H1312" s="111"/>
      <c r="J1312" s="57"/>
      <c r="K1312" s="111"/>
      <c r="L1312" s="111"/>
    </row>
    <row r="1313" spans="2:12" x14ac:dyDescent="0.2">
      <c r="B1313" s="57"/>
      <c r="C1313" s="111"/>
      <c r="D1313" s="111"/>
      <c r="F1313" s="57"/>
      <c r="G1313" s="111"/>
      <c r="H1313" s="111"/>
      <c r="J1313" s="57"/>
      <c r="K1313" s="111"/>
      <c r="L1313" s="111"/>
    </row>
    <row r="1314" spans="2:12" x14ac:dyDescent="0.2">
      <c r="B1314" s="57"/>
      <c r="C1314" s="111"/>
      <c r="D1314" s="111"/>
      <c r="F1314" s="57"/>
      <c r="G1314" s="111"/>
      <c r="H1314" s="111"/>
      <c r="J1314" s="57"/>
      <c r="K1314" s="111"/>
      <c r="L1314" s="111"/>
    </row>
    <row r="1315" spans="2:12" x14ac:dyDescent="0.2">
      <c r="B1315" s="57"/>
      <c r="C1315" s="111"/>
      <c r="D1315" s="111"/>
      <c r="F1315" s="57"/>
      <c r="G1315" s="111"/>
      <c r="H1315" s="111"/>
      <c r="J1315" s="57"/>
      <c r="K1315" s="111"/>
      <c r="L1315" s="111"/>
    </row>
    <row r="1316" spans="2:12" x14ac:dyDescent="0.2">
      <c r="B1316" s="57"/>
      <c r="C1316" s="111"/>
      <c r="D1316" s="111"/>
      <c r="F1316" s="57"/>
      <c r="G1316" s="111"/>
      <c r="H1316" s="111"/>
      <c r="J1316" s="57"/>
      <c r="K1316" s="111"/>
      <c r="L1316" s="111"/>
    </row>
    <row r="1317" spans="2:12" x14ac:dyDescent="0.2">
      <c r="B1317" s="57"/>
      <c r="C1317" s="111"/>
      <c r="D1317" s="111"/>
      <c r="F1317" s="57"/>
      <c r="G1317" s="111"/>
      <c r="H1317" s="111"/>
      <c r="J1317" s="57"/>
      <c r="K1317" s="111"/>
      <c r="L1317" s="111"/>
    </row>
    <row r="1318" spans="2:12" x14ac:dyDescent="0.2">
      <c r="B1318" s="57"/>
      <c r="C1318" s="111"/>
      <c r="D1318" s="111"/>
      <c r="F1318" s="57"/>
      <c r="G1318" s="111"/>
      <c r="H1318" s="111"/>
      <c r="J1318" s="57"/>
      <c r="K1318" s="111"/>
      <c r="L1318" s="111"/>
    </row>
    <row r="1319" spans="2:12" x14ac:dyDescent="0.2">
      <c r="B1319" s="57"/>
      <c r="C1319" s="111"/>
      <c r="D1319" s="111"/>
      <c r="F1319" s="57"/>
      <c r="G1319" s="111"/>
      <c r="H1319" s="111"/>
      <c r="J1319" s="57"/>
      <c r="K1319" s="111"/>
      <c r="L1319" s="111"/>
    </row>
    <row r="1320" spans="2:12" x14ac:dyDescent="0.2">
      <c r="B1320" s="57"/>
      <c r="C1320" s="111"/>
      <c r="D1320" s="111"/>
      <c r="F1320" s="57"/>
      <c r="G1320" s="111"/>
      <c r="H1320" s="111"/>
      <c r="J1320" s="57"/>
      <c r="K1320" s="111"/>
      <c r="L1320" s="111"/>
    </row>
    <row r="1321" spans="2:12" x14ac:dyDescent="0.2">
      <c r="B1321" s="57"/>
      <c r="C1321" s="111"/>
      <c r="D1321" s="111"/>
      <c r="F1321" s="57"/>
      <c r="G1321" s="111"/>
      <c r="H1321" s="111"/>
      <c r="J1321" s="57"/>
      <c r="K1321" s="111"/>
      <c r="L1321" s="111"/>
    </row>
    <row r="1322" spans="2:12" x14ac:dyDescent="0.2">
      <c r="B1322" s="57"/>
      <c r="C1322" s="111"/>
      <c r="D1322" s="111"/>
      <c r="F1322" s="57"/>
      <c r="G1322" s="111"/>
      <c r="H1322" s="111"/>
      <c r="J1322" s="57"/>
      <c r="K1322" s="111"/>
      <c r="L1322" s="111"/>
    </row>
    <row r="1323" spans="2:12" x14ac:dyDescent="0.2">
      <c r="B1323" s="57"/>
      <c r="C1323" s="111"/>
      <c r="D1323" s="111"/>
      <c r="F1323" s="57"/>
      <c r="G1323" s="111"/>
      <c r="H1323" s="111"/>
      <c r="J1323" s="57"/>
      <c r="K1323" s="111"/>
      <c r="L1323" s="111"/>
    </row>
    <row r="1324" spans="2:12" x14ac:dyDescent="0.2">
      <c r="B1324" s="57"/>
      <c r="C1324" s="111"/>
      <c r="D1324" s="111"/>
      <c r="F1324" s="57"/>
      <c r="G1324" s="111"/>
      <c r="H1324" s="111"/>
      <c r="J1324" s="57"/>
      <c r="K1324" s="111"/>
      <c r="L1324" s="111"/>
    </row>
    <row r="1325" spans="2:12" x14ac:dyDescent="0.2">
      <c r="B1325" s="57"/>
      <c r="C1325" s="111"/>
      <c r="D1325" s="111"/>
      <c r="F1325" s="57"/>
      <c r="G1325" s="111"/>
      <c r="H1325" s="111"/>
      <c r="J1325" s="57"/>
      <c r="K1325" s="111"/>
      <c r="L1325" s="111"/>
    </row>
    <row r="1326" spans="2:12" x14ac:dyDescent="0.2">
      <c r="B1326" s="57"/>
      <c r="C1326" s="111"/>
      <c r="D1326" s="111"/>
      <c r="F1326" s="57"/>
      <c r="G1326" s="111"/>
      <c r="H1326" s="111"/>
      <c r="J1326" s="57"/>
      <c r="K1326" s="111"/>
      <c r="L1326" s="111"/>
    </row>
    <row r="1327" spans="2:12" x14ac:dyDescent="0.2">
      <c r="B1327" s="57"/>
      <c r="C1327" s="111"/>
      <c r="D1327" s="111"/>
      <c r="F1327" s="57"/>
      <c r="G1327" s="111"/>
      <c r="H1327" s="111"/>
      <c r="J1327" s="57"/>
      <c r="K1327" s="111"/>
      <c r="L1327" s="111"/>
    </row>
    <row r="1328" spans="2:12" x14ac:dyDescent="0.2">
      <c r="B1328" s="57"/>
      <c r="C1328" s="111"/>
      <c r="D1328" s="111"/>
      <c r="F1328" s="57"/>
      <c r="G1328" s="111"/>
      <c r="H1328" s="111"/>
      <c r="J1328" s="57"/>
      <c r="K1328" s="111"/>
      <c r="L1328" s="111"/>
    </row>
    <row r="1329" spans="2:12" x14ac:dyDescent="0.2">
      <c r="B1329" s="57"/>
      <c r="C1329" s="111"/>
      <c r="D1329" s="111"/>
      <c r="F1329" s="57"/>
      <c r="G1329" s="111"/>
      <c r="H1329" s="111"/>
      <c r="J1329" s="57"/>
      <c r="K1329" s="111"/>
      <c r="L1329" s="111"/>
    </row>
    <row r="1330" spans="2:12" x14ac:dyDescent="0.2">
      <c r="B1330" s="57"/>
      <c r="C1330" s="111"/>
      <c r="D1330" s="111"/>
      <c r="F1330" s="57"/>
      <c r="G1330" s="111"/>
      <c r="H1330" s="111"/>
      <c r="J1330" s="57"/>
      <c r="K1330" s="111"/>
      <c r="L1330" s="111"/>
    </row>
    <row r="1331" spans="2:12" x14ac:dyDescent="0.2">
      <c r="B1331" s="57"/>
      <c r="C1331" s="111"/>
      <c r="D1331" s="111"/>
      <c r="F1331" s="57"/>
      <c r="G1331" s="111"/>
      <c r="H1331" s="111"/>
      <c r="J1331" s="57"/>
      <c r="K1331" s="111"/>
      <c r="L1331" s="111"/>
    </row>
    <row r="1332" spans="2:12" x14ac:dyDescent="0.2">
      <c r="B1332" s="57"/>
      <c r="C1332" s="111"/>
      <c r="D1332" s="111"/>
      <c r="F1332" s="57"/>
      <c r="G1332" s="111"/>
      <c r="H1332" s="111"/>
      <c r="J1332" s="57"/>
      <c r="K1332" s="111"/>
      <c r="L1332" s="111"/>
    </row>
    <row r="1333" spans="2:12" x14ac:dyDescent="0.2">
      <c r="B1333" s="57"/>
      <c r="C1333" s="111"/>
      <c r="D1333" s="111"/>
      <c r="F1333" s="57"/>
      <c r="G1333" s="111"/>
      <c r="H1333" s="111"/>
      <c r="J1333" s="57"/>
      <c r="K1333" s="111"/>
      <c r="L1333" s="111"/>
    </row>
    <row r="1334" spans="2:12" x14ac:dyDescent="0.2">
      <c r="B1334" s="57"/>
      <c r="C1334" s="111"/>
      <c r="D1334" s="111"/>
      <c r="F1334" s="57"/>
      <c r="G1334" s="111"/>
      <c r="H1334" s="111"/>
      <c r="J1334" s="57"/>
      <c r="K1334" s="111"/>
      <c r="L1334" s="111"/>
    </row>
    <row r="1335" spans="2:12" x14ac:dyDescent="0.2">
      <c r="B1335" s="57"/>
      <c r="C1335" s="111"/>
      <c r="D1335" s="111"/>
      <c r="F1335" s="57"/>
      <c r="G1335" s="111"/>
      <c r="H1335" s="111"/>
      <c r="J1335" s="57"/>
      <c r="K1335" s="111"/>
      <c r="L1335" s="111"/>
    </row>
    <row r="1336" spans="2:12" x14ac:dyDescent="0.2">
      <c r="B1336" s="57"/>
      <c r="C1336" s="111"/>
      <c r="D1336" s="111"/>
      <c r="F1336" s="57"/>
      <c r="G1336" s="111"/>
      <c r="H1336" s="111"/>
      <c r="J1336" s="57"/>
      <c r="K1336" s="111"/>
      <c r="L1336" s="111"/>
    </row>
    <row r="1337" spans="2:12" x14ac:dyDescent="0.2">
      <c r="B1337" s="57"/>
      <c r="C1337" s="111"/>
      <c r="D1337" s="111"/>
      <c r="F1337" s="57"/>
      <c r="G1337" s="111"/>
      <c r="H1337" s="111"/>
      <c r="J1337" s="57"/>
      <c r="K1337" s="111"/>
      <c r="L1337" s="111"/>
    </row>
    <row r="1338" spans="2:12" x14ac:dyDescent="0.2">
      <c r="B1338" s="57"/>
      <c r="C1338" s="111"/>
      <c r="D1338" s="111"/>
      <c r="F1338" s="57"/>
      <c r="G1338" s="111"/>
      <c r="H1338" s="111"/>
      <c r="J1338" s="57"/>
      <c r="K1338" s="111"/>
      <c r="L1338" s="111"/>
    </row>
    <row r="1339" spans="2:12" x14ac:dyDescent="0.2">
      <c r="B1339" s="57"/>
      <c r="C1339" s="111"/>
      <c r="D1339" s="111"/>
      <c r="F1339" s="57"/>
      <c r="G1339" s="111"/>
      <c r="H1339" s="111"/>
      <c r="J1339" s="57"/>
      <c r="K1339" s="111"/>
      <c r="L1339" s="111"/>
    </row>
    <row r="1340" spans="2:12" x14ac:dyDescent="0.2">
      <c r="B1340" s="57"/>
      <c r="C1340" s="111"/>
      <c r="D1340" s="111"/>
      <c r="F1340" s="57"/>
      <c r="G1340" s="111"/>
      <c r="H1340" s="111"/>
      <c r="J1340" s="57"/>
      <c r="K1340" s="111"/>
      <c r="L1340" s="111"/>
    </row>
    <row r="1341" spans="2:12" x14ac:dyDescent="0.2">
      <c r="B1341" s="57"/>
      <c r="C1341" s="111"/>
      <c r="D1341" s="111"/>
      <c r="F1341" s="57"/>
      <c r="G1341" s="111"/>
      <c r="H1341" s="111"/>
      <c r="J1341" s="57"/>
      <c r="K1341" s="111"/>
      <c r="L1341" s="111"/>
    </row>
    <row r="1342" spans="2:12" x14ac:dyDescent="0.2">
      <c r="B1342" s="57"/>
      <c r="C1342" s="111"/>
      <c r="D1342" s="111"/>
      <c r="F1342" s="57"/>
      <c r="G1342" s="111"/>
      <c r="H1342" s="111"/>
      <c r="J1342" s="57"/>
      <c r="K1342" s="111"/>
      <c r="L1342" s="111"/>
    </row>
    <row r="1343" spans="2:12" x14ac:dyDescent="0.2">
      <c r="B1343" s="57"/>
      <c r="C1343" s="111"/>
      <c r="D1343" s="111"/>
      <c r="F1343" s="57"/>
      <c r="G1343" s="111"/>
      <c r="H1343" s="111"/>
      <c r="J1343" s="57"/>
      <c r="K1343" s="111"/>
      <c r="L1343" s="111"/>
    </row>
    <row r="1344" spans="2:12" x14ac:dyDescent="0.2">
      <c r="B1344" s="57"/>
      <c r="C1344" s="111"/>
      <c r="D1344" s="111"/>
      <c r="F1344" s="57"/>
      <c r="G1344" s="111"/>
      <c r="H1344" s="111"/>
      <c r="J1344" s="57"/>
      <c r="K1344" s="111"/>
      <c r="L1344" s="111"/>
    </row>
    <row r="1345" spans="2:12" x14ac:dyDescent="0.2">
      <c r="B1345" s="57"/>
      <c r="C1345" s="111"/>
      <c r="D1345" s="111"/>
      <c r="F1345" s="57"/>
      <c r="G1345" s="111"/>
      <c r="H1345" s="111"/>
      <c r="J1345" s="57"/>
      <c r="K1345" s="111"/>
      <c r="L1345" s="111"/>
    </row>
    <row r="1346" spans="2:12" x14ac:dyDescent="0.2">
      <c r="B1346" s="57"/>
      <c r="C1346" s="111"/>
      <c r="D1346" s="111"/>
      <c r="F1346" s="57"/>
      <c r="G1346" s="111"/>
      <c r="H1346" s="111"/>
      <c r="J1346" s="57"/>
      <c r="K1346" s="111"/>
      <c r="L1346" s="111"/>
    </row>
    <row r="1347" spans="2:12" x14ac:dyDescent="0.2">
      <c r="B1347" s="57"/>
      <c r="C1347" s="111"/>
      <c r="D1347" s="111"/>
      <c r="F1347" s="57"/>
      <c r="G1347" s="111"/>
      <c r="H1347" s="111"/>
      <c r="J1347" s="57"/>
      <c r="K1347" s="111"/>
      <c r="L1347" s="111"/>
    </row>
    <row r="1348" spans="2:12" x14ac:dyDescent="0.2">
      <c r="B1348" s="57"/>
      <c r="C1348" s="111"/>
      <c r="D1348" s="111"/>
      <c r="F1348" s="57"/>
      <c r="G1348" s="111"/>
      <c r="H1348" s="111"/>
      <c r="J1348" s="57"/>
      <c r="K1348" s="111"/>
      <c r="L1348" s="111"/>
    </row>
    <row r="1349" spans="2:12" x14ac:dyDescent="0.2">
      <c r="B1349" s="57"/>
      <c r="C1349" s="111"/>
      <c r="D1349" s="111"/>
      <c r="F1349" s="57"/>
      <c r="G1349" s="111"/>
      <c r="H1349" s="111"/>
      <c r="J1349" s="57"/>
      <c r="K1349" s="111"/>
      <c r="L1349" s="111"/>
    </row>
    <row r="1350" spans="2:12" x14ac:dyDescent="0.2">
      <c r="B1350" s="57"/>
      <c r="C1350" s="111"/>
      <c r="D1350" s="111"/>
      <c r="F1350" s="57"/>
      <c r="G1350" s="111"/>
      <c r="H1350" s="111"/>
      <c r="J1350" s="57"/>
      <c r="K1350" s="111"/>
      <c r="L1350" s="111"/>
    </row>
    <row r="1351" spans="2:12" x14ac:dyDescent="0.2">
      <c r="B1351" s="57"/>
      <c r="C1351" s="111"/>
      <c r="D1351" s="111"/>
      <c r="F1351" s="57"/>
      <c r="G1351" s="111"/>
      <c r="H1351" s="111"/>
      <c r="J1351" s="57"/>
      <c r="K1351" s="111"/>
      <c r="L1351" s="111"/>
    </row>
    <row r="1352" spans="2:12" x14ac:dyDescent="0.2">
      <c r="B1352" s="57"/>
      <c r="C1352" s="111"/>
      <c r="D1352" s="111"/>
      <c r="F1352" s="57"/>
      <c r="G1352" s="111"/>
      <c r="H1352" s="111"/>
      <c r="J1352" s="57"/>
      <c r="K1352" s="111"/>
      <c r="L1352" s="111"/>
    </row>
    <row r="1353" spans="2:12" x14ac:dyDescent="0.2">
      <c r="B1353" s="57"/>
      <c r="C1353" s="111"/>
      <c r="D1353" s="111"/>
      <c r="F1353" s="57"/>
      <c r="G1353" s="111"/>
      <c r="H1353" s="111"/>
      <c r="J1353" s="57"/>
      <c r="K1353" s="111"/>
      <c r="L1353" s="111"/>
    </row>
    <row r="1354" spans="2:12" x14ac:dyDescent="0.2">
      <c r="B1354" s="57"/>
      <c r="C1354" s="111"/>
      <c r="D1354" s="111"/>
      <c r="F1354" s="57"/>
      <c r="G1354" s="111"/>
      <c r="H1354" s="111"/>
      <c r="J1354" s="57"/>
      <c r="K1354" s="111"/>
      <c r="L1354" s="111"/>
    </row>
    <row r="1355" spans="2:12" x14ac:dyDescent="0.2">
      <c r="B1355" s="57"/>
      <c r="C1355" s="111"/>
      <c r="D1355" s="111"/>
      <c r="F1355" s="57"/>
      <c r="G1355" s="111"/>
      <c r="H1355" s="111"/>
      <c r="J1355" s="57"/>
      <c r="K1355" s="111"/>
      <c r="L1355" s="111"/>
    </row>
    <row r="1356" spans="2:12" x14ac:dyDescent="0.2">
      <c r="B1356" s="57"/>
      <c r="C1356" s="111"/>
      <c r="D1356" s="111"/>
      <c r="F1356" s="57"/>
      <c r="G1356" s="111"/>
      <c r="H1356" s="111"/>
      <c r="J1356" s="57"/>
      <c r="K1356" s="111"/>
      <c r="L1356" s="111"/>
    </row>
    <row r="1357" spans="2:12" x14ac:dyDescent="0.2">
      <c r="B1357" s="57"/>
      <c r="C1357" s="111"/>
      <c r="D1357" s="111"/>
      <c r="F1357" s="57"/>
      <c r="G1357" s="111"/>
      <c r="H1357" s="111"/>
      <c r="J1357" s="57"/>
      <c r="K1357" s="111"/>
      <c r="L1357" s="111"/>
    </row>
    <row r="1358" spans="2:12" x14ac:dyDescent="0.2">
      <c r="B1358" s="57"/>
      <c r="C1358" s="111"/>
      <c r="D1358" s="111"/>
      <c r="F1358" s="57"/>
      <c r="G1358" s="111"/>
      <c r="H1358" s="111"/>
      <c r="J1358" s="57"/>
      <c r="K1358" s="111"/>
      <c r="L1358" s="111"/>
    </row>
    <row r="1359" spans="2:12" x14ac:dyDescent="0.2">
      <c r="B1359" s="57"/>
      <c r="C1359" s="111"/>
      <c r="D1359" s="111"/>
      <c r="F1359" s="57"/>
      <c r="G1359" s="111"/>
      <c r="H1359" s="111"/>
      <c r="J1359" s="57"/>
      <c r="K1359" s="111"/>
      <c r="L1359" s="111"/>
    </row>
    <row r="1360" spans="2:12" x14ac:dyDescent="0.2">
      <c r="B1360" s="57"/>
      <c r="C1360" s="111"/>
      <c r="D1360" s="111"/>
      <c r="F1360" s="57"/>
      <c r="G1360" s="111"/>
      <c r="H1360" s="111"/>
      <c r="J1360" s="57"/>
      <c r="K1360" s="111"/>
      <c r="L1360" s="111"/>
    </row>
    <row r="1361" spans="2:12" x14ac:dyDescent="0.2">
      <c r="B1361" s="57"/>
      <c r="C1361" s="111"/>
      <c r="D1361" s="111"/>
      <c r="F1361" s="57"/>
      <c r="G1361" s="111"/>
      <c r="H1361" s="111"/>
      <c r="J1361" s="57"/>
      <c r="K1361" s="111"/>
      <c r="L1361" s="111"/>
    </row>
    <row r="1362" spans="2:12" x14ac:dyDescent="0.2">
      <c r="B1362" s="57"/>
      <c r="C1362" s="111"/>
      <c r="D1362" s="111"/>
      <c r="F1362" s="57"/>
      <c r="G1362" s="111"/>
      <c r="H1362" s="111"/>
      <c r="J1362" s="57"/>
      <c r="K1362" s="111"/>
      <c r="L1362" s="111"/>
    </row>
    <row r="1363" spans="2:12" x14ac:dyDescent="0.2">
      <c r="B1363" s="57"/>
      <c r="C1363" s="111"/>
      <c r="D1363" s="111"/>
      <c r="F1363" s="57"/>
      <c r="G1363" s="111"/>
      <c r="H1363" s="111"/>
      <c r="J1363" s="57"/>
      <c r="K1363" s="111"/>
      <c r="L1363" s="111"/>
    </row>
    <row r="1364" spans="2:12" x14ac:dyDescent="0.2">
      <c r="B1364" s="57"/>
      <c r="C1364" s="111"/>
      <c r="D1364" s="111"/>
      <c r="F1364" s="57"/>
      <c r="G1364" s="111"/>
      <c r="H1364" s="111"/>
      <c r="J1364" s="57"/>
      <c r="K1364" s="111"/>
      <c r="L1364" s="111"/>
    </row>
    <row r="1365" spans="2:12" x14ac:dyDescent="0.2">
      <c r="B1365" s="57"/>
      <c r="C1365" s="111"/>
      <c r="D1365" s="111"/>
      <c r="F1365" s="57"/>
      <c r="G1365" s="111"/>
      <c r="H1365" s="111"/>
      <c r="J1365" s="57"/>
      <c r="K1365" s="111"/>
      <c r="L1365" s="111"/>
    </row>
    <row r="1366" spans="2:12" x14ac:dyDescent="0.2">
      <c r="B1366" s="57"/>
      <c r="C1366" s="111"/>
      <c r="D1366" s="111"/>
      <c r="F1366" s="57"/>
      <c r="G1366" s="111"/>
      <c r="H1366" s="111"/>
      <c r="J1366" s="57"/>
      <c r="K1366" s="111"/>
      <c r="L1366" s="111"/>
    </row>
    <row r="1367" spans="2:12" x14ac:dyDescent="0.2">
      <c r="B1367" s="57"/>
      <c r="C1367" s="111"/>
      <c r="D1367" s="111"/>
      <c r="F1367" s="57"/>
      <c r="G1367" s="111"/>
      <c r="H1367" s="111"/>
      <c r="J1367" s="57"/>
      <c r="K1367" s="111"/>
      <c r="L1367" s="111"/>
    </row>
    <row r="1368" spans="2:12" x14ac:dyDescent="0.2">
      <c r="B1368" s="57"/>
      <c r="C1368" s="111"/>
      <c r="D1368" s="111"/>
      <c r="F1368" s="57"/>
      <c r="G1368" s="111"/>
      <c r="H1368" s="111"/>
      <c r="J1368" s="57"/>
      <c r="K1368" s="111"/>
      <c r="L1368" s="111"/>
    </row>
    <row r="1369" spans="2:12" x14ac:dyDescent="0.2">
      <c r="B1369" s="57"/>
      <c r="C1369" s="111"/>
      <c r="D1369" s="111"/>
      <c r="F1369" s="57"/>
      <c r="G1369" s="111"/>
      <c r="H1369" s="111"/>
      <c r="J1369" s="57"/>
      <c r="K1369" s="111"/>
      <c r="L1369" s="111"/>
    </row>
    <row r="1370" spans="2:12" x14ac:dyDescent="0.2">
      <c r="B1370" s="57"/>
      <c r="C1370" s="111"/>
      <c r="D1370" s="111"/>
      <c r="F1370" s="57"/>
      <c r="G1370" s="111"/>
      <c r="H1370" s="111"/>
      <c r="J1370" s="57"/>
      <c r="K1370" s="111"/>
      <c r="L1370" s="111"/>
    </row>
    <row r="1371" spans="2:12" x14ac:dyDescent="0.2">
      <c r="B1371" s="57"/>
      <c r="C1371" s="111"/>
      <c r="D1371" s="111"/>
      <c r="F1371" s="57"/>
      <c r="G1371" s="111"/>
      <c r="H1371" s="111"/>
      <c r="J1371" s="57"/>
      <c r="K1371" s="111"/>
      <c r="L1371" s="111"/>
    </row>
    <row r="1372" spans="2:12" x14ac:dyDescent="0.2">
      <c r="B1372" s="57"/>
      <c r="C1372" s="111"/>
      <c r="D1372" s="111"/>
      <c r="F1372" s="57"/>
      <c r="G1372" s="111"/>
      <c r="H1372" s="111"/>
      <c r="J1372" s="57"/>
      <c r="K1372" s="111"/>
      <c r="L1372" s="111"/>
    </row>
    <row r="1373" spans="2:12" x14ac:dyDescent="0.2">
      <c r="B1373" s="57"/>
      <c r="C1373" s="111"/>
      <c r="D1373" s="111"/>
      <c r="F1373" s="57"/>
      <c r="G1373" s="111"/>
      <c r="H1373" s="111"/>
      <c r="J1373" s="57"/>
      <c r="K1373" s="111"/>
      <c r="L1373" s="111"/>
    </row>
    <row r="1374" spans="2:12" x14ac:dyDescent="0.2">
      <c r="B1374" s="57"/>
      <c r="C1374" s="111"/>
      <c r="D1374" s="111"/>
      <c r="F1374" s="57"/>
      <c r="G1374" s="111"/>
      <c r="H1374" s="111"/>
      <c r="J1374" s="57"/>
      <c r="K1374" s="111"/>
      <c r="L1374" s="111"/>
    </row>
    <row r="1375" spans="2:12" x14ac:dyDescent="0.2">
      <c r="B1375" s="57"/>
      <c r="C1375" s="111"/>
      <c r="D1375" s="111"/>
      <c r="F1375" s="57"/>
      <c r="G1375" s="111"/>
      <c r="H1375" s="111"/>
      <c r="J1375" s="57"/>
      <c r="K1375" s="111"/>
      <c r="L1375" s="111"/>
    </row>
    <row r="1376" spans="2:12" x14ac:dyDescent="0.2">
      <c r="B1376" s="57"/>
      <c r="C1376" s="111"/>
      <c r="D1376" s="111"/>
      <c r="F1376" s="57"/>
      <c r="G1376" s="111"/>
      <c r="H1376" s="111"/>
      <c r="J1376" s="57"/>
      <c r="K1376" s="111"/>
      <c r="L1376" s="111"/>
    </row>
    <row r="1377" spans="2:12" x14ac:dyDescent="0.2">
      <c r="B1377" s="57"/>
      <c r="C1377" s="111"/>
      <c r="D1377" s="111"/>
      <c r="F1377" s="57"/>
      <c r="G1377" s="111"/>
      <c r="H1377" s="111"/>
      <c r="J1377" s="57"/>
      <c r="K1377" s="111"/>
      <c r="L1377" s="111"/>
    </row>
    <row r="1378" spans="2:12" x14ac:dyDescent="0.2">
      <c r="B1378" s="57"/>
      <c r="C1378" s="111"/>
      <c r="D1378" s="111"/>
      <c r="F1378" s="57"/>
      <c r="G1378" s="111"/>
      <c r="H1378" s="111"/>
      <c r="J1378" s="57"/>
      <c r="K1378" s="111"/>
      <c r="L1378" s="111"/>
    </row>
    <row r="1379" spans="2:12" x14ac:dyDescent="0.2">
      <c r="B1379" s="57"/>
      <c r="C1379" s="111"/>
      <c r="D1379" s="111"/>
      <c r="F1379" s="57"/>
      <c r="G1379" s="111"/>
      <c r="H1379" s="111"/>
      <c r="J1379" s="57"/>
      <c r="K1379" s="111"/>
      <c r="L1379" s="111"/>
    </row>
    <row r="1380" spans="2:12" x14ac:dyDescent="0.2">
      <c r="B1380" s="57"/>
      <c r="C1380" s="111"/>
      <c r="D1380" s="111"/>
      <c r="F1380" s="57"/>
      <c r="G1380" s="111"/>
      <c r="H1380" s="111"/>
      <c r="J1380" s="57"/>
      <c r="K1380" s="111"/>
      <c r="L1380" s="111"/>
    </row>
    <row r="1381" spans="2:12" x14ac:dyDescent="0.2">
      <c r="B1381" s="57"/>
      <c r="C1381" s="111"/>
      <c r="D1381" s="111"/>
      <c r="F1381" s="57"/>
      <c r="G1381" s="111"/>
      <c r="H1381" s="111"/>
      <c r="J1381" s="57"/>
      <c r="K1381" s="111"/>
      <c r="L1381" s="111"/>
    </row>
    <row r="1382" spans="2:12" x14ac:dyDescent="0.2">
      <c r="B1382" s="57"/>
      <c r="C1382" s="111"/>
      <c r="D1382" s="111"/>
      <c r="F1382" s="57"/>
      <c r="G1382" s="111"/>
      <c r="H1382" s="111"/>
      <c r="J1382" s="57"/>
      <c r="K1382" s="111"/>
      <c r="L1382" s="111"/>
    </row>
    <row r="1383" spans="2:12" x14ac:dyDescent="0.2">
      <c r="B1383" s="57"/>
      <c r="C1383" s="111"/>
      <c r="D1383" s="111"/>
      <c r="F1383" s="57"/>
      <c r="G1383" s="111"/>
      <c r="H1383" s="111"/>
      <c r="J1383" s="57"/>
      <c r="K1383" s="111"/>
      <c r="L1383" s="111"/>
    </row>
    <row r="1384" spans="2:12" x14ac:dyDescent="0.2">
      <c r="B1384" s="57"/>
      <c r="C1384" s="111"/>
      <c r="D1384" s="111"/>
      <c r="F1384" s="57"/>
      <c r="G1384" s="111"/>
      <c r="H1384" s="111"/>
      <c r="J1384" s="57"/>
      <c r="K1384" s="111"/>
      <c r="L1384" s="111"/>
    </row>
    <row r="1385" spans="2:12" x14ac:dyDescent="0.2">
      <c r="B1385" s="57"/>
      <c r="C1385" s="111"/>
      <c r="D1385" s="111"/>
      <c r="F1385" s="57"/>
      <c r="G1385" s="111"/>
      <c r="H1385" s="111"/>
      <c r="J1385" s="57"/>
      <c r="K1385" s="111"/>
      <c r="L1385" s="111"/>
    </row>
    <row r="1386" spans="2:12" x14ac:dyDescent="0.2">
      <c r="B1386" s="57"/>
      <c r="C1386" s="111"/>
      <c r="D1386" s="111"/>
      <c r="F1386" s="57"/>
      <c r="G1386" s="111"/>
      <c r="H1386" s="111"/>
      <c r="J1386" s="57"/>
      <c r="K1386" s="111"/>
      <c r="L1386" s="111"/>
    </row>
    <row r="1387" spans="2:12" x14ac:dyDescent="0.2">
      <c r="B1387" s="57"/>
      <c r="C1387" s="111"/>
      <c r="D1387" s="111"/>
      <c r="F1387" s="57"/>
      <c r="G1387" s="111"/>
      <c r="H1387" s="111"/>
      <c r="J1387" s="57"/>
      <c r="K1387" s="111"/>
      <c r="L1387" s="111"/>
    </row>
    <row r="1388" spans="2:12" x14ac:dyDescent="0.2">
      <c r="B1388" s="57"/>
      <c r="C1388" s="111"/>
      <c r="D1388" s="111"/>
      <c r="F1388" s="57"/>
      <c r="G1388" s="111"/>
      <c r="H1388" s="111"/>
      <c r="J1388" s="57"/>
      <c r="K1388" s="111"/>
      <c r="L1388" s="111"/>
    </row>
    <row r="1389" spans="2:12" x14ac:dyDescent="0.2">
      <c r="B1389" s="57"/>
      <c r="C1389" s="111"/>
      <c r="D1389" s="111"/>
      <c r="F1389" s="57"/>
      <c r="G1389" s="111"/>
      <c r="H1389" s="111"/>
      <c r="J1389" s="57"/>
      <c r="K1389" s="111"/>
      <c r="L1389" s="111"/>
    </row>
    <row r="1390" spans="2:12" x14ac:dyDescent="0.2">
      <c r="B1390" s="57"/>
      <c r="C1390" s="111"/>
      <c r="D1390" s="111"/>
      <c r="F1390" s="57"/>
      <c r="G1390" s="111"/>
      <c r="H1390" s="111"/>
      <c r="J1390" s="57"/>
      <c r="K1390" s="111"/>
      <c r="L1390" s="111"/>
    </row>
    <row r="1391" spans="2:12" x14ac:dyDescent="0.2">
      <c r="B1391" s="57"/>
      <c r="C1391" s="111"/>
      <c r="D1391" s="111"/>
      <c r="F1391" s="57"/>
      <c r="G1391" s="111"/>
      <c r="H1391" s="111"/>
      <c r="J1391" s="57"/>
      <c r="K1391" s="111"/>
      <c r="L1391" s="111"/>
    </row>
    <row r="1392" spans="2:12" x14ac:dyDescent="0.2">
      <c r="B1392" s="57"/>
      <c r="C1392" s="111"/>
      <c r="D1392" s="111"/>
      <c r="F1392" s="57"/>
      <c r="G1392" s="111"/>
      <c r="H1392" s="111"/>
      <c r="J1392" s="57"/>
      <c r="K1392" s="111"/>
      <c r="L1392" s="111"/>
    </row>
    <row r="1393" spans="2:12" x14ac:dyDescent="0.2">
      <c r="B1393" s="57"/>
      <c r="C1393" s="111"/>
      <c r="D1393" s="111"/>
      <c r="F1393" s="57"/>
      <c r="G1393" s="111"/>
      <c r="H1393" s="111"/>
      <c r="J1393" s="57"/>
      <c r="K1393" s="111"/>
      <c r="L1393" s="111"/>
    </row>
    <row r="1394" spans="2:12" x14ac:dyDescent="0.2">
      <c r="B1394" s="57"/>
      <c r="C1394" s="111"/>
      <c r="D1394" s="111"/>
      <c r="F1394" s="57"/>
      <c r="G1394" s="111"/>
      <c r="H1394" s="111"/>
      <c r="J1394" s="57"/>
      <c r="K1394" s="111"/>
      <c r="L1394" s="111"/>
    </row>
    <row r="1395" spans="2:12" x14ac:dyDescent="0.2">
      <c r="B1395" s="57"/>
      <c r="C1395" s="111"/>
      <c r="D1395" s="111"/>
      <c r="F1395" s="57"/>
      <c r="G1395" s="111"/>
      <c r="H1395" s="111"/>
      <c r="J1395" s="57"/>
      <c r="K1395" s="111"/>
      <c r="L1395" s="111"/>
    </row>
    <row r="1396" spans="2:12" x14ac:dyDescent="0.2">
      <c r="B1396" s="57"/>
      <c r="C1396" s="111"/>
      <c r="D1396" s="111"/>
      <c r="F1396" s="57"/>
      <c r="G1396" s="111"/>
      <c r="H1396" s="111"/>
      <c r="J1396" s="57"/>
      <c r="K1396" s="111"/>
      <c r="L1396" s="111"/>
    </row>
    <row r="1397" spans="2:12" x14ac:dyDescent="0.2">
      <c r="B1397" s="57"/>
      <c r="C1397" s="111"/>
      <c r="D1397" s="111"/>
      <c r="F1397" s="57"/>
      <c r="G1397" s="111"/>
      <c r="H1397" s="111"/>
      <c r="J1397" s="57"/>
      <c r="K1397" s="111"/>
      <c r="L1397" s="111"/>
    </row>
    <row r="1398" spans="2:12" x14ac:dyDescent="0.2">
      <c r="B1398" s="57"/>
      <c r="C1398" s="111"/>
      <c r="D1398" s="111"/>
      <c r="F1398" s="57"/>
      <c r="G1398" s="111"/>
      <c r="H1398" s="111"/>
      <c r="J1398" s="57"/>
      <c r="K1398" s="111"/>
      <c r="L1398" s="111"/>
    </row>
    <row r="1399" spans="2:12" x14ac:dyDescent="0.2">
      <c r="B1399" s="57"/>
      <c r="C1399" s="111"/>
      <c r="D1399" s="111"/>
      <c r="F1399" s="57"/>
      <c r="G1399" s="111"/>
      <c r="H1399" s="111"/>
      <c r="J1399" s="57"/>
      <c r="K1399" s="111"/>
      <c r="L1399" s="111"/>
    </row>
    <row r="1400" spans="2:12" x14ac:dyDescent="0.2">
      <c r="B1400" s="57"/>
      <c r="C1400" s="111"/>
      <c r="D1400" s="111"/>
      <c r="F1400" s="57"/>
      <c r="G1400" s="111"/>
      <c r="H1400" s="111"/>
      <c r="J1400" s="57"/>
      <c r="K1400" s="111"/>
      <c r="L1400" s="111"/>
    </row>
    <row r="1401" spans="2:12" x14ac:dyDescent="0.2">
      <c r="B1401" s="57"/>
      <c r="C1401" s="111"/>
      <c r="D1401" s="111"/>
      <c r="F1401" s="57"/>
      <c r="G1401" s="111"/>
      <c r="H1401" s="111"/>
      <c r="J1401" s="57"/>
      <c r="K1401" s="111"/>
      <c r="L1401" s="111"/>
    </row>
    <row r="1402" spans="2:12" x14ac:dyDescent="0.2">
      <c r="B1402" s="57"/>
      <c r="C1402" s="111"/>
      <c r="D1402" s="111"/>
      <c r="F1402" s="57"/>
      <c r="G1402" s="111"/>
      <c r="H1402" s="111"/>
      <c r="J1402" s="57"/>
      <c r="K1402" s="111"/>
      <c r="L1402" s="111"/>
    </row>
    <row r="1403" spans="2:12" x14ac:dyDescent="0.2">
      <c r="B1403" s="57"/>
      <c r="C1403" s="111"/>
      <c r="D1403" s="111"/>
      <c r="F1403" s="57"/>
      <c r="G1403" s="111"/>
      <c r="H1403" s="111"/>
      <c r="J1403" s="57"/>
      <c r="K1403" s="111"/>
      <c r="L1403" s="111"/>
    </row>
    <row r="1404" spans="2:12" x14ac:dyDescent="0.2">
      <c r="B1404" s="57"/>
      <c r="C1404" s="111"/>
      <c r="D1404" s="111"/>
      <c r="F1404" s="57"/>
      <c r="G1404" s="111"/>
      <c r="H1404" s="111"/>
      <c r="J1404" s="57"/>
      <c r="K1404" s="111"/>
      <c r="L1404" s="111"/>
    </row>
    <row r="1405" spans="2:12" x14ac:dyDescent="0.2">
      <c r="B1405" s="57"/>
      <c r="C1405" s="111"/>
      <c r="D1405" s="111"/>
      <c r="F1405" s="57"/>
      <c r="G1405" s="111"/>
      <c r="H1405" s="111"/>
      <c r="J1405" s="57"/>
      <c r="K1405" s="111"/>
      <c r="L1405" s="111"/>
    </row>
    <row r="1406" spans="2:12" x14ac:dyDescent="0.2">
      <c r="B1406" s="57"/>
      <c r="C1406" s="111"/>
      <c r="D1406" s="111"/>
      <c r="F1406" s="57"/>
      <c r="G1406" s="111"/>
      <c r="H1406" s="111"/>
      <c r="J1406" s="57"/>
      <c r="K1406" s="111"/>
      <c r="L1406" s="111"/>
    </row>
    <row r="1407" spans="2:12" x14ac:dyDescent="0.2">
      <c r="B1407" s="57"/>
      <c r="C1407" s="111"/>
      <c r="D1407" s="111"/>
      <c r="F1407" s="57"/>
      <c r="G1407" s="111"/>
      <c r="H1407" s="111"/>
      <c r="J1407" s="57"/>
      <c r="K1407" s="111"/>
      <c r="L1407" s="111"/>
    </row>
    <row r="1408" spans="2:12" x14ac:dyDescent="0.2">
      <c r="B1408" s="57"/>
      <c r="C1408" s="111"/>
      <c r="D1408" s="111"/>
      <c r="F1408" s="57"/>
      <c r="G1408" s="111"/>
      <c r="H1408" s="111"/>
      <c r="J1408" s="57"/>
      <c r="K1408" s="111"/>
      <c r="L1408" s="111"/>
    </row>
    <row r="1409" spans="2:12" x14ac:dyDescent="0.2">
      <c r="B1409" s="57"/>
      <c r="C1409" s="111"/>
      <c r="D1409" s="111"/>
      <c r="F1409" s="57"/>
      <c r="G1409" s="111"/>
      <c r="H1409" s="111"/>
      <c r="J1409" s="57"/>
      <c r="K1409" s="111"/>
      <c r="L1409" s="111"/>
    </row>
    <row r="1410" spans="2:12" x14ac:dyDescent="0.2">
      <c r="B1410" s="57"/>
      <c r="C1410" s="111"/>
      <c r="D1410" s="111"/>
      <c r="F1410" s="57"/>
      <c r="G1410" s="111"/>
      <c r="H1410" s="111"/>
      <c r="J1410" s="57"/>
      <c r="K1410" s="111"/>
      <c r="L1410" s="111"/>
    </row>
    <row r="1411" spans="2:12" x14ac:dyDescent="0.2">
      <c r="B1411" s="57"/>
      <c r="C1411" s="111"/>
      <c r="D1411" s="111"/>
      <c r="F1411" s="57"/>
      <c r="G1411" s="111"/>
      <c r="H1411" s="111"/>
      <c r="J1411" s="57"/>
      <c r="K1411" s="111"/>
      <c r="L1411" s="111"/>
    </row>
    <row r="1412" spans="2:12" x14ac:dyDescent="0.2">
      <c r="B1412" s="57"/>
      <c r="C1412" s="111"/>
      <c r="D1412" s="111"/>
      <c r="F1412" s="57"/>
      <c r="G1412" s="111"/>
      <c r="H1412" s="111"/>
      <c r="J1412" s="57"/>
      <c r="K1412" s="111"/>
      <c r="L1412" s="111"/>
    </row>
    <row r="1413" spans="2:12" x14ac:dyDescent="0.2">
      <c r="B1413" s="57"/>
      <c r="C1413" s="111"/>
      <c r="D1413" s="111"/>
      <c r="F1413" s="57"/>
      <c r="G1413" s="111"/>
      <c r="H1413" s="111"/>
      <c r="J1413" s="57"/>
      <c r="K1413" s="111"/>
      <c r="L1413" s="111"/>
    </row>
    <row r="1414" spans="2:12" x14ac:dyDescent="0.2">
      <c r="B1414" s="57"/>
      <c r="C1414" s="111"/>
      <c r="D1414" s="111"/>
      <c r="F1414" s="57"/>
      <c r="G1414" s="111"/>
      <c r="H1414" s="111"/>
      <c r="J1414" s="57"/>
      <c r="K1414" s="111"/>
      <c r="L1414" s="111"/>
    </row>
    <row r="1415" spans="2:12" x14ac:dyDescent="0.2">
      <c r="B1415" s="57"/>
      <c r="C1415" s="111"/>
      <c r="D1415" s="111"/>
      <c r="F1415" s="57"/>
      <c r="G1415" s="111"/>
      <c r="H1415" s="111"/>
      <c r="J1415" s="57"/>
      <c r="K1415" s="111"/>
      <c r="L1415" s="111"/>
    </row>
    <row r="1416" spans="2:12" x14ac:dyDescent="0.2">
      <c r="B1416" s="57"/>
      <c r="C1416" s="111"/>
      <c r="D1416" s="111"/>
      <c r="F1416" s="57"/>
      <c r="G1416" s="111"/>
      <c r="H1416" s="111"/>
      <c r="J1416" s="57"/>
      <c r="K1416" s="111"/>
      <c r="L1416" s="111"/>
    </row>
    <row r="1417" spans="2:12" x14ac:dyDescent="0.2">
      <c r="B1417" s="57"/>
      <c r="C1417" s="111"/>
      <c r="D1417" s="111"/>
      <c r="F1417" s="57"/>
      <c r="G1417" s="111"/>
      <c r="H1417" s="111"/>
      <c r="J1417" s="57"/>
      <c r="K1417" s="111"/>
      <c r="L1417" s="111"/>
    </row>
    <row r="1418" spans="2:12" x14ac:dyDescent="0.2">
      <c r="B1418" s="57"/>
      <c r="C1418" s="111"/>
      <c r="D1418" s="111"/>
      <c r="F1418" s="57"/>
      <c r="G1418" s="111"/>
      <c r="H1418" s="111"/>
      <c r="J1418" s="57"/>
      <c r="K1418" s="111"/>
      <c r="L1418" s="111"/>
    </row>
    <row r="1419" spans="2:12" x14ac:dyDescent="0.2">
      <c r="B1419" s="57"/>
      <c r="C1419" s="111"/>
      <c r="D1419" s="111"/>
      <c r="F1419" s="57"/>
      <c r="G1419" s="111"/>
      <c r="H1419" s="111"/>
      <c r="J1419" s="57"/>
      <c r="K1419" s="111"/>
      <c r="L1419" s="111"/>
    </row>
    <row r="1420" spans="2:12" x14ac:dyDescent="0.2">
      <c r="B1420" s="57"/>
      <c r="C1420" s="111"/>
      <c r="D1420" s="111"/>
      <c r="F1420" s="57"/>
      <c r="G1420" s="111"/>
      <c r="H1420" s="111"/>
      <c r="J1420" s="57"/>
      <c r="K1420" s="111"/>
      <c r="L1420" s="111"/>
    </row>
    <row r="1421" spans="2:12" x14ac:dyDescent="0.2">
      <c r="B1421" s="57"/>
      <c r="C1421" s="111"/>
      <c r="D1421" s="111"/>
      <c r="F1421" s="57"/>
      <c r="G1421" s="111"/>
      <c r="H1421" s="111"/>
      <c r="J1421" s="57"/>
      <c r="K1421" s="111"/>
      <c r="L1421" s="111"/>
    </row>
    <row r="1422" spans="2:12" x14ac:dyDescent="0.2">
      <c r="B1422" s="57"/>
      <c r="C1422" s="111"/>
      <c r="D1422" s="111"/>
      <c r="F1422" s="57"/>
      <c r="G1422" s="111"/>
      <c r="H1422" s="111"/>
      <c r="J1422" s="57"/>
      <c r="K1422" s="111"/>
      <c r="L1422" s="111"/>
    </row>
    <row r="1423" spans="2:12" x14ac:dyDescent="0.2">
      <c r="B1423" s="57"/>
      <c r="C1423" s="111"/>
      <c r="D1423" s="111"/>
      <c r="F1423" s="57"/>
      <c r="G1423" s="111"/>
      <c r="H1423" s="111"/>
      <c r="J1423" s="57"/>
      <c r="K1423" s="111"/>
      <c r="L1423" s="111"/>
    </row>
    <row r="1424" spans="2:12" x14ac:dyDescent="0.2">
      <c r="B1424" s="57"/>
      <c r="C1424" s="111"/>
      <c r="D1424" s="111"/>
      <c r="F1424" s="57"/>
      <c r="G1424" s="111"/>
      <c r="H1424" s="111"/>
      <c r="J1424" s="57"/>
      <c r="K1424" s="111"/>
      <c r="L1424" s="111"/>
    </row>
    <row r="1425" spans="2:12" x14ac:dyDescent="0.2">
      <c r="B1425" s="57"/>
      <c r="C1425" s="111"/>
      <c r="D1425" s="111"/>
      <c r="F1425" s="57"/>
      <c r="G1425" s="111"/>
      <c r="H1425" s="111"/>
      <c r="J1425" s="57"/>
      <c r="K1425" s="111"/>
      <c r="L1425" s="111"/>
    </row>
    <row r="1426" spans="2:12" x14ac:dyDescent="0.2">
      <c r="B1426" s="57"/>
      <c r="C1426" s="111"/>
      <c r="D1426" s="111"/>
      <c r="F1426" s="57"/>
      <c r="G1426" s="111"/>
      <c r="H1426" s="111"/>
      <c r="J1426" s="57"/>
      <c r="K1426" s="111"/>
      <c r="L1426" s="111"/>
    </row>
    <row r="1427" spans="2:12" x14ac:dyDescent="0.2">
      <c r="B1427" s="57"/>
      <c r="C1427" s="111"/>
      <c r="D1427" s="111"/>
      <c r="F1427" s="57"/>
      <c r="G1427" s="111"/>
      <c r="H1427" s="111"/>
      <c r="J1427" s="57"/>
      <c r="K1427" s="111"/>
      <c r="L1427" s="111"/>
    </row>
    <row r="1428" spans="2:12" x14ac:dyDescent="0.2">
      <c r="B1428" s="57"/>
      <c r="C1428" s="111"/>
      <c r="D1428" s="111"/>
      <c r="F1428" s="57"/>
      <c r="G1428" s="111"/>
      <c r="H1428" s="111"/>
      <c r="J1428" s="57"/>
      <c r="K1428" s="111"/>
      <c r="L1428" s="111"/>
    </row>
    <row r="1429" spans="2:12" x14ac:dyDescent="0.2">
      <c r="B1429" s="57"/>
      <c r="C1429" s="111"/>
      <c r="D1429" s="111"/>
      <c r="F1429" s="57"/>
      <c r="G1429" s="111"/>
      <c r="H1429" s="111"/>
      <c r="J1429" s="57"/>
      <c r="K1429" s="111"/>
      <c r="L1429" s="111"/>
    </row>
    <row r="1430" spans="2:12" x14ac:dyDescent="0.2">
      <c r="B1430" s="57"/>
      <c r="C1430" s="111"/>
      <c r="D1430" s="111"/>
      <c r="F1430" s="57"/>
      <c r="G1430" s="111"/>
      <c r="H1430" s="111"/>
      <c r="J1430" s="57"/>
      <c r="K1430" s="111"/>
      <c r="L1430" s="111"/>
    </row>
    <row r="1431" spans="2:12" x14ac:dyDescent="0.2">
      <c r="B1431" s="57"/>
      <c r="C1431" s="111"/>
      <c r="D1431" s="111"/>
      <c r="F1431" s="57"/>
      <c r="G1431" s="111"/>
      <c r="H1431" s="111"/>
      <c r="J1431" s="57"/>
      <c r="K1431" s="111"/>
      <c r="L1431" s="111"/>
    </row>
    <row r="1432" spans="2:12" x14ac:dyDescent="0.2">
      <c r="B1432" s="57"/>
      <c r="C1432" s="111"/>
      <c r="D1432" s="111"/>
      <c r="F1432" s="57"/>
      <c r="G1432" s="111"/>
      <c r="H1432" s="111"/>
      <c r="J1432" s="57"/>
      <c r="K1432" s="111"/>
      <c r="L1432" s="111"/>
    </row>
    <row r="1433" spans="2:12" x14ac:dyDescent="0.2">
      <c r="B1433" s="57"/>
      <c r="C1433" s="111"/>
      <c r="D1433" s="111"/>
      <c r="F1433" s="57"/>
      <c r="G1433" s="111"/>
      <c r="H1433" s="111"/>
      <c r="J1433" s="57"/>
      <c r="K1433" s="111"/>
      <c r="L1433" s="111"/>
    </row>
    <row r="1434" spans="2:12" x14ac:dyDescent="0.2">
      <c r="B1434" s="57"/>
      <c r="C1434" s="111"/>
      <c r="D1434" s="111"/>
      <c r="F1434" s="57"/>
      <c r="G1434" s="111"/>
      <c r="H1434" s="111"/>
      <c r="J1434" s="57"/>
      <c r="K1434" s="111"/>
      <c r="L1434" s="111"/>
    </row>
    <row r="1435" spans="2:12" x14ac:dyDescent="0.2">
      <c r="B1435" s="57"/>
      <c r="C1435" s="111"/>
      <c r="D1435" s="111"/>
      <c r="F1435" s="57"/>
      <c r="G1435" s="111"/>
      <c r="H1435" s="111"/>
      <c r="J1435" s="57"/>
      <c r="K1435" s="111"/>
      <c r="L1435" s="111"/>
    </row>
    <row r="1436" spans="2:12" x14ac:dyDescent="0.2">
      <c r="B1436" s="57"/>
      <c r="C1436" s="111"/>
      <c r="D1436" s="111"/>
      <c r="F1436" s="57"/>
      <c r="G1436" s="111"/>
      <c r="H1436" s="111"/>
      <c r="J1436" s="57"/>
      <c r="K1436" s="111"/>
      <c r="L1436" s="111"/>
    </row>
    <row r="1437" spans="2:12" x14ac:dyDescent="0.2">
      <c r="B1437" s="57"/>
      <c r="C1437" s="111"/>
      <c r="D1437" s="111"/>
      <c r="F1437" s="57"/>
      <c r="G1437" s="111"/>
      <c r="H1437" s="111"/>
      <c r="J1437" s="57"/>
      <c r="K1437" s="111"/>
      <c r="L1437" s="111"/>
    </row>
    <row r="1438" spans="2:12" x14ac:dyDescent="0.2">
      <c r="B1438" s="57"/>
      <c r="C1438" s="111"/>
      <c r="D1438" s="111"/>
      <c r="F1438" s="57"/>
      <c r="G1438" s="111"/>
      <c r="H1438" s="111"/>
      <c r="J1438" s="57"/>
      <c r="K1438" s="111"/>
      <c r="L1438" s="111"/>
    </row>
    <row r="1439" spans="2:12" x14ac:dyDescent="0.2">
      <c r="B1439" s="57"/>
      <c r="C1439" s="111"/>
      <c r="D1439" s="111"/>
      <c r="F1439" s="57"/>
      <c r="G1439" s="111"/>
      <c r="H1439" s="111"/>
      <c r="J1439" s="57"/>
      <c r="K1439" s="111"/>
      <c r="L1439" s="111"/>
    </row>
    <row r="1440" spans="2:12" x14ac:dyDescent="0.2">
      <c r="B1440" s="57"/>
      <c r="C1440" s="111"/>
      <c r="D1440" s="111"/>
      <c r="F1440" s="57"/>
      <c r="G1440" s="111"/>
      <c r="H1440" s="111"/>
      <c r="J1440" s="57"/>
      <c r="K1440" s="111"/>
      <c r="L1440" s="111"/>
    </row>
    <row r="1441" spans="2:12" x14ac:dyDescent="0.2">
      <c r="B1441" s="57"/>
      <c r="C1441" s="111"/>
      <c r="D1441" s="111"/>
      <c r="F1441" s="57"/>
      <c r="G1441" s="111"/>
      <c r="H1441" s="111"/>
      <c r="J1441" s="57"/>
      <c r="K1441" s="111"/>
      <c r="L1441" s="111"/>
    </row>
    <row r="1442" spans="2:12" x14ac:dyDescent="0.2">
      <c r="B1442" s="57"/>
      <c r="C1442" s="111"/>
      <c r="D1442" s="111"/>
      <c r="F1442" s="57"/>
      <c r="G1442" s="111"/>
      <c r="H1442" s="111"/>
      <c r="J1442" s="57"/>
      <c r="K1442" s="111"/>
      <c r="L1442" s="111"/>
    </row>
    <row r="1443" spans="2:12" x14ac:dyDescent="0.2">
      <c r="B1443" s="57"/>
      <c r="C1443" s="111"/>
      <c r="D1443" s="111"/>
      <c r="F1443" s="57"/>
      <c r="G1443" s="111"/>
      <c r="H1443" s="111"/>
      <c r="J1443" s="57"/>
      <c r="K1443" s="111"/>
      <c r="L1443" s="111"/>
    </row>
    <row r="1444" spans="2:12" x14ac:dyDescent="0.2">
      <c r="B1444" s="57"/>
      <c r="C1444" s="111"/>
      <c r="D1444" s="111"/>
      <c r="F1444" s="57"/>
      <c r="G1444" s="111"/>
      <c r="H1444" s="111"/>
      <c r="J1444" s="57"/>
      <c r="K1444" s="111"/>
      <c r="L1444" s="111"/>
    </row>
    <row r="1445" spans="2:12" x14ac:dyDescent="0.2">
      <c r="B1445" s="57"/>
      <c r="C1445" s="111"/>
      <c r="D1445" s="111"/>
      <c r="F1445" s="57"/>
      <c r="G1445" s="111"/>
      <c r="H1445" s="111"/>
      <c r="J1445" s="57"/>
      <c r="K1445" s="111"/>
      <c r="L1445" s="111"/>
    </row>
    <row r="1446" spans="2:12" x14ac:dyDescent="0.2">
      <c r="B1446" s="57"/>
      <c r="C1446" s="111"/>
      <c r="D1446" s="111"/>
      <c r="F1446" s="57"/>
      <c r="G1446" s="111"/>
      <c r="H1446" s="111"/>
      <c r="J1446" s="57"/>
      <c r="K1446" s="111"/>
      <c r="L1446" s="111"/>
    </row>
    <row r="1447" spans="2:12" x14ac:dyDescent="0.2">
      <c r="B1447" s="57"/>
      <c r="C1447" s="111"/>
      <c r="D1447" s="111"/>
      <c r="F1447" s="57"/>
      <c r="G1447" s="111"/>
      <c r="H1447" s="111"/>
      <c r="J1447" s="57"/>
      <c r="K1447" s="111"/>
      <c r="L1447" s="111"/>
    </row>
    <row r="1448" spans="2:12" x14ac:dyDescent="0.2">
      <c r="B1448" s="57"/>
      <c r="C1448" s="111"/>
      <c r="D1448" s="111"/>
      <c r="F1448" s="57"/>
      <c r="G1448" s="111"/>
      <c r="H1448" s="111"/>
      <c r="J1448" s="57"/>
      <c r="K1448" s="111"/>
      <c r="L1448" s="111"/>
    </row>
    <row r="1449" spans="2:12" x14ac:dyDescent="0.2">
      <c r="B1449" s="57"/>
      <c r="C1449" s="111"/>
      <c r="D1449" s="111"/>
      <c r="F1449" s="57"/>
      <c r="G1449" s="111"/>
      <c r="H1449" s="111"/>
      <c r="J1449" s="57"/>
      <c r="K1449" s="111"/>
      <c r="L1449" s="111"/>
    </row>
    <row r="1450" spans="2:12" x14ac:dyDescent="0.2">
      <c r="B1450" s="57"/>
      <c r="C1450" s="111"/>
      <c r="D1450" s="111"/>
      <c r="F1450" s="57"/>
      <c r="G1450" s="111"/>
      <c r="H1450" s="111"/>
      <c r="J1450" s="57"/>
      <c r="K1450" s="111"/>
      <c r="L1450" s="111"/>
    </row>
    <row r="1451" spans="2:12" x14ac:dyDescent="0.2">
      <c r="B1451" s="57"/>
      <c r="C1451" s="111"/>
      <c r="D1451" s="111"/>
      <c r="F1451" s="57"/>
      <c r="G1451" s="111"/>
      <c r="H1451" s="111"/>
      <c r="J1451" s="57"/>
      <c r="K1451" s="111"/>
      <c r="L1451" s="111"/>
    </row>
    <row r="1452" spans="2:12" x14ac:dyDescent="0.2">
      <c r="B1452" s="57"/>
      <c r="C1452" s="111"/>
      <c r="D1452" s="111"/>
      <c r="F1452" s="57"/>
      <c r="G1452" s="111"/>
      <c r="H1452" s="111"/>
      <c r="J1452" s="57"/>
      <c r="K1452" s="111"/>
      <c r="L1452" s="111"/>
    </row>
    <row r="1453" spans="2:12" x14ac:dyDescent="0.2">
      <c r="B1453" s="57"/>
      <c r="C1453" s="111"/>
      <c r="D1453" s="111"/>
      <c r="F1453" s="57"/>
      <c r="G1453" s="111"/>
      <c r="H1453" s="111"/>
      <c r="J1453" s="57"/>
      <c r="K1453" s="111"/>
      <c r="L1453" s="111"/>
    </row>
    <row r="1454" spans="2:12" x14ac:dyDescent="0.2">
      <c r="B1454" s="57"/>
      <c r="C1454" s="111"/>
      <c r="D1454" s="111"/>
      <c r="F1454" s="57"/>
      <c r="G1454" s="111"/>
      <c r="H1454" s="111"/>
      <c r="J1454" s="57"/>
      <c r="K1454" s="111"/>
      <c r="L1454" s="111"/>
    </row>
    <row r="1455" spans="2:12" x14ac:dyDescent="0.2">
      <c r="B1455" s="57"/>
      <c r="C1455" s="111"/>
      <c r="D1455" s="111"/>
      <c r="F1455" s="57"/>
      <c r="G1455" s="111"/>
      <c r="H1455" s="111"/>
      <c r="J1455" s="57"/>
      <c r="K1455" s="111"/>
      <c r="L1455" s="111"/>
    </row>
    <row r="1456" spans="2:12" x14ac:dyDescent="0.2">
      <c r="B1456" s="57"/>
      <c r="C1456" s="111"/>
      <c r="D1456" s="111"/>
      <c r="F1456" s="57"/>
      <c r="G1456" s="111"/>
      <c r="H1456" s="111"/>
      <c r="J1456" s="57"/>
      <c r="K1456" s="111"/>
      <c r="L1456" s="111"/>
    </row>
    <row r="1457" spans="2:12" x14ac:dyDescent="0.2">
      <c r="B1457" s="57"/>
      <c r="C1457" s="111"/>
      <c r="D1457" s="111"/>
      <c r="F1457" s="57"/>
      <c r="G1457" s="111"/>
      <c r="H1457" s="111"/>
      <c r="J1457" s="57"/>
      <c r="K1457" s="111"/>
      <c r="L1457" s="111"/>
    </row>
    <row r="1458" spans="2:12" x14ac:dyDescent="0.2">
      <c r="B1458" s="57"/>
      <c r="C1458" s="111"/>
      <c r="D1458" s="111"/>
      <c r="F1458" s="57"/>
      <c r="G1458" s="111"/>
      <c r="H1458" s="111"/>
      <c r="J1458" s="57"/>
      <c r="K1458" s="111"/>
      <c r="L1458" s="111"/>
    </row>
    <row r="1459" spans="2:12" x14ac:dyDescent="0.2">
      <c r="B1459" s="57"/>
      <c r="C1459" s="111"/>
      <c r="D1459" s="111"/>
      <c r="F1459" s="57"/>
      <c r="G1459" s="111"/>
      <c r="H1459" s="111"/>
      <c r="J1459" s="57"/>
      <c r="K1459" s="111"/>
      <c r="L1459" s="111"/>
    </row>
    <row r="1460" spans="2:12" x14ac:dyDescent="0.2">
      <c r="B1460" s="57"/>
      <c r="C1460" s="111"/>
      <c r="D1460" s="111"/>
      <c r="F1460" s="57"/>
      <c r="G1460" s="111"/>
      <c r="H1460" s="111"/>
      <c r="J1460" s="57"/>
      <c r="K1460" s="111"/>
      <c r="L1460" s="111"/>
    </row>
    <row r="1461" spans="2:12" x14ac:dyDescent="0.2">
      <c r="B1461" s="57"/>
      <c r="C1461" s="111"/>
      <c r="D1461" s="111"/>
      <c r="F1461" s="57"/>
      <c r="G1461" s="111"/>
      <c r="H1461" s="111"/>
      <c r="J1461" s="57"/>
      <c r="K1461" s="111"/>
      <c r="L1461" s="111"/>
    </row>
    <row r="1462" spans="2:12" x14ac:dyDescent="0.2">
      <c r="B1462" s="57"/>
      <c r="C1462" s="111"/>
      <c r="D1462" s="111"/>
      <c r="F1462" s="57"/>
      <c r="G1462" s="111"/>
      <c r="H1462" s="111"/>
      <c r="J1462" s="57"/>
      <c r="K1462" s="111"/>
      <c r="L1462" s="111"/>
    </row>
    <row r="1463" spans="2:12" x14ac:dyDescent="0.2">
      <c r="B1463" s="57"/>
      <c r="C1463" s="111"/>
      <c r="D1463" s="111"/>
      <c r="F1463" s="57"/>
      <c r="G1463" s="111"/>
      <c r="H1463" s="111"/>
      <c r="J1463" s="57"/>
      <c r="K1463" s="111"/>
      <c r="L1463" s="111"/>
    </row>
    <row r="1464" spans="2:12" x14ac:dyDescent="0.2">
      <c r="B1464" s="57"/>
      <c r="C1464" s="111"/>
      <c r="D1464" s="111"/>
      <c r="F1464" s="57"/>
      <c r="G1464" s="111"/>
      <c r="H1464" s="111"/>
      <c r="J1464" s="57"/>
      <c r="K1464" s="111"/>
      <c r="L1464" s="111"/>
    </row>
    <row r="1465" spans="2:12" x14ac:dyDescent="0.2">
      <c r="B1465" s="57"/>
      <c r="C1465" s="111"/>
      <c r="D1465" s="111"/>
      <c r="F1465" s="57"/>
      <c r="G1465" s="111"/>
      <c r="H1465" s="111"/>
      <c r="J1465" s="57"/>
      <c r="K1465" s="111"/>
      <c r="L1465" s="111"/>
    </row>
    <row r="1466" spans="2:12" x14ac:dyDescent="0.2">
      <c r="B1466" s="57"/>
      <c r="C1466" s="111"/>
      <c r="D1466" s="111"/>
      <c r="F1466" s="57"/>
      <c r="G1466" s="111"/>
      <c r="H1466" s="111"/>
      <c r="J1466" s="57"/>
      <c r="K1466" s="111"/>
      <c r="L1466" s="111"/>
    </row>
    <row r="1467" spans="2:12" x14ac:dyDescent="0.2">
      <c r="B1467" s="57"/>
      <c r="C1467" s="111"/>
      <c r="D1467" s="111"/>
      <c r="F1467" s="57"/>
      <c r="G1467" s="111"/>
      <c r="H1467" s="111"/>
      <c r="J1467" s="57"/>
      <c r="K1467" s="111"/>
      <c r="L1467" s="111"/>
    </row>
    <row r="1468" spans="2:12" x14ac:dyDescent="0.2">
      <c r="B1468" s="57"/>
      <c r="C1468" s="111"/>
      <c r="D1468" s="111"/>
      <c r="F1468" s="57"/>
      <c r="G1468" s="111"/>
      <c r="H1468" s="111"/>
      <c r="J1468" s="57"/>
      <c r="K1468" s="111"/>
      <c r="L1468" s="111"/>
    </row>
    <row r="1469" spans="2:12" x14ac:dyDescent="0.2">
      <c r="B1469" s="57"/>
      <c r="C1469" s="111"/>
      <c r="D1469" s="111"/>
      <c r="F1469" s="57"/>
      <c r="G1469" s="111"/>
      <c r="H1469" s="111"/>
      <c r="J1469" s="57"/>
      <c r="K1469" s="111"/>
      <c r="L1469" s="111"/>
    </row>
    <row r="1470" spans="2:12" x14ac:dyDescent="0.2">
      <c r="B1470" s="57"/>
      <c r="C1470" s="111"/>
      <c r="D1470" s="111"/>
      <c r="F1470" s="57"/>
      <c r="G1470" s="111"/>
      <c r="H1470" s="111"/>
      <c r="J1470" s="57"/>
      <c r="K1470" s="111"/>
      <c r="L1470" s="111"/>
    </row>
    <row r="1471" spans="2:12" x14ac:dyDescent="0.2">
      <c r="B1471" s="57"/>
      <c r="C1471" s="111"/>
      <c r="D1471" s="111"/>
      <c r="F1471" s="57"/>
      <c r="G1471" s="111"/>
      <c r="H1471" s="111"/>
      <c r="J1471" s="57"/>
      <c r="K1471" s="111"/>
      <c r="L1471" s="111"/>
    </row>
    <row r="1472" spans="2:12" x14ac:dyDescent="0.2">
      <c r="B1472" s="57"/>
      <c r="C1472" s="111"/>
      <c r="D1472" s="111"/>
      <c r="F1472" s="57"/>
      <c r="G1472" s="111"/>
      <c r="H1472" s="111"/>
      <c r="J1472" s="57"/>
      <c r="K1472" s="111"/>
      <c r="L1472" s="111"/>
    </row>
    <row r="1473" spans="2:12" x14ac:dyDescent="0.2">
      <c r="B1473" s="57"/>
      <c r="C1473" s="111"/>
      <c r="D1473" s="111"/>
      <c r="F1473" s="57"/>
      <c r="G1473" s="111"/>
      <c r="H1473" s="111"/>
      <c r="J1473" s="57"/>
      <c r="K1473" s="111"/>
      <c r="L1473" s="111"/>
    </row>
    <row r="1474" spans="2:12" x14ac:dyDescent="0.2">
      <c r="B1474" s="57"/>
      <c r="C1474" s="111"/>
      <c r="D1474" s="111"/>
      <c r="F1474" s="57"/>
      <c r="G1474" s="111"/>
      <c r="H1474" s="111"/>
      <c r="J1474" s="57"/>
      <c r="K1474" s="111"/>
      <c r="L1474" s="111"/>
    </row>
    <row r="1475" spans="2:12" x14ac:dyDescent="0.2">
      <c r="B1475" s="57"/>
      <c r="C1475" s="111"/>
      <c r="D1475" s="111"/>
      <c r="F1475" s="57"/>
      <c r="G1475" s="111"/>
      <c r="H1475" s="111"/>
      <c r="J1475" s="57"/>
      <c r="K1475" s="111"/>
      <c r="L1475" s="111"/>
    </row>
    <row r="1476" spans="2:12" x14ac:dyDescent="0.2">
      <c r="B1476" s="57"/>
      <c r="C1476" s="111"/>
      <c r="D1476" s="111"/>
      <c r="F1476" s="57"/>
      <c r="G1476" s="111"/>
      <c r="H1476" s="111"/>
      <c r="J1476" s="57"/>
      <c r="K1476" s="111"/>
      <c r="L1476" s="111"/>
    </row>
    <row r="1477" spans="2:12" x14ac:dyDescent="0.2">
      <c r="B1477" s="57"/>
      <c r="C1477" s="111"/>
      <c r="D1477" s="111"/>
      <c r="F1477" s="57"/>
      <c r="G1477" s="111"/>
      <c r="H1477" s="111"/>
      <c r="J1477" s="57"/>
      <c r="K1477" s="111"/>
      <c r="L1477" s="111"/>
    </row>
    <row r="1478" spans="2:12" x14ac:dyDescent="0.2">
      <c r="B1478" s="57"/>
      <c r="C1478" s="111"/>
      <c r="D1478" s="111"/>
      <c r="F1478" s="57"/>
      <c r="G1478" s="111"/>
      <c r="H1478" s="111"/>
      <c r="J1478" s="57"/>
      <c r="K1478" s="111"/>
      <c r="L1478" s="111"/>
    </row>
    <row r="1479" spans="2:12" x14ac:dyDescent="0.2">
      <c r="B1479" s="57"/>
      <c r="C1479" s="111"/>
      <c r="D1479" s="111"/>
      <c r="F1479" s="57"/>
      <c r="G1479" s="111"/>
      <c r="H1479" s="111"/>
      <c r="J1479" s="57"/>
      <c r="K1479" s="111"/>
      <c r="L1479" s="111"/>
    </row>
    <row r="1480" spans="2:12" x14ac:dyDescent="0.2">
      <c r="B1480" s="57"/>
      <c r="C1480" s="111"/>
      <c r="D1480" s="111"/>
      <c r="F1480" s="57"/>
      <c r="G1480" s="111"/>
      <c r="H1480" s="111"/>
      <c r="J1480" s="57"/>
      <c r="K1480" s="111"/>
      <c r="L1480" s="111"/>
    </row>
    <row r="1481" spans="2:12" x14ac:dyDescent="0.2">
      <c r="B1481" s="57"/>
      <c r="C1481" s="111"/>
      <c r="D1481" s="111"/>
      <c r="F1481" s="57"/>
      <c r="G1481" s="111"/>
      <c r="H1481" s="111"/>
      <c r="J1481" s="57"/>
      <c r="K1481" s="111"/>
      <c r="L1481" s="111"/>
    </row>
    <row r="1482" spans="2:12" x14ac:dyDescent="0.2">
      <c r="B1482" s="57"/>
      <c r="C1482" s="111"/>
      <c r="D1482" s="111"/>
      <c r="F1482" s="57"/>
      <c r="G1482" s="111"/>
      <c r="H1482" s="111"/>
      <c r="J1482" s="57"/>
      <c r="K1482" s="111"/>
      <c r="L1482" s="111"/>
    </row>
    <row r="1483" spans="2:12" x14ac:dyDescent="0.2">
      <c r="B1483" s="57"/>
      <c r="C1483" s="111"/>
      <c r="D1483" s="111"/>
      <c r="F1483" s="57"/>
      <c r="G1483" s="111"/>
      <c r="H1483" s="111"/>
      <c r="J1483" s="57"/>
      <c r="K1483" s="111"/>
      <c r="L1483" s="111"/>
    </row>
    <row r="1484" spans="2:12" x14ac:dyDescent="0.2">
      <c r="B1484" s="57"/>
      <c r="C1484" s="111"/>
      <c r="D1484" s="111"/>
      <c r="F1484" s="57"/>
      <c r="G1484" s="111"/>
      <c r="H1484" s="111"/>
      <c r="J1484" s="57"/>
      <c r="K1484" s="111"/>
      <c r="L1484" s="111"/>
    </row>
    <row r="1485" spans="2:12" x14ac:dyDescent="0.2">
      <c r="B1485" s="57"/>
      <c r="C1485" s="111"/>
      <c r="D1485" s="111"/>
      <c r="F1485" s="57"/>
      <c r="G1485" s="111"/>
      <c r="H1485" s="111"/>
      <c r="J1485" s="57"/>
      <c r="K1485" s="111"/>
      <c r="L1485" s="111"/>
    </row>
    <row r="1486" spans="2:12" x14ac:dyDescent="0.2">
      <c r="B1486" s="57"/>
      <c r="C1486" s="111"/>
      <c r="D1486" s="111"/>
      <c r="F1486" s="57"/>
      <c r="G1486" s="111"/>
      <c r="H1486" s="111"/>
      <c r="J1486" s="57"/>
      <c r="K1486" s="111"/>
      <c r="L1486" s="111"/>
    </row>
    <row r="1487" spans="2:12" x14ac:dyDescent="0.2">
      <c r="B1487" s="57"/>
      <c r="C1487" s="111"/>
      <c r="D1487" s="111"/>
      <c r="F1487" s="57"/>
      <c r="G1487" s="111"/>
      <c r="H1487" s="111"/>
      <c r="J1487" s="57"/>
      <c r="K1487" s="111"/>
      <c r="L1487" s="111"/>
    </row>
    <row r="1488" spans="2:12" x14ac:dyDescent="0.2">
      <c r="B1488" s="57"/>
      <c r="C1488" s="111"/>
      <c r="D1488" s="111"/>
      <c r="F1488" s="57"/>
      <c r="G1488" s="111"/>
      <c r="H1488" s="111"/>
      <c r="J1488" s="57"/>
      <c r="K1488" s="111"/>
      <c r="L1488" s="111"/>
    </row>
    <row r="1489" spans="2:12" x14ac:dyDescent="0.2">
      <c r="B1489" s="57"/>
      <c r="C1489" s="111"/>
      <c r="D1489" s="111"/>
      <c r="F1489" s="57"/>
      <c r="G1489" s="111"/>
      <c r="H1489" s="111"/>
      <c r="J1489" s="57"/>
      <c r="K1489" s="111"/>
      <c r="L1489" s="111"/>
    </row>
    <row r="1490" spans="2:12" x14ac:dyDescent="0.2">
      <c r="B1490" s="57"/>
      <c r="C1490" s="111"/>
      <c r="D1490" s="111"/>
      <c r="F1490" s="57"/>
      <c r="G1490" s="111"/>
      <c r="H1490" s="111"/>
      <c r="J1490" s="57"/>
      <c r="K1490" s="111"/>
      <c r="L1490" s="111"/>
    </row>
    <row r="1491" spans="2:12" x14ac:dyDescent="0.2">
      <c r="B1491" s="57"/>
      <c r="C1491" s="111"/>
      <c r="D1491" s="111"/>
      <c r="F1491" s="57"/>
      <c r="G1491" s="111"/>
      <c r="H1491" s="111"/>
      <c r="J1491" s="57"/>
      <c r="K1491" s="111"/>
      <c r="L1491" s="111"/>
    </row>
    <row r="1492" spans="2:12" x14ac:dyDescent="0.2">
      <c r="B1492" s="57"/>
      <c r="C1492" s="111"/>
      <c r="D1492" s="111"/>
      <c r="F1492" s="57"/>
      <c r="G1492" s="111"/>
      <c r="H1492" s="111"/>
      <c r="J1492" s="57"/>
      <c r="K1492" s="111"/>
      <c r="L1492" s="111"/>
    </row>
    <row r="1493" spans="2:12" x14ac:dyDescent="0.2">
      <c r="B1493" s="57"/>
      <c r="C1493" s="111"/>
      <c r="D1493" s="111"/>
      <c r="F1493" s="57"/>
      <c r="G1493" s="111"/>
      <c r="H1493" s="111"/>
      <c r="J1493" s="57"/>
      <c r="K1493" s="111"/>
      <c r="L1493" s="111"/>
    </row>
    <row r="1494" spans="2:12" x14ac:dyDescent="0.2">
      <c r="B1494" s="57"/>
      <c r="C1494" s="111"/>
      <c r="D1494" s="111"/>
      <c r="F1494" s="57"/>
      <c r="G1494" s="111"/>
      <c r="H1494" s="111"/>
      <c r="J1494" s="57"/>
      <c r="K1494" s="111"/>
      <c r="L1494" s="111"/>
    </row>
    <row r="1495" spans="2:12" x14ac:dyDescent="0.2">
      <c r="B1495" s="57"/>
      <c r="C1495" s="111"/>
      <c r="D1495" s="111"/>
      <c r="F1495" s="57"/>
      <c r="G1495" s="111"/>
      <c r="H1495" s="111"/>
      <c r="J1495" s="57"/>
      <c r="K1495" s="111"/>
      <c r="L1495" s="111"/>
    </row>
    <row r="1496" spans="2:12" x14ac:dyDescent="0.2">
      <c r="B1496" s="57"/>
      <c r="C1496" s="111"/>
      <c r="D1496" s="111"/>
      <c r="F1496" s="57"/>
      <c r="G1496" s="111"/>
      <c r="H1496" s="111"/>
      <c r="J1496" s="57"/>
      <c r="K1496" s="111"/>
      <c r="L1496" s="111"/>
    </row>
    <row r="1497" spans="2:12" x14ac:dyDescent="0.2">
      <c r="B1497" s="57"/>
      <c r="C1497" s="111"/>
      <c r="D1497" s="111"/>
      <c r="F1497" s="57"/>
      <c r="G1497" s="111"/>
      <c r="H1497" s="111"/>
      <c r="J1497" s="57"/>
      <c r="K1497" s="111"/>
      <c r="L1497" s="111"/>
    </row>
    <row r="1498" spans="2:12" x14ac:dyDescent="0.2">
      <c r="B1498" s="57"/>
      <c r="C1498" s="111"/>
      <c r="D1498" s="111"/>
      <c r="F1498" s="57"/>
      <c r="G1498" s="111"/>
      <c r="H1498" s="111"/>
      <c r="J1498" s="57"/>
      <c r="K1498" s="111"/>
      <c r="L1498" s="111"/>
    </row>
    <row r="1499" spans="2:12" x14ac:dyDescent="0.2">
      <c r="B1499" s="57"/>
      <c r="C1499" s="111"/>
      <c r="D1499" s="111"/>
      <c r="F1499" s="57"/>
      <c r="G1499" s="111"/>
      <c r="H1499" s="111"/>
      <c r="J1499" s="57"/>
      <c r="K1499" s="111"/>
      <c r="L1499" s="111"/>
    </row>
    <row r="1500" spans="2:12" x14ac:dyDescent="0.2">
      <c r="B1500" s="57"/>
      <c r="C1500" s="111"/>
      <c r="D1500" s="111"/>
      <c r="F1500" s="57"/>
      <c r="G1500" s="111"/>
      <c r="H1500" s="111"/>
      <c r="J1500" s="57"/>
      <c r="K1500" s="111"/>
      <c r="L1500" s="111"/>
    </row>
    <row r="1501" spans="2:12" x14ac:dyDescent="0.2">
      <c r="B1501" s="57"/>
      <c r="C1501" s="111"/>
      <c r="D1501" s="111"/>
      <c r="F1501" s="57"/>
      <c r="G1501" s="111"/>
      <c r="H1501" s="111"/>
      <c r="J1501" s="57"/>
      <c r="K1501" s="111"/>
      <c r="L1501" s="111"/>
    </row>
    <row r="1502" spans="2:12" x14ac:dyDescent="0.2">
      <c r="B1502" s="57"/>
      <c r="C1502" s="111"/>
      <c r="D1502" s="111"/>
      <c r="F1502" s="57"/>
      <c r="G1502" s="111"/>
      <c r="H1502" s="111"/>
      <c r="J1502" s="57"/>
      <c r="K1502" s="111"/>
      <c r="L1502" s="111"/>
    </row>
    <row r="1503" spans="2:12" x14ac:dyDescent="0.2">
      <c r="B1503" s="57"/>
      <c r="C1503" s="111"/>
      <c r="D1503" s="111"/>
      <c r="F1503" s="57"/>
      <c r="G1503" s="111"/>
      <c r="H1503" s="111"/>
      <c r="J1503" s="57"/>
      <c r="K1503" s="111"/>
      <c r="L1503" s="111"/>
    </row>
    <row r="1504" spans="2:12" x14ac:dyDescent="0.2">
      <c r="B1504" s="57"/>
      <c r="C1504" s="111"/>
      <c r="D1504" s="111"/>
      <c r="F1504" s="57"/>
      <c r="G1504" s="111"/>
      <c r="H1504" s="111"/>
      <c r="J1504" s="57"/>
      <c r="K1504" s="111"/>
      <c r="L1504" s="111"/>
    </row>
    <row r="1505" spans="2:12" x14ac:dyDescent="0.2">
      <c r="B1505" s="57"/>
      <c r="C1505" s="111"/>
      <c r="D1505" s="111"/>
      <c r="F1505" s="57"/>
      <c r="G1505" s="111"/>
      <c r="H1505" s="111"/>
      <c r="J1505" s="57"/>
      <c r="K1505" s="111"/>
      <c r="L1505" s="111"/>
    </row>
    <row r="1506" spans="2:12" x14ac:dyDescent="0.2">
      <c r="B1506" s="57"/>
      <c r="C1506" s="111"/>
      <c r="D1506" s="111"/>
      <c r="F1506" s="57"/>
      <c r="G1506" s="111"/>
      <c r="H1506" s="111"/>
      <c r="J1506" s="57"/>
      <c r="K1506" s="111"/>
      <c r="L1506" s="111"/>
    </row>
    <row r="1507" spans="2:12" x14ac:dyDescent="0.2">
      <c r="B1507" s="57"/>
      <c r="C1507" s="111"/>
      <c r="D1507" s="111"/>
      <c r="F1507" s="57"/>
      <c r="G1507" s="111"/>
      <c r="H1507" s="111"/>
      <c r="J1507" s="57"/>
      <c r="K1507" s="111"/>
      <c r="L1507" s="111"/>
    </row>
    <row r="1508" spans="2:12" x14ac:dyDescent="0.2">
      <c r="B1508" s="57"/>
      <c r="C1508" s="111"/>
      <c r="D1508" s="111"/>
      <c r="F1508" s="57"/>
      <c r="G1508" s="111"/>
      <c r="H1508" s="111"/>
      <c r="J1508" s="57"/>
      <c r="K1508" s="111"/>
      <c r="L1508" s="111"/>
    </row>
    <row r="1509" spans="2:12" x14ac:dyDescent="0.2">
      <c r="B1509" s="57"/>
      <c r="C1509" s="111"/>
      <c r="D1509" s="111"/>
      <c r="F1509" s="57"/>
      <c r="G1509" s="111"/>
      <c r="H1509" s="111"/>
      <c r="J1509" s="57"/>
      <c r="K1509" s="111"/>
      <c r="L1509" s="111"/>
    </row>
    <row r="1510" spans="2:12" x14ac:dyDescent="0.2">
      <c r="B1510" s="57"/>
      <c r="C1510" s="111"/>
      <c r="D1510" s="111"/>
      <c r="F1510" s="57"/>
      <c r="G1510" s="111"/>
      <c r="H1510" s="111"/>
      <c r="J1510" s="57"/>
      <c r="K1510" s="111"/>
      <c r="L1510" s="111"/>
    </row>
    <row r="1511" spans="2:12" x14ac:dyDescent="0.2">
      <c r="B1511" s="57"/>
      <c r="C1511" s="111"/>
      <c r="D1511" s="111"/>
      <c r="F1511" s="57"/>
      <c r="G1511" s="111"/>
      <c r="H1511" s="111"/>
      <c r="J1511" s="57"/>
      <c r="K1511" s="111"/>
      <c r="L1511" s="111"/>
    </row>
    <row r="1512" spans="2:12" x14ac:dyDescent="0.2">
      <c r="B1512" s="57"/>
      <c r="C1512" s="111"/>
      <c r="D1512" s="111"/>
      <c r="F1512" s="57"/>
      <c r="G1512" s="111"/>
      <c r="H1512" s="111"/>
      <c r="J1512" s="57"/>
      <c r="K1512" s="111"/>
      <c r="L1512" s="111"/>
    </row>
    <row r="1513" spans="2:12" x14ac:dyDescent="0.2">
      <c r="B1513" s="57"/>
      <c r="C1513" s="111"/>
      <c r="D1513" s="111"/>
      <c r="F1513" s="57"/>
      <c r="G1513" s="111"/>
      <c r="H1513" s="111"/>
      <c r="J1513" s="57"/>
      <c r="K1513" s="111"/>
      <c r="L1513" s="111"/>
    </row>
    <row r="1514" spans="2:12" x14ac:dyDescent="0.2">
      <c r="B1514" s="57"/>
      <c r="C1514" s="111"/>
      <c r="D1514" s="111"/>
      <c r="F1514" s="57"/>
      <c r="G1514" s="111"/>
      <c r="H1514" s="111"/>
      <c r="J1514" s="57"/>
      <c r="K1514" s="111"/>
      <c r="L1514" s="111"/>
    </row>
    <row r="1515" spans="2:12" x14ac:dyDescent="0.2">
      <c r="B1515" s="57"/>
      <c r="C1515" s="111"/>
      <c r="D1515" s="111"/>
      <c r="F1515" s="57"/>
      <c r="G1515" s="111"/>
      <c r="H1515" s="111"/>
      <c r="J1515" s="57"/>
      <c r="K1515" s="111"/>
      <c r="L1515" s="111"/>
    </row>
    <row r="1516" spans="2:12" x14ac:dyDescent="0.2">
      <c r="B1516" s="57"/>
      <c r="C1516" s="111"/>
      <c r="D1516" s="111"/>
      <c r="F1516" s="57"/>
      <c r="G1516" s="111"/>
      <c r="H1516" s="111"/>
      <c r="J1516" s="57"/>
      <c r="K1516" s="111"/>
      <c r="L1516" s="111"/>
    </row>
    <row r="1517" spans="2:12" x14ac:dyDescent="0.2">
      <c r="B1517" s="57"/>
      <c r="C1517" s="111"/>
      <c r="D1517" s="111"/>
      <c r="F1517" s="57"/>
      <c r="G1517" s="111"/>
      <c r="H1517" s="111"/>
      <c r="J1517" s="57"/>
      <c r="K1517" s="111"/>
      <c r="L1517" s="111"/>
    </row>
    <row r="1518" spans="2:12" x14ac:dyDescent="0.2">
      <c r="B1518" s="57"/>
      <c r="C1518" s="111"/>
      <c r="D1518" s="111"/>
      <c r="F1518" s="57"/>
      <c r="G1518" s="111"/>
      <c r="H1518" s="111"/>
      <c r="J1518" s="57"/>
      <c r="K1518" s="111"/>
      <c r="L1518" s="111"/>
    </row>
    <row r="1519" spans="2:12" x14ac:dyDescent="0.2">
      <c r="B1519" s="57"/>
      <c r="C1519" s="111"/>
      <c r="D1519" s="111"/>
      <c r="F1519" s="57"/>
      <c r="G1519" s="111"/>
      <c r="H1519" s="111"/>
      <c r="J1519" s="57"/>
      <c r="K1519" s="111"/>
      <c r="L1519" s="111"/>
    </row>
    <row r="1520" spans="2:12" x14ac:dyDescent="0.2">
      <c r="B1520" s="57"/>
      <c r="C1520" s="111"/>
      <c r="D1520" s="111"/>
      <c r="F1520" s="57"/>
      <c r="G1520" s="111"/>
      <c r="H1520" s="111"/>
      <c r="J1520" s="57"/>
      <c r="K1520" s="111"/>
      <c r="L1520" s="111"/>
    </row>
    <row r="1521" spans="2:12" x14ac:dyDescent="0.2">
      <c r="B1521" s="57"/>
      <c r="C1521" s="111"/>
      <c r="D1521" s="111"/>
      <c r="F1521" s="57"/>
      <c r="G1521" s="111"/>
      <c r="H1521" s="111"/>
      <c r="J1521" s="57"/>
      <c r="K1521" s="111"/>
      <c r="L1521" s="111"/>
    </row>
    <row r="1522" spans="2:12" x14ac:dyDescent="0.2">
      <c r="B1522" s="57"/>
      <c r="C1522" s="111"/>
      <c r="D1522" s="111"/>
      <c r="F1522" s="57"/>
      <c r="G1522" s="111"/>
      <c r="H1522" s="111"/>
      <c r="J1522" s="57"/>
      <c r="K1522" s="111"/>
      <c r="L1522" s="111"/>
    </row>
    <row r="1523" spans="2:12" x14ac:dyDescent="0.2">
      <c r="B1523" s="57"/>
      <c r="C1523" s="111"/>
      <c r="D1523" s="111"/>
      <c r="F1523" s="57"/>
      <c r="G1523" s="111"/>
      <c r="H1523" s="111"/>
      <c r="J1523" s="57"/>
      <c r="K1523" s="111"/>
      <c r="L1523" s="111"/>
    </row>
    <row r="1524" spans="2:12" x14ac:dyDescent="0.2">
      <c r="B1524" s="57"/>
      <c r="C1524" s="111"/>
      <c r="D1524" s="111"/>
      <c r="F1524" s="57"/>
      <c r="G1524" s="111"/>
      <c r="H1524" s="111"/>
      <c r="J1524" s="57"/>
      <c r="K1524" s="111"/>
      <c r="L1524" s="111"/>
    </row>
    <row r="1525" spans="2:12" x14ac:dyDescent="0.2">
      <c r="B1525" s="57"/>
      <c r="C1525" s="111"/>
      <c r="D1525" s="111"/>
      <c r="F1525" s="57"/>
      <c r="G1525" s="111"/>
      <c r="H1525" s="111"/>
      <c r="J1525" s="57"/>
      <c r="K1525" s="111"/>
      <c r="L1525" s="111"/>
    </row>
    <row r="1526" spans="2:12" x14ac:dyDescent="0.2">
      <c r="B1526" s="57"/>
      <c r="C1526" s="111"/>
      <c r="D1526" s="111"/>
      <c r="F1526" s="57"/>
      <c r="G1526" s="111"/>
      <c r="H1526" s="111"/>
      <c r="J1526" s="57"/>
      <c r="K1526" s="111"/>
      <c r="L1526" s="111"/>
    </row>
    <row r="1527" spans="2:12" x14ac:dyDescent="0.2">
      <c r="B1527" s="57"/>
      <c r="C1527" s="111"/>
      <c r="D1527" s="111"/>
      <c r="F1527" s="57"/>
      <c r="G1527" s="111"/>
      <c r="H1527" s="111"/>
      <c r="J1527" s="57"/>
      <c r="K1527" s="111"/>
      <c r="L1527" s="111"/>
    </row>
    <row r="1528" spans="2:12" x14ac:dyDescent="0.2">
      <c r="B1528" s="57"/>
      <c r="C1528" s="111"/>
      <c r="D1528" s="111"/>
      <c r="F1528" s="57"/>
      <c r="G1528" s="111"/>
      <c r="H1528" s="111"/>
      <c r="J1528" s="57"/>
      <c r="K1528" s="111"/>
      <c r="L1528" s="111"/>
    </row>
    <row r="1529" spans="2:12" x14ac:dyDescent="0.2">
      <c r="B1529" s="57"/>
      <c r="C1529" s="111"/>
      <c r="D1529" s="111"/>
      <c r="F1529" s="57"/>
      <c r="G1529" s="111"/>
      <c r="H1529" s="111"/>
      <c r="J1529" s="57"/>
      <c r="K1529" s="111"/>
      <c r="L1529" s="111"/>
    </row>
    <row r="1530" spans="2:12" x14ac:dyDescent="0.2">
      <c r="B1530" s="57"/>
      <c r="C1530" s="111"/>
      <c r="D1530" s="111"/>
      <c r="F1530" s="57"/>
      <c r="G1530" s="111"/>
      <c r="H1530" s="111"/>
      <c r="J1530" s="57"/>
      <c r="K1530" s="111"/>
      <c r="L1530" s="111"/>
    </row>
    <row r="1531" spans="2:12" x14ac:dyDescent="0.2">
      <c r="B1531" s="57"/>
      <c r="C1531" s="111"/>
      <c r="D1531" s="111"/>
      <c r="F1531" s="57"/>
      <c r="G1531" s="111"/>
      <c r="H1531" s="111"/>
      <c r="J1531" s="57"/>
      <c r="K1531" s="111"/>
      <c r="L1531" s="111"/>
    </row>
    <row r="1532" spans="2:12" x14ac:dyDescent="0.2">
      <c r="B1532" s="57"/>
      <c r="C1532" s="111"/>
      <c r="D1532" s="111"/>
      <c r="F1532" s="57"/>
      <c r="G1532" s="111"/>
      <c r="H1532" s="111"/>
      <c r="J1532" s="57"/>
      <c r="K1532" s="111"/>
      <c r="L1532" s="111"/>
    </row>
    <row r="1533" spans="2:12" x14ac:dyDescent="0.2">
      <c r="B1533" s="57"/>
      <c r="C1533" s="111"/>
      <c r="D1533" s="111"/>
      <c r="F1533" s="57"/>
      <c r="G1533" s="111"/>
      <c r="H1533" s="111"/>
      <c r="J1533" s="57"/>
      <c r="K1533" s="111"/>
      <c r="L1533" s="111"/>
    </row>
    <row r="1534" spans="2:12" x14ac:dyDescent="0.2">
      <c r="B1534" s="57"/>
      <c r="C1534" s="111"/>
      <c r="D1534" s="111"/>
      <c r="F1534" s="57"/>
      <c r="G1534" s="111"/>
      <c r="H1534" s="111"/>
      <c r="J1534" s="57"/>
      <c r="K1534" s="111"/>
      <c r="L1534" s="111"/>
    </row>
    <row r="1535" spans="2:12" x14ac:dyDescent="0.2">
      <c r="B1535" s="57"/>
      <c r="C1535" s="111"/>
      <c r="D1535" s="111"/>
      <c r="F1535" s="57"/>
      <c r="G1535" s="111"/>
      <c r="H1535" s="111"/>
      <c r="J1535" s="57"/>
      <c r="K1535" s="111"/>
      <c r="L1535" s="111"/>
    </row>
    <row r="1536" spans="2:12" x14ac:dyDescent="0.2">
      <c r="B1536" s="57"/>
      <c r="C1536" s="111"/>
      <c r="D1536" s="111"/>
      <c r="F1536" s="57"/>
      <c r="G1536" s="111"/>
      <c r="H1536" s="111"/>
      <c r="J1536" s="57"/>
      <c r="K1536" s="111"/>
      <c r="L1536" s="111"/>
    </row>
    <row r="1537" spans="2:12" x14ac:dyDescent="0.2">
      <c r="B1537" s="57"/>
      <c r="C1537" s="111"/>
      <c r="D1537" s="111"/>
      <c r="F1537" s="57"/>
      <c r="G1537" s="111"/>
      <c r="H1537" s="111"/>
      <c r="J1537" s="57"/>
      <c r="K1537" s="111"/>
      <c r="L1537" s="111"/>
    </row>
    <row r="1538" spans="2:12" x14ac:dyDescent="0.2">
      <c r="B1538" s="57"/>
      <c r="C1538" s="111"/>
      <c r="D1538" s="111"/>
      <c r="F1538" s="57"/>
      <c r="G1538" s="111"/>
      <c r="H1538" s="111"/>
      <c r="J1538" s="57"/>
      <c r="K1538" s="111"/>
      <c r="L1538" s="111"/>
    </row>
    <row r="1539" spans="2:12" x14ac:dyDescent="0.2">
      <c r="B1539" s="57"/>
      <c r="C1539" s="111"/>
      <c r="D1539" s="111"/>
      <c r="F1539" s="57"/>
      <c r="G1539" s="111"/>
      <c r="H1539" s="111"/>
      <c r="J1539" s="57"/>
      <c r="K1539" s="111"/>
      <c r="L1539" s="111"/>
    </row>
    <row r="1540" spans="2:12" x14ac:dyDescent="0.2">
      <c r="B1540" s="57"/>
      <c r="C1540" s="111"/>
      <c r="D1540" s="111"/>
      <c r="F1540" s="57"/>
      <c r="G1540" s="111"/>
      <c r="H1540" s="111"/>
      <c r="J1540" s="57"/>
      <c r="K1540" s="111"/>
      <c r="L1540" s="111"/>
    </row>
    <row r="1541" spans="2:12" x14ac:dyDescent="0.2">
      <c r="B1541" s="57"/>
      <c r="C1541" s="111"/>
      <c r="D1541" s="111"/>
      <c r="F1541" s="57"/>
      <c r="G1541" s="111"/>
      <c r="H1541" s="111"/>
      <c r="J1541" s="57"/>
      <c r="K1541" s="111"/>
      <c r="L1541" s="111"/>
    </row>
    <row r="1542" spans="2:12" x14ac:dyDescent="0.2">
      <c r="B1542" s="57"/>
      <c r="C1542" s="111"/>
      <c r="D1542" s="111"/>
      <c r="F1542" s="57"/>
      <c r="G1542" s="111"/>
      <c r="H1542" s="111"/>
      <c r="J1542" s="57"/>
      <c r="K1542" s="111"/>
      <c r="L1542" s="111"/>
    </row>
    <row r="1543" spans="2:12" x14ac:dyDescent="0.2">
      <c r="B1543" s="57"/>
      <c r="C1543" s="111"/>
      <c r="D1543" s="111"/>
      <c r="F1543" s="57"/>
      <c r="G1543" s="111"/>
      <c r="H1543" s="111"/>
      <c r="J1543" s="57"/>
      <c r="K1543" s="111"/>
      <c r="L1543" s="111"/>
    </row>
    <row r="1544" spans="2:12" x14ac:dyDescent="0.2">
      <c r="B1544" s="57"/>
      <c r="C1544" s="111"/>
      <c r="D1544" s="111"/>
      <c r="F1544" s="57"/>
      <c r="G1544" s="111"/>
      <c r="H1544" s="111"/>
      <c r="J1544" s="57"/>
      <c r="K1544" s="111"/>
      <c r="L1544" s="111"/>
    </row>
    <row r="1545" spans="2:12" x14ac:dyDescent="0.2">
      <c r="B1545" s="57"/>
      <c r="C1545" s="111"/>
      <c r="D1545" s="111"/>
      <c r="F1545" s="57"/>
      <c r="G1545" s="111"/>
      <c r="H1545" s="111"/>
      <c r="J1545" s="57"/>
      <c r="K1545" s="111"/>
      <c r="L1545" s="111"/>
    </row>
    <row r="1546" spans="2:12" x14ac:dyDescent="0.2">
      <c r="B1546" s="57"/>
      <c r="C1546" s="111"/>
      <c r="D1546" s="111"/>
      <c r="F1546" s="57"/>
      <c r="G1546" s="111"/>
      <c r="H1546" s="111"/>
      <c r="J1546" s="57"/>
      <c r="K1546" s="111"/>
      <c r="L1546" s="111"/>
    </row>
    <row r="1547" spans="2:12" x14ac:dyDescent="0.2">
      <c r="B1547" s="57"/>
      <c r="C1547" s="111"/>
      <c r="D1547" s="111"/>
      <c r="F1547" s="57"/>
      <c r="G1547" s="111"/>
      <c r="H1547" s="111"/>
      <c r="J1547" s="57"/>
      <c r="K1547" s="111"/>
      <c r="L1547" s="111"/>
    </row>
    <row r="1548" spans="2:12" x14ac:dyDescent="0.2">
      <c r="B1548" s="57"/>
      <c r="C1548" s="111"/>
      <c r="D1548" s="111"/>
      <c r="F1548" s="57"/>
      <c r="G1548" s="111"/>
      <c r="H1548" s="111"/>
      <c r="J1548" s="57"/>
      <c r="K1548" s="111"/>
      <c r="L1548" s="111"/>
    </row>
    <row r="1549" spans="2:12" x14ac:dyDescent="0.2">
      <c r="B1549" s="57"/>
      <c r="C1549" s="111"/>
      <c r="D1549" s="111"/>
      <c r="F1549" s="57"/>
      <c r="G1549" s="111"/>
      <c r="H1549" s="111"/>
      <c r="J1549" s="57"/>
      <c r="K1549" s="111"/>
      <c r="L1549" s="111"/>
    </row>
    <row r="1550" spans="2:12" x14ac:dyDescent="0.2">
      <c r="B1550" s="57"/>
      <c r="C1550" s="111"/>
      <c r="D1550" s="111"/>
      <c r="F1550" s="57"/>
      <c r="G1550" s="111"/>
      <c r="H1550" s="111"/>
      <c r="J1550" s="57"/>
      <c r="K1550" s="111"/>
      <c r="L1550" s="111"/>
    </row>
    <row r="1551" spans="2:12" x14ac:dyDescent="0.2">
      <c r="B1551" s="57"/>
      <c r="C1551" s="111"/>
      <c r="D1551" s="111"/>
      <c r="F1551" s="57"/>
      <c r="G1551" s="111"/>
      <c r="H1551" s="111"/>
      <c r="J1551" s="57"/>
      <c r="K1551" s="111"/>
      <c r="L1551" s="111"/>
    </row>
    <row r="1552" spans="2:12" x14ac:dyDescent="0.2">
      <c r="B1552" s="57"/>
      <c r="C1552" s="111"/>
      <c r="D1552" s="111"/>
      <c r="F1552" s="57"/>
      <c r="G1552" s="111"/>
      <c r="H1552" s="111"/>
      <c r="J1552" s="57"/>
      <c r="K1552" s="111"/>
      <c r="L1552" s="111"/>
    </row>
    <row r="1553" spans="2:12" x14ac:dyDescent="0.2">
      <c r="B1553" s="57"/>
      <c r="C1553" s="111"/>
      <c r="D1553" s="111"/>
      <c r="F1553" s="57"/>
      <c r="G1553" s="111"/>
      <c r="H1553" s="111"/>
      <c r="J1553" s="57"/>
      <c r="K1553" s="111"/>
      <c r="L1553" s="111"/>
    </row>
    <row r="1554" spans="2:12" x14ac:dyDescent="0.2">
      <c r="B1554" s="57"/>
      <c r="C1554" s="111"/>
      <c r="D1554" s="111"/>
      <c r="F1554" s="57"/>
      <c r="G1554" s="111"/>
      <c r="H1554" s="111"/>
      <c r="J1554" s="57"/>
      <c r="K1554" s="111"/>
      <c r="L1554" s="111"/>
    </row>
    <row r="1555" spans="2:12" x14ac:dyDescent="0.2">
      <c r="B1555" s="57"/>
      <c r="C1555" s="111"/>
      <c r="D1555" s="111"/>
      <c r="F1555" s="57"/>
      <c r="G1555" s="111"/>
      <c r="H1555" s="111"/>
      <c r="J1555" s="57"/>
      <c r="K1555" s="111"/>
      <c r="L1555" s="111"/>
    </row>
    <row r="1556" spans="2:12" x14ac:dyDescent="0.2">
      <c r="B1556" s="57"/>
      <c r="C1556" s="111"/>
      <c r="D1556" s="111"/>
      <c r="F1556" s="57"/>
      <c r="G1556" s="111"/>
      <c r="H1556" s="111"/>
      <c r="J1556" s="57"/>
      <c r="K1556" s="111"/>
      <c r="L1556" s="111"/>
    </row>
    <row r="1557" spans="2:12" x14ac:dyDescent="0.2">
      <c r="B1557" s="57"/>
      <c r="C1557" s="111"/>
      <c r="D1557" s="111"/>
      <c r="F1557" s="57"/>
      <c r="G1557" s="111"/>
      <c r="H1557" s="111"/>
      <c r="J1557" s="57"/>
      <c r="K1557" s="111"/>
      <c r="L1557" s="111"/>
    </row>
    <row r="1558" spans="2:12" x14ac:dyDescent="0.2">
      <c r="B1558" s="57"/>
      <c r="C1558" s="111"/>
      <c r="D1558" s="111"/>
      <c r="F1558" s="57"/>
      <c r="G1558" s="111"/>
      <c r="H1558" s="111"/>
      <c r="J1558" s="57"/>
      <c r="K1558" s="111"/>
      <c r="L1558" s="111"/>
    </row>
    <row r="1559" spans="2:12" x14ac:dyDescent="0.2">
      <c r="B1559" s="57"/>
      <c r="C1559" s="111"/>
      <c r="D1559" s="111"/>
      <c r="F1559" s="57"/>
      <c r="G1559" s="111"/>
      <c r="H1559" s="111"/>
      <c r="J1559" s="57"/>
      <c r="K1559" s="111"/>
      <c r="L1559" s="111"/>
    </row>
    <row r="1560" spans="2:12" x14ac:dyDescent="0.2">
      <c r="B1560" s="57"/>
      <c r="C1560" s="111"/>
      <c r="D1560" s="111"/>
      <c r="F1560" s="57"/>
      <c r="G1560" s="111"/>
      <c r="H1560" s="111"/>
      <c r="J1560" s="57"/>
      <c r="K1560" s="111"/>
      <c r="L1560" s="111"/>
    </row>
    <row r="1561" spans="2:12" x14ac:dyDescent="0.2">
      <c r="B1561" s="57"/>
      <c r="C1561" s="111"/>
      <c r="D1561" s="111"/>
      <c r="F1561" s="57"/>
      <c r="G1561" s="111"/>
      <c r="H1561" s="111"/>
      <c r="J1561" s="57"/>
      <c r="K1561" s="111"/>
      <c r="L1561" s="111"/>
    </row>
    <row r="1562" spans="2:12" x14ac:dyDescent="0.2">
      <c r="B1562" s="57"/>
      <c r="C1562" s="111"/>
      <c r="D1562" s="111"/>
      <c r="F1562" s="57"/>
      <c r="G1562" s="111"/>
      <c r="H1562" s="111"/>
      <c r="J1562" s="57"/>
      <c r="K1562" s="111"/>
      <c r="L1562" s="111"/>
    </row>
    <row r="1563" spans="2:12" x14ac:dyDescent="0.2">
      <c r="B1563" s="57"/>
      <c r="C1563" s="111"/>
      <c r="D1563" s="111"/>
      <c r="F1563" s="57"/>
      <c r="G1563" s="111"/>
      <c r="H1563" s="111"/>
      <c r="J1563" s="57"/>
      <c r="K1563" s="111"/>
      <c r="L1563" s="111"/>
    </row>
    <row r="1564" spans="2:12" x14ac:dyDescent="0.2">
      <c r="B1564" s="57"/>
      <c r="C1564" s="111"/>
      <c r="D1564" s="111"/>
      <c r="F1564" s="57"/>
      <c r="G1564" s="111"/>
      <c r="H1564" s="111"/>
      <c r="J1564" s="57"/>
      <c r="K1564" s="111"/>
      <c r="L1564" s="111"/>
    </row>
    <row r="1565" spans="2:12" x14ac:dyDescent="0.2">
      <c r="B1565" s="57"/>
      <c r="C1565" s="111"/>
      <c r="D1565" s="111"/>
      <c r="F1565" s="57"/>
      <c r="G1565" s="111"/>
      <c r="H1565" s="111"/>
      <c r="J1565" s="57"/>
      <c r="K1565" s="111"/>
      <c r="L1565" s="111"/>
    </row>
    <row r="1566" spans="2:12" x14ac:dyDescent="0.2">
      <c r="B1566" s="57"/>
      <c r="C1566" s="111"/>
      <c r="D1566" s="111"/>
      <c r="F1566" s="57"/>
      <c r="G1566" s="111"/>
      <c r="H1566" s="111"/>
      <c r="J1566" s="57"/>
      <c r="K1566" s="111"/>
      <c r="L1566" s="111"/>
    </row>
    <row r="1567" spans="2:12" x14ac:dyDescent="0.2">
      <c r="B1567" s="57"/>
      <c r="C1567" s="111"/>
      <c r="D1567" s="111"/>
      <c r="F1567" s="57"/>
      <c r="G1567" s="111"/>
      <c r="H1567" s="111"/>
      <c r="J1567" s="57"/>
      <c r="K1567" s="111"/>
      <c r="L1567" s="111"/>
    </row>
    <row r="1568" spans="2:12" x14ac:dyDescent="0.2">
      <c r="B1568" s="57"/>
      <c r="C1568" s="111"/>
      <c r="D1568" s="111"/>
      <c r="F1568" s="57"/>
      <c r="G1568" s="111"/>
      <c r="H1568" s="111"/>
      <c r="J1568" s="57"/>
      <c r="K1568" s="111"/>
      <c r="L1568" s="111"/>
    </row>
    <row r="1569" spans="2:12" x14ac:dyDescent="0.2">
      <c r="B1569" s="57"/>
      <c r="C1569" s="111"/>
      <c r="D1569" s="111"/>
      <c r="F1569" s="57"/>
      <c r="G1569" s="111"/>
      <c r="H1569" s="111"/>
      <c r="J1569" s="57"/>
      <c r="K1569" s="111"/>
      <c r="L1569" s="111"/>
    </row>
    <row r="1570" spans="2:12" x14ac:dyDescent="0.2">
      <c r="B1570" s="57"/>
      <c r="C1570" s="111"/>
      <c r="D1570" s="111"/>
      <c r="F1570" s="57"/>
      <c r="G1570" s="111"/>
      <c r="H1570" s="111"/>
      <c r="J1570" s="57"/>
      <c r="K1570" s="111"/>
      <c r="L1570" s="111"/>
    </row>
    <row r="1571" spans="2:12" x14ac:dyDescent="0.2">
      <c r="B1571" s="57"/>
      <c r="C1571" s="111"/>
      <c r="D1571" s="111"/>
      <c r="F1571" s="57"/>
      <c r="G1571" s="111"/>
      <c r="H1571" s="111"/>
      <c r="J1571" s="57"/>
      <c r="K1571" s="111"/>
      <c r="L1571" s="111"/>
    </row>
    <row r="1572" spans="2:12" x14ac:dyDescent="0.2">
      <c r="B1572" s="57"/>
      <c r="C1572" s="111"/>
      <c r="D1572" s="111"/>
      <c r="F1572" s="57"/>
      <c r="G1572" s="111"/>
      <c r="H1572" s="111"/>
      <c r="J1572" s="57"/>
      <c r="K1572" s="111"/>
      <c r="L1572" s="111"/>
    </row>
    <row r="1573" spans="2:12" x14ac:dyDescent="0.2">
      <c r="B1573" s="57"/>
      <c r="C1573" s="111"/>
      <c r="D1573" s="111"/>
      <c r="F1573" s="57"/>
      <c r="G1573" s="111"/>
      <c r="H1573" s="111"/>
      <c r="J1573" s="57"/>
      <c r="K1573" s="111"/>
      <c r="L1573" s="111"/>
    </row>
    <row r="1574" spans="2:12" x14ac:dyDescent="0.2">
      <c r="B1574" s="57"/>
      <c r="C1574" s="111"/>
      <c r="D1574" s="111"/>
      <c r="F1574" s="57"/>
      <c r="G1574" s="111"/>
      <c r="H1574" s="111"/>
      <c r="J1574" s="57"/>
      <c r="K1574" s="111"/>
      <c r="L1574" s="111"/>
    </row>
    <row r="1575" spans="2:12" x14ac:dyDescent="0.2">
      <c r="B1575" s="57"/>
      <c r="C1575" s="111"/>
      <c r="D1575" s="111"/>
      <c r="F1575" s="57"/>
      <c r="G1575" s="111"/>
      <c r="H1575" s="111"/>
      <c r="J1575" s="57"/>
      <c r="K1575" s="111"/>
      <c r="L1575" s="111"/>
    </row>
    <row r="1576" spans="2:12" x14ac:dyDescent="0.2">
      <c r="B1576" s="57"/>
      <c r="C1576" s="111"/>
      <c r="D1576" s="111"/>
      <c r="F1576" s="57"/>
      <c r="G1576" s="111"/>
      <c r="H1576" s="111"/>
      <c r="J1576" s="57"/>
      <c r="K1576" s="111"/>
      <c r="L1576" s="111"/>
    </row>
    <row r="1577" spans="2:12" x14ac:dyDescent="0.2">
      <c r="B1577" s="57"/>
      <c r="C1577" s="111"/>
      <c r="D1577" s="111"/>
      <c r="F1577" s="57"/>
      <c r="G1577" s="111"/>
      <c r="H1577" s="111"/>
      <c r="J1577" s="57"/>
      <c r="K1577" s="111"/>
      <c r="L1577" s="111"/>
    </row>
    <row r="1578" spans="2:12" x14ac:dyDescent="0.2">
      <c r="B1578" s="57"/>
      <c r="C1578" s="111"/>
      <c r="D1578" s="111"/>
      <c r="F1578" s="57"/>
      <c r="G1578" s="111"/>
      <c r="H1578" s="111"/>
      <c r="J1578" s="57"/>
      <c r="K1578" s="111"/>
      <c r="L1578" s="111"/>
    </row>
    <row r="1579" spans="2:12" x14ac:dyDescent="0.2">
      <c r="B1579" s="57"/>
      <c r="C1579" s="111"/>
      <c r="D1579" s="111"/>
      <c r="F1579" s="57"/>
      <c r="G1579" s="111"/>
      <c r="H1579" s="111"/>
      <c r="J1579" s="57"/>
      <c r="K1579" s="111"/>
      <c r="L1579" s="111"/>
    </row>
    <row r="1580" spans="2:12" x14ac:dyDescent="0.2">
      <c r="B1580" s="57"/>
      <c r="C1580" s="111"/>
      <c r="D1580" s="111"/>
      <c r="F1580" s="57"/>
      <c r="G1580" s="111"/>
      <c r="H1580" s="111"/>
      <c r="J1580" s="57"/>
      <c r="K1580" s="111"/>
      <c r="L1580" s="111"/>
    </row>
    <row r="1581" spans="2:12" x14ac:dyDescent="0.2">
      <c r="B1581" s="57"/>
      <c r="C1581" s="111"/>
      <c r="D1581" s="111"/>
      <c r="F1581" s="57"/>
      <c r="G1581" s="111"/>
      <c r="H1581" s="111"/>
      <c r="J1581" s="57"/>
      <c r="K1581" s="111"/>
      <c r="L1581" s="111"/>
    </row>
    <row r="1582" spans="2:12" x14ac:dyDescent="0.2">
      <c r="B1582" s="57"/>
      <c r="C1582" s="111"/>
      <c r="D1582" s="111"/>
      <c r="F1582" s="57"/>
      <c r="G1582" s="111"/>
      <c r="H1582" s="111"/>
      <c r="J1582" s="57"/>
      <c r="K1582" s="111"/>
      <c r="L1582" s="111"/>
    </row>
    <row r="1583" spans="2:12" x14ac:dyDescent="0.2">
      <c r="B1583" s="57"/>
      <c r="C1583" s="111"/>
      <c r="D1583" s="111"/>
      <c r="F1583" s="57"/>
      <c r="G1583" s="111"/>
      <c r="H1583" s="111"/>
      <c r="J1583" s="57"/>
      <c r="K1583" s="111"/>
      <c r="L1583" s="111"/>
    </row>
    <row r="1584" spans="2:12" x14ac:dyDescent="0.2">
      <c r="B1584" s="57"/>
      <c r="C1584" s="111"/>
      <c r="D1584" s="111"/>
      <c r="F1584" s="57"/>
      <c r="G1584" s="111"/>
      <c r="H1584" s="111"/>
      <c r="J1584" s="57"/>
      <c r="K1584" s="111"/>
      <c r="L1584" s="111"/>
    </row>
    <row r="1585" spans="2:12" x14ac:dyDescent="0.2">
      <c r="B1585" s="57"/>
      <c r="C1585" s="111"/>
      <c r="D1585" s="111"/>
      <c r="F1585" s="57"/>
      <c r="G1585" s="111"/>
      <c r="H1585" s="111"/>
      <c r="J1585" s="57"/>
      <c r="K1585" s="111"/>
      <c r="L1585" s="111"/>
    </row>
    <row r="1586" spans="2:12" x14ac:dyDescent="0.2">
      <c r="B1586" s="57"/>
      <c r="C1586" s="111"/>
      <c r="D1586" s="111"/>
      <c r="F1586" s="57"/>
      <c r="G1586" s="111"/>
      <c r="H1586" s="111"/>
      <c r="J1586" s="57"/>
      <c r="K1586" s="111"/>
      <c r="L1586" s="111"/>
    </row>
    <row r="1587" spans="2:12" x14ac:dyDescent="0.2">
      <c r="B1587" s="57"/>
      <c r="C1587" s="111"/>
      <c r="D1587" s="111"/>
      <c r="F1587" s="57"/>
      <c r="G1587" s="111"/>
      <c r="H1587" s="111"/>
      <c r="J1587" s="57"/>
      <c r="K1587" s="111"/>
      <c r="L1587" s="111"/>
    </row>
    <row r="1588" spans="2:12" x14ac:dyDescent="0.2">
      <c r="B1588" s="57"/>
      <c r="C1588" s="111"/>
      <c r="D1588" s="111"/>
      <c r="F1588" s="57"/>
      <c r="G1588" s="111"/>
      <c r="H1588" s="111"/>
      <c r="J1588" s="57"/>
      <c r="K1588" s="111"/>
      <c r="L1588" s="111"/>
    </row>
    <row r="1589" spans="2:12" x14ac:dyDescent="0.2">
      <c r="B1589" s="57"/>
      <c r="C1589" s="111"/>
      <c r="D1589" s="111"/>
      <c r="F1589" s="57"/>
      <c r="G1589" s="111"/>
      <c r="H1589" s="111"/>
      <c r="J1589" s="57"/>
      <c r="K1589" s="111"/>
      <c r="L1589" s="111"/>
    </row>
    <row r="1590" spans="2:12" x14ac:dyDescent="0.2">
      <c r="B1590" s="57"/>
      <c r="C1590" s="111"/>
      <c r="D1590" s="111"/>
      <c r="F1590" s="57"/>
      <c r="G1590" s="111"/>
      <c r="H1590" s="111"/>
      <c r="J1590" s="57"/>
      <c r="K1590" s="111"/>
      <c r="L1590" s="111"/>
    </row>
    <row r="1591" spans="2:12" x14ac:dyDescent="0.2">
      <c r="B1591" s="57"/>
      <c r="C1591" s="111"/>
      <c r="D1591" s="111"/>
      <c r="F1591" s="57"/>
      <c r="G1591" s="111"/>
      <c r="H1591" s="111"/>
      <c r="J1591" s="57"/>
      <c r="K1591" s="111"/>
      <c r="L1591" s="111"/>
    </row>
    <row r="1592" spans="2:12" x14ac:dyDescent="0.2">
      <c r="B1592" s="57"/>
      <c r="C1592" s="111"/>
      <c r="D1592" s="111"/>
      <c r="F1592" s="57"/>
      <c r="G1592" s="111"/>
      <c r="H1592" s="111"/>
      <c r="J1592" s="57"/>
      <c r="K1592" s="111"/>
      <c r="L1592" s="111"/>
    </row>
    <row r="1593" spans="2:12" x14ac:dyDescent="0.2">
      <c r="B1593" s="57"/>
      <c r="C1593" s="111"/>
      <c r="D1593" s="111"/>
      <c r="F1593" s="57"/>
      <c r="G1593" s="111"/>
      <c r="H1593" s="111"/>
      <c r="J1593" s="57"/>
      <c r="K1593" s="111"/>
      <c r="L1593" s="111"/>
    </row>
    <row r="1594" spans="2:12" x14ac:dyDescent="0.2">
      <c r="B1594" s="57"/>
      <c r="C1594" s="111"/>
      <c r="D1594" s="111"/>
      <c r="F1594" s="57"/>
      <c r="G1594" s="111"/>
      <c r="H1594" s="111"/>
      <c r="J1594" s="57"/>
      <c r="K1594" s="111"/>
      <c r="L1594" s="111"/>
    </row>
    <row r="1595" spans="2:12" x14ac:dyDescent="0.2">
      <c r="B1595" s="57"/>
      <c r="C1595" s="111"/>
      <c r="D1595" s="111"/>
      <c r="F1595" s="57"/>
      <c r="G1595" s="111"/>
      <c r="H1595" s="111"/>
      <c r="J1595" s="57"/>
      <c r="K1595" s="111"/>
      <c r="L1595" s="111"/>
    </row>
    <row r="1596" spans="2:12" x14ac:dyDescent="0.2">
      <c r="B1596" s="57"/>
      <c r="C1596" s="111"/>
      <c r="D1596" s="111"/>
      <c r="F1596" s="57"/>
      <c r="G1596" s="111"/>
      <c r="H1596" s="111"/>
      <c r="J1596" s="57"/>
      <c r="K1596" s="111"/>
      <c r="L1596" s="111"/>
    </row>
    <row r="1597" spans="2:12" x14ac:dyDescent="0.2">
      <c r="B1597" s="57"/>
      <c r="C1597" s="111"/>
      <c r="D1597" s="111"/>
      <c r="F1597" s="57"/>
      <c r="G1597" s="111"/>
      <c r="H1597" s="111"/>
      <c r="J1597" s="57"/>
      <c r="K1597" s="111"/>
      <c r="L1597" s="111"/>
    </row>
    <row r="1598" spans="2:12" x14ac:dyDescent="0.2">
      <c r="B1598" s="57"/>
      <c r="C1598" s="111"/>
      <c r="D1598" s="111"/>
      <c r="F1598" s="57"/>
      <c r="G1598" s="111"/>
      <c r="H1598" s="111"/>
      <c r="J1598" s="57"/>
      <c r="K1598" s="111"/>
      <c r="L1598" s="111"/>
    </row>
    <row r="1599" spans="2:12" x14ac:dyDescent="0.2">
      <c r="B1599" s="57"/>
      <c r="C1599" s="111"/>
      <c r="D1599" s="111"/>
      <c r="F1599" s="57"/>
      <c r="G1599" s="111"/>
      <c r="H1599" s="111"/>
      <c r="J1599" s="57"/>
      <c r="K1599" s="111"/>
      <c r="L1599" s="111"/>
    </row>
    <row r="1600" spans="2:12" x14ac:dyDescent="0.2">
      <c r="B1600" s="57"/>
      <c r="C1600" s="111"/>
      <c r="D1600" s="111"/>
      <c r="F1600" s="57"/>
      <c r="G1600" s="111"/>
      <c r="H1600" s="111"/>
      <c r="J1600" s="57"/>
      <c r="K1600" s="111"/>
      <c r="L1600" s="111"/>
    </row>
    <row r="1601" spans="2:12" x14ac:dyDescent="0.2">
      <c r="B1601" s="57"/>
      <c r="C1601" s="111"/>
      <c r="D1601" s="111"/>
      <c r="F1601" s="57"/>
      <c r="G1601" s="111"/>
      <c r="H1601" s="111"/>
      <c r="J1601" s="57"/>
      <c r="K1601" s="111"/>
      <c r="L1601" s="111"/>
    </row>
    <row r="1602" spans="2:12" x14ac:dyDescent="0.2">
      <c r="B1602" s="57"/>
      <c r="C1602" s="111"/>
      <c r="D1602" s="111"/>
      <c r="F1602" s="57"/>
      <c r="G1602" s="111"/>
      <c r="H1602" s="111"/>
      <c r="J1602" s="57"/>
      <c r="K1602" s="111"/>
      <c r="L1602" s="111"/>
    </row>
    <row r="1603" spans="2:12" x14ac:dyDescent="0.2">
      <c r="B1603" s="57"/>
      <c r="C1603" s="111"/>
      <c r="D1603" s="111"/>
      <c r="F1603" s="57"/>
      <c r="G1603" s="111"/>
      <c r="H1603" s="111"/>
      <c r="J1603" s="57"/>
      <c r="K1603" s="111"/>
      <c r="L1603" s="111"/>
    </row>
    <row r="1604" spans="2:12" x14ac:dyDescent="0.2">
      <c r="B1604" s="57"/>
      <c r="C1604" s="111"/>
      <c r="D1604" s="111"/>
      <c r="F1604" s="57"/>
      <c r="G1604" s="111"/>
      <c r="H1604" s="111"/>
      <c r="J1604" s="57"/>
      <c r="K1604" s="111"/>
      <c r="L1604" s="111"/>
    </row>
    <row r="1605" spans="2:12" x14ac:dyDescent="0.2">
      <c r="B1605" s="57"/>
      <c r="C1605" s="111"/>
      <c r="D1605" s="111"/>
      <c r="F1605" s="57"/>
      <c r="G1605" s="111"/>
      <c r="H1605" s="111"/>
      <c r="J1605" s="57"/>
      <c r="K1605" s="111"/>
      <c r="L1605" s="111"/>
    </row>
    <row r="1606" spans="2:12" x14ac:dyDescent="0.2">
      <c r="B1606" s="57"/>
      <c r="C1606" s="111"/>
      <c r="D1606" s="111"/>
      <c r="F1606" s="57"/>
      <c r="G1606" s="111"/>
      <c r="H1606" s="111"/>
      <c r="J1606" s="57"/>
      <c r="K1606" s="111"/>
      <c r="L1606" s="111"/>
    </row>
    <row r="1607" spans="2:12" x14ac:dyDescent="0.2">
      <c r="B1607" s="57"/>
      <c r="C1607" s="111"/>
      <c r="D1607" s="111"/>
      <c r="F1607" s="57"/>
      <c r="G1607" s="111"/>
      <c r="H1607" s="111"/>
      <c r="J1607" s="57"/>
      <c r="K1607" s="111"/>
      <c r="L1607" s="111"/>
    </row>
    <row r="1608" spans="2:12" x14ac:dyDescent="0.2">
      <c r="B1608" s="57"/>
      <c r="C1608" s="111"/>
      <c r="D1608" s="111"/>
      <c r="F1608" s="57"/>
      <c r="G1608" s="111"/>
      <c r="H1608" s="111"/>
      <c r="J1608" s="57"/>
      <c r="K1608" s="111"/>
      <c r="L1608" s="111"/>
    </row>
    <row r="1609" spans="2:12" x14ac:dyDescent="0.2">
      <c r="B1609" s="57"/>
      <c r="C1609" s="111"/>
      <c r="D1609" s="111"/>
      <c r="F1609" s="57"/>
      <c r="G1609" s="111"/>
      <c r="H1609" s="111"/>
      <c r="J1609" s="57"/>
      <c r="K1609" s="111"/>
      <c r="L1609" s="111"/>
    </row>
    <row r="1610" spans="2:12" x14ac:dyDescent="0.2">
      <c r="B1610" s="57"/>
      <c r="C1610" s="111"/>
      <c r="D1610" s="111"/>
      <c r="F1610" s="57"/>
      <c r="G1610" s="111"/>
      <c r="H1610" s="111"/>
      <c r="J1610" s="57"/>
      <c r="K1610" s="111"/>
      <c r="L1610" s="111"/>
    </row>
    <row r="1611" spans="2:12" x14ac:dyDescent="0.2">
      <c r="B1611" s="57"/>
      <c r="C1611" s="111"/>
      <c r="D1611" s="111"/>
      <c r="F1611" s="57"/>
      <c r="G1611" s="111"/>
      <c r="H1611" s="111"/>
      <c r="J1611" s="57"/>
      <c r="K1611" s="111"/>
      <c r="L1611" s="111"/>
    </row>
    <row r="1612" spans="2:12" x14ac:dyDescent="0.2">
      <c r="B1612" s="57"/>
      <c r="C1612" s="111"/>
      <c r="D1612" s="111"/>
      <c r="F1612" s="57"/>
      <c r="G1612" s="111"/>
      <c r="H1612" s="111"/>
      <c r="J1612" s="57"/>
      <c r="K1612" s="111"/>
      <c r="L1612" s="111"/>
    </row>
    <row r="1613" spans="2:12" x14ac:dyDescent="0.2">
      <c r="B1613" s="57"/>
      <c r="C1613" s="111"/>
      <c r="D1613" s="111"/>
      <c r="F1613" s="57"/>
      <c r="G1613" s="111"/>
      <c r="H1613" s="111"/>
      <c r="J1613" s="57"/>
      <c r="K1613" s="111"/>
      <c r="L1613" s="111"/>
    </row>
    <row r="1614" spans="2:12" x14ac:dyDescent="0.2">
      <c r="B1614" s="57"/>
      <c r="C1614" s="111"/>
      <c r="D1614" s="111"/>
      <c r="F1614" s="57"/>
      <c r="G1614" s="111"/>
      <c r="H1614" s="111"/>
      <c r="J1614" s="57"/>
      <c r="K1614" s="111"/>
      <c r="L1614" s="111"/>
    </row>
    <row r="1615" spans="2:12" x14ac:dyDescent="0.2">
      <c r="B1615" s="57"/>
      <c r="C1615" s="111"/>
      <c r="D1615" s="111"/>
      <c r="F1615" s="57"/>
      <c r="G1615" s="111"/>
      <c r="H1615" s="111"/>
      <c r="J1615" s="57"/>
      <c r="K1615" s="111"/>
      <c r="L1615" s="111"/>
    </row>
    <row r="1616" spans="2:12" x14ac:dyDescent="0.2">
      <c r="B1616" s="57"/>
      <c r="C1616" s="111"/>
      <c r="D1616" s="111"/>
      <c r="F1616" s="57"/>
      <c r="G1616" s="111"/>
      <c r="H1616" s="111"/>
      <c r="J1616" s="57"/>
      <c r="K1616" s="111"/>
      <c r="L1616" s="111"/>
    </row>
    <row r="1617" spans="2:12" x14ac:dyDescent="0.2">
      <c r="B1617" s="57"/>
      <c r="C1617" s="111"/>
      <c r="D1617" s="111"/>
      <c r="F1617" s="57"/>
      <c r="G1617" s="111"/>
      <c r="H1617" s="111"/>
      <c r="J1617" s="57"/>
      <c r="K1617" s="111"/>
      <c r="L1617" s="111"/>
    </row>
    <row r="1618" spans="2:12" x14ac:dyDescent="0.2">
      <c r="B1618" s="57"/>
      <c r="C1618" s="111"/>
      <c r="D1618" s="111"/>
      <c r="F1618" s="57"/>
      <c r="G1618" s="111"/>
      <c r="H1618" s="111"/>
      <c r="J1618" s="57"/>
      <c r="K1618" s="111"/>
      <c r="L1618" s="111"/>
    </row>
    <row r="1619" spans="2:12" x14ac:dyDescent="0.2">
      <c r="B1619" s="57"/>
      <c r="C1619" s="111"/>
      <c r="D1619" s="111"/>
      <c r="F1619" s="57"/>
      <c r="G1619" s="111"/>
      <c r="H1619" s="111"/>
      <c r="J1619" s="57"/>
      <c r="K1619" s="111"/>
      <c r="L1619" s="111"/>
    </row>
    <row r="1620" spans="2:12" x14ac:dyDescent="0.2">
      <c r="B1620" s="57"/>
      <c r="C1620" s="111"/>
      <c r="D1620" s="111"/>
      <c r="F1620" s="57"/>
      <c r="G1620" s="111"/>
      <c r="H1620" s="111"/>
      <c r="J1620" s="57"/>
      <c r="K1620" s="111"/>
      <c r="L1620" s="111"/>
    </row>
    <row r="1621" spans="2:12" x14ac:dyDescent="0.2">
      <c r="B1621" s="57"/>
      <c r="C1621" s="111"/>
      <c r="D1621" s="111"/>
      <c r="F1621" s="57"/>
      <c r="G1621" s="111"/>
      <c r="H1621" s="111"/>
      <c r="J1621" s="57"/>
      <c r="K1621" s="111"/>
      <c r="L1621" s="111"/>
    </row>
    <row r="1622" spans="2:12" x14ac:dyDescent="0.2">
      <c r="B1622" s="57"/>
      <c r="C1622" s="111"/>
      <c r="D1622" s="111"/>
      <c r="F1622" s="57"/>
      <c r="G1622" s="111"/>
      <c r="H1622" s="111"/>
      <c r="J1622" s="57"/>
      <c r="K1622" s="111"/>
      <c r="L1622" s="111"/>
    </row>
    <row r="1623" spans="2:12" x14ac:dyDescent="0.2">
      <c r="B1623" s="57"/>
      <c r="C1623" s="111"/>
      <c r="D1623" s="111"/>
      <c r="F1623" s="57"/>
      <c r="G1623" s="111"/>
      <c r="H1623" s="111"/>
      <c r="J1623" s="57"/>
      <c r="K1623" s="111"/>
      <c r="L1623" s="111"/>
    </row>
    <row r="1624" spans="2:12" x14ac:dyDescent="0.2">
      <c r="B1624" s="57"/>
      <c r="C1624" s="111"/>
      <c r="D1624" s="111"/>
      <c r="F1624" s="57"/>
      <c r="G1624" s="111"/>
      <c r="H1624" s="111"/>
      <c r="J1624" s="57"/>
      <c r="K1624" s="111"/>
      <c r="L1624" s="111"/>
    </row>
    <row r="1625" spans="2:12" x14ac:dyDescent="0.2">
      <c r="B1625" s="57"/>
      <c r="C1625" s="111"/>
      <c r="D1625" s="111"/>
      <c r="F1625" s="57"/>
      <c r="G1625" s="111"/>
      <c r="H1625" s="111"/>
      <c r="J1625" s="57"/>
      <c r="K1625" s="111"/>
      <c r="L1625" s="111"/>
    </row>
    <row r="1626" spans="2:12" x14ac:dyDescent="0.2">
      <c r="B1626" s="57"/>
      <c r="C1626" s="111"/>
      <c r="D1626" s="111"/>
      <c r="F1626" s="57"/>
      <c r="G1626" s="111"/>
      <c r="H1626" s="111"/>
      <c r="J1626" s="57"/>
      <c r="K1626" s="111"/>
      <c r="L1626" s="111"/>
    </row>
    <row r="1627" spans="2:12" x14ac:dyDescent="0.2">
      <c r="B1627" s="57"/>
      <c r="C1627" s="111"/>
      <c r="D1627" s="111"/>
      <c r="F1627" s="57"/>
      <c r="G1627" s="111"/>
      <c r="H1627" s="111"/>
      <c r="J1627" s="57"/>
      <c r="K1627" s="111"/>
      <c r="L1627" s="111"/>
    </row>
    <row r="1628" spans="2:12" x14ac:dyDescent="0.2">
      <c r="B1628" s="57"/>
      <c r="C1628" s="111"/>
      <c r="D1628" s="111"/>
      <c r="F1628" s="57"/>
      <c r="G1628" s="111"/>
      <c r="H1628" s="111"/>
      <c r="J1628" s="57"/>
      <c r="K1628" s="111"/>
      <c r="L1628" s="111"/>
    </row>
    <row r="1629" spans="2:12" x14ac:dyDescent="0.2">
      <c r="B1629" s="57"/>
      <c r="C1629" s="111"/>
      <c r="D1629" s="111"/>
      <c r="F1629" s="57"/>
      <c r="G1629" s="111"/>
      <c r="H1629" s="111"/>
      <c r="J1629" s="57"/>
      <c r="K1629" s="111"/>
      <c r="L1629" s="111"/>
    </row>
    <row r="1630" spans="2:12" x14ac:dyDescent="0.2">
      <c r="B1630" s="57"/>
      <c r="C1630" s="111"/>
      <c r="D1630" s="111"/>
      <c r="F1630" s="57"/>
      <c r="G1630" s="111"/>
      <c r="H1630" s="111"/>
      <c r="J1630" s="57"/>
      <c r="K1630" s="111"/>
      <c r="L1630" s="111"/>
    </row>
    <row r="1631" spans="2:12" x14ac:dyDescent="0.2">
      <c r="B1631" s="57"/>
      <c r="C1631" s="111"/>
      <c r="D1631" s="111"/>
      <c r="F1631" s="57"/>
      <c r="G1631" s="111"/>
      <c r="H1631" s="111"/>
      <c r="J1631" s="57"/>
      <c r="K1631" s="111"/>
      <c r="L1631" s="111"/>
    </row>
    <row r="1632" spans="2:12" x14ac:dyDescent="0.2">
      <c r="B1632" s="57"/>
      <c r="C1632" s="111"/>
      <c r="D1632" s="111"/>
      <c r="F1632" s="57"/>
      <c r="G1632" s="111"/>
      <c r="H1632" s="111"/>
      <c r="J1632" s="57"/>
      <c r="K1632" s="111"/>
      <c r="L1632" s="111"/>
    </row>
    <row r="1633" spans="2:12" x14ac:dyDescent="0.2">
      <c r="B1633" s="57"/>
      <c r="C1633" s="111"/>
      <c r="D1633" s="111"/>
      <c r="F1633" s="57"/>
      <c r="G1633" s="111"/>
      <c r="H1633" s="111"/>
      <c r="J1633" s="57"/>
      <c r="K1633" s="111"/>
      <c r="L1633" s="111"/>
    </row>
    <row r="1634" spans="2:12" x14ac:dyDescent="0.2">
      <c r="B1634" s="57"/>
      <c r="C1634" s="111"/>
      <c r="D1634" s="111"/>
      <c r="F1634" s="57"/>
      <c r="G1634" s="111"/>
      <c r="H1634" s="111"/>
      <c r="J1634" s="57"/>
      <c r="K1634" s="111"/>
      <c r="L1634" s="111"/>
    </row>
    <row r="1635" spans="2:12" x14ac:dyDescent="0.2">
      <c r="B1635" s="57"/>
      <c r="C1635" s="111"/>
      <c r="D1635" s="111"/>
      <c r="F1635" s="57"/>
      <c r="G1635" s="111"/>
      <c r="H1635" s="111"/>
      <c r="J1635" s="57"/>
      <c r="K1635" s="111"/>
      <c r="L1635" s="111"/>
    </row>
    <row r="1636" spans="2:12" x14ac:dyDescent="0.2">
      <c r="B1636" s="57"/>
      <c r="C1636" s="111"/>
      <c r="D1636" s="111"/>
      <c r="F1636" s="57"/>
      <c r="G1636" s="111"/>
      <c r="H1636" s="111"/>
      <c r="J1636" s="57"/>
      <c r="K1636" s="111"/>
      <c r="L1636" s="111"/>
    </row>
    <row r="1637" spans="2:12" x14ac:dyDescent="0.2">
      <c r="B1637" s="57"/>
      <c r="C1637" s="111"/>
      <c r="D1637" s="111"/>
      <c r="F1637" s="57"/>
      <c r="G1637" s="111"/>
      <c r="H1637" s="111"/>
      <c r="J1637" s="57"/>
      <c r="K1637" s="111"/>
      <c r="L1637" s="111"/>
    </row>
    <row r="1638" spans="2:12" x14ac:dyDescent="0.2">
      <c r="B1638" s="57"/>
      <c r="C1638" s="111"/>
      <c r="D1638" s="111"/>
      <c r="F1638" s="57"/>
      <c r="G1638" s="111"/>
      <c r="H1638" s="111"/>
      <c r="J1638" s="57"/>
      <c r="K1638" s="111"/>
      <c r="L1638" s="111"/>
    </row>
    <row r="1639" spans="2:12" x14ac:dyDescent="0.2">
      <c r="B1639" s="57"/>
      <c r="C1639" s="111"/>
      <c r="D1639" s="111"/>
      <c r="F1639" s="57"/>
      <c r="G1639" s="111"/>
      <c r="H1639" s="111"/>
      <c r="J1639" s="57"/>
      <c r="K1639" s="111"/>
      <c r="L1639" s="111"/>
    </row>
    <row r="1640" spans="2:12" x14ac:dyDescent="0.2">
      <c r="B1640" s="57"/>
      <c r="C1640" s="111"/>
      <c r="D1640" s="111"/>
      <c r="F1640" s="57"/>
      <c r="G1640" s="111"/>
      <c r="H1640" s="111"/>
      <c r="J1640" s="57"/>
      <c r="K1640" s="111"/>
      <c r="L1640" s="111"/>
    </row>
    <row r="1641" spans="2:12" x14ac:dyDescent="0.2">
      <c r="B1641" s="57"/>
      <c r="C1641" s="111"/>
      <c r="D1641" s="111"/>
      <c r="F1641" s="57"/>
      <c r="G1641" s="111"/>
      <c r="H1641" s="111"/>
      <c r="J1641" s="57"/>
      <c r="K1641" s="111"/>
      <c r="L1641" s="111"/>
    </row>
    <row r="1642" spans="2:12" x14ac:dyDescent="0.2">
      <c r="B1642" s="57"/>
      <c r="C1642" s="111"/>
      <c r="D1642" s="111"/>
      <c r="F1642" s="57"/>
      <c r="G1642" s="111"/>
      <c r="H1642" s="111"/>
      <c r="J1642" s="57"/>
      <c r="K1642" s="111"/>
      <c r="L1642" s="111"/>
    </row>
    <row r="1643" spans="2:12" x14ac:dyDescent="0.2">
      <c r="B1643" s="57"/>
      <c r="C1643" s="111"/>
      <c r="D1643" s="111"/>
      <c r="F1643" s="57"/>
      <c r="G1643" s="111"/>
      <c r="H1643" s="111"/>
      <c r="J1643" s="57"/>
      <c r="K1643" s="111"/>
      <c r="L1643" s="111"/>
    </row>
    <row r="1644" spans="2:12" x14ac:dyDescent="0.2">
      <c r="B1644" s="57"/>
      <c r="C1644" s="111"/>
      <c r="D1644" s="111"/>
      <c r="F1644" s="57"/>
      <c r="G1644" s="111"/>
      <c r="H1644" s="111"/>
      <c r="J1644" s="57"/>
      <c r="K1644" s="111"/>
      <c r="L1644" s="111"/>
    </row>
    <row r="1645" spans="2:12" x14ac:dyDescent="0.2">
      <c r="B1645" s="57"/>
      <c r="C1645" s="111"/>
      <c r="D1645" s="111"/>
      <c r="F1645" s="57"/>
      <c r="G1645" s="111"/>
      <c r="H1645" s="111"/>
      <c r="J1645" s="57"/>
      <c r="K1645" s="111"/>
      <c r="L1645" s="111"/>
    </row>
    <row r="1646" spans="2:12" x14ac:dyDescent="0.2">
      <c r="B1646" s="57"/>
      <c r="C1646" s="111"/>
      <c r="D1646" s="111"/>
      <c r="F1646" s="57"/>
      <c r="G1646" s="111"/>
      <c r="H1646" s="111"/>
      <c r="J1646" s="57"/>
      <c r="K1646" s="111"/>
      <c r="L1646" s="111"/>
    </row>
    <row r="1647" spans="2:12" x14ac:dyDescent="0.2">
      <c r="B1647" s="57"/>
      <c r="C1647" s="111"/>
      <c r="D1647" s="111"/>
      <c r="F1647" s="57"/>
      <c r="G1647" s="111"/>
      <c r="H1647" s="111"/>
      <c r="J1647" s="57"/>
      <c r="K1647" s="111"/>
      <c r="L1647" s="111"/>
    </row>
    <row r="1648" spans="2:12" x14ac:dyDescent="0.2">
      <c r="B1648" s="57"/>
      <c r="C1648" s="111"/>
      <c r="D1648" s="111"/>
      <c r="F1648" s="57"/>
      <c r="G1648" s="111"/>
      <c r="H1648" s="111"/>
      <c r="J1648" s="57"/>
      <c r="K1648" s="111"/>
      <c r="L1648" s="111"/>
    </row>
    <row r="1649" spans="2:12" x14ac:dyDescent="0.2">
      <c r="B1649" s="57"/>
      <c r="C1649" s="111"/>
      <c r="D1649" s="111"/>
      <c r="F1649" s="57"/>
      <c r="G1649" s="111"/>
      <c r="H1649" s="111"/>
      <c r="J1649" s="57"/>
      <c r="K1649" s="111"/>
      <c r="L1649" s="111"/>
    </row>
    <row r="1650" spans="2:12" x14ac:dyDescent="0.2">
      <c r="B1650" s="57"/>
      <c r="C1650" s="111"/>
      <c r="D1650" s="111"/>
      <c r="F1650" s="57"/>
      <c r="G1650" s="111"/>
      <c r="H1650" s="111"/>
      <c r="J1650" s="57"/>
      <c r="K1650" s="111"/>
      <c r="L1650" s="111"/>
    </row>
    <row r="1651" spans="2:12" x14ac:dyDescent="0.2">
      <c r="B1651" s="57"/>
      <c r="C1651" s="111"/>
      <c r="D1651" s="111"/>
      <c r="F1651" s="57"/>
      <c r="G1651" s="111"/>
      <c r="H1651" s="111"/>
      <c r="J1651" s="57"/>
      <c r="K1651" s="111"/>
      <c r="L1651" s="111"/>
    </row>
    <row r="1652" spans="2:12" x14ac:dyDescent="0.2">
      <c r="B1652" s="57"/>
      <c r="C1652" s="111"/>
      <c r="D1652" s="111"/>
      <c r="F1652" s="57"/>
      <c r="G1652" s="111"/>
      <c r="H1652" s="111"/>
      <c r="J1652" s="57"/>
      <c r="K1652" s="111"/>
      <c r="L1652" s="111"/>
    </row>
    <row r="1653" spans="2:12" x14ac:dyDescent="0.2">
      <c r="B1653" s="57"/>
      <c r="C1653" s="111"/>
      <c r="D1653" s="111"/>
      <c r="F1653" s="57"/>
      <c r="G1653" s="111"/>
      <c r="H1653" s="111"/>
      <c r="J1653" s="57"/>
      <c r="K1653" s="111"/>
      <c r="L1653" s="111"/>
    </row>
    <row r="1654" spans="2:12" x14ac:dyDescent="0.2">
      <c r="B1654" s="57"/>
      <c r="C1654" s="111"/>
      <c r="D1654" s="111"/>
      <c r="F1654" s="57"/>
      <c r="G1654" s="111"/>
      <c r="H1654" s="111"/>
      <c r="J1654" s="57"/>
      <c r="K1654" s="111"/>
      <c r="L1654" s="111"/>
    </row>
    <row r="1655" spans="2:12" x14ac:dyDescent="0.2">
      <c r="B1655" s="57"/>
      <c r="C1655" s="111"/>
      <c r="D1655" s="111"/>
      <c r="F1655" s="57"/>
      <c r="G1655" s="111"/>
      <c r="H1655" s="111"/>
      <c r="J1655" s="57"/>
      <c r="K1655" s="111"/>
      <c r="L1655" s="111"/>
    </row>
    <row r="1656" spans="2:12" x14ac:dyDescent="0.2">
      <c r="B1656" s="57"/>
      <c r="C1656" s="111"/>
      <c r="D1656" s="111"/>
      <c r="F1656" s="57"/>
      <c r="G1656" s="111"/>
      <c r="H1656" s="111"/>
      <c r="J1656" s="57"/>
      <c r="K1656" s="111"/>
      <c r="L1656" s="111"/>
    </row>
    <row r="1657" spans="2:12" x14ac:dyDescent="0.2">
      <c r="B1657" s="57"/>
      <c r="C1657" s="111"/>
      <c r="D1657" s="111"/>
      <c r="F1657" s="57"/>
      <c r="G1657" s="111"/>
      <c r="H1657" s="111"/>
      <c r="J1657" s="57"/>
      <c r="K1657" s="111"/>
      <c r="L1657" s="111"/>
    </row>
    <row r="1658" spans="2:12" x14ac:dyDescent="0.2">
      <c r="B1658" s="57"/>
      <c r="C1658" s="111"/>
      <c r="D1658" s="111"/>
      <c r="F1658" s="57"/>
      <c r="G1658" s="111"/>
      <c r="H1658" s="111"/>
      <c r="J1658" s="57"/>
      <c r="K1658" s="111"/>
      <c r="L1658" s="111"/>
    </row>
    <row r="1659" spans="2:12" x14ac:dyDescent="0.2">
      <c r="B1659" s="57"/>
      <c r="C1659" s="111"/>
      <c r="D1659" s="111"/>
      <c r="F1659" s="57"/>
      <c r="G1659" s="111"/>
      <c r="H1659" s="111"/>
      <c r="J1659" s="57"/>
      <c r="K1659" s="111"/>
      <c r="L1659" s="111"/>
    </row>
    <row r="1660" spans="2:12" x14ac:dyDescent="0.2">
      <c r="B1660" s="57"/>
      <c r="C1660" s="111"/>
      <c r="D1660" s="111"/>
      <c r="F1660" s="57"/>
      <c r="G1660" s="111"/>
      <c r="H1660" s="111"/>
      <c r="J1660" s="57"/>
      <c r="K1660" s="111"/>
      <c r="L1660" s="111"/>
    </row>
    <row r="1661" spans="2:12" x14ac:dyDescent="0.2">
      <c r="B1661" s="57"/>
      <c r="C1661" s="111"/>
      <c r="D1661" s="111"/>
      <c r="F1661" s="57"/>
      <c r="G1661" s="111"/>
      <c r="H1661" s="111"/>
      <c r="J1661" s="57"/>
      <c r="K1661" s="111"/>
      <c r="L1661" s="111"/>
    </row>
    <row r="1662" spans="2:12" x14ac:dyDescent="0.2">
      <c r="B1662" s="57"/>
      <c r="C1662" s="111"/>
      <c r="D1662" s="111"/>
      <c r="F1662" s="57"/>
      <c r="G1662" s="111"/>
      <c r="H1662" s="111"/>
      <c r="J1662" s="57"/>
      <c r="K1662" s="111"/>
      <c r="L1662" s="111"/>
    </row>
    <row r="1663" spans="2:12" x14ac:dyDescent="0.2">
      <c r="B1663" s="57"/>
      <c r="C1663" s="111"/>
      <c r="D1663" s="111"/>
      <c r="F1663" s="57"/>
      <c r="G1663" s="111"/>
      <c r="H1663" s="111"/>
      <c r="J1663" s="57"/>
      <c r="K1663" s="111"/>
      <c r="L1663" s="111"/>
    </row>
    <row r="1664" spans="2:12" x14ac:dyDescent="0.2">
      <c r="B1664" s="57"/>
      <c r="C1664" s="111"/>
      <c r="D1664" s="111"/>
      <c r="F1664" s="57"/>
      <c r="G1664" s="111"/>
      <c r="H1664" s="111"/>
      <c r="J1664" s="57"/>
      <c r="K1664" s="111"/>
      <c r="L1664" s="111"/>
    </row>
    <row r="1665" spans="2:12" x14ac:dyDescent="0.2">
      <c r="B1665" s="57"/>
      <c r="C1665" s="111"/>
      <c r="D1665" s="111"/>
      <c r="F1665" s="57"/>
      <c r="G1665" s="111"/>
      <c r="H1665" s="111"/>
      <c r="J1665" s="57"/>
      <c r="K1665" s="111"/>
      <c r="L1665" s="111"/>
    </row>
    <row r="1666" spans="2:12" x14ac:dyDescent="0.2">
      <c r="B1666" s="57"/>
      <c r="C1666" s="111"/>
      <c r="D1666" s="111"/>
      <c r="F1666" s="57"/>
      <c r="G1666" s="111"/>
      <c r="H1666" s="111"/>
      <c r="J1666" s="57"/>
      <c r="K1666" s="111"/>
      <c r="L1666" s="111"/>
    </row>
    <row r="1667" spans="2:12" x14ac:dyDescent="0.2">
      <c r="B1667" s="57"/>
      <c r="C1667" s="111"/>
      <c r="D1667" s="111"/>
      <c r="F1667" s="57"/>
      <c r="G1667" s="111"/>
      <c r="H1667" s="111"/>
      <c r="J1667" s="57"/>
      <c r="K1667" s="111"/>
      <c r="L1667" s="111"/>
    </row>
    <row r="1668" spans="2:12" x14ac:dyDescent="0.2">
      <c r="B1668" s="57"/>
      <c r="C1668" s="111"/>
      <c r="D1668" s="111"/>
      <c r="F1668" s="57"/>
      <c r="G1668" s="111"/>
      <c r="H1668" s="111"/>
      <c r="J1668" s="57"/>
      <c r="K1668" s="111"/>
      <c r="L1668" s="111"/>
    </row>
    <row r="1669" spans="2:12" x14ac:dyDescent="0.2">
      <c r="B1669" s="57"/>
      <c r="C1669" s="111"/>
      <c r="D1669" s="111"/>
      <c r="F1669" s="57"/>
      <c r="G1669" s="111"/>
      <c r="H1669" s="111"/>
      <c r="J1669" s="57"/>
      <c r="K1669" s="111"/>
      <c r="L1669" s="111"/>
    </row>
    <row r="1670" spans="2:12" x14ac:dyDescent="0.2">
      <c r="B1670" s="57"/>
      <c r="C1670" s="111"/>
      <c r="D1670" s="111"/>
      <c r="F1670" s="57"/>
      <c r="G1670" s="111"/>
      <c r="H1670" s="111"/>
      <c r="J1670" s="57"/>
      <c r="K1670" s="111"/>
      <c r="L1670" s="111"/>
    </row>
    <row r="1671" spans="2:12" x14ac:dyDescent="0.2">
      <c r="B1671" s="57"/>
      <c r="C1671" s="111"/>
      <c r="D1671" s="111"/>
      <c r="F1671" s="57"/>
      <c r="G1671" s="111"/>
      <c r="H1671" s="111"/>
      <c r="J1671" s="57"/>
      <c r="K1671" s="111"/>
      <c r="L1671" s="111"/>
    </row>
    <row r="1672" spans="2:12" x14ac:dyDescent="0.2">
      <c r="B1672" s="57"/>
      <c r="C1672" s="111"/>
      <c r="D1672" s="111"/>
      <c r="F1672" s="57"/>
      <c r="G1672" s="111"/>
      <c r="H1672" s="111"/>
      <c r="J1672" s="57"/>
      <c r="K1672" s="111"/>
      <c r="L1672" s="111"/>
    </row>
    <row r="1673" spans="2:12" x14ac:dyDescent="0.2">
      <c r="B1673" s="57"/>
      <c r="C1673" s="111"/>
      <c r="D1673" s="111"/>
      <c r="F1673" s="57"/>
      <c r="G1673" s="111"/>
      <c r="H1673" s="111"/>
      <c r="J1673" s="57"/>
      <c r="K1673" s="111"/>
      <c r="L1673" s="111"/>
    </row>
    <row r="1674" spans="2:12" x14ac:dyDescent="0.2">
      <c r="B1674" s="57"/>
      <c r="C1674" s="111"/>
      <c r="D1674" s="111"/>
      <c r="F1674" s="57"/>
      <c r="G1674" s="111"/>
      <c r="H1674" s="111"/>
      <c r="J1674" s="57"/>
      <c r="K1674" s="111"/>
      <c r="L1674" s="111"/>
    </row>
    <row r="1675" spans="2:12" x14ac:dyDescent="0.2">
      <c r="B1675" s="57"/>
      <c r="C1675" s="111"/>
      <c r="D1675" s="111"/>
      <c r="F1675" s="57"/>
      <c r="G1675" s="111"/>
      <c r="H1675" s="111"/>
      <c r="J1675" s="57"/>
      <c r="K1675" s="111"/>
      <c r="L1675" s="111"/>
    </row>
    <row r="1676" spans="2:12" x14ac:dyDescent="0.2">
      <c r="B1676" s="57"/>
      <c r="C1676" s="111"/>
      <c r="D1676" s="111"/>
      <c r="F1676" s="57"/>
      <c r="G1676" s="111"/>
      <c r="H1676" s="111"/>
      <c r="J1676" s="57"/>
      <c r="K1676" s="111"/>
      <c r="L1676" s="111"/>
    </row>
    <row r="1677" spans="2:12" x14ac:dyDescent="0.2">
      <c r="B1677" s="57"/>
      <c r="C1677" s="111"/>
      <c r="D1677" s="111"/>
      <c r="F1677" s="57"/>
      <c r="G1677" s="111"/>
      <c r="H1677" s="111"/>
      <c r="J1677" s="57"/>
      <c r="K1677" s="111"/>
      <c r="L1677" s="111"/>
    </row>
    <row r="1678" spans="2:12" x14ac:dyDescent="0.2">
      <c r="B1678" s="57"/>
      <c r="C1678" s="111"/>
      <c r="D1678" s="111"/>
      <c r="F1678" s="57"/>
      <c r="G1678" s="111"/>
      <c r="H1678" s="111"/>
      <c r="J1678" s="57"/>
      <c r="K1678" s="111"/>
      <c r="L1678" s="111"/>
    </row>
    <row r="1679" spans="2:12" x14ac:dyDescent="0.2">
      <c r="B1679" s="57"/>
      <c r="C1679" s="111"/>
      <c r="D1679" s="111"/>
      <c r="F1679" s="57"/>
      <c r="G1679" s="111"/>
      <c r="H1679" s="111"/>
      <c r="J1679" s="57"/>
      <c r="K1679" s="111"/>
      <c r="L1679" s="111"/>
    </row>
    <row r="1680" spans="2:12" x14ac:dyDescent="0.2">
      <c r="B1680" s="57"/>
      <c r="C1680" s="111"/>
      <c r="D1680" s="111"/>
      <c r="F1680" s="57"/>
      <c r="G1680" s="111"/>
      <c r="H1680" s="111"/>
      <c r="J1680" s="57"/>
      <c r="K1680" s="111"/>
      <c r="L1680" s="111"/>
    </row>
    <row r="1681" spans="2:12" x14ac:dyDescent="0.2">
      <c r="B1681" s="57"/>
      <c r="C1681" s="111"/>
      <c r="D1681" s="111"/>
      <c r="F1681" s="57"/>
      <c r="G1681" s="111"/>
      <c r="H1681" s="111"/>
      <c r="J1681" s="57"/>
      <c r="K1681" s="111"/>
      <c r="L1681" s="111"/>
    </row>
    <row r="1682" spans="2:12" x14ac:dyDescent="0.2">
      <c r="B1682" s="57"/>
      <c r="C1682" s="111"/>
      <c r="D1682" s="111"/>
      <c r="F1682" s="57"/>
      <c r="G1682" s="111"/>
      <c r="H1682" s="111"/>
      <c r="J1682" s="57"/>
      <c r="K1682" s="111"/>
      <c r="L1682" s="111"/>
    </row>
    <row r="1683" spans="2:12" x14ac:dyDescent="0.2">
      <c r="B1683" s="57"/>
      <c r="C1683" s="111"/>
      <c r="D1683" s="111"/>
      <c r="F1683" s="57"/>
      <c r="G1683" s="111"/>
      <c r="H1683" s="111"/>
      <c r="J1683" s="57"/>
      <c r="K1683" s="111"/>
      <c r="L1683" s="111"/>
    </row>
    <row r="1684" spans="2:12" x14ac:dyDescent="0.2">
      <c r="B1684" s="57"/>
      <c r="C1684" s="111"/>
      <c r="D1684" s="111"/>
      <c r="F1684" s="57"/>
      <c r="G1684" s="111"/>
      <c r="H1684" s="111"/>
      <c r="J1684" s="57"/>
      <c r="K1684" s="111"/>
      <c r="L1684" s="111"/>
    </row>
    <row r="1685" spans="2:12" x14ac:dyDescent="0.2">
      <c r="B1685" s="57"/>
      <c r="C1685" s="111"/>
      <c r="D1685" s="111"/>
      <c r="F1685" s="57"/>
      <c r="G1685" s="111"/>
      <c r="H1685" s="111"/>
      <c r="J1685" s="57"/>
      <c r="K1685" s="111"/>
      <c r="L1685" s="111"/>
    </row>
    <row r="1686" spans="2:12" x14ac:dyDescent="0.2">
      <c r="B1686" s="57"/>
      <c r="C1686" s="111"/>
      <c r="D1686" s="111"/>
      <c r="F1686" s="57"/>
      <c r="G1686" s="111"/>
      <c r="H1686" s="111"/>
      <c r="J1686" s="57"/>
      <c r="K1686" s="111"/>
      <c r="L1686" s="111"/>
    </row>
    <row r="1687" spans="2:12" x14ac:dyDescent="0.2">
      <c r="B1687" s="57"/>
      <c r="C1687" s="111"/>
      <c r="D1687" s="111"/>
      <c r="F1687" s="57"/>
      <c r="G1687" s="111"/>
      <c r="H1687" s="111"/>
      <c r="J1687" s="57"/>
      <c r="K1687" s="111"/>
      <c r="L1687" s="111"/>
    </row>
    <row r="1688" spans="2:12" x14ac:dyDescent="0.2">
      <c r="B1688" s="57"/>
      <c r="C1688" s="111"/>
      <c r="D1688" s="111"/>
      <c r="F1688" s="57"/>
      <c r="G1688" s="111"/>
      <c r="H1688" s="111"/>
      <c r="J1688" s="57"/>
      <c r="K1688" s="111"/>
      <c r="L1688" s="111"/>
    </row>
    <row r="1689" spans="2:12" x14ac:dyDescent="0.2">
      <c r="B1689" s="57"/>
      <c r="C1689" s="111"/>
      <c r="D1689" s="111"/>
      <c r="F1689" s="57"/>
      <c r="G1689" s="111"/>
      <c r="H1689" s="111"/>
      <c r="J1689" s="57"/>
      <c r="K1689" s="111"/>
      <c r="L1689" s="111"/>
    </row>
    <row r="1690" spans="2:12" x14ac:dyDescent="0.2">
      <c r="B1690" s="57"/>
      <c r="C1690" s="111"/>
      <c r="D1690" s="111"/>
      <c r="F1690" s="57"/>
      <c r="G1690" s="111"/>
      <c r="H1690" s="111"/>
      <c r="J1690" s="57"/>
      <c r="K1690" s="111"/>
      <c r="L1690" s="111"/>
    </row>
    <row r="1691" spans="2:12" x14ac:dyDescent="0.2">
      <c r="B1691" s="57"/>
      <c r="C1691" s="111"/>
      <c r="D1691" s="111"/>
      <c r="F1691" s="57"/>
      <c r="G1691" s="111"/>
      <c r="H1691" s="111"/>
      <c r="J1691" s="57"/>
      <c r="K1691" s="111"/>
      <c r="L1691" s="111"/>
    </row>
    <row r="1692" spans="2:12" x14ac:dyDescent="0.2">
      <c r="B1692" s="57"/>
      <c r="C1692" s="111"/>
      <c r="D1692" s="111"/>
      <c r="F1692" s="57"/>
      <c r="G1692" s="111"/>
      <c r="H1692" s="111"/>
      <c r="J1692" s="57"/>
      <c r="K1692" s="111"/>
      <c r="L1692" s="111"/>
    </row>
    <row r="1693" spans="2:12" x14ac:dyDescent="0.2">
      <c r="B1693" s="57"/>
      <c r="C1693" s="111"/>
      <c r="D1693" s="111"/>
      <c r="F1693" s="57"/>
      <c r="G1693" s="111"/>
      <c r="H1693" s="111"/>
      <c r="J1693" s="57"/>
      <c r="K1693" s="111"/>
      <c r="L1693" s="111"/>
    </row>
    <row r="1694" spans="2:12" x14ac:dyDescent="0.2">
      <c r="B1694" s="57"/>
      <c r="C1694" s="111"/>
      <c r="D1694" s="111"/>
      <c r="F1694" s="57"/>
      <c r="G1694" s="111"/>
      <c r="H1694" s="111"/>
      <c r="J1694" s="57"/>
      <c r="K1694" s="111"/>
      <c r="L1694" s="111"/>
    </row>
    <row r="1695" spans="2:12" x14ac:dyDescent="0.2">
      <c r="B1695" s="57"/>
      <c r="C1695" s="111"/>
      <c r="D1695" s="111"/>
      <c r="F1695" s="57"/>
      <c r="G1695" s="111"/>
      <c r="H1695" s="111"/>
      <c r="J1695" s="57"/>
      <c r="K1695" s="111"/>
      <c r="L1695" s="111"/>
    </row>
    <row r="1696" spans="2:12" x14ac:dyDescent="0.2">
      <c r="B1696" s="57"/>
      <c r="C1696" s="111"/>
      <c r="D1696" s="111"/>
      <c r="F1696" s="57"/>
      <c r="G1696" s="111"/>
      <c r="H1696" s="111"/>
      <c r="J1696" s="57"/>
      <c r="K1696" s="111"/>
      <c r="L1696" s="111"/>
    </row>
    <row r="1697" spans="2:12" x14ac:dyDescent="0.2">
      <c r="B1697" s="57"/>
      <c r="C1697" s="111"/>
      <c r="D1697" s="111"/>
      <c r="F1697" s="57"/>
      <c r="G1697" s="111"/>
      <c r="H1697" s="111"/>
      <c r="J1697" s="57"/>
      <c r="K1697" s="111"/>
      <c r="L1697" s="111"/>
    </row>
    <row r="1698" spans="2:12" x14ac:dyDescent="0.2">
      <c r="B1698" s="57"/>
      <c r="C1698" s="111"/>
      <c r="D1698" s="111"/>
      <c r="F1698" s="57"/>
      <c r="G1698" s="111"/>
      <c r="H1698" s="111"/>
      <c r="J1698" s="57"/>
      <c r="K1698" s="111"/>
      <c r="L1698" s="111"/>
    </row>
    <row r="1699" spans="2:12" x14ac:dyDescent="0.2">
      <c r="B1699" s="57"/>
      <c r="C1699" s="111"/>
      <c r="D1699" s="111"/>
      <c r="F1699" s="57"/>
      <c r="G1699" s="111"/>
      <c r="H1699" s="111"/>
      <c r="J1699" s="57"/>
      <c r="K1699" s="111"/>
      <c r="L1699" s="111"/>
    </row>
    <row r="1700" spans="2:12" x14ac:dyDescent="0.2">
      <c r="B1700" s="57"/>
      <c r="C1700" s="111"/>
      <c r="D1700" s="111"/>
      <c r="F1700" s="57"/>
      <c r="G1700" s="111"/>
      <c r="H1700" s="111"/>
      <c r="J1700" s="57"/>
      <c r="K1700" s="111"/>
      <c r="L1700" s="111"/>
    </row>
    <row r="1701" spans="2:12" x14ac:dyDescent="0.2">
      <c r="B1701" s="57"/>
      <c r="C1701" s="111"/>
      <c r="D1701" s="111"/>
      <c r="F1701" s="57"/>
      <c r="G1701" s="111"/>
      <c r="H1701" s="111"/>
      <c r="J1701" s="57"/>
      <c r="K1701" s="111"/>
      <c r="L1701" s="111"/>
    </row>
    <row r="1702" spans="2:12" x14ac:dyDescent="0.2">
      <c r="B1702" s="57"/>
      <c r="C1702" s="111"/>
      <c r="D1702" s="111"/>
      <c r="F1702" s="57"/>
      <c r="G1702" s="111"/>
      <c r="H1702" s="111"/>
      <c r="J1702" s="57"/>
      <c r="K1702" s="111"/>
      <c r="L1702" s="111"/>
    </row>
    <row r="1703" spans="2:12" x14ac:dyDescent="0.2">
      <c r="B1703" s="57"/>
      <c r="C1703" s="111"/>
      <c r="D1703" s="111"/>
      <c r="F1703" s="57"/>
      <c r="G1703" s="111"/>
      <c r="H1703" s="111"/>
      <c r="J1703" s="57"/>
      <c r="K1703" s="111"/>
      <c r="L1703" s="111"/>
    </row>
    <row r="1704" spans="2:12" x14ac:dyDescent="0.2">
      <c r="B1704" s="57"/>
      <c r="C1704" s="111"/>
      <c r="D1704" s="111"/>
      <c r="F1704" s="57"/>
      <c r="G1704" s="111"/>
      <c r="H1704" s="111"/>
      <c r="J1704" s="57"/>
      <c r="K1704" s="111"/>
      <c r="L1704" s="111"/>
    </row>
    <row r="1705" spans="2:12" x14ac:dyDescent="0.2">
      <c r="B1705" s="57"/>
      <c r="C1705" s="111"/>
      <c r="D1705" s="111"/>
      <c r="F1705" s="57"/>
      <c r="G1705" s="111"/>
      <c r="H1705" s="111"/>
      <c r="J1705" s="57"/>
      <c r="K1705" s="111"/>
      <c r="L1705" s="111"/>
    </row>
    <row r="1706" spans="2:12" x14ac:dyDescent="0.2">
      <c r="B1706" s="57"/>
      <c r="C1706" s="111"/>
      <c r="D1706" s="111"/>
      <c r="F1706" s="57"/>
      <c r="G1706" s="111"/>
      <c r="H1706" s="111"/>
      <c r="J1706" s="57"/>
      <c r="K1706" s="111"/>
      <c r="L1706" s="111"/>
    </row>
    <row r="1707" spans="2:12" x14ac:dyDescent="0.2">
      <c r="B1707" s="57"/>
      <c r="C1707" s="111"/>
      <c r="D1707" s="111"/>
      <c r="F1707" s="57"/>
      <c r="G1707" s="111"/>
      <c r="H1707" s="111"/>
      <c r="J1707" s="57"/>
      <c r="K1707" s="111"/>
      <c r="L1707" s="111"/>
    </row>
    <row r="1708" spans="2:12" x14ac:dyDescent="0.2">
      <c r="B1708" s="57"/>
      <c r="C1708" s="111"/>
      <c r="D1708" s="111"/>
      <c r="F1708" s="57"/>
      <c r="G1708" s="111"/>
      <c r="H1708" s="111"/>
      <c r="J1708" s="57"/>
      <c r="K1708" s="111"/>
      <c r="L1708" s="111"/>
    </row>
    <row r="1709" spans="2:12" x14ac:dyDescent="0.2">
      <c r="B1709" s="57"/>
      <c r="C1709" s="111"/>
      <c r="D1709" s="111"/>
      <c r="F1709" s="57"/>
      <c r="G1709" s="111"/>
      <c r="H1709" s="111"/>
      <c r="J1709" s="57"/>
      <c r="K1709" s="111"/>
      <c r="L1709" s="111"/>
    </row>
    <row r="1710" spans="2:12" x14ac:dyDescent="0.2">
      <c r="B1710" s="57"/>
      <c r="C1710" s="111"/>
      <c r="D1710" s="111"/>
      <c r="F1710" s="57"/>
      <c r="G1710" s="111"/>
      <c r="H1710" s="111"/>
      <c r="J1710" s="57"/>
      <c r="K1710" s="111"/>
      <c r="L1710" s="111"/>
    </row>
    <row r="1711" spans="2:12" x14ac:dyDescent="0.2">
      <c r="B1711" s="57"/>
      <c r="C1711" s="111"/>
      <c r="D1711" s="111"/>
      <c r="F1711" s="57"/>
      <c r="G1711" s="111"/>
      <c r="H1711" s="111"/>
      <c r="J1711" s="57"/>
      <c r="K1711" s="111"/>
      <c r="L1711" s="111"/>
    </row>
    <row r="1712" spans="2:12" x14ac:dyDescent="0.2">
      <c r="B1712" s="57"/>
      <c r="C1712" s="111"/>
      <c r="D1712" s="111"/>
      <c r="F1712" s="57"/>
      <c r="G1712" s="111"/>
      <c r="H1712" s="111"/>
      <c r="J1712" s="57"/>
      <c r="K1712" s="111"/>
      <c r="L1712" s="111"/>
    </row>
    <row r="1713" spans="2:12" x14ac:dyDescent="0.2">
      <c r="B1713" s="57"/>
      <c r="C1713" s="111"/>
      <c r="D1713" s="111"/>
      <c r="F1713" s="57"/>
      <c r="G1713" s="111"/>
      <c r="H1713" s="111"/>
      <c r="J1713" s="57"/>
      <c r="K1713" s="111"/>
      <c r="L1713" s="111"/>
    </row>
    <row r="1714" spans="2:12" x14ac:dyDescent="0.2">
      <c r="B1714" s="57"/>
      <c r="C1714" s="111"/>
      <c r="D1714" s="111"/>
      <c r="F1714" s="57"/>
      <c r="G1714" s="111"/>
      <c r="H1714" s="111"/>
      <c r="J1714" s="57"/>
      <c r="K1714" s="111"/>
      <c r="L1714" s="111"/>
    </row>
    <row r="1715" spans="2:12" x14ac:dyDescent="0.2">
      <c r="B1715" s="57"/>
      <c r="C1715" s="111"/>
      <c r="D1715" s="111"/>
      <c r="F1715" s="57"/>
      <c r="G1715" s="111"/>
      <c r="H1715" s="111"/>
      <c r="J1715" s="57"/>
      <c r="K1715" s="111"/>
      <c r="L1715" s="111"/>
    </row>
    <row r="1716" spans="2:12" x14ac:dyDescent="0.2">
      <c r="B1716" s="57"/>
      <c r="C1716" s="111"/>
      <c r="D1716" s="111"/>
      <c r="F1716" s="57"/>
      <c r="G1716" s="111"/>
      <c r="H1716" s="111"/>
      <c r="J1716" s="57"/>
      <c r="K1716" s="111"/>
      <c r="L1716" s="111"/>
    </row>
    <row r="1717" spans="2:12" x14ac:dyDescent="0.2">
      <c r="B1717" s="57"/>
      <c r="C1717" s="111"/>
      <c r="D1717" s="111"/>
      <c r="F1717" s="57"/>
      <c r="G1717" s="111"/>
      <c r="H1717" s="111"/>
      <c r="J1717" s="57"/>
      <c r="K1717" s="111"/>
      <c r="L1717" s="111"/>
    </row>
    <row r="1718" spans="2:12" x14ac:dyDescent="0.2">
      <c r="B1718" s="57"/>
      <c r="C1718" s="111"/>
      <c r="D1718" s="111"/>
      <c r="F1718" s="57"/>
      <c r="G1718" s="111"/>
      <c r="H1718" s="111"/>
      <c r="J1718" s="57"/>
      <c r="K1718" s="111"/>
      <c r="L1718" s="111"/>
    </row>
    <row r="1719" spans="2:12" x14ac:dyDescent="0.2">
      <c r="B1719" s="57"/>
      <c r="C1719" s="111"/>
      <c r="D1719" s="111"/>
      <c r="F1719" s="57"/>
      <c r="G1719" s="111"/>
      <c r="H1719" s="111"/>
      <c r="J1719" s="57"/>
      <c r="K1719" s="111"/>
      <c r="L1719" s="111"/>
    </row>
    <row r="1720" spans="2:12" x14ac:dyDescent="0.2">
      <c r="B1720" s="57"/>
      <c r="C1720" s="111"/>
      <c r="D1720" s="111"/>
      <c r="F1720" s="57"/>
      <c r="G1720" s="111"/>
      <c r="H1720" s="111"/>
      <c r="J1720" s="57"/>
      <c r="K1720" s="111"/>
      <c r="L1720" s="111"/>
    </row>
    <row r="1721" spans="2:12" x14ac:dyDescent="0.2">
      <c r="B1721" s="57"/>
      <c r="C1721" s="111"/>
      <c r="D1721" s="111"/>
      <c r="F1721" s="57"/>
      <c r="G1721" s="111"/>
      <c r="H1721" s="111"/>
      <c r="J1721" s="57"/>
      <c r="K1721" s="111"/>
      <c r="L1721" s="111"/>
    </row>
    <row r="1722" spans="2:12" x14ac:dyDescent="0.2">
      <c r="B1722" s="57"/>
      <c r="C1722" s="111"/>
      <c r="D1722" s="111"/>
      <c r="F1722" s="57"/>
      <c r="G1722" s="111"/>
      <c r="H1722" s="111"/>
      <c r="J1722" s="57"/>
      <c r="K1722" s="111"/>
      <c r="L1722" s="111"/>
    </row>
    <row r="1723" spans="2:12" x14ac:dyDescent="0.2">
      <c r="B1723" s="57"/>
      <c r="C1723" s="111"/>
      <c r="D1723" s="111"/>
      <c r="F1723" s="57"/>
      <c r="G1723" s="111"/>
      <c r="H1723" s="111"/>
      <c r="J1723" s="57"/>
      <c r="K1723" s="111"/>
      <c r="L1723" s="111"/>
    </row>
    <row r="1724" spans="2:12" x14ac:dyDescent="0.2">
      <c r="B1724" s="57"/>
      <c r="C1724" s="111"/>
      <c r="D1724" s="111"/>
      <c r="F1724" s="57"/>
      <c r="G1724" s="111"/>
      <c r="H1724" s="111"/>
      <c r="J1724" s="57"/>
      <c r="K1724" s="111"/>
      <c r="L1724" s="111"/>
    </row>
    <row r="1725" spans="2:12" x14ac:dyDescent="0.2">
      <c r="B1725" s="57"/>
      <c r="C1725" s="111"/>
      <c r="D1725" s="111"/>
      <c r="F1725" s="57"/>
      <c r="G1725" s="111"/>
      <c r="H1725" s="111"/>
      <c r="J1725" s="57"/>
      <c r="K1725" s="111"/>
      <c r="L1725" s="111"/>
    </row>
    <row r="1726" spans="2:12" x14ac:dyDescent="0.2">
      <c r="B1726" s="57"/>
      <c r="C1726" s="111"/>
      <c r="D1726" s="111"/>
      <c r="F1726" s="57"/>
      <c r="G1726" s="111"/>
      <c r="H1726" s="111"/>
      <c r="J1726" s="57"/>
      <c r="K1726" s="111"/>
      <c r="L1726" s="111"/>
    </row>
    <row r="1727" spans="2:12" x14ac:dyDescent="0.2">
      <c r="B1727" s="57"/>
      <c r="C1727" s="111"/>
      <c r="D1727" s="111"/>
      <c r="F1727" s="57"/>
      <c r="G1727" s="111"/>
      <c r="H1727" s="111"/>
      <c r="J1727" s="57"/>
      <c r="K1727" s="111"/>
      <c r="L1727" s="111"/>
    </row>
    <row r="1728" spans="2:12" x14ac:dyDescent="0.2">
      <c r="B1728" s="57"/>
      <c r="C1728" s="111"/>
      <c r="D1728" s="111"/>
      <c r="F1728" s="57"/>
      <c r="G1728" s="111"/>
      <c r="H1728" s="111"/>
      <c r="J1728" s="57"/>
      <c r="K1728" s="111"/>
      <c r="L1728" s="111"/>
    </row>
    <row r="1729" spans="2:12" x14ac:dyDescent="0.2">
      <c r="B1729" s="57"/>
      <c r="C1729" s="111"/>
      <c r="D1729" s="111"/>
      <c r="F1729" s="57"/>
      <c r="G1729" s="111"/>
      <c r="H1729" s="111"/>
      <c r="J1729" s="57"/>
      <c r="K1729" s="111"/>
      <c r="L1729" s="111"/>
    </row>
    <row r="1730" spans="2:12" x14ac:dyDescent="0.2">
      <c r="B1730" s="57"/>
      <c r="C1730" s="111"/>
      <c r="D1730" s="111"/>
      <c r="F1730" s="57"/>
      <c r="G1730" s="111"/>
      <c r="H1730" s="111"/>
      <c r="J1730" s="57"/>
      <c r="K1730" s="111"/>
      <c r="L1730" s="111"/>
    </row>
    <row r="1731" spans="2:12" x14ac:dyDescent="0.2">
      <c r="B1731" s="57"/>
      <c r="C1731" s="111"/>
      <c r="D1731" s="111"/>
      <c r="F1731" s="57"/>
      <c r="G1731" s="111"/>
      <c r="H1731" s="111"/>
      <c r="J1731" s="57"/>
      <c r="K1731" s="111"/>
      <c r="L1731" s="111"/>
    </row>
    <row r="1732" spans="2:12" x14ac:dyDescent="0.2">
      <c r="B1732" s="57"/>
      <c r="C1732" s="111"/>
      <c r="D1732" s="111"/>
      <c r="F1732" s="57"/>
      <c r="G1732" s="111"/>
      <c r="H1732" s="111"/>
      <c r="J1732" s="57"/>
      <c r="K1732" s="111"/>
      <c r="L1732" s="111"/>
    </row>
    <row r="1733" spans="2:12" x14ac:dyDescent="0.2">
      <c r="B1733" s="57"/>
      <c r="C1733" s="111"/>
      <c r="D1733" s="111"/>
      <c r="F1733" s="57"/>
      <c r="G1733" s="111"/>
      <c r="H1733" s="111"/>
      <c r="J1733" s="57"/>
      <c r="K1733" s="111"/>
      <c r="L1733" s="111"/>
    </row>
    <row r="1734" spans="2:12" x14ac:dyDescent="0.2">
      <c r="B1734" s="57"/>
      <c r="C1734" s="111"/>
      <c r="D1734" s="111"/>
      <c r="F1734" s="57"/>
      <c r="G1734" s="111"/>
      <c r="H1734" s="111"/>
      <c r="J1734" s="57"/>
      <c r="K1734" s="111"/>
      <c r="L1734" s="111"/>
    </row>
    <row r="1735" spans="2:12" x14ac:dyDescent="0.2">
      <c r="B1735" s="57"/>
      <c r="C1735" s="111"/>
      <c r="D1735" s="111"/>
      <c r="F1735" s="57"/>
      <c r="G1735" s="111"/>
      <c r="H1735" s="111"/>
      <c r="J1735" s="57"/>
      <c r="K1735" s="111"/>
      <c r="L1735" s="111"/>
    </row>
    <row r="1736" spans="2:12" x14ac:dyDescent="0.2">
      <c r="B1736" s="57"/>
      <c r="C1736" s="111"/>
      <c r="D1736" s="111"/>
      <c r="F1736" s="57"/>
      <c r="G1736" s="111"/>
      <c r="H1736" s="111"/>
      <c r="J1736" s="57"/>
      <c r="K1736" s="111"/>
      <c r="L1736" s="111"/>
    </row>
    <row r="1737" spans="2:12" x14ac:dyDescent="0.2">
      <c r="B1737" s="57"/>
      <c r="C1737" s="111"/>
      <c r="D1737" s="111"/>
      <c r="F1737" s="57"/>
      <c r="G1737" s="111"/>
      <c r="H1737" s="111"/>
      <c r="J1737" s="57"/>
      <c r="K1737" s="111"/>
      <c r="L1737" s="111"/>
    </row>
    <row r="1738" spans="2:12" x14ac:dyDescent="0.2">
      <c r="B1738" s="57"/>
      <c r="C1738" s="111"/>
      <c r="D1738" s="111"/>
      <c r="F1738" s="57"/>
      <c r="G1738" s="111"/>
      <c r="H1738" s="111"/>
      <c r="J1738" s="57"/>
      <c r="K1738" s="111"/>
      <c r="L1738" s="111"/>
    </row>
    <row r="1739" spans="2:12" x14ac:dyDescent="0.2">
      <c r="B1739" s="57"/>
      <c r="C1739" s="111"/>
      <c r="D1739" s="111"/>
      <c r="F1739" s="57"/>
      <c r="G1739" s="111"/>
      <c r="H1739" s="111"/>
      <c r="J1739" s="57"/>
      <c r="K1739" s="111"/>
      <c r="L1739" s="111"/>
    </row>
    <row r="1740" spans="2:12" x14ac:dyDescent="0.2">
      <c r="B1740" s="57"/>
      <c r="C1740" s="111"/>
      <c r="D1740" s="111"/>
      <c r="F1740" s="57"/>
      <c r="G1740" s="111"/>
      <c r="H1740" s="111"/>
      <c r="J1740" s="57"/>
      <c r="K1740" s="111"/>
      <c r="L1740" s="111"/>
    </row>
    <row r="1741" spans="2:12" x14ac:dyDescent="0.2">
      <c r="B1741" s="57"/>
      <c r="C1741" s="111"/>
      <c r="D1741" s="111"/>
      <c r="F1741" s="57"/>
      <c r="G1741" s="111"/>
      <c r="H1741" s="111"/>
      <c r="J1741" s="57"/>
      <c r="K1741" s="111"/>
      <c r="L1741" s="111"/>
    </row>
    <row r="1742" spans="2:12" x14ac:dyDescent="0.2">
      <c r="B1742" s="57"/>
      <c r="C1742" s="111"/>
      <c r="D1742" s="111"/>
      <c r="F1742" s="57"/>
      <c r="G1742" s="111"/>
      <c r="H1742" s="111"/>
      <c r="J1742" s="57"/>
      <c r="K1742" s="111"/>
      <c r="L1742" s="111"/>
    </row>
    <row r="1743" spans="2:12" x14ac:dyDescent="0.2">
      <c r="B1743" s="57"/>
      <c r="C1743" s="111"/>
      <c r="D1743" s="111"/>
      <c r="F1743" s="57"/>
      <c r="G1743" s="111"/>
      <c r="H1743" s="111"/>
      <c r="J1743" s="57"/>
      <c r="K1743" s="111"/>
      <c r="L1743" s="111"/>
    </row>
    <row r="1744" spans="2:12" x14ac:dyDescent="0.2">
      <c r="B1744" s="57"/>
      <c r="C1744" s="111"/>
      <c r="D1744" s="111"/>
      <c r="F1744" s="57"/>
      <c r="G1744" s="111"/>
      <c r="H1744" s="111"/>
      <c r="J1744" s="57"/>
      <c r="K1744" s="111"/>
      <c r="L1744" s="111"/>
    </row>
    <row r="1745" spans="2:12" x14ac:dyDescent="0.2">
      <c r="B1745" s="57"/>
      <c r="C1745" s="111"/>
      <c r="D1745" s="111"/>
      <c r="F1745" s="57"/>
      <c r="G1745" s="111"/>
      <c r="H1745" s="111"/>
      <c r="J1745" s="57"/>
      <c r="K1745" s="111"/>
      <c r="L1745" s="111"/>
    </row>
    <row r="1746" spans="2:12" x14ac:dyDescent="0.2">
      <c r="B1746" s="57"/>
      <c r="C1746" s="111"/>
      <c r="D1746" s="111"/>
      <c r="F1746" s="57"/>
      <c r="G1746" s="111"/>
      <c r="H1746" s="111"/>
      <c r="J1746" s="57"/>
      <c r="K1746" s="111"/>
      <c r="L1746" s="111"/>
    </row>
    <row r="1747" spans="2:12" x14ac:dyDescent="0.2">
      <c r="B1747" s="57"/>
      <c r="C1747" s="111"/>
      <c r="D1747" s="111"/>
      <c r="F1747" s="57"/>
      <c r="G1747" s="111"/>
      <c r="H1747" s="111"/>
      <c r="J1747" s="57"/>
      <c r="K1747" s="111"/>
      <c r="L1747" s="111"/>
    </row>
    <row r="1748" spans="2:12" x14ac:dyDescent="0.2">
      <c r="B1748" s="57"/>
      <c r="C1748" s="111"/>
      <c r="D1748" s="111"/>
      <c r="F1748" s="57"/>
      <c r="G1748" s="111"/>
      <c r="H1748" s="111"/>
      <c r="J1748" s="57"/>
      <c r="K1748" s="111"/>
      <c r="L1748" s="111"/>
    </row>
    <row r="1749" spans="2:12" x14ac:dyDescent="0.2">
      <c r="B1749" s="57"/>
      <c r="C1749" s="111"/>
      <c r="D1749" s="111"/>
      <c r="F1749" s="57"/>
      <c r="G1749" s="111"/>
      <c r="H1749" s="111"/>
      <c r="J1749" s="57"/>
      <c r="K1749" s="111"/>
      <c r="L1749" s="111"/>
    </row>
    <row r="1750" spans="2:12" x14ac:dyDescent="0.2">
      <c r="B1750" s="57"/>
      <c r="C1750" s="111"/>
      <c r="D1750" s="111"/>
      <c r="F1750" s="57"/>
      <c r="G1750" s="111"/>
      <c r="H1750" s="111"/>
      <c r="J1750" s="57"/>
      <c r="K1750" s="111"/>
      <c r="L1750" s="111"/>
    </row>
    <row r="1751" spans="2:12" x14ac:dyDescent="0.2">
      <c r="B1751" s="57"/>
      <c r="C1751" s="111"/>
      <c r="D1751" s="111"/>
      <c r="F1751" s="57"/>
      <c r="G1751" s="111"/>
      <c r="H1751" s="111"/>
      <c r="J1751" s="57"/>
      <c r="K1751" s="111"/>
      <c r="L1751" s="111"/>
    </row>
    <row r="1752" spans="2:12" x14ac:dyDescent="0.2">
      <c r="B1752" s="57"/>
      <c r="C1752" s="111"/>
      <c r="D1752" s="111"/>
      <c r="F1752" s="57"/>
      <c r="G1752" s="111"/>
      <c r="H1752" s="111"/>
      <c r="J1752" s="57"/>
      <c r="K1752" s="111"/>
      <c r="L1752" s="111"/>
    </row>
    <row r="1753" spans="2:12" x14ac:dyDescent="0.2">
      <c r="B1753" s="57"/>
      <c r="C1753" s="111"/>
      <c r="D1753" s="111"/>
      <c r="F1753" s="57"/>
      <c r="G1753" s="111"/>
      <c r="H1753" s="111"/>
      <c r="J1753" s="57"/>
      <c r="K1753" s="111"/>
      <c r="L1753" s="111"/>
    </row>
    <row r="1754" spans="2:12" x14ac:dyDescent="0.2">
      <c r="B1754" s="57"/>
      <c r="C1754" s="111"/>
      <c r="D1754" s="111"/>
      <c r="F1754" s="57"/>
      <c r="G1754" s="111"/>
      <c r="H1754" s="111"/>
      <c r="J1754" s="57"/>
      <c r="K1754" s="111"/>
      <c r="L1754" s="111"/>
    </row>
    <row r="1755" spans="2:12" x14ac:dyDescent="0.2">
      <c r="B1755" s="57"/>
      <c r="C1755" s="111"/>
      <c r="D1755" s="111"/>
      <c r="F1755" s="57"/>
      <c r="G1755" s="111"/>
      <c r="H1755" s="111"/>
      <c r="J1755" s="57"/>
      <c r="K1755" s="111"/>
      <c r="L1755" s="111"/>
    </row>
    <row r="1756" spans="2:12" x14ac:dyDescent="0.2">
      <c r="B1756" s="57"/>
      <c r="C1756" s="111"/>
      <c r="D1756" s="111"/>
      <c r="F1756" s="57"/>
      <c r="G1756" s="111"/>
      <c r="H1756" s="111"/>
      <c r="J1756" s="57"/>
      <c r="K1756" s="111"/>
      <c r="L1756" s="111"/>
    </row>
    <row r="1757" spans="2:12" x14ac:dyDescent="0.2">
      <c r="B1757" s="57"/>
      <c r="C1757" s="111"/>
      <c r="D1757" s="111"/>
      <c r="F1757" s="57"/>
      <c r="G1757" s="111"/>
      <c r="H1757" s="111"/>
      <c r="J1757" s="57"/>
      <c r="K1757" s="111"/>
      <c r="L1757" s="111"/>
    </row>
    <row r="1758" spans="2:12" x14ac:dyDescent="0.2">
      <c r="B1758" s="57"/>
      <c r="C1758" s="111"/>
      <c r="D1758" s="111"/>
      <c r="F1758" s="57"/>
      <c r="G1758" s="111"/>
      <c r="H1758" s="111"/>
      <c r="J1758" s="57"/>
      <c r="K1758" s="111"/>
      <c r="L1758" s="111"/>
    </row>
    <row r="1759" spans="2:12" x14ac:dyDescent="0.2">
      <c r="B1759" s="57"/>
      <c r="C1759" s="111"/>
      <c r="D1759" s="111"/>
      <c r="F1759" s="57"/>
      <c r="G1759" s="111"/>
      <c r="H1759" s="111"/>
      <c r="J1759" s="57"/>
      <c r="K1759" s="111"/>
      <c r="L1759" s="111"/>
    </row>
    <row r="1760" spans="2:12" x14ac:dyDescent="0.2">
      <c r="B1760" s="57"/>
      <c r="C1760" s="111"/>
      <c r="D1760" s="111"/>
      <c r="F1760" s="57"/>
      <c r="G1760" s="111"/>
      <c r="H1760" s="111"/>
      <c r="J1760" s="57"/>
      <c r="K1760" s="111"/>
      <c r="L1760" s="111"/>
    </row>
    <row r="1761" spans="2:12" x14ac:dyDescent="0.2">
      <c r="B1761" s="57"/>
      <c r="C1761" s="111"/>
      <c r="D1761" s="111"/>
      <c r="F1761" s="57"/>
      <c r="G1761" s="111"/>
      <c r="H1761" s="111"/>
      <c r="J1761" s="57"/>
      <c r="K1761" s="111"/>
      <c r="L1761" s="111"/>
    </row>
    <row r="1762" spans="2:12" x14ac:dyDescent="0.2">
      <c r="B1762" s="57"/>
      <c r="C1762" s="111"/>
      <c r="D1762" s="111"/>
      <c r="F1762" s="57"/>
      <c r="G1762" s="111"/>
      <c r="H1762" s="111"/>
      <c r="J1762" s="57"/>
      <c r="K1762" s="111"/>
      <c r="L1762" s="111"/>
    </row>
    <row r="1763" spans="2:12" x14ac:dyDescent="0.2">
      <c r="B1763" s="57"/>
      <c r="C1763" s="111"/>
      <c r="D1763" s="111"/>
      <c r="F1763" s="57"/>
      <c r="G1763" s="111"/>
      <c r="H1763" s="111"/>
      <c r="J1763" s="57"/>
      <c r="K1763" s="111"/>
      <c r="L1763" s="111"/>
    </row>
    <row r="1764" spans="2:12" x14ac:dyDescent="0.2">
      <c r="B1764" s="57"/>
      <c r="C1764" s="111"/>
      <c r="D1764" s="111"/>
      <c r="F1764" s="57"/>
      <c r="G1764" s="111"/>
      <c r="H1764" s="111"/>
      <c r="J1764" s="57"/>
      <c r="K1764" s="111"/>
      <c r="L1764" s="111"/>
    </row>
    <row r="1765" spans="2:12" x14ac:dyDescent="0.2">
      <c r="B1765" s="57"/>
      <c r="C1765" s="111"/>
      <c r="D1765" s="111"/>
      <c r="F1765" s="57"/>
      <c r="G1765" s="111"/>
      <c r="H1765" s="111"/>
      <c r="J1765" s="57"/>
      <c r="K1765" s="111"/>
      <c r="L1765" s="111"/>
    </row>
    <row r="1766" spans="2:12" x14ac:dyDescent="0.2">
      <c r="B1766" s="57"/>
      <c r="C1766" s="111"/>
      <c r="D1766" s="111"/>
      <c r="F1766" s="57"/>
      <c r="G1766" s="111"/>
      <c r="H1766" s="111"/>
      <c r="J1766" s="57"/>
      <c r="K1766" s="111"/>
      <c r="L1766" s="111"/>
    </row>
    <row r="1767" spans="2:12" x14ac:dyDescent="0.2">
      <c r="B1767" s="57"/>
      <c r="C1767" s="111"/>
      <c r="D1767" s="111"/>
      <c r="F1767" s="57"/>
      <c r="G1767" s="111"/>
      <c r="H1767" s="111"/>
      <c r="J1767" s="57"/>
      <c r="K1767" s="111"/>
      <c r="L1767" s="111"/>
    </row>
    <row r="1768" spans="2:12" x14ac:dyDescent="0.2">
      <c r="B1768" s="57"/>
      <c r="C1768" s="111"/>
      <c r="D1768" s="111"/>
      <c r="F1768" s="57"/>
      <c r="G1768" s="111"/>
      <c r="H1768" s="111"/>
      <c r="J1768" s="57"/>
      <c r="K1768" s="111"/>
      <c r="L1768" s="111"/>
    </row>
    <row r="1769" spans="2:12" x14ac:dyDescent="0.2">
      <c r="B1769" s="57"/>
      <c r="C1769" s="111"/>
      <c r="D1769" s="111"/>
      <c r="F1769" s="57"/>
      <c r="G1769" s="111"/>
      <c r="H1769" s="111"/>
      <c r="J1769" s="57"/>
      <c r="K1769" s="111"/>
      <c r="L1769" s="111"/>
    </row>
    <row r="1770" spans="2:12" x14ac:dyDescent="0.2">
      <c r="B1770" s="57"/>
      <c r="C1770" s="111"/>
      <c r="D1770" s="111"/>
      <c r="F1770" s="57"/>
      <c r="G1770" s="111"/>
      <c r="H1770" s="111"/>
      <c r="J1770" s="57"/>
      <c r="K1770" s="111"/>
      <c r="L1770" s="111"/>
    </row>
    <row r="1771" spans="2:12" x14ac:dyDescent="0.2">
      <c r="B1771" s="57"/>
      <c r="C1771" s="111"/>
      <c r="D1771" s="111"/>
      <c r="F1771" s="57"/>
      <c r="G1771" s="111"/>
      <c r="H1771" s="111"/>
      <c r="J1771" s="57"/>
      <c r="K1771" s="111"/>
      <c r="L1771" s="111"/>
    </row>
    <row r="1772" spans="2:12" x14ac:dyDescent="0.2">
      <c r="B1772" s="57"/>
      <c r="C1772" s="111"/>
      <c r="D1772" s="111"/>
      <c r="F1772" s="57"/>
      <c r="G1772" s="111"/>
      <c r="H1772" s="111"/>
      <c r="J1772" s="57"/>
      <c r="K1772" s="111"/>
      <c r="L1772" s="111"/>
    </row>
    <row r="1773" spans="2:12" x14ac:dyDescent="0.2">
      <c r="B1773" s="57"/>
      <c r="C1773" s="111"/>
      <c r="D1773" s="111"/>
      <c r="F1773" s="57"/>
      <c r="G1773" s="111"/>
      <c r="H1773" s="111"/>
      <c r="J1773" s="57"/>
      <c r="K1773" s="111"/>
      <c r="L1773" s="111"/>
    </row>
    <row r="1774" spans="2:12" x14ac:dyDescent="0.2">
      <c r="B1774" s="57"/>
      <c r="C1774" s="111"/>
      <c r="D1774" s="111"/>
      <c r="F1774" s="57"/>
      <c r="G1774" s="111"/>
      <c r="H1774" s="111"/>
      <c r="J1774" s="57"/>
      <c r="K1774" s="111"/>
      <c r="L1774" s="111"/>
    </row>
    <row r="1775" spans="2:12" x14ac:dyDescent="0.2">
      <c r="B1775" s="57"/>
      <c r="C1775" s="111"/>
      <c r="D1775" s="111"/>
      <c r="F1775" s="57"/>
      <c r="G1775" s="111"/>
      <c r="H1775" s="111"/>
      <c r="J1775" s="57"/>
      <c r="K1775" s="111"/>
      <c r="L1775" s="111"/>
    </row>
    <row r="1776" spans="2:12" x14ac:dyDescent="0.2">
      <c r="B1776" s="57"/>
      <c r="C1776" s="111"/>
      <c r="D1776" s="111"/>
      <c r="F1776" s="57"/>
      <c r="G1776" s="111"/>
      <c r="H1776" s="111"/>
      <c r="J1776" s="57"/>
      <c r="K1776" s="111"/>
      <c r="L1776" s="111"/>
    </row>
    <row r="1777" spans="2:12" x14ac:dyDescent="0.2">
      <c r="B1777" s="57"/>
      <c r="C1777" s="111"/>
      <c r="D1777" s="111"/>
      <c r="F1777" s="57"/>
      <c r="G1777" s="111"/>
      <c r="H1777" s="111"/>
      <c r="J1777" s="57"/>
      <c r="K1777" s="111"/>
      <c r="L1777" s="111"/>
    </row>
    <row r="1778" spans="2:12" x14ac:dyDescent="0.2">
      <c r="B1778" s="57"/>
      <c r="C1778" s="111"/>
      <c r="D1778" s="111"/>
      <c r="F1778" s="57"/>
      <c r="G1778" s="111"/>
      <c r="H1778" s="111"/>
      <c r="J1778" s="57"/>
      <c r="K1778" s="111"/>
      <c r="L1778" s="111"/>
    </row>
    <row r="1779" spans="2:12" x14ac:dyDescent="0.2">
      <c r="B1779" s="57"/>
      <c r="C1779" s="111"/>
      <c r="D1779" s="111"/>
      <c r="F1779" s="57"/>
      <c r="G1779" s="111"/>
      <c r="H1779" s="111"/>
      <c r="J1779" s="57"/>
      <c r="K1779" s="111"/>
      <c r="L1779" s="111"/>
    </row>
    <row r="1780" spans="2:12" x14ac:dyDescent="0.2">
      <c r="B1780" s="57"/>
      <c r="C1780" s="111"/>
      <c r="D1780" s="111"/>
      <c r="F1780" s="57"/>
      <c r="G1780" s="111"/>
      <c r="H1780" s="111"/>
      <c r="J1780" s="57"/>
      <c r="K1780" s="111"/>
      <c r="L1780" s="111"/>
    </row>
    <row r="1781" spans="2:12" x14ac:dyDescent="0.2">
      <c r="B1781" s="57"/>
      <c r="C1781" s="111"/>
      <c r="D1781" s="111"/>
      <c r="F1781" s="57"/>
      <c r="G1781" s="111"/>
      <c r="H1781" s="111"/>
      <c r="J1781" s="57"/>
      <c r="K1781" s="111"/>
      <c r="L1781" s="111"/>
    </row>
    <row r="1782" spans="2:12" x14ac:dyDescent="0.2">
      <c r="B1782" s="57"/>
      <c r="C1782" s="111"/>
      <c r="D1782" s="111"/>
      <c r="F1782" s="57"/>
      <c r="G1782" s="111"/>
      <c r="H1782" s="111"/>
      <c r="J1782" s="57"/>
      <c r="K1782" s="111"/>
      <c r="L1782" s="111"/>
    </row>
    <row r="1783" spans="2:12" x14ac:dyDescent="0.2">
      <c r="B1783" s="57"/>
      <c r="C1783" s="111"/>
      <c r="D1783" s="111"/>
      <c r="F1783" s="57"/>
      <c r="G1783" s="111"/>
      <c r="H1783" s="111"/>
      <c r="J1783" s="57"/>
      <c r="K1783" s="111"/>
      <c r="L1783" s="111"/>
    </row>
    <row r="1784" spans="2:12" x14ac:dyDescent="0.2">
      <c r="B1784" s="57"/>
      <c r="C1784" s="111"/>
      <c r="D1784" s="111"/>
      <c r="F1784" s="57"/>
      <c r="G1784" s="111"/>
      <c r="H1784" s="111"/>
      <c r="J1784" s="57"/>
      <c r="K1784" s="111"/>
      <c r="L1784" s="111"/>
    </row>
    <row r="1785" spans="2:12" x14ac:dyDescent="0.2">
      <c r="B1785" s="57"/>
      <c r="C1785" s="111"/>
      <c r="D1785" s="111"/>
      <c r="F1785" s="57"/>
      <c r="G1785" s="111"/>
      <c r="H1785" s="111"/>
      <c r="J1785" s="57"/>
      <c r="K1785" s="111"/>
      <c r="L1785" s="111"/>
    </row>
    <row r="1786" spans="2:12" x14ac:dyDescent="0.2">
      <c r="B1786" s="57"/>
      <c r="C1786" s="111"/>
      <c r="D1786" s="111"/>
      <c r="F1786" s="57"/>
      <c r="G1786" s="111"/>
      <c r="H1786" s="111"/>
      <c r="J1786" s="57"/>
      <c r="K1786" s="111"/>
      <c r="L1786" s="111"/>
    </row>
    <row r="1787" spans="2:12" x14ac:dyDescent="0.2">
      <c r="B1787" s="57"/>
      <c r="C1787" s="111"/>
      <c r="D1787" s="111"/>
      <c r="F1787" s="57"/>
      <c r="G1787" s="111"/>
      <c r="H1787" s="111"/>
      <c r="J1787" s="57"/>
      <c r="K1787" s="111"/>
      <c r="L1787" s="111"/>
    </row>
    <row r="1788" spans="2:12" x14ac:dyDescent="0.2">
      <c r="B1788" s="57"/>
      <c r="C1788" s="111"/>
      <c r="D1788" s="111"/>
      <c r="F1788" s="57"/>
      <c r="G1788" s="111"/>
      <c r="H1788" s="111"/>
      <c r="J1788" s="57"/>
      <c r="K1788" s="111"/>
      <c r="L1788" s="111"/>
    </row>
    <row r="1789" spans="2:12" x14ac:dyDescent="0.2">
      <c r="B1789" s="57"/>
      <c r="C1789" s="111"/>
      <c r="D1789" s="111"/>
      <c r="F1789" s="57"/>
      <c r="G1789" s="111"/>
      <c r="H1789" s="111"/>
      <c r="J1789" s="57"/>
      <c r="K1789" s="111"/>
      <c r="L1789" s="111"/>
    </row>
    <row r="1790" spans="2:12" x14ac:dyDescent="0.2">
      <c r="B1790" s="57"/>
      <c r="C1790" s="111"/>
      <c r="D1790" s="111"/>
      <c r="F1790" s="57"/>
      <c r="G1790" s="111"/>
      <c r="H1790" s="111"/>
      <c r="J1790" s="57"/>
      <c r="K1790" s="111"/>
      <c r="L1790" s="111"/>
    </row>
    <row r="1791" spans="2:12" x14ac:dyDescent="0.2">
      <c r="B1791" s="57"/>
      <c r="C1791" s="111"/>
      <c r="D1791" s="111"/>
      <c r="F1791" s="57"/>
      <c r="G1791" s="111"/>
      <c r="H1791" s="111"/>
      <c r="J1791" s="57"/>
      <c r="K1791" s="111"/>
      <c r="L1791" s="111"/>
    </row>
    <row r="1792" spans="2:12" x14ac:dyDescent="0.2">
      <c r="B1792" s="57"/>
      <c r="C1792" s="111"/>
      <c r="D1792" s="111"/>
      <c r="F1792" s="57"/>
      <c r="G1792" s="111"/>
      <c r="H1792" s="111"/>
      <c r="J1792" s="57"/>
      <c r="K1792" s="111"/>
      <c r="L1792" s="111"/>
    </row>
    <row r="1793" spans="2:12" x14ac:dyDescent="0.2">
      <c r="B1793" s="57"/>
      <c r="C1793" s="111"/>
      <c r="D1793" s="111"/>
      <c r="F1793" s="57"/>
      <c r="G1793" s="111"/>
      <c r="H1793" s="111"/>
      <c r="J1793" s="57"/>
      <c r="K1793" s="111"/>
      <c r="L1793" s="111"/>
    </row>
    <row r="1794" spans="2:12" x14ac:dyDescent="0.2">
      <c r="B1794" s="57"/>
      <c r="C1794" s="111"/>
      <c r="D1794" s="111"/>
      <c r="F1794" s="57"/>
      <c r="G1794" s="111"/>
      <c r="H1794" s="111"/>
      <c r="J1794" s="57"/>
      <c r="K1794" s="111"/>
      <c r="L1794" s="111"/>
    </row>
    <row r="1795" spans="2:12" x14ac:dyDescent="0.2">
      <c r="B1795" s="57"/>
      <c r="C1795" s="111"/>
      <c r="D1795" s="111"/>
      <c r="F1795" s="57"/>
      <c r="G1795" s="111"/>
      <c r="H1795" s="111"/>
      <c r="J1795" s="57"/>
      <c r="K1795" s="111"/>
      <c r="L1795" s="111"/>
    </row>
    <row r="1796" spans="2:12" x14ac:dyDescent="0.2">
      <c r="B1796" s="57"/>
      <c r="C1796" s="111"/>
      <c r="D1796" s="111"/>
      <c r="F1796" s="57"/>
      <c r="G1796" s="111"/>
      <c r="H1796" s="111"/>
      <c r="J1796" s="57"/>
      <c r="K1796" s="111"/>
      <c r="L1796" s="111"/>
    </row>
    <row r="1797" spans="2:12" x14ac:dyDescent="0.2">
      <c r="B1797" s="57"/>
      <c r="C1797" s="111"/>
      <c r="D1797" s="111"/>
      <c r="F1797" s="57"/>
      <c r="G1797" s="111"/>
      <c r="H1797" s="111"/>
      <c r="J1797" s="57"/>
      <c r="K1797" s="111"/>
      <c r="L1797" s="111"/>
    </row>
    <row r="1798" spans="2:12" x14ac:dyDescent="0.2">
      <c r="B1798" s="57"/>
      <c r="C1798" s="111"/>
      <c r="D1798" s="111"/>
      <c r="F1798" s="57"/>
      <c r="G1798" s="111"/>
      <c r="H1798" s="111"/>
      <c r="J1798" s="57"/>
      <c r="K1798" s="111"/>
      <c r="L1798" s="111"/>
    </row>
    <row r="1799" spans="2:12" x14ac:dyDescent="0.2">
      <c r="B1799" s="57"/>
      <c r="C1799" s="111"/>
      <c r="D1799" s="111"/>
      <c r="F1799" s="57"/>
      <c r="G1799" s="111"/>
      <c r="H1799" s="111"/>
      <c r="J1799" s="57"/>
      <c r="K1799" s="111"/>
      <c r="L1799" s="111"/>
    </row>
    <row r="1800" spans="2:12" x14ac:dyDescent="0.2">
      <c r="B1800" s="57"/>
      <c r="C1800" s="111"/>
      <c r="D1800" s="111"/>
      <c r="F1800" s="57"/>
      <c r="G1800" s="111"/>
      <c r="H1800" s="111"/>
      <c r="J1800" s="57"/>
      <c r="K1800" s="111"/>
      <c r="L1800" s="111"/>
    </row>
    <row r="1801" spans="2:12" x14ac:dyDescent="0.2">
      <c r="B1801" s="57"/>
      <c r="C1801" s="111"/>
      <c r="D1801" s="111"/>
      <c r="F1801" s="57"/>
      <c r="G1801" s="111"/>
      <c r="H1801" s="111"/>
      <c r="J1801" s="57"/>
      <c r="K1801" s="111"/>
      <c r="L1801" s="111"/>
    </row>
    <row r="1802" spans="2:12" x14ac:dyDescent="0.2">
      <c r="B1802" s="57"/>
      <c r="C1802" s="111"/>
      <c r="D1802" s="111"/>
      <c r="F1802" s="57"/>
      <c r="G1802" s="111"/>
      <c r="H1802" s="111"/>
      <c r="J1802" s="57"/>
      <c r="K1802" s="111"/>
      <c r="L1802" s="111"/>
    </row>
    <row r="1803" spans="2:12" x14ac:dyDescent="0.2">
      <c r="B1803" s="57"/>
      <c r="C1803" s="111"/>
      <c r="D1803" s="111"/>
      <c r="F1803" s="57"/>
      <c r="G1803" s="111"/>
      <c r="H1803" s="111"/>
      <c r="J1803" s="57"/>
      <c r="K1803" s="111"/>
      <c r="L1803" s="111"/>
    </row>
    <row r="1804" spans="2:12" x14ac:dyDescent="0.2">
      <c r="B1804" s="57"/>
      <c r="C1804" s="111"/>
      <c r="D1804" s="111"/>
      <c r="F1804" s="57"/>
      <c r="G1804" s="111"/>
      <c r="H1804" s="111"/>
      <c r="J1804" s="57"/>
      <c r="K1804" s="111"/>
      <c r="L1804" s="111"/>
    </row>
    <row r="1805" spans="2:12" x14ac:dyDescent="0.2">
      <c r="B1805" s="57"/>
      <c r="C1805" s="111"/>
      <c r="D1805" s="111"/>
      <c r="F1805" s="57"/>
      <c r="G1805" s="111"/>
      <c r="H1805" s="111"/>
      <c r="J1805" s="57"/>
      <c r="K1805" s="111"/>
      <c r="L1805" s="111"/>
    </row>
    <row r="1806" spans="2:12" x14ac:dyDescent="0.2">
      <c r="B1806" s="57"/>
      <c r="C1806" s="111"/>
      <c r="D1806" s="111"/>
      <c r="F1806" s="57"/>
      <c r="G1806" s="111"/>
      <c r="H1806" s="111"/>
      <c r="J1806" s="57"/>
      <c r="K1806" s="111"/>
      <c r="L1806" s="111"/>
    </row>
    <row r="1807" spans="2:12" x14ac:dyDescent="0.2">
      <c r="B1807" s="57"/>
      <c r="C1807" s="111"/>
      <c r="D1807" s="111"/>
      <c r="F1807" s="57"/>
      <c r="G1807" s="111"/>
      <c r="H1807" s="111"/>
      <c r="J1807" s="57"/>
      <c r="K1807" s="111"/>
      <c r="L1807" s="111"/>
    </row>
    <row r="1808" spans="2:12" x14ac:dyDescent="0.2">
      <c r="B1808" s="57"/>
      <c r="C1808" s="111"/>
      <c r="D1808" s="111"/>
      <c r="F1808" s="57"/>
      <c r="G1808" s="111"/>
      <c r="H1808" s="111"/>
      <c r="J1808" s="57"/>
      <c r="K1808" s="111"/>
      <c r="L1808" s="111"/>
    </row>
    <row r="1809" spans="2:12" x14ac:dyDescent="0.2">
      <c r="B1809" s="57"/>
      <c r="C1809" s="111"/>
      <c r="D1809" s="111"/>
      <c r="F1809" s="57"/>
      <c r="G1809" s="111"/>
      <c r="H1809" s="111"/>
      <c r="J1809" s="57"/>
      <c r="K1809" s="111"/>
      <c r="L1809" s="111"/>
    </row>
    <row r="1810" spans="2:12" x14ac:dyDescent="0.2">
      <c r="B1810" s="57"/>
      <c r="C1810" s="111"/>
      <c r="D1810" s="111"/>
      <c r="F1810" s="57"/>
      <c r="G1810" s="111"/>
      <c r="H1810" s="111"/>
      <c r="J1810" s="57"/>
      <c r="K1810" s="111"/>
      <c r="L1810" s="111"/>
    </row>
    <row r="1811" spans="2:12" x14ac:dyDescent="0.2">
      <c r="B1811" s="57"/>
      <c r="C1811" s="111"/>
      <c r="D1811" s="111"/>
      <c r="F1811" s="57"/>
      <c r="G1811" s="111"/>
      <c r="H1811" s="111"/>
      <c r="J1811" s="57"/>
      <c r="K1811" s="111"/>
      <c r="L1811" s="111"/>
    </row>
    <row r="1812" spans="2:12" x14ac:dyDescent="0.2">
      <c r="B1812" s="57"/>
      <c r="C1812" s="111"/>
      <c r="D1812" s="111"/>
      <c r="F1812" s="57"/>
      <c r="G1812" s="111"/>
      <c r="H1812" s="111"/>
      <c r="J1812" s="57"/>
      <c r="K1812" s="111"/>
      <c r="L1812" s="111"/>
    </row>
    <row r="1813" spans="2:12" x14ac:dyDescent="0.2">
      <c r="B1813" s="57"/>
      <c r="C1813" s="111"/>
      <c r="D1813" s="111"/>
      <c r="F1813" s="57"/>
      <c r="G1813" s="111"/>
      <c r="H1813" s="111"/>
      <c r="J1813" s="57"/>
      <c r="K1813" s="111"/>
      <c r="L1813" s="111"/>
    </row>
    <row r="1814" spans="2:12" x14ac:dyDescent="0.2">
      <c r="B1814" s="57"/>
      <c r="C1814" s="111"/>
      <c r="D1814" s="111"/>
      <c r="F1814" s="57"/>
      <c r="G1814" s="111"/>
      <c r="H1814" s="111"/>
      <c r="J1814" s="57"/>
      <c r="K1814" s="111"/>
      <c r="L1814" s="111"/>
    </row>
    <row r="1815" spans="2:12" x14ac:dyDescent="0.2">
      <c r="B1815" s="57"/>
      <c r="C1815" s="111"/>
      <c r="D1815" s="111"/>
      <c r="F1815" s="57"/>
      <c r="G1815" s="111"/>
      <c r="H1815" s="111"/>
      <c r="J1815" s="57"/>
      <c r="K1815" s="111"/>
      <c r="L1815" s="111"/>
    </row>
    <row r="1816" spans="2:12" x14ac:dyDescent="0.2">
      <c r="B1816" s="57"/>
      <c r="C1816" s="111"/>
      <c r="D1816" s="111"/>
      <c r="F1816" s="57"/>
      <c r="G1816" s="111"/>
      <c r="H1816" s="111"/>
      <c r="J1816" s="57"/>
      <c r="K1816" s="111"/>
      <c r="L1816" s="111"/>
    </row>
    <row r="1817" spans="2:12" x14ac:dyDescent="0.2">
      <c r="B1817" s="57"/>
      <c r="C1817" s="111"/>
      <c r="D1817" s="111"/>
      <c r="F1817" s="57"/>
      <c r="G1817" s="111"/>
      <c r="H1817" s="111"/>
      <c r="J1817" s="57"/>
      <c r="K1817" s="111"/>
      <c r="L1817" s="111"/>
    </row>
    <row r="1818" spans="2:12" x14ac:dyDescent="0.2">
      <c r="B1818" s="57"/>
      <c r="C1818" s="111"/>
      <c r="D1818" s="111"/>
      <c r="F1818" s="57"/>
      <c r="G1818" s="111"/>
      <c r="H1818" s="111"/>
      <c r="J1818" s="57"/>
      <c r="K1818" s="111"/>
      <c r="L1818" s="111"/>
    </row>
    <row r="1819" spans="2:12" x14ac:dyDescent="0.2">
      <c r="B1819" s="57"/>
      <c r="C1819" s="111"/>
      <c r="D1819" s="111"/>
      <c r="F1819" s="57"/>
      <c r="G1819" s="111"/>
      <c r="H1819" s="111"/>
      <c r="J1819" s="57"/>
      <c r="K1819" s="111"/>
      <c r="L1819" s="111"/>
    </row>
    <row r="1820" spans="2:12" x14ac:dyDescent="0.2">
      <c r="B1820" s="57"/>
      <c r="C1820" s="111"/>
      <c r="D1820" s="111"/>
      <c r="F1820" s="57"/>
      <c r="G1820" s="111"/>
      <c r="H1820" s="111"/>
      <c r="J1820" s="57"/>
      <c r="K1820" s="111"/>
      <c r="L1820" s="111"/>
    </row>
    <row r="1821" spans="2:12" x14ac:dyDescent="0.2">
      <c r="B1821" s="57"/>
      <c r="C1821" s="111"/>
      <c r="D1821" s="111"/>
      <c r="F1821" s="57"/>
      <c r="G1821" s="111"/>
      <c r="H1821" s="111"/>
      <c r="J1821" s="57"/>
      <c r="K1821" s="111"/>
      <c r="L1821" s="111"/>
    </row>
    <row r="1822" spans="2:12" x14ac:dyDescent="0.2">
      <c r="B1822" s="57"/>
      <c r="C1822" s="111"/>
      <c r="D1822" s="111"/>
      <c r="F1822" s="57"/>
      <c r="G1822" s="111"/>
      <c r="H1822" s="111"/>
      <c r="J1822" s="57"/>
      <c r="K1822" s="111"/>
      <c r="L1822" s="111"/>
    </row>
    <row r="1823" spans="2:12" x14ac:dyDescent="0.2">
      <c r="B1823" s="57"/>
      <c r="C1823" s="111"/>
      <c r="D1823" s="111"/>
      <c r="F1823" s="57"/>
      <c r="G1823" s="111"/>
      <c r="H1823" s="111"/>
      <c r="J1823" s="57"/>
      <c r="K1823" s="111"/>
      <c r="L1823" s="111"/>
    </row>
    <row r="1824" spans="2:12" x14ac:dyDescent="0.2">
      <c r="B1824" s="57"/>
      <c r="C1824" s="111"/>
      <c r="D1824" s="111"/>
      <c r="F1824" s="57"/>
      <c r="G1824" s="111"/>
      <c r="H1824" s="111"/>
      <c r="J1824" s="57"/>
      <c r="K1824" s="111"/>
      <c r="L1824" s="111"/>
    </row>
    <row r="1825" spans="2:12" x14ac:dyDescent="0.2">
      <c r="B1825" s="57"/>
      <c r="C1825" s="111"/>
      <c r="D1825" s="111"/>
      <c r="F1825" s="57"/>
      <c r="G1825" s="111"/>
      <c r="H1825" s="111"/>
      <c r="J1825" s="57"/>
      <c r="K1825" s="111"/>
      <c r="L1825" s="111"/>
    </row>
    <row r="1826" spans="2:12" x14ac:dyDescent="0.2">
      <c r="B1826" s="57"/>
      <c r="C1826" s="111"/>
      <c r="D1826" s="111"/>
      <c r="F1826" s="57"/>
      <c r="G1826" s="111"/>
      <c r="H1826" s="111"/>
      <c r="J1826" s="57"/>
      <c r="K1826" s="111"/>
      <c r="L1826" s="111"/>
    </row>
    <row r="1827" spans="2:12" x14ac:dyDescent="0.2">
      <c r="B1827" s="57"/>
      <c r="C1827" s="111"/>
      <c r="D1827" s="111"/>
      <c r="F1827" s="57"/>
      <c r="G1827" s="111"/>
      <c r="H1827" s="111"/>
      <c r="J1827" s="57"/>
      <c r="K1827" s="111"/>
      <c r="L1827" s="111"/>
    </row>
    <row r="1828" spans="2:12" x14ac:dyDescent="0.2">
      <c r="B1828" s="57"/>
      <c r="C1828" s="111"/>
      <c r="D1828" s="111"/>
      <c r="F1828" s="57"/>
      <c r="G1828" s="111"/>
      <c r="H1828" s="111"/>
      <c r="J1828" s="57"/>
      <c r="K1828" s="111"/>
      <c r="L1828" s="111"/>
    </row>
    <row r="1829" spans="2:12" x14ac:dyDescent="0.2">
      <c r="B1829" s="57"/>
      <c r="C1829" s="111"/>
      <c r="D1829" s="111"/>
      <c r="F1829" s="57"/>
      <c r="G1829" s="111"/>
      <c r="H1829" s="111"/>
      <c r="J1829" s="57"/>
      <c r="K1829" s="111"/>
      <c r="L1829" s="111"/>
    </row>
    <row r="1830" spans="2:12" x14ac:dyDescent="0.2">
      <c r="B1830" s="57"/>
      <c r="C1830" s="111"/>
      <c r="D1830" s="111"/>
      <c r="F1830" s="57"/>
      <c r="G1830" s="111"/>
      <c r="H1830" s="111"/>
      <c r="J1830" s="57"/>
      <c r="K1830" s="111"/>
      <c r="L1830" s="111"/>
    </row>
    <row r="1831" spans="2:12" x14ac:dyDescent="0.2">
      <c r="B1831" s="57"/>
      <c r="C1831" s="111"/>
      <c r="D1831" s="111"/>
      <c r="F1831" s="57"/>
      <c r="G1831" s="111"/>
      <c r="H1831" s="111"/>
      <c r="J1831" s="57"/>
      <c r="K1831" s="111"/>
      <c r="L1831" s="111"/>
    </row>
    <row r="1832" spans="2:12" x14ac:dyDescent="0.2">
      <c r="B1832" s="57"/>
      <c r="C1832" s="111"/>
      <c r="D1832" s="111"/>
      <c r="F1832" s="57"/>
      <c r="G1832" s="111"/>
      <c r="H1832" s="111"/>
      <c r="J1832" s="57"/>
      <c r="K1832" s="111"/>
      <c r="L1832" s="111"/>
    </row>
    <row r="1833" spans="2:12" x14ac:dyDescent="0.2">
      <c r="B1833" s="57"/>
      <c r="C1833" s="111"/>
      <c r="D1833" s="111"/>
      <c r="F1833" s="57"/>
      <c r="G1833" s="111"/>
      <c r="H1833" s="111"/>
      <c r="J1833" s="57"/>
      <c r="K1833" s="111"/>
      <c r="L1833" s="111"/>
    </row>
    <row r="1834" spans="2:12" x14ac:dyDescent="0.2">
      <c r="B1834" s="57"/>
      <c r="C1834" s="111"/>
      <c r="D1834" s="111"/>
      <c r="F1834" s="57"/>
      <c r="G1834" s="111"/>
      <c r="H1834" s="111"/>
      <c r="J1834" s="57"/>
      <c r="K1834" s="111"/>
      <c r="L1834" s="111"/>
    </row>
    <row r="1835" spans="2:12" x14ac:dyDescent="0.2">
      <c r="B1835" s="57"/>
      <c r="C1835" s="111"/>
      <c r="D1835" s="111"/>
      <c r="F1835" s="57"/>
      <c r="G1835" s="111"/>
      <c r="H1835" s="111"/>
      <c r="J1835" s="57"/>
      <c r="K1835" s="111"/>
      <c r="L1835" s="111"/>
    </row>
    <row r="1836" spans="2:12" x14ac:dyDescent="0.2">
      <c r="B1836" s="57"/>
      <c r="C1836" s="111"/>
      <c r="D1836" s="111"/>
      <c r="F1836" s="57"/>
      <c r="G1836" s="111"/>
      <c r="H1836" s="111"/>
      <c r="J1836" s="57"/>
      <c r="K1836" s="111"/>
      <c r="L1836" s="111"/>
    </row>
    <row r="1837" spans="2:12" x14ac:dyDescent="0.2">
      <c r="B1837" s="57"/>
      <c r="C1837" s="111"/>
      <c r="D1837" s="111"/>
      <c r="F1837" s="57"/>
      <c r="G1837" s="111"/>
      <c r="H1837" s="111"/>
      <c r="J1837" s="57"/>
      <c r="K1837" s="111"/>
      <c r="L1837" s="111"/>
    </row>
    <row r="1838" spans="2:12" x14ac:dyDescent="0.2">
      <c r="B1838" s="57"/>
      <c r="C1838" s="111"/>
      <c r="D1838" s="111"/>
      <c r="F1838" s="57"/>
      <c r="G1838" s="111"/>
      <c r="H1838" s="111"/>
      <c r="J1838" s="57"/>
      <c r="K1838" s="111"/>
      <c r="L1838" s="111"/>
    </row>
    <row r="1839" spans="2:12" x14ac:dyDescent="0.2">
      <c r="B1839" s="57"/>
      <c r="C1839" s="111"/>
      <c r="D1839" s="111"/>
      <c r="F1839" s="57"/>
      <c r="G1839" s="111"/>
      <c r="H1839" s="111"/>
      <c r="J1839" s="57"/>
      <c r="K1839" s="111"/>
      <c r="L1839" s="111"/>
    </row>
    <row r="1840" spans="2:12" x14ac:dyDescent="0.2">
      <c r="B1840" s="57"/>
      <c r="C1840" s="111"/>
      <c r="D1840" s="111"/>
      <c r="F1840" s="57"/>
      <c r="G1840" s="111"/>
      <c r="H1840" s="111"/>
      <c r="J1840" s="57"/>
      <c r="K1840" s="111"/>
      <c r="L1840" s="111"/>
    </row>
    <row r="1841" spans="2:12" x14ac:dyDescent="0.2">
      <c r="B1841" s="57"/>
      <c r="C1841" s="111"/>
      <c r="D1841" s="111"/>
      <c r="F1841" s="57"/>
      <c r="G1841" s="111"/>
      <c r="H1841" s="111"/>
      <c r="J1841" s="57"/>
      <c r="K1841" s="111"/>
      <c r="L1841" s="111"/>
    </row>
    <row r="1842" spans="2:12" x14ac:dyDescent="0.2">
      <c r="B1842" s="57"/>
      <c r="C1842" s="111"/>
      <c r="D1842" s="111"/>
      <c r="F1842" s="57"/>
      <c r="G1842" s="111"/>
      <c r="H1842" s="111"/>
      <c r="J1842" s="57"/>
      <c r="K1842" s="111"/>
      <c r="L1842" s="111"/>
    </row>
    <row r="1843" spans="2:12" x14ac:dyDescent="0.2">
      <c r="B1843" s="57"/>
      <c r="C1843" s="111"/>
      <c r="D1843" s="111"/>
      <c r="F1843" s="57"/>
      <c r="G1843" s="111"/>
      <c r="H1843" s="111"/>
      <c r="J1843" s="57"/>
      <c r="K1843" s="111"/>
      <c r="L1843" s="111"/>
    </row>
    <row r="1844" spans="2:12" x14ac:dyDescent="0.2">
      <c r="B1844" s="57"/>
      <c r="C1844" s="111"/>
      <c r="D1844" s="111"/>
      <c r="F1844" s="57"/>
      <c r="G1844" s="111"/>
      <c r="H1844" s="111"/>
      <c r="J1844" s="57"/>
      <c r="K1844" s="111"/>
      <c r="L1844" s="111"/>
    </row>
    <row r="1845" spans="2:12" x14ac:dyDescent="0.2">
      <c r="B1845" s="57"/>
      <c r="C1845" s="111"/>
      <c r="D1845" s="111"/>
      <c r="F1845" s="57"/>
      <c r="G1845" s="111"/>
      <c r="H1845" s="111"/>
      <c r="J1845" s="57"/>
      <c r="K1845" s="111"/>
      <c r="L1845" s="111"/>
    </row>
    <row r="1846" spans="2:12" x14ac:dyDescent="0.2">
      <c r="B1846" s="57"/>
      <c r="C1846" s="111"/>
      <c r="D1846" s="111"/>
      <c r="F1846" s="57"/>
      <c r="G1846" s="111"/>
      <c r="H1846" s="111"/>
      <c r="J1846" s="57"/>
      <c r="K1846" s="111"/>
      <c r="L1846" s="111"/>
    </row>
    <row r="1847" spans="2:12" x14ac:dyDescent="0.2">
      <c r="B1847" s="57"/>
      <c r="C1847" s="111"/>
      <c r="D1847" s="111"/>
      <c r="F1847" s="57"/>
      <c r="G1847" s="111"/>
      <c r="H1847" s="111"/>
      <c r="J1847" s="57"/>
      <c r="K1847" s="111"/>
      <c r="L1847" s="111"/>
    </row>
    <row r="1848" spans="2:12" x14ac:dyDescent="0.2">
      <c r="B1848" s="57"/>
      <c r="C1848" s="111"/>
      <c r="D1848" s="111"/>
      <c r="F1848" s="57"/>
      <c r="G1848" s="111"/>
      <c r="H1848" s="111"/>
      <c r="J1848" s="57"/>
      <c r="K1848" s="111"/>
      <c r="L1848" s="111"/>
    </row>
    <row r="1849" spans="2:12" x14ac:dyDescent="0.2">
      <c r="B1849" s="57"/>
      <c r="C1849" s="111"/>
      <c r="D1849" s="111"/>
      <c r="F1849" s="57"/>
      <c r="G1849" s="111"/>
      <c r="H1849" s="111"/>
      <c r="J1849" s="57"/>
      <c r="K1849" s="111"/>
      <c r="L1849" s="111"/>
    </row>
    <row r="1850" spans="2:12" x14ac:dyDescent="0.2">
      <c r="B1850" s="57"/>
      <c r="C1850" s="111"/>
      <c r="D1850" s="111"/>
      <c r="F1850" s="57"/>
      <c r="G1850" s="111"/>
      <c r="H1850" s="111"/>
      <c r="J1850" s="57"/>
      <c r="K1850" s="111"/>
      <c r="L1850" s="111"/>
    </row>
    <row r="1851" spans="2:12" x14ac:dyDescent="0.2">
      <c r="B1851" s="57"/>
      <c r="C1851" s="111"/>
      <c r="D1851" s="111"/>
      <c r="F1851" s="57"/>
      <c r="G1851" s="111"/>
      <c r="H1851" s="111"/>
      <c r="J1851" s="57"/>
      <c r="K1851" s="111"/>
      <c r="L1851" s="111"/>
    </row>
    <row r="1852" spans="2:12" x14ac:dyDescent="0.2">
      <c r="B1852" s="57"/>
      <c r="C1852" s="111"/>
      <c r="D1852" s="111"/>
      <c r="F1852" s="57"/>
      <c r="G1852" s="111"/>
      <c r="H1852" s="111"/>
      <c r="J1852" s="57"/>
      <c r="K1852" s="111"/>
      <c r="L1852" s="111"/>
    </row>
    <row r="1853" spans="2:12" x14ac:dyDescent="0.2">
      <c r="B1853" s="57"/>
      <c r="C1853" s="111"/>
      <c r="D1853" s="111"/>
      <c r="F1853" s="57"/>
      <c r="G1853" s="111"/>
      <c r="H1853" s="111"/>
      <c r="J1853" s="57"/>
      <c r="K1853" s="111"/>
      <c r="L1853" s="111"/>
    </row>
    <row r="1854" spans="2:12" x14ac:dyDescent="0.2">
      <c r="B1854" s="57"/>
      <c r="C1854" s="111"/>
      <c r="D1854" s="111"/>
      <c r="F1854" s="57"/>
      <c r="G1854" s="111"/>
      <c r="H1854" s="111"/>
      <c r="J1854" s="57"/>
      <c r="K1854" s="111"/>
      <c r="L1854" s="111"/>
    </row>
    <row r="1855" spans="2:12" x14ac:dyDescent="0.2">
      <c r="B1855" s="57"/>
      <c r="C1855" s="111"/>
      <c r="D1855" s="111"/>
      <c r="F1855" s="57"/>
      <c r="G1855" s="111"/>
      <c r="H1855" s="111"/>
      <c r="J1855" s="57"/>
      <c r="K1855" s="111"/>
      <c r="L1855" s="111"/>
    </row>
    <row r="1856" spans="2:12" x14ac:dyDescent="0.2">
      <c r="B1856" s="57"/>
      <c r="C1856" s="111"/>
      <c r="D1856" s="111"/>
      <c r="F1856" s="57"/>
      <c r="G1856" s="111"/>
      <c r="H1856" s="111"/>
      <c r="J1856" s="57"/>
      <c r="K1856" s="111"/>
      <c r="L1856" s="111"/>
    </row>
    <row r="1857" spans="2:12" x14ac:dyDescent="0.2">
      <c r="B1857" s="57"/>
      <c r="C1857" s="111"/>
      <c r="D1857" s="111"/>
      <c r="F1857" s="57"/>
      <c r="G1857" s="111"/>
      <c r="H1857" s="111"/>
      <c r="J1857" s="57"/>
      <c r="K1857" s="111"/>
      <c r="L1857" s="111"/>
    </row>
    <row r="1858" spans="2:12" x14ac:dyDescent="0.2">
      <c r="B1858" s="57"/>
      <c r="C1858" s="111"/>
      <c r="D1858" s="111"/>
      <c r="F1858" s="57"/>
      <c r="G1858" s="111"/>
      <c r="H1858" s="111"/>
      <c r="J1858" s="57"/>
      <c r="K1858" s="111"/>
      <c r="L1858" s="111"/>
    </row>
    <row r="1859" spans="2:12" x14ac:dyDescent="0.2">
      <c r="B1859" s="57"/>
      <c r="C1859" s="111"/>
      <c r="D1859" s="111"/>
      <c r="F1859" s="57"/>
      <c r="G1859" s="111"/>
      <c r="H1859" s="111"/>
      <c r="J1859" s="57"/>
      <c r="K1859" s="111"/>
      <c r="L1859" s="111"/>
    </row>
    <row r="1860" spans="2:12" x14ac:dyDescent="0.2">
      <c r="B1860" s="57"/>
      <c r="C1860" s="111"/>
      <c r="D1860" s="111"/>
      <c r="F1860" s="57"/>
      <c r="G1860" s="111"/>
      <c r="H1860" s="111"/>
      <c r="J1860" s="57"/>
      <c r="K1860" s="111"/>
      <c r="L1860" s="111"/>
    </row>
    <row r="1861" spans="2:12" x14ac:dyDescent="0.2">
      <c r="B1861" s="57"/>
      <c r="C1861" s="111"/>
      <c r="D1861" s="111"/>
      <c r="F1861" s="57"/>
      <c r="G1861" s="111"/>
      <c r="H1861" s="111"/>
      <c r="J1861" s="57"/>
      <c r="K1861" s="111"/>
      <c r="L1861" s="111"/>
    </row>
    <row r="1862" spans="2:12" x14ac:dyDescent="0.2">
      <c r="B1862" s="57"/>
      <c r="C1862" s="111"/>
      <c r="D1862" s="111"/>
      <c r="F1862" s="57"/>
      <c r="G1862" s="111"/>
      <c r="H1862" s="111"/>
      <c r="J1862" s="57"/>
      <c r="K1862" s="111"/>
      <c r="L1862" s="111"/>
    </row>
    <row r="1863" spans="2:12" x14ac:dyDescent="0.2">
      <c r="B1863" s="57"/>
      <c r="C1863" s="111"/>
      <c r="D1863" s="111"/>
      <c r="F1863" s="57"/>
      <c r="G1863" s="111"/>
      <c r="H1863" s="111"/>
      <c r="J1863" s="57"/>
      <c r="K1863" s="111"/>
      <c r="L1863" s="111"/>
    </row>
    <row r="1864" spans="2:12" x14ac:dyDescent="0.2">
      <c r="B1864" s="57"/>
      <c r="C1864" s="111"/>
      <c r="D1864" s="111"/>
      <c r="F1864" s="57"/>
      <c r="G1864" s="111"/>
      <c r="H1864" s="111"/>
      <c r="J1864" s="57"/>
      <c r="K1864" s="111"/>
      <c r="L1864" s="111"/>
    </row>
    <row r="1865" spans="2:12" x14ac:dyDescent="0.2">
      <c r="B1865" s="57"/>
      <c r="C1865" s="111"/>
      <c r="D1865" s="111"/>
      <c r="F1865" s="57"/>
      <c r="G1865" s="111"/>
      <c r="H1865" s="111"/>
      <c r="J1865" s="57"/>
      <c r="K1865" s="111"/>
      <c r="L1865" s="111"/>
    </row>
    <row r="1866" spans="2:12" x14ac:dyDescent="0.2">
      <c r="B1866" s="57"/>
      <c r="C1866" s="111"/>
      <c r="D1866" s="111"/>
      <c r="F1866" s="57"/>
      <c r="G1866" s="111"/>
      <c r="H1866" s="111"/>
      <c r="J1866" s="57"/>
      <c r="K1866" s="111"/>
      <c r="L1866" s="111"/>
    </row>
    <row r="1867" spans="2:12" x14ac:dyDescent="0.2">
      <c r="B1867" s="57"/>
      <c r="C1867" s="111"/>
      <c r="D1867" s="111"/>
      <c r="F1867" s="57"/>
      <c r="G1867" s="111"/>
      <c r="H1867" s="111"/>
      <c r="J1867" s="57"/>
      <c r="K1867" s="111"/>
      <c r="L1867" s="111"/>
    </row>
    <row r="1868" spans="2:12" x14ac:dyDescent="0.2">
      <c r="B1868" s="57"/>
      <c r="C1868" s="111"/>
      <c r="D1868" s="111"/>
      <c r="F1868" s="57"/>
      <c r="G1868" s="111"/>
      <c r="H1868" s="111"/>
      <c r="J1868" s="57"/>
      <c r="K1868" s="111"/>
      <c r="L1868" s="111"/>
    </row>
    <row r="1869" spans="2:12" x14ac:dyDescent="0.2">
      <c r="B1869" s="57"/>
      <c r="C1869" s="111"/>
      <c r="D1869" s="111"/>
      <c r="F1869" s="57"/>
      <c r="G1869" s="111"/>
      <c r="H1869" s="111"/>
      <c r="J1869" s="57"/>
      <c r="K1869" s="111"/>
      <c r="L1869" s="111"/>
    </row>
    <row r="1870" spans="2:12" x14ac:dyDescent="0.2">
      <c r="B1870" s="57"/>
      <c r="C1870" s="111"/>
      <c r="D1870" s="111"/>
      <c r="F1870" s="57"/>
      <c r="G1870" s="111"/>
      <c r="H1870" s="111"/>
      <c r="J1870" s="57"/>
      <c r="K1870" s="111"/>
      <c r="L1870" s="111"/>
    </row>
    <row r="1871" spans="2:12" x14ac:dyDescent="0.2">
      <c r="B1871" s="57"/>
      <c r="C1871" s="111"/>
      <c r="D1871" s="111"/>
      <c r="F1871" s="57"/>
      <c r="G1871" s="111"/>
      <c r="H1871" s="111"/>
      <c r="J1871" s="57"/>
      <c r="K1871" s="111"/>
      <c r="L1871" s="111"/>
    </row>
    <row r="1872" spans="2:12" x14ac:dyDescent="0.2">
      <c r="B1872" s="57"/>
      <c r="C1872" s="111"/>
      <c r="D1872" s="111"/>
      <c r="F1872" s="57"/>
      <c r="G1872" s="111"/>
      <c r="H1872" s="111"/>
      <c r="J1872" s="57"/>
      <c r="K1872" s="111"/>
      <c r="L1872" s="111"/>
    </row>
    <row r="1873" spans="2:12" x14ac:dyDescent="0.2">
      <c r="B1873" s="57"/>
      <c r="C1873" s="111"/>
      <c r="D1873" s="111"/>
      <c r="F1873" s="57"/>
      <c r="G1873" s="111"/>
      <c r="H1873" s="111"/>
      <c r="J1873" s="57"/>
      <c r="K1873" s="111"/>
      <c r="L1873" s="111"/>
    </row>
    <row r="1874" spans="2:12" x14ac:dyDescent="0.2">
      <c r="B1874" s="57"/>
      <c r="C1874" s="111"/>
      <c r="D1874" s="111"/>
      <c r="F1874" s="57"/>
      <c r="G1874" s="111"/>
      <c r="H1874" s="111"/>
      <c r="J1874" s="57"/>
      <c r="K1874" s="111"/>
      <c r="L1874" s="111"/>
    </row>
    <row r="1875" spans="2:12" x14ac:dyDescent="0.2">
      <c r="B1875" s="57"/>
      <c r="C1875" s="111"/>
      <c r="D1875" s="111"/>
      <c r="F1875" s="57"/>
      <c r="G1875" s="111"/>
      <c r="H1875" s="111"/>
      <c r="J1875" s="57"/>
      <c r="K1875" s="111"/>
      <c r="L1875" s="111"/>
    </row>
    <row r="1876" spans="2:12" x14ac:dyDescent="0.2">
      <c r="B1876" s="57"/>
      <c r="C1876" s="111"/>
      <c r="D1876" s="111"/>
      <c r="F1876" s="57"/>
      <c r="G1876" s="111"/>
      <c r="H1876" s="111"/>
      <c r="J1876" s="57"/>
      <c r="K1876" s="111"/>
      <c r="L1876" s="111"/>
    </row>
    <row r="1877" spans="2:12" x14ac:dyDescent="0.2">
      <c r="B1877" s="57"/>
      <c r="C1877" s="111"/>
      <c r="D1877" s="111"/>
      <c r="F1877" s="57"/>
      <c r="G1877" s="111"/>
      <c r="H1877" s="111"/>
      <c r="J1877" s="57"/>
      <c r="K1877" s="111"/>
      <c r="L1877" s="111"/>
    </row>
    <row r="1878" spans="2:12" x14ac:dyDescent="0.2">
      <c r="B1878" s="57"/>
      <c r="C1878" s="111"/>
      <c r="D1878" s="111"/>
      <c r="F1878" s="57"/>
      <c r="G1878" s="111"/>
      <c r="H1878" s="111"/>
      <c r="J1878" s="57"/>
      <c r="K1878" s="111"/>
      <c r="L1878" s="111"/>
    </row>
    <row r="1879" spans="2:12" x14ac:dyDescent="0.2">
      <c r="B1879" s="57"/>
      <c r="C1879" s="111"/>
      <c r="D1879" s="111"/>
      <c r="F1879" s="57"/>
      <c r="G1879" s="111"/>
      <c r="H1879" s="111"/>
      <c r="J1879" s="57"/>
      <c r="K1879" s="111"/>
      <c r="L1879" s="111"/>
    </row>
    <row r="1880" spans="2:12" x14ac:dyDescent="0.2">
      <c r="B1880" s="57"/>
      <c r="C1880" s="111"/>
      <c r="D1880" s="111"/>
      <c r="F1880" s="57"/>
      <c r="G1880" s="111"/>
      <c r="H1880" s="111"/>
      <c r="J1880" s="57"/>
      <c r="K1880" s="111"/>
      <c r="L1880" s="111"/>
    </row>
    <row r="1881" spans="2:12" x14ac:dyDescent="0.2">
      <c r="B1881" s="57"/>
      <c r="C1881" s="111"/>
      <c r="D1881" s="111"/>
      <c r="F1881" s="57"/>
      <c r="G1881" s="111"/>
      <c r="H1881" s="111"/>
      <c r="J1881" s="57"/>
      <c r="K1881" s="111"/>
      <c r="L1881" s="111"/>
    </row>
    <row r="1882" spans="2:12" x14ac:dyDescent="0.2">
      <c r="B1882" s="57"/>
      <c r="C1882" s="111"/>
      <c r="D1882" s="111"/>
      <c r="F1882" s="57"/>
      <c r="G1882" s="111"/>
      <c r="H1882" s="111"/>
      <c r="J1882" s="57"/>
      <c r="K1882" s="111"/>
      <c r="L1882" s="111"/>
    </row>
    <row r="1883" spans="2:12" x14ac:dyDescent="0.2">
      <c r="B1883" s="57"/>
      <c r="C1883" s="111"/>
      <c r="D1883" s="111"/>
      <c r="F1883" s="57"/>
      <c r="G1883" s="111"/>
      <c r="H1883" s="111"/>
      <c r="J1883" s="57"/>
      <c r="K1883" s="111"/>
      <c r="L1883" s="111"/>
    </row>
    <row r="1884" spans="2:12" x14ac:dyDescent="0.2">
      <c r="B1884" s="57"/>
      <c r="C1884" s="111"/>
      <c r="D1884" s="111"/>
      <c r="F1884" s="57"/>
      <c r="G1884" s="111"/>
      <c r="H1884" s="111"/>
      <c r="J1884" s="57"/>
      <c r="K1884" s="111"/>
      <c r="L1884" s="111"/>
    </row>
    <row r="1885" spans="2:12" x14ac:dyDescent="0.2">
      <c r="B1885" s="57"/>
      <c r="C1885" s="111"/>
      <c r="D1885" s="111"/>
      <c r="F1885" s="57"/>
      <c r="G1885" s="111"/>
      <c r="H1885" s="111"/>
      <c r="J1885" s="57"/>
      <c r="K1885" s="111"/>
      <c r="L1885" s="111"/>
    </row>
    <row r="1886" spans="2:12" x14ac:dyDescent="0.2">
      <c r="B1886" s="57"/>
      <c r="C1886" s="111"/>
      <c r="D1886" s="111"/>
      <c r="F1886" s="57"/>
      <c r="G1886" s="111"/>
      <c r="H1886" s="111"/>
      <c r="J1886" s="57"/>
      <c r="K1886" s="111"/>
      <c r="L1886" s="111"/>
    </row>
    <row r="1887" spans="2:12" x14ac:dyDescent="0.2">
      <c r="B1887" s="57"/>
      <c r="C1887" s="111"/>
      <c r="D1887" s="111"/>
      <c r="F1887" s="57"/>
      <c r="G1887" s="111"/>
      <c r="H1887" s="111"/>
      <c r="J1887" s="57"/>
      <c r="K1887" s="111"/>
      <c r="L1887" s="111"/>
    </row>
    <row r="1888" spans="2:12" x14ac:dyDescent="0.2">
      <c r="B1888" s="57"/>
      <c r="C1888" s="111"/>
      <c r="D1888" s="111"/>
      <c r="F1888" s="57"/>
      <c r="G1888" s="111"/>
      <c r="H1888" s="111"/>
      <c r="J1888" s="57"/>
      <c r="K1888" s="111"/>
      <c r="L1888" s="111"/>
    </row>
    <row r="1889" spans="2:12" x14ac:dyDescent="0.2">
      <c r="B1889" s="57"/>
      <c r="C1889" s="111"/>
      <c r="D1889" s="111"/>
      <c r="F1889" s="57"/>
      <c r="G1889" s="111"/>
      <c r="H1889" s="111"/>
      <c r="J1889" s="57"/>
      <c r="K1889" s="111"/>
      <c r="L1889" s="111"/>
    </row>
    <row r="1890" spans="2:12" x14ac:dyDescent="0.2">
      <c r="B1890" s="57"/>
      <c r="C1890" s="111"/>
      <c r="D1890" s="111"/>
      <c r="F1890" s="57"/>
      <c r="G1890" s="111"/>
      <c r="H1890" s="111"/>
      <c r="J1890" s="57"/>
      <c r="K1890" s="111"/>
      <c r="L1890" s="111"/>
    </row>
    <row r="1891" spans="2:12" x14ac:dyDescent="0.2">
      <c r="B1891" s="57"/>
      <c r="C1891" s="111"/>
      <c r="D1891" s="111"/>
      <c r="F1891" s="57"/>
      <c r="G1891" s="111"/>
      <c r="H1891" s="111"/>
      <c r="J1891" s="57"/>
      <c r="K1891" s="111"/>
      <c r="L1891" s="111"/>
    </row>
    <row r="1892" spans="2:12" x14ac:dyDescent="0.2">
      <c r="B1892" s="57"/>
      <c r="C1892" s="111"/>
      <c r="D1892" s="111"/>
      <c r="F1892" s="57"/>
      <c r="G1892" s="111"/>
      <c r="H1892" s="111"/>
      <c r="J1892" s="57"/>
      <c r="K1892" s="111"/>
      <c r="L1892" s="111"/>
    </row>
    <row r="1893" spans="2:12" x14ac:dyDescent="0.2">
      <c r="B1893" s="57"/>
      <c r="C1893" s="111"/>
      <c r="D1893" s="111"/>
      <c r="F1893" s="57"/>
      <c r="G1893" s="111"/>
      <c r="H1893" s="111"/>
      <c r="J1893" s="57"/>
      <c r="K1893" s="111"/>
      <c r="L1893" s="111"/>
    </row>
    <row r="1894" spans="2:12" x14ac:dyDescent="0.2">
      <c r="B1894" s="57"/>
      <c r="C1894" s="111"/>
      <c r="D1894" s="111"/>
      <c r="F1894" s="57"/>
      <c r="G1894" s="111"/>
      <c r="H1894" s="111"/>
      <c r="J1894" s="57"/>
      <c r="K1894" s="111"/>
      <c r="L1894" s="111"/>
    </row>
    <row r="1895" spans="2:12" x14ac:dyDescent="0.2">
      <c r="B1895" s="57"/>
      <c r="C1895" s="111"/>
      <c r="D1895" s="111"/>
      <c r="F1895" s="57"/>
      <c r="G1895" s="111"/>
      <c r="H1895" s="111"/>
      <c r="J1895" s="57"/>
      <c r="K1895" s="111"/>
      <c r="L1895" s="111"/>
    </row>
    <row r="1896" spans="2:12" x14ac:dyDescent="0.2">
      <c r="B1896" s="57"/>
      <c r="C1896" s="111"/>
      <c r="D1896" s="111"/>
      <c r="F1896" s="57"/>
      <c r="G1896" s="111"/>
      <c r="H1896" s="111"/>
      <c r="J1896" s="57"/>
      <c r="K1896" s="111"/>
      <c r="L1896" s="111"/>
    </row>
    <row r="1897" spans="2:12" x14ac:dyDescent="0.2">
      <c r="B1897" s="57"/>
      <c r="C1897" s="111"/>
      <c r="D1897" s="111"/>
      <c r="F1897" s="57"/>
      <c r="G1897" s="111"/>
      <c r="H1897" s="111"/>
      <c r="J1897" s="57"/>
      <c r="K1897" s="111"/>
      <c r="L1897" s="111"/>
    </row>
    <row r="1898" spans="2:12" x14ac:dyDescent="0.2">
      <c r="B1898" s="57"/>
      <c r="C1898" s="111"/>
      <c r="D1898" s="111"/>
      <c r="F1898" s="57"/>
      <c r="G1898" s="111"/>
      <c r="H1898" s="111"/>
      <c r="J1898" s="57"/>
      <c r="K1898" s="111"/>
      <c r="L1898" s="111"/>
    </row>
    <row r="1899" spans="2:12" x14ac:dyDescent="0.2">
      <c r="B1899" s="57"/>
      <c r="C1899" s="111"/>
      <c r="D1899" s="111"/>
      <c r="F1899" s="57"/>
      <c r="G1899" s="111"/>
      <c r="H1899" s="111"/>
      <c r="J1899" s="57"/>
      <c r="K1899" s="111"/>
      <c r="L1899" s="111"/>
    </row>
    <row r="1900" spans="2:12" x14ac:dyDescent="0.2">
      <c r="B1900" s="57"/>
      <c r="C1900" s="111"/>
      <c r="D1900" s="111"/>
      <c r="F1900" s="57"/>
      <c r="G1900" s="111"/>
      <c r="H1900" s="111"/>
      <c r="J1900" s="57"/>
      <c r="K1900" s="111"/>
      <c r="L1900" s="111"/>
    </row>
    <row r="1901" spans="2:12" x14ac:dyDescent="0.2">
      <c r="B1901" s="57"/>
      <c r="C1901" s="111"/>
      <c r="D1901" s="111"/>
      <c r="F1901" s="57"/>
      <c r="G1901" s="111"/>
      <c r="H1901" s="111"/>
      <c r="J1901" s="57"/>
      <c r="K1901" s="111"/>
      <c r="L1901" s="111"/>
    </row>
    <row r="1902" spans="2:12" x14ac:dyDescent="0.2">
      <c r="B1902" s="57"/>
      <c r="C1902" s="111"/>
      <c r="D1902" s="111"/>
      <c r="F1902" s="57"/>
      <c r="G1902" s="111"/>
      <c r="H1902" s="111"/>
      <c r="J1902" s="57"/>
      <c r="K1902" s="111"/>
      <c r="L1902" s="111"/>
    </row>
    <row r="1903" spans="2:12" x14ac:dyDescent="0.2">
      <c r="B1903" s="57"/>
      <c r="C1903" s="111"/>
      <c r="D1903" s="111"/>
      <c r="F1903" s="57"/>
      <c r="G1903" s="111"/>
      <c r="H1903" s="111"/>
      <c r="J1903" s="57"/>
      <c r="K1903" s="111"/>
      <c r="L1903" s="111"/>
    </row>
    <row r="1904" spans="2:12" x14ac:dyDescent="0.2">
      <c r="B1904" s="57"/>
      <c r="C1904" s="111"/>
      <c r="D1904" s="111"/>
      <c r="F1904" s="57"/>
      <c r="G1904" s="111"/>
      <c r="H1904" s="111"/>
      <c r="J1904" s="57"/>
      <c r="K1904" s="111"/>
      <c r="L1904" s="111"/>
    </row>
    <row r="1905" spans="2:12" x14ac:dyDescent="0.2">
      <c r="B1905" s="57"/>
      <c r="C1905" s="111"/>
      <c r="D1905" s="111"/>
      <c r="F1905" s="57"/>
      <c r="G1905" s="111"/>
      <c r="H1905" s="111"/>
      <c r="J1905" s="57"/>
      <c r="K1905" s="111"/>
      <c r="L1905" s="111"/>
    </row>
    <row r="1906" spans="2:12" x14ac:dyDescent="0.2">
      <c r="B1906" s="57"/>
      <c r="C1906" s="111"/>
      <c r="D1906" s="111"/>
      <c r="F1906" s="57"/>
      <c r="G1906" s="111"/>
      <c r="H1906" s="111"/>
      <c r="J1906" s="57"/>
      <c r="K1906" s="111"/>
      <c r="L1906" s="111"/>
    </row>
    <row r="1907" spans="2:12" x14ac:dyDescent="0.2">
      <c r="B1907" s="57"/>
      <c r="C1907" s="111"/>
      <c r="D1907" s="111"/>
      <c r="F1907" s="57"/>
      <c r="G1907" s="111"/>
      <c r="H1907" s="111"/>
      <c r="J1907" s="57"/>
      <c r="K1907" s="111"/>
      <c r="L1907" s="111"/>
    </row>
    <row r="1908" spans="2:12" x14ac:dyDescent="0.2">
      <c r="B1908" s="57"/>
      <c r="C1908" s="111"/>
      <c r="D1908" s="111"/>
      <c r="F1908" s="57"/>
      <c r="G1908" s="111"/>
      <c r="H1908" s="111"/>
      <c r="J1908" s="57"/>
      <c r="K1908" s="111"/>
      <c r="L1908" s="111"/>
    </row>
    <row r="1909" spans="2:12" x14ac:dyDescent="0.2">
      <c r="B1909" s="57"/>
      <c r="C1909" s="111"/>
      <c r="D1909" s="111"/>
      <c r="F1909" s="57"/>
      <c r="G1909" s="111"/>
      <c r="H1909" s="111"/>
      <c r="J1909" s="57"/>
      <c r="K1909" s="111"/>
      <c r="L1909" s="111"/>
    </row>
    <row r="1910" spans="2:12" x14ac:dyDescent="0.2">
      <c r="B1910" s="57"/>
      <c r="C1910" s="111"/>
      <c r="D1910" s="111"/>
      <c r="F1910" s="57"/>
      <c r="G1910" s="111"/>
      <c r="H1910" s="111"/>
      <c r="J1910" s="57"/>
      <c r="K1910" s="111"/>
      <c r="L1910" s="111"/>
    </row>
    <row r="1911" spans="2:12" x14ac:dyDescent="0.2">
      <c r="B1911" s="57"/>
      <c r="C1911" s="111"/>
      <c r="D1911" s="111"/>
      <c r="F1911" s="57"/>
      <c r="G1911" s="111"/>
      <c r="H1911" s="111"/>
      <c r="J1911" s="57"/>
      <c r="K1911" s="111"/>
      <c r="L1911" s="111"/>
    </row>
    <row r="1912" spans="2:12" x14ac:dyDescent="0.2">
      <c r="B1912" s="57"/>
      <c r="C1912" s="111"/>
      <c r="D1912" s="111"/>
      <c r="F1912" s="57"/>
      <c r="G1912" s="111"/>
      <c r="H1912" s="111"/>
      <c r="J1912" s="57"/>
      <c r="K1912" s="111"/>
      <c r="L1912" s="111"/>
    </row>
    <row r="1913" spans="2:12" x14ac:dyDescent="0.2">
      <c r="B1913" s="57"/>
      <c r="C1913" s="111"/>
      <c r="D1913" s="111"/>
      <c r="F1913" s="57"/>
      <c r="G1913" s="111"/>
      <c r="H1913" s="111"/>
      <c r="J1913" s="57"/>
      <c r="K1913" s="111"/>
      <c r="L1913" s="111"/>
    </row>
    <row r="1914" spans="2:12" x14ac:dyDescent="0.2">
      <c r="B1914" s="57"/>
      <c r="C1914" s="111"/>
      <c r="D1914" s="111"/>
      <c r="F1914" s="57"/>
      <c r="G1914" s="111"/>
      <c r="H1914" s="111"/>
      <c r="J1914" s="57"/>
      <c r="K1914" s="111"/>
      <c r="L1914" s="111"/>
    </row>
    <row r="1915" spans="2:12" x14ac:dyDescent="0.2">
      <c r="B1915" s="57"/>
      <c r="C1915" s="111"/>
      <c r="D1915" s="111"/>
      <c r="F1915" s="57"/>
      <c r="G1915" s="111"/>
      <c r="H1915" s="111"/>
      <c r="J1915" s="57"/>
      <c r="K1915" s="111"/>
      <c r="L1915" s="111"/>
    </row>
    <row r="1916" spans="2:12" x14ac:dyDescent="0.2">
      <c r="B1916" s="57"/>
      <c r="C1916" s="111"/>
      <c r="D1916" s="111"/>
      <c r="F1916" s="57"/>
      <c r="G1916" s="111"/>
      <c r="H1916" s="111"/>
      <c r="J1916" s="57"/>
      <c r="K1916" s="111"/>
      <c r="L1916" s="111"/>
    </row>
    <row r="1917" spans="2:12" x14ac:dyDescent="0.2">
      <c r="B1917" s="57"/>
      <c r="C1917" s="111"/>
      <c r="D1917" s="111"/>
      <c r="F1917" s="57"/>
      <c r="G1917" s="111"/>
      <c r="H1917" s="111"/>
      <c r="J1917" s="57"/>
      <c r="K1917" s="111"/>
      <c r="L1917" s="111"/>
    </row>
    <row r="1918" spans="2:12" x14ac:dyDescent="0.2">
      <c r="B1918" s="57"/>
      <c r="C1918" s="111"/>
      <c r="D1918" s="111"/>
      <c r="F1918" s="57"/>
      <c r="G1918" s="111"/>
      <c r="H1918" s="111"/>
      <c r="J1918" s="57"/>
      <c r="K1918" s="111"/>
      <c r="L1918" s="111"/>
    </row>
    <row r="1919" spans="2:12" x14ac:dyDescent="0.2">
      <c r="B1919" s="57"/>
      <c r="C1919" s="111"/>
      <c r="D1919" s="111"/>
      <c r="F1919" s="57"/>
      <c r="G1919" s="111"/>
      <c r="H1919" s="111"/>
      <c r="J1919" s="57"/>
      <c r="K1919" s="111"/>
      <c r="L1919" s="111"/>
    </row>
    <row r="1920" spans="2:12" x14ac:dyDescent="0.2">
      <c r="B1920" s="57"/>
      <c r="C1920" s="111"/>
      <c r="D1920" s="111"/>
      <c r="F1920" s="57"/>
      <c r="G1920" s="111"/>
      <c r="H1920" s="111"/>
      <c r="J1920" s="57"/>
      <c r="K1920" s="111"/>
      <c r="L1920" s="111"/>
    </row>
    <row r="1921" spans="2:12" x14ac:dyDescent="0.2">
      <c r="B1921" s="57"/>
      <c r="C1921" s="111"/>
      <c r="D1921" s="111"/>
      <c r="F1921" s="57"/>
      <c r="G1921" s="111"/>
      <c r="H1921" s="111"/>
      <c r="J1921" s="57"/>
      <c r="K1921" s="111"/>
      <c r="L1921" s="111"/>
    </row>
    <row r="1922" spans="2:12" x14ac:dyDescent="0.2">
      <c r="B1922" s="57"/>
      <c r="C1922" s="111"/>
      <c r="D1922" s="111"/>
      <c r="F1922" s="57"/>
      <c r="G1922" s="111"/>
      <c r="H1922" s="111"/>
      <c r="J1922" s="57"/>
      <c r="K1922" s="111"/>
      <c r="L1922" s="111"/>
    </row>
    <row r="1923" spans="2:12" x14ac:dyDescent="0.2">
      <c r="B1923" s="57"/>
      <c r="C1923" s="111"/>
      <c r="D1923" s="111"/>
      <c r="F1923" s="57"/>
      <c r="G1923" s="111"/>
      <c r="H1923" s="111"/>
      <c r="J1923" s="57"/>
      <c r="K1923" s="111"/>
      <c r="L1923" s="111"/>
    </row>
    <row r="1924" spans="2:12" x14ac:dyDescent="0.2">
      <c r="B1924" s="57"/>
      <c r="C1924" s="111"/>
      <c r="D1924" s="111"/>
      <c r="F1924" s="57"/>
      <c r="G1924" s="111"/>
      <c r="H1924" s="111"/>
      <c r="J1924" s="57"/>
      <c r="K1924" s="111"/>
      <c r="L1924" s="111"/>
    </row>
    <row r="1925" spans="2:12" x14ac:dyDescent="0.2">
      <c r="B1925" s="57"/>
      <c r="C1925" s="111"/>
      <c r="D1925" s="111"/>
      <c r="F1925" s="57"/>
      <c r="G1925" s="111"/>
      <c r="H1925" s="111"/>
      <c r="J1925" s="57"/>
      <c r="K1925" s="111"/>
      <c r="L1925" s="111"/>
    </row>
    <row r="1926" spans="2:12" x14ac:dyDescent="0.2">
      <c r="B1926" s="57"/>
      <c r="C1926" s="111"/>
      <c r="D1926" s="111"/>
      <c r="F1926" s="57"/>
      <c r="G1926" s="111"/>
      <c r="H1926" s="111"/>
      <c r="J1926" s="57"/>
      <c r="K1926" s="111"/>
      <c r="L1926" s="111"/>
    </row>
    <row r="1927" spans="2:12" x14ac:dyDescent="0.2">
      <c r="B1927" s="57"/>
      <c r="C1927" s="111"/>
      <c r="D1927" s="111"/>
      <c r="F1927" s="57"/>
      <c r="G1927" s="111"/>
      <c r="H1927" s="111"/>
      <c r="J1927" s="57"/>
      <c r="K1927" s="111"/>
      <c r="L1927" s="111"/>
    </row>
    <row r="1928" spans="2:12" x14ac:dyDescent="0.2">
      <c r="B1928" s="57"/>
      <c r="C1928" s="111"/>
      <c r="D1928" s="111"/>
      <c r="F1928" s="57"/>
      <c r="G1928" s="111"/>
      <c r="H1928" s="111"/>
      <c r="J1928" s="57"/>
      <c r="K1928" s="111"/>
      <c r="L1928" s="111"/>
    </row>
    <row r="1929" spans="2:12" x14ac:dyDescent="0.2">
      <c r="B1929" s="57"/>
      <c r="C1929" s="111"/>
      <c r="D1929" s="111"/>
      <c r="F1929" s="57"/>
      <c r="G1929" s="111"/>
      <c r="H1929" s="111"/>
      <c r="J1929" s="57"/>
      <c r="K1929" s="111"/>
      <c r="L1929" s="111"/>
    </row>
    <row r="1930" spans="2:12" x14ac:dyDescent="0.2">
      <c r="B1930" s="57"/>
      <c r="C1930" s="111"/>
      <c r="D1930" s="111"/>
      <c r="F1930" s="57"/>
      <c r="G1930" s="111"/>
      <c r="H1930" s="111"/>
      <c r="J1930" s="57"/>
      <c r="K1930" s="111"/>
      <c r="L1930" s="111"/>
    </row>
    <row r="1931" spans="2:12" x14ac:dyDescent="0.2">
      <c r="B1931" s="57"/>
      <c r="C1931" s="111"/>
      <c r="D1931" s="111"/>
      <c r="F1931" s="57"/>
      <c r="G1931" s="111"/>
      <c r="H1931" s="111"/>
      <c r="J1931" s="57"/>
      <c r="K1931" s="111"/>
      <c r="L1931" s="111"/>
    </row>
    <row r="1932" spans="2:12" x14ac:dyDescent="0.2">
      <c r="B1932" s="57"/>
      <c r="C1932" s="111"/>
      <c r="D1932" s="111"/>
      <c r="F1932" s="57"/>
      <c r="G1932" s="111"/>
      <c r="H1932" s="111"/>
      <c r="J1932" s="57"/>
      <c r="K1932" s="111"/>
      <c r="L1932" s="111"/>
    </row>
    <row r="1933" spans="2:12" x14ac:dyDescent="0.2">
      <c r="B1933" s="57"/>
      <c r="C1933" s="111"/>
      <c r="D1933" s="111"/>
      <c r="F1933" s="57"/>
      <c r="G1933" s="111"/>
      <c r="H1933" s="111"/>
      <c r="J1933" s="57"/>
      <c r="K1933" s="111"/>
      <c r="L1933" s="111"/>
    </row>
    <row r="1934" spans="2:12" x14ac:dyDescent="0.2">
      <c r="B1934" s="57"/>
      <c r="C1934" s="111"/>
      <c r="D1934" s="111"/>
      <c r="F1934" s="57"/>
      <c r="G1934" s="111"/>
      <c r="H1934" s="111"/>
      <c r="J1934" s="57"/>
      <c r="K1934" s="111"/>
      <c r="L1934" s="111"/>
    </row>
    <row r="1935" spans="2:12" x14ac:dyDescent="0.2">
      <c r="B1935" s="57"/>
      <c r="C1935" s="111"/>
      <c r="D1935" s="111"/>
      <c r="F1935" s="57"/>
      <c r="G1935" s="111"/>
      <c r="H1935" s="111"/>
      <c r="J1935" s="57"/>
      <c r="K1935" s="111"/>
      <c r="L1935" s="111"/>
    </row>
    <row r="1936" spans="2:12" x14ac:dyDescent="0.2">
      <c r="B1936" s="57"/>
      <c r="C1936" s="111"/>
      <c r="D1936" s="111"/>
      <c r="F1936" s="57"/>
      <c r="G1936" s="111"/>
      <c r="H1936" s="111"/>
      <c r="J1936" s="57"/>
      <c r="K1936" s="111"/>
      <c r="L1936" s="111"/>
    </row>
    <row r="1937" spans="2:12" x14ac:dyDescent="0.2">
      <c r="B1937" s="57"/>
      <c r="C1937" s="111"/>
      <c r="D1937" s="111"/>
      <c r="F1937" s="57"/>
      <c r="G1937" s="111"/>
      <c r="H1937" s="111"/>
      <c r="J1937" s="57"/>
      <c r="K1937" s="111"/>
      <c r="L1937" s="111"/>
    </row>
    <row r="1938" spans="2:12" x14ac:dyDescent="0.2">
      <c r="B1938" s="57"/>
      <c r="C1938" s="111"/>
      <c r="D1938" s="111"/>
      <c r="F1938" s="57"/>
      <c r="G1938" s="111"/>
      <c r="H1938" s="111"/>
      <c r="J1938" s="57"/>
      <c r="K1938" s="111"/>
      <c r="L1938" s="111"/>
    </row>
    <row r="1939" spans="2:12" x14ac:dyDescent="0.2">
      <c r="B1939" s="57"/>
      <c r="C1939" s="111"/>
      <c r="D1939" s="111"/>
      <c r="F1939" s="57"/>
      <c r="G1939" s="111"/>
      <c r="H1939" s="111"/>
      <c r="J1939" s="57"/>
      <c r="K1939" s="111"/>
      <c r="L1939" s="111"/>
    </row>
    <row r="1940" spans="2:12" x14ac:dyDescent="0.2">
      <c r="B1940" s="57"/>
      <c r="C1940" s="111"/>
      <c r="D1940" s="111"/>
      <c r="F1940" s="57"/>
      <c r="G1940" s="111"/>
      <c r="H1940" s="111"/>
      <c r="J1940" s="57"/>
      <c r="K1940" s="111"/>
      <c r="L1940" s="111"/>
    </row>
    <row r="1941" spans="2:12" x14ac:dyDescent="0.2">
      <c r="B1941" s="57"/>
      <c r="C1941" s="111"/>
      <c r="D1941" s="111"/>
      <c r="F1941" s="57"/>
      <c r="G1941" s="111"/>
      <c r="H1941" s="111"/>
      <c r="J1941" s="57"/>
      <c r="K1941" s="111"/>
      <c r="L1941" s="111"/>
    </row>
    <row r="1942" spans="2:12" x14ac:dyDescent="0.2">
      <c r="B1942" s="57"/>
      <c r="C1942" s="111"/>
      <c r="D1942" s="111"/>
      <c r="F1942" s="57"/>
      <c r="G1942" s="111"/>
      <c r="H1942" s="111"/>
      <c r="J1942" s="57"/>
      <c r="K1942" s="111"/>
      <c r="L1942" s="111"/>
    </row>
    <row r="1943" spans="2:12" x14ac:dyDescent="0.2">
      <c r="B1943" s="57"/>
      <c r="C1943" s="111"/>
      <c r="D1943" s="111"/>
      <c r="F1943" s="57"/>
      <c r="G1943" s="111"/>
      <c r="H1943" s="111"/>
      <c r="J1943" s="57"/>
      <c r="K1943" s="111"/>
      <c r="L1943" s="111"/>
    </row>
    <row r="1944" spans="2:12" x14ac:dyDescent="0.2">
      <c r="B1944" s="57"/>
      <c r="C1944" s="111"/>
      <c r="D1944" s="111"/>
      <c r="F1944" s="57"/>
      <c r="G1944" s="111"/>
      <c r="H1944" s="111"/>
      <c r="J1944" s="57"/>
      <c r="K1944" s="111"/>
      <c r="L1944" s="111"/>
    </row>
    <row r="1945" spans="2:12" x14ac:dyDescent="0.2">
      <c r="B1945" s="57"/>
      <c r="C1945" s="111"/>
      <c r="D1945" s="111"/>
      <c r="F1945" s="57"/>
      <c r="G1945" s="111"/>
      <c r="H1945" s="111"/>
      <c r="J1945" s="57"/>
      <c r="K1945" s="111"/>
      <c r="L1945" s="111"/>
    </row>
    <row r="1946" spans="2:12" x14ac:dyDescent="0.2">
      <c r="B1946" s="57"/>
      <c r="C1946" s="111"/>
      <c r="D1946" s="111"/>
      <c r="F1946" s="57"/>
      <c r="G1946" s="111"/>
      <c r="H1946" s="111"/>
      <c r="J1946" s="57"/>
      <c r="K1946" s="111"/>
      <c r="L1946" s="111"/>
    </row>
    <row r="1947" spans="2:12" x14ac:dyDescent="0.2">
      <c r="B1947" s="57"/>
      <c r="C1947" s="111"/>
      <c r="D1947" s="111"/>
      <c r="F1947" s="57"/>
      <c r="G1947" s="111"/>
      <c r="H1947" s="111"/>
      <c r="J1947" s="57"/>
      <c r="K1947" s="111"/>
      <c r="L1947" s="111"/>
    </row>
    <row r="1948" spans="2:12" x14ac:dyDescent="0.2">
      <c r="B1948" s="57"/>
      <c r="C1948" s="111"/>
      <c r="D1948" s="111"/>
      <c r="F1948" s="57"/>
      <c r="G1948" s="111"/>
      <c r="H1948" s="111"/>
      <c r="J1948" s="57"/>
      <c r="K1948" s="111"/>
      <c r="L1948" s="111"/>
    </row>
    <row r="1949" spans="2:12" x14ac:dyDescent="0.2">
      <c r="B1949" s="57"/>
      <c r="C1949" s="111"/>
      <c r="D1949" s="111"/>
      <c r="F1949" s="57"/>
      <c r="G1949" s="111"/>
      <c r="H1949" s="111"/>
      <c r="J1949" s="57"/>
      <c r="K1949" s="111"/>
      <c r="L1949" s="111"/>
    </row>
    <row r="1950" spans="2:12" x14ac:dyDescent="0.2">
      <c r="B1950" s="57"/>
      <c r="C1950" s="111"/>
      <c r="D1950" s="111"/>
      <c r="F1950" s="57"/>
      <c r="G1950" s="111"/>
      <c r="H1950" s="111"/>
      <c r="J1950" s="57"/>
      <c r="K1950" s="111"/>
      <c r="L1950" s="111"/>
    </row>
    <row r="1951" spans="2:12" x14ac:dyDescent="0.2">
      <c r="B1951" s="57"/>
      <c r="C1951" s="111"/>
      <c r="D1951" s="111"/>
      <c r="F1951" s="57"/>
      <c r="G1951" s="111"/>
      <c r="H1951" s="111"/>
      <c r="J1951" s="57"/>
      <c r="K1951" s="111"/>
      <c r="L1951" s="111"/>
    </row>
    <row r="1952" spans="2:12" x14ac:dyDescent="0.2">
      <c r="B1952" s="57"/>
      <c r="C1952" s="111"/>
      <c r="D1952" s="111"/>
      <c r="F1952" s="57"/>
      <c r="G1952" s="111"/>
      <c r="H1952" s="111"/>
      <c r="J1952" s="57"/>
      <c r="K1952" s="111"/>
      <c r="L1952" s="111"/>
    </row>
    <row r="1953" spans="2:12" x14ac:dyDescent="0.2">
      <c r="B1953" s="57"/>
      <c r="C1953" s="111"/>
      <c r="D1953" s="111"/>
      <c r="F1953" s="57"/>
      <c r="G1953" s="111"/>
      <c r="H1953" s="111"/>
      <c r="J1953" s="57"/>
      <c r="K1953" s="111"/>
      <c r="L1953" s="111"/>
    </row>
    <row r="1954" spans="2:12" x14ac:dyDescent="0.2">
      <c r="B1954" s="57"/>
      <c r="C1954" s="111"/>
      <c r="D1954" s="111"/>
      <c r="F1954" s="57"/>
      <c r="G1954" s="111"/>
      <c r="H1954" s="111"/>
      <c r="J1954" s="57"/>
      <c r="K1954" s="111"/>
      <c r="L1954" s="111"/>
    </row>
    <row r="1955" spans="2:12" x14ac:dyDescent="0.2">
      <c r="B1955" s="57"/>
      <c r="C1955" s="111"/>
      <c r="D1955" s="111"/>
      <c r="F1955" s="57"/>
      <c r="G1955" s="111"/>
      <c r="H1955" s="111"/>
      <c r="J1955" s="57"/>
      <c r="K1955" s="111"/>
      <c r="L1955" s="111"/>
    </row>
    <row r="1956" spans="2:12" x14ac:dyDescent="0.2">
      <c r="B1956" s="57"/>
      <c r="C1956" s="111"/>
      <c r="D1956" s="111"/>
      <c r="F1956" s="57"/>
      <c r="G1956" s="111"/>
      <c r="H1956" s="111"/>
      <c r="J1956" s="57"/>
      <c r="K1956" s="111"/>
      <c r="L1956" s="111"/>
    </row>
    <row r="1957" spans="2:12" x14ac:dyDescent="0.2">
      <c r="B1957" s="57"/>
      <c r="C1957" s="111"/>
      <c r="D1957" s="111"/>
      <c r="F1957" s="57"/>
      <c r="G1957" s="111"/>
      <c r="H1957" s="111"/>
      <c r="J1957" s="57"/>
      <c r="K1957" s="111"/>
      <c r="L1957" s="111"/>
    </row>
    <row r="1958" spans="2:12" x14ac:dyDescent="0.2">
      <c r="B1958" s="57"/>
      <c r="C1958" s="111"/>
      <c r="D1958" s="111"/>
      <c r="F1958" s="57"/>
      <c r="G1958" s="111"/>
      <c r="H1958" s="111"/>
      <c r="J1958" s="57"/>
      <c r="K1958" s="111"/>
      <c r="L1958" s="111"/>
    </row>
    <row r="1959" spans="2:12" x14ac:dyDescent="0.2">
      <c r="B1959" s="57"/>
      <c r="C1959" s="111"/>
      <c r="D1959" s="111"/>
      <c r="F1959" s="57"/>
      <c r="G1959" s="111"/>
      <c r="H1959" s="111"/>
      <c r="J1959" s="57"/>
      <c r="K1959" s="111"/>
      <c r="L1959" s="111"/>
    </row>
    <row r="1960" spans="2:12" x14ac:dyDescent="0.2">
      <c r="B1960" s="57"/>
      <c r="C1960" s="111"/>
      <c r="D1960" s="111"/>
      <c r="F1960" s="57"/>
      <c r="G1960" s="111"/>
      <c r="H1960" s="111"/>
      <c r="J1960" s="57"/>
      <c r="K1960" s="111"/>
      <c r="L1960" s="111"/>
    </row>
    <row r="1961" spans="2:12" x14ac:dyDescent="0.2">
      <c r="B1961" s="57"/>
      <c r="C1961" s="111"/>
      <c r="D1961" s="111"/>
      <c r="F1961" s="57"/>
      <c r="G1961" s="111"/>
      <c r="H1961" s="111"/>
      <c r="J1961" s="57"/>
      <c r="K1961" s="111"/>
      <c r="L1961" s="111"/>
    </row>
    <row r="1962" spans="2:12" x14ac:dyDescent="0.2">
      <c r="B1962" s="57"/>
      <c r="C1962" s="111"/>
      <c r="D1962" s="111"/>
      <c r="F1962" s="57"/>
      <c r="G1962" s="111"/>
      <c r="H1962" s="111"/>
      <c r="J1962" s="57"/>
      <c r="K1962" s="111"/>
      <c r="L1962" s="111"/>
    </row>
    <row r="1963" spans="2:12" x14ac:dyDescent="0.2">
      <c r="B1963" s="57"/>
      <c r="C1963" s="111"/>
      <c r="D1963" s="111"/>
      <c r="F1963" s="57"/>
      <c r="G1963" s="111"/>
      <c r="H1963" s="111"/>
      <c r="J1963" s="57"/>
      <c r="K1963" s="111"/>
      <c r="L1963" s="111"/>
    </row>
    <row r="1964" spans="2:12" x14ac:dyDescent="0.2">
      <c r="B1964" s="57"/>
      <c r="C1964" s="111"/>
      <c r="D1964" s="111"/>
      <c r="F1964" s="57"/>
      <c r="G1964" s="111"/>
      <c r="H1964" s="111"/>
      <c r="J1964" s="57"/>
      <c r="K1964" s="111"/>
      <c r="L1964" s="111"/>
    </row>
    <row r="1965" spans="2:12" x14ac:dyDescent="0.2">
      <c r="B1965" s="57"/>
      <c r="C1965" s="111"/>
      <c r="D1965" s="111"/>
      <c r="F1965" s="57"/>
      <c r="G1965" s="111"/>
      <c r="H1965" s="111"/>
      <c r="J1965" s="57"/>
      <c r="K1965" s="111"/>
      <c r="L1965" s="111"/>
    </row>
    <row r="1966" spans="2:12" x14ac:dyDescent="0.2">
      <c r="B1966" s="57"/>
      <c r="C1966" s="111"/>
      <c r="D1966" s="111"/>
      <c r="F1966" s="57"/>
      <c r="G1966" s="111"/>
      <c r="H1966" s="111"/>
      <c r="J1966" s="57"/>
      <c r="K1966" s="111"/>
      <c r="L1966" s="111"/>
    </row>
    <row r="1967" spans="2:12" x14ac:dyDescent="0.2">
      <c r="B1967" s="57"/>
      <c r="C1967" s="111"/>
      <c r="D1967" s="111"/>
      <c r="F1967" s="57"/>
      <c r="G1967" s="111"/>
      <c r="H1967" s="111"/>
      <c r="J1967" s="57"/>
      <c r="K1967" s="111"/>
      <c r="L1967" s="111"/>
    </row>
    <row r="1968" spans="2:12" x14ac:dyDescent="0.2">
      <c r="B1968" s="57"/>
      <c r="C1968" s="111"/>
      <c r="D1968" s="111"/>
      <c r="F1968" s="57"/>
      <c r="G1968" s="111"/>
      <c r="H1968" s="111"/>
      <c r="J1968" s="57"/>
      <c r="K1968" s="111"/>
      <c r="L1968" s="111"/>
    </row>
    <row r="1969" spans="2:12" x14ac:dyDescent="0.2">
      <c r="B1969" s="57"/>
      <c r="C1969" s="111"/>
      <c r="D1969" s="111"/>
      <c r="F1969" s="57"/>
      <c r="G1969" s="111"/>
      <c r="H1969" s="111"/>
      <c r="J1969" s="57"/>
      <c r="K1969" s="111"/>
      <c r="L1969" s="111"/>
    </row>
    <row r="1970" spans="2:12" x14ac:dyDescent="0.2">
      <c r="B1970" s="57"/>
      <c r="C1970" s="111"/>
      <c r="D1970" s="111"/>
      <c r="F1970" s="57"/>
      <c r="G1970" s="111"/>
      <c r="H1970" s="111"/>
      <c r="J1970" s="57"/>
      <c r="K1970" s="111"/>
      <c r="L1970" s="111"/>
    </row>
    <row r="1971" spans="2:12" x14ac:dyDescent="0.2">
      <c r="B1971" s="57"/>
      <c r="C1971" s="111"/>
      <c r="D1971" s="111"/>
      <c r="F1971" s="57"/>
      <c r="G1971" s="111"/>
      <c r="H1971" s="111"/>
      <c r="J1971" s="57"/>
      <c r="K1971" s="111"/>
      <c r="L1971" s="111"/>
    </row>
    <row r="1972" spans="2:12" x14ac:dyDescent="0.2">
      <c r="B1972" s="57"/>
      <c r="C1972" s="111"/>
      <c r="D1972" s="111"/>
      <c r="F1972" s="57"/>
      <c r="G1972" s="111"/>
      <c r="H1972" s="111"/>
      <c r="J1972" s="57"/>
      <c r="K1972" s="111"/>
      <c r="L1972" s="111"/>
    </row>
    <row r="1973" spans="2:12" x14ac:dyDescent="0.2">
      <c r="B1973" s="57"/>
      <c r="C1973" s="111"/>
      <c r="D1973" s="111"/>
      <c r="F1973" s="57"/>
      <c r="G1973" s="111"/>
      <c r="H1973" s="111"/>
      <c r="J1973" s="57"/>
      <c r="K1973" s="111"/>
      <c r="L1973" s="111"/>
    </row>
    <row r="1974" spans="2:12" x14ac:dyDescent="0.2">
      <c r="B1974" s="57"/>
      <c r="C1974" s="111"/>
      <c r="D1974" s="111"/>
      <c r="F1974" s="57"/>
      <c r="G1974" s="111"/>
      <c r="H1974" s="111"/>
      <c r="J1974" s="57"/>
      <c r="K1974" s="111"/>
      <c r="L1974" s="111"/>
    </row>
    <row r="1975" spans="2:12" x14ac:dyDescent="0.2">
      <c r="B1975" s="57"/>
      <c r="C1975" s="111"/>
      <c r="D1975" s="111"/>
      <c r="F1975" s="57"/>
      <c r="G1975" s="111"/>
      <c r="H1975" s="111"/>
      <c r="J1975" s="57"/>
      <c r="K1975" s="111"/>
      <c r="L1975" s="111"/>
    </row>
    <row r="1976" spans="2:12" x14ac:dyDescent="0.2">
      <c r="B1976" s="57"/>
      <c r="C1976" s="111"/>
      <c r="D1976" s="111"/>
      <c r="F1976" s="57"/>
      <c r="G1976" s="111"/>
      <c r="H1976" s="111"/>
      <c r="J1976" s="57"/>
      <c r="K1976" s="111"/>
      <c r="L1976" s="111"/>
    </row>
    <row r="1977" spans="2:12" x14ac:dyDescent="0.2">
      <c r="B1977" s="57"/>
      <c r="C1977" s="111"/>
      <c r="D1977" s="111"/>
      <c r="F1977" s="57"/>
      <c r="G1977" s="111"/>
      <c r="H1977" s="111"/>
      <c r="J1977" s="57"/>
      <c r="K1977" s="111"/>
      <c r="L1977" s="111"/>
    </row>
    <row r="1978" spans="2:12" x14ac:dyDescent="0.2">
      <c r="B1978" s="57"/>
      <c r="C1978" s="111"/>
      <c r="D1978" s="111"/>
      <c r="F1978" s="57"/>
      <c r="G1978" s="111"/>
      <c r="H1978" s="111"/>
      <c r="J1978" s="57"/>
      <c r="K1978" s="111"/>
      <c r="L1978" s="111"/>
    </row>
    <row r="1979" spans="2:12" x14ac:dyDescent="0.2">
      <c r="B1979" s="57"/>
      <c r="C1979" s="111"/>
      <c r="D1979" s="111"/>
      <c r="F1979" s="57"/>
      <c r="G1979" s="111"/>
      <c r="H1979" s="111"/>
      <c r="J1979" s="57"/>
      <c r="K1979" s="111"/>
      <c r="L1979" s="111"/>
    </row>
    <row r="1980" spans="2:12" x14ac:dyDescent="0.2">
      <c r="B1980" s="57"/>
      <c r="C1980" s="111"/>
      <c r="D1980" s="111"/>
      <c r="F1980" s="57"/>
      <c r="G1980" s="111"/>
      <c r="H1980" s="111"/>
      <c r="J1980" s="57"/>
      <c r="K1980" s="111"/>
      <c r="L1980" s="111"/>
    </row>
    <row r="1981" spans="2:12" x14ac:dyDescent="0.2">
      <c r="B1981" s="57"/>
      <c r="C1981" s="111"/>
      <c r="D1981" s="111"/>
      <c r="F1981" s="57"/>
      <c r="G1981" s="111"/>
      <c r="H1981" s="111"/>
      <c r="J1981" s="57"/>
      <c r="K1981" s="111"/>
      <c r="L1981" s="111"/>
    </row>
    <row r="1982" spans="2:12" x14ac:dyDescent="0.2">
      <c r="B1982" s="57"/>
      <c r="C1982" s="111"/>
      <c r="D1982" s="111"/>
      <c r="F1982" s="57"/>
      <c r="G1982" s="111"/>
      <c r="H1982" s="111"/>
      <c r="J1982" s="57"/>
      <c r="K1982" s="111"/>
      <c r="L1982" s="111"/>
    </row>
    <row r="1983" spans="2:12" x14ac:dyDescent="0.2">
      <c r="B1983" s="57"/>
      <c r="C1983" s="111"/>
      <c r="D1983" s="111"/>
      <c r="F1983" s="57"/>
      <c r="G1983" s="111"/>
      <c r="H1983" s="111"/>
      <c r="J1983" s="57"/>
      <c r="K1983" s="111"/>
      <c r="L1983" s="111"/>
    </row>
    <row r="1984" spans="2:12" x14ac:dyDescent="0.2">
      <c r="B1984" s="57"/>
      <c r="C1984" s="111"/>
      <c r="D1984" s="111"/>
      <c r="F1984" s="57"/>
      <c r="G1984" s="111"/>
      <c r="H1984" s="111"/>
      <c r="J1984" s="57"/>
      <c r="K1984" s="111"/>
      <c r="L1984" s="111"/>
    </row>
    <row r="1985" spans="2:12" x14ac:dyDescent="0.2">
      <c r="B1985" s="57"/>
      <c r="C1985" s="111"/>
      <c r="D1985" s="111"/>
      <c r="F1985" s="57"/>
      <c r="G1985" s="111"/>
      <c r="H1985" s="111"/>
      <c r="J1985" s="57"/>
      <c r="K1985" s="111"/>
      <c r="L1985" s="111"/>
    </row>
    <row r="1986" spans="2:12" x14ac:dyDescent="0.2">
      <c r="B1986" s="57"/>
      <c r="C1986" s="111"/>
      <c r="D1986" s="111"/>
      <c r="F1986" s="57"/>
      <c r="G1986" s="111"/>
      <c r="H1986" s="111"/>
      <c r="J1986" s="57"/>
      <c r="K1986" s="111"/>
      <c r="L1986" s="111"/>
    </row>
    <row r="1987" spans="2:12" x14ac:dyDescent="0.2">
      <c r="B1987" s="57"/>
      <c r="C1987" s="111"/>
      <c r="D1987" s="111"/>
      <c r="F1987" s="57"/>
      <c r="G1987" s="111"/>
      <c r="H1987" s="111"/>
      <c r="J1987" s="57"/>
      <c r="K1987" s="111"/>
      <c r="L1987" s="111"/>
    </row>
    <row r="1988" spans="2:12" x14ac:dyDescent="0.2">
      <c r="B1988" s="57"/>
      <c r="C1988" s="111"/>
      <c r="D1988" s="111"/>
      <c r="F1988" s="57"/>
      <c r="G1988" s="111"/>
      <c r="H1988" s="111"/>
      <c r="J1988" s="57"/>
      <c r="K1988" s="111"/>
      <c r="L1988" s="111"/>
    </row>
    <row r="1989" spans="2:12" x14ac:dyDescent="0.2">
      <c r="B1989" s="57"/>
      <c r="C1989" s="111"/>
      <c r="D1989" s="111"/>
      <c r="F1989" s="57"/>
      <c r="G1989" s="111"/>
      <c r="H1989" s="111"/>
      <c r="J1989" s="57"/>
      <c r="K1989" s="111"/>
      <c r="L1989" s="111"/>
    </row>
    <row r="1990" spans="2:12" x14ac:dyDescent="0.2">
      <c r="B1990" s="57"/>
      <c r="C1990" s="111"/>
      <c r="D1990" s="111"/>
      <c r="F1990" s="57"/>
      <c r="G1990" s="111"/>
      <c r="H1990" s="111"/>
      <c r="J1990" s="57"/>
      <c r="K1990" s="111"/>
      <c r="L1990" s="111"/>
    </row>
    <row r="1991" spans="2:12" x14ac:dyDescent="0.2">
      <c r="B1991" s="57"/>
      <c r="C1991" s="111"/>
      <c r="D1991" s="111"/>
      <c r="F1991" s="57"/>
      <c r="G1991" s="111"/>
      <c r="H1991" s="111"/>
      <c r="J1991" s="57"/>
      <c r="K1991" s="111"/>
      <c r="L1991" s="111"/>
    </row>
    <row r="1992" spans="2:12" x14ac:dyDescent="0.2">
      <c r="B1992" s="57"/>
      <c r="C1992" s="111"/>
      <c r="D1992" s="111"/>
      <c r="F1992" s="57"/>
      <c r="G1992" s="111"/>
      <c r="H1992" s="111"/>
      <c r="J1992" s="57"/>
      <c r="K1992" s="111"/>
      <c r="L1992" s="111"/>
    </row>
    <row r="1993" spans="2:12" x14ac:dyDescent="0.2">
      <c r="B1993" s="57"/>
      <c r="C1993" s="111"/>
      <c r="D1993" s="111"/>
      <c r="F1993" s="57"/>
      <c r="G1993" s="111"/>
      <c r="H1993" s="111"/>
      <c r="J1993" s="57"/>
      <c r="K1993" s="111"/>
      <c r="L1993" s="111"/>
    </row>
    <row r="1994" spans="2:12" x14ac:dyDescent="0.2">
      <c r="B1994" s="57"/>
      <c r="C1994" s="111"/>
      <c r="D1994" s="111"/>
      <c r="F1994" s="57"/>
      <c r="G1994" s="111"/>
      <c r="H1994" s="111"/>
      <c r="J1994" s="57"/>
      <c r="K1994" s="111"/>
      <c r="L1994" s="111"/>
    </row>
    <row r="1995" spans="2:12" x14ac:dyDescent="0.2">
      <c r="B1995" s="57"/>
      <c r="C1995" s="111"/>
      <c r="D1995" s="111"/>
      <c r="F1995" s="57"/>
      <c r="G1995" s="111"/>
      <c r="H1995" s="111"/>
      <c r="J1995" s="57"/>
      <c r="K1995" s="111"/>
      <c r="L1995" s="111"/>
    </row>
    <row r="1996" spans="2:12" x14ac:dyDescent="0.2">
      <c r="B1996" s="57"/>
      <c r="C1996" s="111"/>
      <c r="D1996" s="111"/>
      <c r="F1996" s="57"/>
      <c r="G1996" s="111"/>
      <c r="H1996" s="111"/>
      <c r="J1996" s="57"/>
      <c r="K1996" s="111"/>
      <c r="L1996" s="111"/>
    </row>
    <row r="1997" spans="2:12" x14ac:dyDescent="0.2">
      <c r="B1997" s="57"/>
      <c r="C1997" s="111"/>
      <c r="D1997" s="111"/>
      <c r="F1997" s="57"/>
      <c r="G1997" s="111"/>
      <c r="H1997" s="111"/>
      <c r="J1997" s="57"/>
      <c r="K1997" s="111"/>
      <c r="L1997" s="111"/>
    </row>
    <row r="1998" spans="2:12" x14ac:dyDescent="0.2">
      <c r="B1998" s="57"/>
      <c r="C1998" s="111"/>
      <c r="D1998" s="111"/>
      <c r="F1998" s="57"/>
      <c r="G1998" s="111"/>
      <c r="H1998" s="111"/>
      <c r="J1998" s="57"/>
      <c r="K1998" s="111"/>
      <c r="L1998" s="111"/>
    </row>
    <row r="1999" spans="2:12" x14ac:dyDescent="0.2">
      <c r="B1999" s="57"/>
      <c r="C1999" s="111"/>
      <c r="D1999" s="111"/>
      <c r="F1999" s="57"/>
      <c r="G1999" s="111"/>
      <c r="H1999" s="111"/>
      <c r="J1999" s="57"/>
      <c r="K1999" s="111"/>
      <c r="L1999" s="111"/>
    </row>
    <row r="2000" spans="2:12" x14ac:dyDescent="0.2">
      <c r="B2000" s="57"/>
      <c r="C2000" s="111"/>
      <c r="D2000" s="111"/>
      <c r="F2000" s="57"/>
      <c r="G2000" s="111"/>
      <c r="H2000" s="111"/>
      <c r="J2000" s="57"/>
      <c r="K2000" s="111"/>
      <c r="L2000" s="111"/>
    </row>
    <row r="2001" spans="2:12" x14ac:dyDescent="0.2">
      <c r="B2001" s="57"/>
      <c r="C2001" s="111"/>
      <c r="D2001" s="111"/>
      <c r="F2001" s="57"/>
      <c r="G2001" s="111"/>
      <c r="H2001" s="111"/>
      <c r="J2001" s="57"/>
      <c r="K2001" s="111"/>
      <c r="L2001" s="111"/>
    </row>
    <row r="2002" spans="2:12" x14ac:dyDescent="0.2">
      <c r="B2002" s="57"/>
      <c r="C2002" s="111"/>
      <c r="D2002" s="111"/>
      <c r="F2002" s="57"/>
      <c r="G2002" s="111"/>
      <c r="H2002" s="111"/>
      <c r="J2002" s="57"/>
      <c r="K2002" s="111"/>
      <c r="L2002" s="111"/>
    </row>
    <row r="2003" spans="2:12" x14ac:dyDescent="0.2">
      <c r="B2003" s="57"/>
      <c r="C2003" s="111"/>
      <c r="D2003" s="111"/>
      <c r="F2003" s="57"/>
      <c r="G2003" s="111"/>
      <c r="H2003" s="111"/>
      <c r="J2003" s="57"/>
      <c r="K2003" s="111"/>
      <c r="L2003" s="111"/>
    </row>
    <row r="2004" spans="2:12" x14ac:dyDescent="0.2">
      <c r="B2004" s="57"/>
      <c r="C2004" s="111"/>
      <c r="D2004" s="111"/>
      <c r="F2004" s="57"/>
      <c r="G2004" s="111"/>
      <c r="H2004" s="111"/>
      <c r="J2004" s="57"/>
      <c r="K2004" s="111"/>
      <c r="L2004" s="111"/>
    </row>
    <row r="2005" spans="2:12" x14ac:dyDescent="0.2">
      <c r="B2005" s="57"/>
      <c r="C2005" s="111"/>
      <c r="D2005" s="111"/>
      <c r="F2005" s="57"/>
      <c r="G2005" s="111"/>
      <c r="H2005" s="111"/>
      <c r="J2005" s="57"/>
      <c r="K2005" s="111"/>
      <c r="L2005" s="111"/>
    </row>
    <row r="2006" spans="2:12" x14ac:dyDescent="0.2">
      <c r="B2006" s="57"/>
      <c r="C2006" s="111"/>
      <c r="D2006" s="111"/>
      <c r="F2006" s="57"/>
      <c r="G2006" s="111"/>
      <c r="H2006" s="111"/>
      <c r="J2006" s="57"/>
      <c r="K2006" s="111"/>
      <c r="L2006" s="111"/>
    </row>
    <row r="2007" spans="2:12" x14ac:dyDescent="0.2">
      <c r="B2007" s="57"/>
      <c r="C2007" s="111"/>
      <c r="D2007" s="111"/>
      <c r="F2007" s="57"/>
      <c r="G2007" s="111"/>
      <c r="H2007" s="111"/>
      <c r="J2007" s="57"/>
      <c r="K2007" s="111"/>
      <c r="L2007" s="111"/>
    </row>
    <row r="2008" spans="2:12" x14ac:dyDescent="0.2">
      <c r="B2008" s="57"/>
      <c r="C2008" s="111"/>
      <c r="D2008" s="111"/>
      <c r="F2008" s="57"/>
      <c r="G2008" s="111"/>
      <c r="H2008" s="111"/>
      <c r="J2008" s="57"/>
      <c r="K2008" s="111"/>
      <c r="L2008" s="111"/>
    </row>
    <row r="2009" spans="2:12" x14ac:dyDescent="0.2">
      <c r="B2009" s="57"/>
      <c r="C2009" s="111"/>
      <c r="D2009" s="111"/>
      <c r="F2009" s="57"/>
      <c r="G2009" s="111"/>
      <c r="H2009" s="111"/>
      <c r="J2009" s="57"/>
      <c r="K2009" s="111"/>
      <c r="L2009" s="111"/>
    </row>
    <row r="2010" spans="2:12" x14ac:dyDescent="0.2">
      <c r="B2010" s="57"/>
      <c r="C2010" s="111"/>
      <c r="D2010" s="111"/>
      <c r="F2010" s="57"/>
      <c r="G2010" s="111"/>
      <c r="H2010" s="111"/>
      <c r="J2010" s="57"/>
      <c r="K2010" s="111"/>
      <c r="L2010" s="111"/>
    </row>
    <row r="2011" spans="2:12" x14ac:dyDescent="0.2">
      <c r="B2011" s="57"/>
      <c r="C2011" s="111"/>
      <c r="D2011" s="111"/>
      <c r="F2011" s="57"/>
      <c r="G2011" s="111"/>
      <c r="H2011" s="111"/>
      <c r="J2011" s="57"/>
      <c r="K2011" s="111"/>
      <c r="L2011" s="111"/>
    </row>
    <row r="2012" spans="2:12" x14ac:dyDescent="0.2">
      <c r="B2012" s="57"/>
      <c r="C2012" s="111"/>
      <c r="D2012" s="111"/>
      <c r="F2012" s="57"/>
      <c r="G2012" s="111"/>
      <c r="H2012" s="111"/>
      <c r="J2012" s="57"/>
      <c r="K2012" s="111"/>
      <c r="L2012" s="111"/>
    </row>
    <row r="2013" spans="2:12" x14ac:dyDescent="0.2">
      <c r="B2013" s="57"/>
      <c r="C2013" s="111"/>
      <c r="D2013" s="111"/>
      <c r="F2013" s="57"/>
      <c r="G2013" s="111"/>
      <c r="H2013" s="111"/>
      <c r="J2013" s="57"/>
      <c r="K2013" s="111"/>
      <c r="L2013" s="111"/>
    </row>
    <row r="2014" spans="2:12" x14ac:dyDescent="0.2">
      <c r="B2014" s="57"/>
      <c r="C2014" s="111"/>
      <c r="D2014" s="111"/>
      <c r="F2014" s="57"/>
      <c r="G2014" s="111"/>
      <c r="H2014" s="111"/>
      <c r="J2014" s="57"/>
      <c r="K2014" s="111"/>
      <c r="L2014" s="111"/>
    </row>
    <row r="2015" spans="2:12" x14ac:dyDescent="0.2">
      <c r="B2015" s="57"/>
      <c r="C2015" s="111"/>
      <c r="D2015" s="111"/>
      <c r="F2015" s="57"/>
      <c r="G2015" s="111"/>
      <c r="H2015" s="111"/>
      <c r="J2015" s="57"/>
      <c r="K2015" s="111"/>
      <c r="L2015" s="111"/>
    </row>
    <row r="2016" spans="2:12" x14ac:dyDescent="0.2">
      <c r="B2016" s="57"/>
      <c r="C2016" s="111"/>
      <c r="D2016" s="111"/>
      <c r="F2016" s="57"/>
      <c r="G2016" s="111"/>
      <c r="H2016" s="111"/>
      <c r="J2016" s="57"/>
      <c r="K2016" s="111"/>
      <c r="L2016" s="111"/>
    </row>
    <row r="2017" spans="2:12" x14ac:dyDescent="0.2">
      <c r="B2017" s="57"/>
      <c r="C2017" s="111"/>
      <c r="D2017" s="111"/>
      <c r="F2017" s="57"/>
      <c r="G2017" s="111"/>
      <c r="H2017" s="111"/>
      <c r="J2017" s="57"/>
      <c r="K2017" s="111"/>
      <c r="L2017" s="111"/>
    </row>
    <row r="2018" spans="2:12" x14ac:dyDescent="0.2">
      <c r="B2018" s="57"/>
      <c r="C2018" s="111"/>
      <c r="D2018" s="111"/>
      <c r="F2018" s="57"/>
      <c r="G2018" s="111"/>
      <c r="H2018" s="111"/>
      <c r="J2018" s="57"/>
      <c r="K2018" s="111"/>
      <c r="L2018" s="111"/>
    </row>
    <row r="2019" spans="2:12" x14ac:dyDescent="0.2">
      <c r="B2019" s="57"/>
      <c r="C2019" s="111"/>
      <c r="D2019" s="111"/>
      <c r="F2019" s="57"/>
      <c r="G2019" s="111"/>
      <c r="H2019" s="111"/>
      <c r="J2019" s="57"/>
      <c r="K2019" s="111"/>
      <c r="L2019" s="111"/>
    </row>
    <row r="2020" spans="2:12" x14ac:dyDescent="0.2">
      <c r="B2020" s="57"/>
      <c r="C2020" s="111"/>
      <c r="D2020" s="111"/>
      <c r="F2020" s="57"/>
      <c r="G2020" s="111"/>
      <c r="H2020" s="111"/>
      <c r="J2020" s="57"/>
      <c r="K2020" s="111"/>
      <c r="L2020" s="111"/>
    </row>
    <row r="2021" spans="2:12" x14ac:dyDescent="0.2">
      <c r="B2021" s="57"/>
      <c r="C2021" s="111"/>
      <c r="D2021" s="111"/>
      <c r="F2021" s="57"/>
      <c r="G2021" s="111"/>
      <c r="H2021" s="111"/>
      <c r="J2021" s="57"/>
      <c r="K2021" s="111"/>
      <c r="L2021" s="111"/>
    </row>
    <row r="2022" spans="2:12" x14ac:dyDescent="0.2">
      <c r="B2022" s="57"/>
      <c r="C2022" s="111"/>
      <c r="D2022" s="111"/>
      <c r="F2022" s="57"/>
      <c r="G2022" s="111"/>
      <c r="H2022" s="111"/>
      <c r="J2022" s="57"/>
      <c r="K2022" s="111"/>
      <c r="L2022" s="111"/>
    </row>
    <row r="2023" spans="2:12" x14ac:dyDescent="0.2">
      <c r="B2023" s="57"/>
      <c r="C2023" s="111"/>
      <c r="D2023" s="111"/>
      <c r="F2023" s="57"/>
      <c r="G2023" s="111"/>
      <c r="H2023" s="111"/>
      <c r="J2023" s="57"/>
      <c r="K2023" s="111"/>
      <c r="L2023" s="111"/>
    </row>
    <row r="2024" spans="2:12" x14ac:dyDescent="0.2">
      <c r="B2024" s="57"/>
      <c r="C2024" s="111"/>
      <c r="D2024" s="111"/>
      <c r="F2024" s="57"/>
      <c r="G2024" s="111"/>
      <c r="H2024" s="111"/>
      <c r="J2024" s="57"/>
      <c r="K2024" s="111"/>
      <c r="L2024" s="111"/>
    </row>
    <row r="2025" spans="2:12" x14ac:dyDescent="0.2">
      <c r="B2025" s="57"/>
      <c r="C2025" s="111"/>
      <c r="D2025" s="111"/>
      <c r="F2025" s="57"/>
      <c r="G2025" s="111"/>
      <c r="H2025" s="111"/>
      <c r="J2025" s="57"/>
      <c r="K2025" s="111"/>
      <c r="L2025" s="111"/>
    </row>
    <row r="2026" spans="2:12" x14ac:dyDescent="0.2">
      <c r="B2026" s="57"/>
      <c r="C2026" s="111"/>
      <c r="D2026" s="111"/>
      <c r="F2026" s="57"/>
      <c r="G2026" s="111"/>
      <c r="H2026" s="111"/>
      <c r="J2026" s="57"/>
      <c r="K2026" s="111"/>
      <c r="L2026" s="111"/>
    </row>
    <row r="2027" spans="2:12" x14ac:dyDescent="0.2">
      <c r="B2027" s="57"/>
      <c r="C2027" s="111"/>
      <c r="D2027" s="111"/>
      <c r="F2027" s="57"/>
      <c r="G2027" s="111"/>
      <c r="H2027" s="111"/>
      <c r="J2027" s="57"/>
      <c r="K2027" s="111"/>
      <c r="L2027" s="111"/>
    </row>
    <row r="2028" spans="2:12" x14ac:dyDescent="0.2">
      <c r="B2028" s="57"/>
      <c r="C2028" s="111"/>
      <c r="D2028" s="111"/>
      <c r="F2028" s="57"/>
      <c r="G2028" s="111"/>
      <c r="H2028" s="111"/>
      <c r="J2028" s="57"/>
      <c r="K2028" s="111"/>
      <c r="L2028" s="111"/>
    </row>
    <row r="2029" spans="2:12" x14ac:dyDescent="0.2">
      <c r="B2029" s="57"/>
      <c r="C2029" s="111"/>
      <c r="D2029" s="111"/>
      <c r="F2029" s="57"/>
      <c r="G2029" s="111"/>
      <c r="H2029" s="111"/>
      <c r="J2029" s="57"/>
      <c r="K2029" s="111"/>
      <c r="L2029" s="111"/>
    </row>
    <row r="2030" spans="2:12" x14ac:dyDescent="0.2">
      <c r="B2030" s="57"/>
      <c r="C2030" s="111"/>
      <c r="D2030" s="111"/>
      <c r="F2030" s="57"/>
      <c r="G2030" s="111"/>
      <c r="H2030" s="111"/>
      <c r="J2030" s="57"/>
      <c r="K2030" s="111"/>
      <c r="L2030" s="111"/>
    </row>
    <row r="2031" spans="2:12" x14ac:dyDescent="0.2">
      <c r="B2031" s="57"/>
      <c r="C2031" s="111"/>
      <c r="D2031" s="111"/>
      <c r="F2031" s="57"/>
      <c r="G2031" s="111"/>
      <c r="H2031" s="111"/>
      <c r="J2031" s="57"/>
      <c r="K2031" s="111"/>
      <c r="L2031" s="111"/>
    </row>
    <row r="2032" spans="2:12" x14ac:dyDescent="0.2">
      <c r="B2032" s="57"/>
      <c r="C2032" s="111"/>
      <c r="D2032" s="111"/>
      <c r="F2032" s="57"/>
      <c r="G2032" s="111"/>
      <c r="H2032" s="111"/>
      <c r="J2032" s="57"/>
      <c r="K2032" s="111"/>
      <c r="L2032" s="111"/>
    </row>
    <row r="2033" spans="2:12" x14ac:dyDescent="0.2">
      <c r="B2033" s="57"/>
      <c r="C2033" s="111"/>
      <c r="D2033" s="111"/>
      <c r="F2033" s="57"/>
      <c r="G2033" s="111"/>
      <c r="H2033" s="111"/>
      <c r="J2033" s="57"/>
      <c r="K2033" s="111"/>
      <c r="L2033" s="111"/>
    </row>
    <row r="2034" spans="2:12" x14ac:dyDescent="0.2">
      <c r="B2034" s="57"/>
      <c r="C2034" s="111"/>
      <c r="D2034" s="111"/>
      <c r="F2034" s="57"/>
      <c r="G2034" s="111"/>
      <c r="H2034" s="111"/>
      <c r="J2034" s="57"/>
      <c r="K2034" s="111"/>
      <c r="L2034" s="111"/>
    </row>
    <row r="2035" spans="2:12" x14ac:dyDescent="0.2">
      <c r="B2035" s="57"/>
      <c r="C2035" s="111"/>
      <c r="D2035" s="111"/>
      <c r="F2035" s="57"/>
      <c r="G2035" s="111"/>
      <c r="H2035" s="111"/>
      <c r="J2035" s="57"/>
      <c r="K2035" s="111"/>
      <c r="L2035" s="111"/>
    </row>
    <row r="2036" spans="2:12" x14ac:dyDescent="0.2">
      <c r="B2036" s="57"/>
      <c r="C2036" s="111"/>
      <c r="D2036" s="111"/>
      <c r="F2036" s="57"/>
      <c r="G2036" s="111"/>
      <c r="H2036" s="111"/>
      <c r="J2036" s="57"/>
      <c r="K2036" s="111"/>
      <c r="L2036" s="111"/>
    </row>
    <row r="2037" spans="2:12" x14ac:dyDescent="0.2">
      <c r="B2037" s="57"/>
      <c r="C2037" s="111"/>
      <c r="D2037" s="111"/>
      <c r="F2037" s="57"/>
      <c r="G2037" s="111"/>
      <c r="H2037" s="111"/>
      <c r="J2037" s="57"/>
      <c r="K2037" s="111"/>
      <c r="L2037" s="111"/>
    </row>
    <row r="2038" spans="2:12" x14ac:dyDescent="0.2">
      <c r="B2038" s="57"/>
      <c r="C2038" s="111"/>
      <c r="D2038" s="111"/>
      <c r="F2038" s="57"/>
      <c r="G2038" s="111"/>
      <c r="H2038" s="111"/>
      <c r="J2038" s="57"/>
      <c r="K2038" s="111"/>
      <c r="L2038" s="111"/>
    </row>
    <row r="2039" spans="2:12" x14ac:dyDescent="0.2">
      <c r="B2039" s="57"/>
      <c r="C2039" s="111"/>
      <c r="D2039" s="111"/>
      <c r="F2039" s="57"/>
      <c r="G2039" s="111"/>
      <c r="H2039" s="111"/>
      <c r="J2039" s="57"/>
      <c r="K2039" s="111"/>
      <c r="L2039" s="111"/>
    </row>
    <row r="2040" spans="2:12" x14ac:dyDescent="0.2">
      <c r="B2040" s="57"/>
      <c r="C2040" s="111"/>
      <c r="D2040" s="111"/>
      <c r="F2040" s="57"/>
      <c r="G2040" s="111"/>
      <c r="H2040" s="111"/>
      <c r="J2040" s="57"/>
      <c r="K2040" s="111"/>
      <c r="L2040" s="111"/>
    </row>
    <row r="2041" spans="2:12" x14ac:dyDescent="0.2">
      <c r="B2041" s="57"/>
      <c r="C2041" s="111"/>
      <c r="D2041" s="111"/>
      <c r="F2041" s="57"/>
      <c r="G2041" s="111"/>
      <c r="H2041" s="111"/>
      <c r="J2041" s="57"/>
      <c r="K2041" s="111"/>
      <c r="L2041" s="111"/>
    </row>
    <row r="2042" spans="2:12" x14ac:dyDescent="0.2">
      <c r="B2042" s="57"/>
      <c r="C2042" s="111"/>
      <c r="D2042" s="111"/>
      <c r="F2042" s="57"/>
      <c r="G2042" s="111"/>
      <c r="H2042" s="111"/>
      <c r="J2042" s="57"/>
      <c r="K2042" s="111"/>
      <c r="L2042" s="111"/>
    </row>
    <row r="2043" spans="2:12" x14ac:dyDescent="0.2">
      <c r="B2043" s="57"/>
      <c r="C2043" s="111"/>
      <c r="D2043" s="111"/>
      <c r="F2043" s="57"/>
      <c r="G2043" s="111"/>
      <c r="H2043" s="111"/>
      <c r="J2043" s="57"/>
      <c r="K2043" s="111"/>
      <c r="L2043" s="111"/>
    </row>
    <row r="2044" spans="2:12" x14ac:dyDescent="0.2">
      <c r="B2044" s="57"/>
      <c r="C2044" s="111"/>
      <c r="D2044" s="111"/>
      <c r="F2044" s="57"/>
      <c r="G2044" s="111"/>
      <c r="H2044" s="111"/>
      <c r="J2044" s="57"/>
      <c r="K2044" s="111"/>
      <c r="L2044" s="111"/>
    </row>
    <row r="2045" spans="2:12" x14ac:dyDescent="0.2">
      <c r="B2045" s="57"/>
      <c r="C2045" s="111"/>
      <c r="D2045" s="111"/>
      <c r="F2045" s="57"/>
      <c r="G2045" s="111"/>
      <c r="H2045" s="111"/>
      <c r="J2045" s="57"/>
      <c r="K2045" s="111"/>
      <c r="L2045" s="111"/>
    </row>
    <row r="2046" spans="2:12" x14ac:dyDescent="0.2">
      <c r="B2046" s="57"/>
      <c r="C2046" s="111"/>
      <c r="D2046" s="111"/>
      <c r="F2046" s="57"/>
      <c r="G2046" s="111"/>
      <c r="H2046" s="111"/>
      <c r="J2046" s="57"/>
      <c r="K2046" s="111"/>
      <c r="L2046" s="111"/>
    </row>
    <row r="2047" spans="2:12" x14ac:dyDescent="0.2">
      <c r="B2047" s="57"/>
      <c r="C2047" s="111"/>
      <c r="D2047" s="111"/>
      <c r="F2047" s="57"/>
      <c r="G2047" s="111"/>
      <c r="H2047" s="111"/>
      <c r="J2047" s="57"/>
      <c r="K2047" s="111"/>
      <c r="L2047" s="111"/>
    </row>
    <row r="2048" spans="2:12" x14ac:dyDescent="0.2">
      <c r="B2048" s="57"/>
      <c r="C2048" s="111"/>
      <c r="D2048" s="111"/>
      <c r="F2048" s="57"/>
      <c r="G2048" s="111"/>
      <c r="H2048" s="111"/>
      <c r="J2048" s="57"/>
      <c r="K2048" s="111"/>
      <c r="L2048" s="111"/>
    </row>
    <row r="2049" spans="2:12" x14ac:dyDescent="0.2">
      <c r="B2049" s="57"/>
      <c r="C2049" s="111"/>
      <c r="D2049" s="111"/>
      <c r="F2049" s="57"/>
      <c r="G2049" s="111"/>
      <c r="H2049" s="111"/>
      <c r="J2049" s="57"/>
      <c r="K2049" s="111"/>
      <c r="L2049" s="111"/>
    </row>
    <row r="2050" spans="2:12" x14ac:dyDescent="0.2">
      <c r="B2050" s="57"/>
      <c r="C2050" s="111"/>
      <c r="D2050" s="111"/>
      <c r="F2050" s="57"/>
      <c r="G2050" s="111"/>
      <c r="H2050" s="111"/>
      <c r="J2050" s="57"/>
      <c r="K2050" s="111"/>
      <c r="L2050" s="111"/>
    </row>
    <row r="2051" spans="2:12" x14ac:dyDescent="0.2">
      <c r="B2051" s="57"/>
      <c r="C2051" s="111"/>
      <c r="D2051" s="111"/>
      <c r="F2051" s="57"/>
      <c r="G2051" s="111"/>
      <c r="H2051" s="111"/>
      <c r="J2051" s="57"/>
      <c r="K2051" s="111"/>
      <c r="L2051" s="111"/>
    </row>
    <row r="2052" spans="2:12" x14ac:dyDescent="0.2">
      <c r="B2052" s="57"/>
      <c r="C2052" s="111"/>
      <c r="D2052" s="111"/>
      <c r="F2052" s="57"/>
      <c r="G2052" s="111"/>
      <c r="H2052" s="111"/>
      <c r="J2052" s="57"/>
      <c r="K2052" s="111"/>
      <c r="L2052" s="111"/>
    </row>
    <row r="2053" spans="2:12" x14ac:dyDescent="0.2">
      <c r="B2053" s="57"/>
      <c r="C2053" s="111"/>
      <c r="D2053" s="111"/>
      <c r="F2053" s="57"/>
      <c r="G2053" s="111"/>
      <c r="H2053" s="111"/>
      <c r="J2053" s="57"/>
      <c r="K2053" s="111"/>
      <c r="L2053" s="111"/>
    </row>
    <row r="2054" spans="2:12" x14ac:dyDescent="0.2">
      <c r="B2054" s="57"/>
      <c r="C2054" s="111"/>
      <c r="D2054" s="111"/>
      <c r="F2054" s="57"/>
      <c r="G2054" s="111"/>
      <c r="H2054" s="111"/>
      <c r="J2054" s="57"/>
      <c r="K2054" s="111"/>
      <c r="L2054" s="111"/>
    </row>
    <row r="2055" spans="2:12" x14ac:dyDescent="0.2">
      <c r="B2055" s="57"/>
      <c r="C2055" s="111"/>
      <c r="D2055" s="111"/>
      <c r="F2055" s="57"/>
      <c r="G2055" s="111"/>
      <c r="H2055" s="111"/>
      <c r="J2055" s="57"/>
      <c r="K2055" s="111"/>
      <c r="L2055" s="111"/>
    </row>
    <row r="2056" spans="2:12" x14ac:dyDescent="0.2">
      <c r="B2056" s="57"/>
      <c r="C2056" s="111"/>
      <c r="D2056" s="111"/>
      <c r="F2056" s="57"/>
      <c r="G2056" s="111"/>
      <c r="H2056" s="111"/>
      <c r="J2056" s="57"/>
      <c r="K2056" s="111"/>
      <c r="L2056" s="111"/>
    </row>
    <row r="2057" spans="2:12" x14ac:dyDescent="0.2">
      <c r="B2057" s="57"/>
      <c r="C2057" s="111"/>
      <c r="D2057" s="111"/>
      <c r="F2057" s="57"/>
      <c r="G2057" s="111"/>
      <c r="H2057" s="111"/>
      <c r="J2057" s="57"/>
      <c r="K2057" s="111"/>
      <c r="L2057" s="111"/>
    </row>
    <row r="2058" spans="2:12" x14ac:dyDescent="0.2">
      <c r="B2058" s="57"/>
      <c r="C2058" s="111"/>
      <c r="D2058" s="111"/>
      <c r="F2058" s="57"/>
      <c r="G2058" s="111"/>
      <c r="H2058" s="111"/>
      <c r="J2058" s="57"/>
      <c r="K2058" s="111"/>
      <c r="L2058" s="111"/>
    </row>
    <row r="2059" spans="2:12" x14ac:dyDescent="0.2">
      <c r="B2059" s="57"/>
      <c r="C2059" s="111"/>
      <c r="D2059" s="111"/>
      <c r="F2059" s="57"/>
      <c r="G2059" s="111"/>
      <c r="H2059" s="111"/>
      <c r="J2059" s="57"/>
      <c r="K2059" s="111"/>
      <c r="L2059" s="111"/>
    </row>
    <row r="2060" spans="2:12" x14ac:dyDescent="0.2">
      <c r="B2060" s="57"/>
      <c r="C2060" s="111"/>
      <c r="D2060" s="111"/>
      <c r="F2060" s="57"/>
      <c r="G2060" s="111"/>
      <c r="H2060" s="111"/>
      <c r="J2060" s="57"/>
      <c r="K2060" s="111"/>
      <c r="L2060" s="111"/>
    </row>
    <row r="2061" spans="2:12" x14ac:dyDescent="0.2">
      <c r="B2061" s="57"/>
      <c r="C2061" s="111"/>
      <c r="D2061" s="111"/>
      <c r="F2061" s="57"/>
      <c r="G2061" s="111"/>
      <c r="H2061" s="111"/>
      <c r="J2061" s="57"/>
      <c r="K2061" s="111"/>
      <c r="L2061" s="111"/>
    </row>
    <row r="2062" spans="2:12" x14ac:dyDescent="0.2">
      <c r="B2062" s="57"/>
      <c r="C2062" s="111"/>
      <c r="D2062" s="111"/>
      <c r="F2062" s="57"/>
      <c r="G2062" s="111"/>
      <c r="H2062" s="111"/>
      <c r="J2062" s="57"/>
      <c r="K2062" s="111"/>
      <c r="L2062" s="111"/>
    </row>
    <row r="2063" spans="2:12" x14ac:dyDescent="0.2">
      <c r="B2063" s="57"/>
      <c r="C2063" s="111"/>
      <c r="D2063" s="111"/>
      <c r="F2063" s="57"/>
      <c r="G2063" s="111"/>
      <c r="H2063" s="111"/>
      <c r="J2063" s="57"/>
      <c r="K2063" s="111"/>
      <c r="L2063" s="111"/>
    </row>
    <row r="2064" spans="2:12" x14ac:dyDescent="0.2">
      <c r="B2064" s="57"/>
      <c r="C2064" s="111"/>
      <c r="D2064" s="111"/>
      <c r="F2064" s="57"/>
      <c r="G2064" s="111"/>
      <c r="H2064" s="111"/>
      <c r="J2064" s="57"/>
      <c r="K2064" s="111"/>
      <c r="L2064" s="111"/>
    </row>
    <row r="2065" spans="2:12" x14ac:dyDescent="0.2">
      <c r="B2065" s="57"/>
      <c r="C2065" s="111"/>
      <c r="D2065" s="111"/>
      <c r="F2065" s="57"/>
      <c r="G2065" s="111"/>
      <c r="H2065" s="111"/>
      <c r="J2065" s="57"/>
      <c r="K2065" s="111"/>
      <c r="L2065" s="111"/>
    </row>
    <row r="2066" spans="2:12" x14ac:dyDescent="0.2">
      <c r="B2066" s="57"/>
      <c r="C2066" s="111"/>
      <c r="D2066" s="111"/>
      <c r="F2066" s="57"/>
      <c r="G2066" s="111"/>
      <c r="H2066" s="111"/>
      <c r="J2066" s="57"/>
      <c r="K2066" s="111"/>
      <c r="L2066" s="111"/>
    </row>
    <row r="2067" spans="2:12" x14ac:dyDescent="0.2">
      <c r="B2067" s="57"/>
      <c r="C2067" s="111"/>
      <c r="D2067" s="111"/>
      <c r="F2067" s="57"/>
      <c r="G2067" s="111"/>
      <c r="H2067" s="111"/>
      <c r="J2067" s="57"/>
      <c r="K2067" s="111"/>
      <c r="L2067" s="111"/>
    </row>
    <row r="2068" spans="2:12" x14ac:dyDescent="0.2">
      <c r="B2068" s="57"/>
      <c r="C2068" s="111"/>
      <c r="D2068" s="111"/>
      <c r="F2068" s="57"/>
      <c r="G2068" s="111"/>
      <c r="H2068" s="111"/>
      <c r="J2068" s="57"/>
      <c r="K2068" s="111"/>
      <c r="L2068" s="111"/>
    </row>
    <row r="2069" spans="2:12" x14ac:dyDescent="0.2">
      <c r="B2069" s="57"/>
      <c r="C2069" s="111"/>
      <c r="D2069" s="111"/>
      <c r="F2069" s="57"/>
      <c r="G2069" s="111"/>
      <c r="H2069" s="111"/>
      <c r="J2069" s="57"/>
      <c r="K2069" s="111"/>
      <c r="L2069" s="111"/>
    </row>
    <row r="2070" spans="2:12" x14ac:dyDescent="0.2">
      <c r="B2070" s="57"/>
      <c r="C2070" s="111"/>
      <c r="D2070" s="111"/>
      <c r="F2070" s="57"/>
      <c r="G2070" s="111"/>
      <c r="H2070" s="111"/>
      <c r="J2070" s="57"/>
      <c r="K2070" s="111"/>
      <c r="L2070" s="111"/>
    </row>
    <row r="2071" spans="2:12" x14ac:dyDescent="0.2">
      <c r="B2071" s="57"/>
      <c r="C2071" s="111"/>
      <c r="D2071" s="111"/>
      <c r="F2071" s="57"/>
      <c r="G2071" s="111"/>
      <c r="H2071" s="111"/>
      <c r="J2071" s="57"/>
      <c r="K2071" s="111"/>
      <c r="L2071" s="111"/>
    </row>
    <row r="2072" spans="2:12" x14ac:dyDescent="0.2">
      <c r="B2072" s="57"/>
      <c r="C2072" s="111"/>
      <c r="D2072" s="111"/>
      <c r="F2072" s="57"/>
      <c r="G2072" s="111"/>
      <c r="H2072" s="111"/>
      <c r="J2072" s="57"/>
      <c r="K2072" s="111"/>
      <c r="L2072" s="111"/>
    </row>
    <row r="2073" spans="2:12" x14ac:dyDescent="0.2">
      <c r="B2073" s="57"/>
      <c r="C2073" s="111"/>
      <c r="D2073" s="111"/>
      <c r="F2073" s="57"/>
      <c r="G2073" s="111"/>
      <c r="H2073" s="111"/>
      <c r="J2073" s="57"/>
      <c r="K2073" s="111"/>
      <c r="L2073" s="111"/>
    </row>
    <row r="2074" spans="2:12" x14ac:dyDescent="0.2">
      <c r="B2074" s="57"/>
      <c r="C2074" s="111"/>
      <c r="D2074" s="111"/>
      <c r="F2074" s="57"/>
      <c r="G2074" s="111"/>
      <c r="H2074" s="111"/>
      <c r="J2074" s="57"/>
      <c r="K2074" s="111"/>
      <c r="L2074" s="111"/>
    </row>
    <row r="2075" spans="2:12" x14ac:dyDescent="0.2">
      <c r="B2075" s="57"/>
      <c r="C2075" s="111"/>
      <c r="D2075" s="111"/>
      <c r="F2075" s="57"/>
      <c r="G2075" s="111"/>
      <c r="H2075" s="111"/>
      <c r="J2075" s="57"/>
      <c r="K2075" s="111"/>
      <c r="L2075" s="111"/>
    </row>
    <row r="2076" spans="2:12" x14ac:dyDescent="0.2">
      <c r="B2076" s="57"/>
      <c r="C2076" s="111"/>
      <c r="D2076" s="111"/>
      <c r="F2076" s="57"/>
      <c r="G2076" s="111"/>
      <c r="H2076" s="111"/>
      <c r="J2076" s="57"/>
      <c r="K2076" s="111"/>
      <c r="L2076" s="111"/>
    </row>
    <row r="2077" spans="2:12" x14ac:dyDescent="0.2">
      <c r="B2077" s="57"/>
      <c r="C2077" s="111"/>
      <c r="D2077" s="111"/>
      <c r="F2077" s="57"/>
      <c r="G2077" s="111"/>
      <c r="H2077" s="111"/>
      <c r="J2077" s="57"/>
      <c r="K2077" s="111"/>
      <c r="L2077" s="111"/>
    </row>
    <row r="2078" spans="2:12" x14ac:dyDescent="0.2">
      <c r="B2078" s="57"/>
      <c r="C2078" s="111"/>
      <c r="D2078" s="111"/>
      <c r="F2078" s="57"/>
      <c r="G2078" s="111"/>
      <c r="H2078" s="111"/>
      <c r="J2078" s="57"/>
      <c r="K2078" s="111"/>
      <c r="L2078" s="111"/>
    </row>
    <row r="2079" spans="2:12" x14ac:dyDescent="0.2">
      <c r="B2079" s="57"/>
      <c r="C2079" s="111"/>
      <c r="D2079" s="111"/>
      <c r="F2079" s="57"/>
      <c r="G2079" s="111"/>
      <c r="H2079" s="111"/>
      <c r="J2079" s="57"/>
      <c r="K2079" s="111"/>
      <c r="L2079" s="111"/>
    </row>
    <row r="2080" spans="2:12" x14ac:dyDescent="0.2">
      <c r="B2080" s="57"/>
      <c r="C2080" s="111"/>
      <c r="D2080" s="111"/>
      <c r="F2080" s="57"/>
      <c r="G2080" s="111"/>
      <c r="H2080" s="111"/>
      <c r="J2080" s="57"/>
      <c r="K2080" s="111"/>
      <c r="L2080" s="111"/>
    </row>
    <row r="2081" spans="2:12" x14ac:dyDescent="0.2">
      <c r="B2081" s="57"/>
      <c r="C2081" s="111"/>
      <c r="D2081" s="111"/>
      <c r="F2081" s="57"/>
      <c r="G2081" s="111"/>
      <c r="H2081" s="111"/>
      <c r="J2081" s="57"/>
      <c r="K2081" s="111"/>
      <c r="L2081" s="111"/>
    </row>
    <row r="2082" spans="2:12" x14ac:dyDescent="0.2">
      <c r="B2082" s="57"/>
      <c r="C2082" s="111"/>
      <c r="D2082" s="111"/>
      <c r="F2082" s="57"/>
      <c r="G2082" s="111"/>
      <c r="H2082" s="111"/>
      <c r="J2082" s="57"/>
      <c r="K2082" s="111"/>
      <c r="L2082" s="111"/>
    </row>
    <row r="2083" spans="2:12" x14ac:dyDescent="0.2">
      <c r="B2083" s="57"/>
      <c r="C2083" s="111"/>
      <c r="D2083" s="111"/>
      <c r="F2083" s="57"/>
      <c r="G2083" s="111"/>
      <c r="H2083" s="111"/>
      <c r="J2083" s="57"/>
      <c r="K2083" s="111"/>
      <c r="L2083" s="111"/>
    </row>
    <row r="2084" spans="2:12" x14ac:dyDescent="0.2">
      <c r="B2084" s="57"/>
      <c r="C2084" s="111"/>
      <c r="D2084" s="111"/>
      <c r="F2084" s="57"/>
      <c r="G2084" s="111"/>
      <c r="H2084" s="111"/>
      <c r="J2084" s="57"/>
      <c r="K2084" s="111"/>
      <c r="L2084" s="111"/>
    </row>
    <row r="2085" spans="2:12" x14ac:dyDescent="0.2">
      <c r="B2085" s="57"/>
      <c r="C2085" s="111"/>
      <c r="D2085" s="111"/>
      <c r="F2085" s="57"/>
      <c r="G2085" s="111"/>
      <c r="H2085" s="111"/>
      <c r="J2085" s="57"/>
      <c r="K2085" s="111"/>
      <c r="L2085" s="111"/>
    </row>
    <row r="2086" spans="2:12" x14ac:dyDescent="0.2">
      <c r="B2086" s="57"/>
      <c r="C2086" s="111"/>
      <c r="D2086" s="111"/>
      <c r="F2086" s="57"/>
      <c r="G2086" s="111"/>
      <c r="H2086" s="111"/>
      <c r="J2086" s="57"/>
      <c r="K2086" s="111"/>
      <c r="L2086" s="111"/>
    </row>
    <row r="2087" spans="2:12" x14ac:dyDescent="0.2">
      <c r="B2087" s="57"/>
      <c r="C2087" s="111"/>
      <c r="D2087" s="111"/>
      <c r="F2087" s="57"/>
      <c r="G2087" s="111"/>
      <c r="H2087" s="111"/>
      <c r="J2087" s="57"/>
      <c r="K2087" s="111"/>
      <c r="L2087" s="111"/>
    </row>
    <row r="2088" spans="2:12" x14ac:dyDescent="0.2">
      <c r="B2088" s="57"/>
      <c r="C2088" s="111"/>
      <c r="D2088" s="111"/>
      <c r="F2088" s="57"/>
      <c r="G2088" s="111"/>
      <c r="H2088" s="111"/>
      <c r="J2088" s="57"/>
      <c r="K2088" s="111"/>
      <c r="L2088" s="111"/>
    </row>
    <row r="2089" spans="2:12" x14ac:dyDescent="0.2">
      <c r="B2089" s="57"/>
      <c r="C2089" s="111"/>
      <c r="D2089" s="111"/>
      <c r="F2089" s="57"/>
      <c r="G2089" s="111"/>
      <c r="H2089" s="111"/>
      <c r="J2089" s="57"/>
      <c r="K2089" s="111"/>
      <c r="L2089" s="111"/>
    </row>
    <row r="2090" spans="2:12" x14ac:dyDescent="0.2">
      <c r="B2090" s="57"/>
      <c r="C2090" s="111"/>
      <c r="D2090" s="111"/>
      <c r="F2090" s="57"/>
      <c r="G2090" s="111"/>
      <c r="H2090" s="111"/>
      <c r="J2090" s="57"/>
      <c r="K2090" s="111"/>
      <c r="L2090" s="111"/>
    </row>
    <row r="2091" spans="2:12" x14ac:dyDescent="0.2">
      <c r="B2091" s="57"/>
      <c r="C2091" s="111"/>
      <c r="D2091" s="111"/>
      <c r="F2091" s="57"/>
      <c r="G2091" s="111"/>
      <c r="H2091" s="111"/>
      <c r="J2091" s="57"/>
      <c r="K2091" s="111"/>
      <c r="L2091" s="111"/>
    </row>
    <row r="2092" spans="2:12" x14ac:dyDescent="0.2">
      <c r="B2092" s="57"/>
      <c r="C2092" s="111"/>
      <c r="D2092" s="111"/>
      <c r="F2092" s="57"/>
      <c r="G2092" s="111"/>
      <c r="H2092" s="111"/>
      <c r="J2092" s="57"/>
      <c r="K2092" s="111"/>
      <c r="L2092" s="111"/>
    </row>
    <row r="2093" spans="2:12" x14ac:dyDescent="0.2">
      <c r="B2093" s="57"/>
      <c r="C2093" s="111"/>
      <c r="D2093" s="111"/>
      <c r="F2093" s="57"/>
      <c r="G2093" s="111"/>
      <c r="H2093" s="111"/>
      <c r="J2093" s="57"/>
      <c r="K2093" s="111"/>
      <c r="L2093" s="111"/>
    </row>
    <row r="2094" spans="2:12" x14ac:dyDescent="0.2">
      <c r="B2094" s="57"/>
      <c r="C2094" s="111"/>
      <c r="D2094" s="111"/>
      <c r="F2094" s="57"/>
      <c r="G2094" s="111"/>
      <c r="H2094" s="111"/>
      <c r="J2094" s="57"/>
      <c r="K2094" s="111"/>
      <c r="L2094" s="111"/>
    </row>
    <row r="2095" spans="2:12" x14ac:dyDescent="0.2">
      <c r="B2095" s="57"/>
      <c r="C2095" s="111"/>
      <c r="D2095" s="111"/>
      <c r="F2095" s="57"/>
      <c r="G2095" s="111"/>
      <c r="H2095" s="111"/>
      <c r="J2095" s="57"/>
      <c r="K2095" s="111"/>
      <c r="L2095" s="111"/>
    </row>
    <row r="2096" spans="2:12" x14ac:dyDescent="0.2">
      <c r="B2096" s="57"/>
      <c r="C2096" s="111"/>
      <c r="D2096" s="111"/>
      <c r="F2096" s="57"/>
      <c r="G2096" s="111"/>
      <c r="H2096" s="111"/>
      <c r="J2096" s="57"/>
      <c r="K2096" s="111"/>
      <c r="L2096" s="111"/>
    </row>
    <row r="2097" spans="2:12" x14ac:dyDescent="0.2">
      <c r="B2097" s="57"/>
      <c r="C2097" s="111"/>
      <c r="D2097" s="111"/>
      <c r="F2097" s="57"/>
      <c r="G2097" s="111"/>
      <c r="H2097" s="111"/>
      <c r="J2097" s="57"/>
      <c r="K2097" s="111"/>
      <c r="L2097" s="111"/>
    </row>
    <row r="2098" spans="2:12" x14ac:dyDescent="0.2">
      <c r="B2098" s="57"/>
      <c r="C2098" s="111"/>
      <c r="D2098" s="111"/>
      <c r="F2098" s="57"/>
      <c r="G2098" s="111"/>
      <c r="H2098" s="111"/>
      <c r="J2098" s="57"/>
      <c r="K2098" s="111"/>
      <c r="L2098" s="111"/>
    </row>
    <row r="2099" spans="2:12" x14ac:dyDescent="0.2">
      <c r="B2099" s="57"/>
      <c r="C2099" s="111"/>
      <c r="D2099" s="111"/>
      <c r="F2099" s="57"/>
      <c r="G2099" s="111"/>
      <c r="H2099" s="111"/>
      <c r="J2099" s="57"/>
      <c r="K2099" s="111"/>
      <c r="L2099" s="111"/>
    </row>
    <row r="2100" spans="2:12" x14ac:dyDescent="0.2">
      <c r="B2100" s="57"/>
      <c r="C2100" s="111"/>
      <c r="D2100" s="111"/>
      <c r="F2100" s="57"/>
      <c r="G2100" s="111"/>
      <c r="H2100" s="111"/>
      <c r="J2100" s="57"/>
      <c r="K2100" s="111"/>
      <c r="L2100" s="111"/>
    </row>
    <row r="2101" spans="2:12" x14ac:dyDescent="0.2">
      <c r="B2101" s="57"/>
      <c r="C2101" s="111"/>
      <c r="D2101" s="111"/>
      <c r="F2101" s="57"/>
      <c r="G2101" s="111"/>
      <c r="H2101" s="111"/>
      <c r="J2101" s="57"/>
      <c r="K2101" s="111"/>
      <c r="L2101" s="111"/>
    </row>
    <row r="2102" spans="2:12" x14ac:dyDescent="0.2">
      <c r="B2102" s="57"/>
      <c r="C2102" s="111"/>
      <c r="D2102" s="111"/>
      <c r="F2102" s="57"/>
      <c r="G2102" s="111"/>
      <c r="H2102" s="111"/>
      <c r="J2102" s="57"/>
      <c r="K2102" s="111"/>
      <c r="L2102" s="111"/>
    </row>
    <row r="2103" spans="2:12" x14ac:dyDescent="0.2">
      <c r="B2103" s="57"/>
      <c r="C2103" s="111"/>
      <c r="D2103" s="111"/>
      <c r="F2103" s="57"/>
      <c r="G2103" s="111"/>
      <c r="H2103" s="111"/>
      <c r="J2103" s="57"/>
      <c r="K2103" s="111"/>
      <c r="L2103" s="111"/>
    </row>
    <row r="2104" spans="2:12" x14ac:dyDescent="0.2">
      <c r="B2104" s="57"/>
      <c r="C2104" s="111"/>
      <c r="D2104" s="111"/>
      <c r="F2104" s="57"/>
      <c r="G2104" s="111"/>
      <c r="H2104" s="111"/>
      <c r="J2104" s="57"/>
      <c r="K2104" s="111"/>
      <c r="L2104" s="111"/>
    </row>
    <row r="2105" spans="2:12" x14ac:dyDescent="0.2">
      <c r="B2105" s="57"/>
      <c r="C2105" s="111"/>
      <c r="D2105" s="111"/>
      <c r="F2105" s="57"/>
      <c r="G2105" s="111"/>
      <c r="H2105" s="111"/>
      <c r="J2105" s="57"/>
      <c r="K2105" s="111"/>
      <c r="L2105" s="111"/>
    </row>
    <row r="2106" spans="2:12" x14ac:dyDescent="0.2">
      <c r="B2106" s="57"/>
      <c r="C2106" s="111"/>
      <c r="D2106" s="111"/>
      <c r="F2106" s="57"/>
      <c r="G2106" s="111"/>
      <c r="H2106" s="111"/>
      <c r="J2106" s="57"/>
      <c r="K2106" s="111"/>
      <c r="L2106" s="111"/>
    </row>
    <row r="2107" spans="2:12" x14ac:dyDescent="0.2">
      <c r="B2107" s="57"/>
      <c r="C2107" s="111"/>
      <c r="D2107" s="111"/>
      <c r="F2107" s="57"/>
      <c r="G2107" s="111"/>
      <c r="H2107" s="111"/>
      <c r="J2107" s="57"/>
      <c r="K2107" s="111"/>
      <c r="L2107" s="111"/>
    </row>
    <row r="2108" spans="2:12" x14ac:dyDescent="0.2">
      <c r="B2108" s="57"/>
      <c r="C2108" s="111"/>
      <c r="D2108" s="111"/>
      <c r="F2108" s="57"/>
      <c r="G2108" s="111"/>
      <c r="H2108" s="111"/>
      <c r="J2108" s="57"/>
      <c r="K2108" s="111"/>
      <c r="L2108" s="111"/>
    </row>
    <row r="2109" spans="2:12" x14ac:dyDescent="0.2">
      <c r="B2109" s="57"/>
      <c r="C2109" s="111"/>
      <c r="D2109" s="111"/>
      <c r="F2109" s="57"/>
      <c r="G2109" s="111"/>
      <c r="H2109" s="111"/>
      <c r="J2109" s="57"/>
      <c r="K2109" s="111"/>
      <c r="L2109" s="111"/>
    </row>
    <row r="2110" spans="2:12" x14ac:dyDescent="0.2">
      <c r="B2110" s="57"/>
      <c r="C2110" s="111"/>
      <c r="D2110" s="111"/>
      <c r="F2110" s="57"/>
      <c r="G2110" s="111"/>
      <c r="H2110" s="111"/>
      <c r="J2110" s="57"/>
      <c r="K2110" s="111"/>
      <c r="L2110" s="111"/>
    </row>
    <row r="2111" spans="2:12" x14ac:dyDescent="0.2">
      <c r="B2111" s="57"/>
      <c r="C2111" s="111"/>
      <c r="D2111" s="111"/>
      <c r="F2111" s="57"/>
      <c r="G2111" s="111"/>
      <c r="H2111" s="111"/>
      <c r="J2111" s="57"/>
      <c r="K2111" s="111"/>
      <c r="L2111" s="111"/>
    </row>
    <row r="2112" spans="2:12" x14ac:dyDescent="0.2">
      <c r="B2112" s="57"/>
      <c r="C2112" s="111"/>
      <c r="D2112" s="111"/>
      <c r="F2112" s="57"/>
      <c r="G2112" s="111"/>
      <c r="H2112" s="111"/>
      <c r="J2112" s="57"/>
      <c r="K2112" s="111"/>
      <c r="L2112" s="111"/>
    </row>
    <row r="2113" spans="2:12" x14ac:dyDescent="0.2">
      <c r="B2113" s="57"/>
      <c r="C2113" s="111"/>
      <c r="D2113" s="111"/>
      <c r="F2113" s="57"/>
      <c r="G2113" s="111"/>
      <c r="H2113" s="111"/>
      <c r="J2113" s="57"/>
      <c r="K2113" s="111"/>
      <c r="L2113" s="111"/>
    </row>
    <row r="2114" spans="2:12" x14ac:dyDescent="0.2">
      <c r="B2114" s="57"/>
      <c r="C2114" s="111"/>
      <c r="D2114" s="111"/>
      <c r="F2114" s="57"/>
      <c r="G2114" s="111"/>
      <c r="H2114" s="111"/>
      <c r="J2114" s="57"/>
      <c r="K2114" s="111"/>
      <c r="L2114" s="111"/>
    </row>
    <row r="2115" spans="2:12" x14ac:dyDescent="0.2">
      <c r="B2115" s="57"/>
      <c r="C2115" s="111"/>
      <c r="D2115" s="111"/>
      <c r="F2115" s="57"/>
      <c r="G2115" s="111"/>
      <c r="H2115" s="111"/>
      <c r="J2115" s="57"/>
      <c r="K2115" s="111"/>
      <c r="L2115" s="111"/>
    </row>
    <row r="2116" spans="2:12" x14ac:dyDescent="0.2">
      <c r="B2116" s="57"/>
      <c r="C2116" s="111"/>
      <c r="D2116" s="111"/>
      <c r="F2116" s="57"/>
      <c r="G2116" s="111"/>
      <c r="H2116" s="111"/>
      <c r="J2116" s="57"/>
      <c r="K2116" s="111"/>
      <c r="L2116" s="111"/>
    </row>
    <row r="2117" spans="2:12" x14ac:dyDescent="0.2">
      <c r="B2117" s="57"/>
      <c r="C2117" s="111"/>
      <c r="D2117" s="111"/>
      <c r="F2117" s="57"/>
      <c r="G2117" s="111"/>
      <c r="H2117" s="111"/>
      <c r="J2117" s="57"/>
      <c r="K2117" s="111"/>
      <c r="L2117" s="111"/>
    </row>
    <row r="2118" spans="2:12" x14ac:dyDescent="0.2">
      <c r="B2118" s="57"/>
      <c r="C2118" s="111"/>
      <c r="D2118" s="111"/>
      <c r="F2118" s="57"/>
      <c r="G2118" s="111"/>
      <c r="H2118" s="111"/>
      <c r="J2118" s="57"/>
      <c r="K2118" s="111"/>
      <c r="L2118" s="111"/>
    </row>
    <row r="2119" spans="2:12" x14ac:dyDescent="0.2">
      <c r="B2119" s="57"/>
      <c r="C2119" s="111"/>
      <c r="D2119" s="111"/>
      <c r="F2119" s="57"/>
      <c r="G2119" s="111"/>
      <c r="H2119" s="111"/>
      <c r="J2119" s="57"/>
      <c r="K2119" s="111"/>
      <c r="L2119" s="111"/>
    </row>
    <row r="2120" spans="2:12" x14ac:dyDescent="0.2">
      <c r="B2120" s="57"/>
      <c r="C2120" s="111"/>
      <c r="D2120" s="111"/>
      <c r="F2120" s="57"/>
      <c r="G2120" s="111"/>
      <c r="H2120" s="111"/>
      <c r="J2120" s="57"/>
      <c r="K2120" s="111"/>
      <c r="L2120" s="111"/>
    </row>
    <row r="2121" spans="2:12" x14ac:dyDescent="0.2">
      <c r="B2121" s="57"/>
      <c r="C2121" s="111"/>
      <c r="D2121" s="111"/>
      <c r="F2121" s="57"/>
      <c r="G2121" s="111"/>
      <c r="H2121" s="111"/>
      <c r="J2121" s="57"/>
      <c r="K2121" s="111"/>
      <c r="L2121" s="111"/>
    </row>
    <row r="2122" spans="2:12" x14ac:dyDescent="0.2">
      <c r="B2122" s="57"/>
      <c r="C2122" s="111"/>
      <c r="D2122" s="111"/>
      <c r="F2122" s="57"/>
      <c r="G2122" s="111"/>
      <c r="H2122" s="111"/>
      <c r="J2122" s="57"/>
      <c r="K2122" s="111"/>
      <c r="L2122" s="111"/>
    </row>
    <row r="2123" spans="2:12" x14ac:dyDescent="0.2">
      <c r="B2123" s="57"/>
      <c r="C2123" s="111"/>
      <c r="D2123" s="111"/>
      <c r="F2123" s="57"/>
      <c r="G2123" s="111"/>
      <c r="H2123" s="111"/>
      <c r="J2123" s="57"/>
      <c r="K2123" s="111"/>
      <c r="L2123" s="111"/>
    </row>
    <row r="2124" spans="2:12" x14ac:dyDescent="0.2">
      <c r="B2124" s="57"/>
      <c r="C2124" s="111"/>
      <c r="D2124" s="111"/>
      <c r="F2124" s="57"/>
      <c r="G2124" s="111"/>
      <c r="H2124" s="111"/>
      <c r="J2124" s="57"/>
      <c r="K2124" s="111"/>
      <c r="L2124" s="111"/>
    </row>
    <row r="2125" spans="2:12" x14ac:dyDescent="0.2">
      <c r="B2125" s="57"/>
      <c r="C2125" s="111"/>
      <c r="D2125" s="111"/>
      <c r="F2125" s="57"/>
      <c r="G2125" s="111"/>
      <c r="H2125" s="111"/>
      <c r="J2125" s="57"/>
      <c r="K2125" s="111"/>
      <c r="L2125" s="111"/>
    </row>
    <row r="2126" spans="2:12" x14ac:dyDescent="0.2">
      <c r="B2126" s="57"/>
      <c r="C2126" s="111"/>
      <c r="D2126" s="111"/>
      <c r="F2126" s="57"/>
      <c r="G2126" s="111"/>
      <c r="H2126" s="111"/>
      <c r="J2126" s="57"/>
      <c r="K2126" s="111"/>
      <c r="L2126" s="111"/>
    </row>
    <row r="2127" spans="2:12" x14ac:dyDescent="0.2">
      <c r="B2127" s="57"/>
      <c r="C2127" s="111"/>
      <c r="D2127" s="111"/>
      <c r="F2127" s="57"/>
      <c r="G2127" s="111"/>
      <c r="H2127" s="111"/>
      <c r="J2127" s="57"/>
      <c r="K2127" s="111"/>
      <c r="L2127" s="111"/>
    </row>
    <row r="2128" spans="2:12" x14ac:dyDescent="0.2">
      <c r="B2128" s="57"/>
      <c r="C2128" s="111"/>
      <c r="D2128" s="111"/>
      <c r="F2128" s="57"/>
      <c r="G2128" s="111"/>
      <c r="H2128" s="111"/>
      <c r="J2128" s="57"/>
      <c r="K2128" s="111"/>
      <c r="L2128" s="111"/>
    </row>
    <row r="2129" spans="2:12" x14ac:dyDescent="0.2">
      <c r="B2129" s="57"/>
      <c r="C2129" s="111"/>
      <c r="D2129" s="111"/>
      <c r="F2129" s="57"/>
      <c r="G2129" s="111"/>
      <c r="H2129" s="111"/>
      <c r="J2129" s="57"/>
      <c r="K2129" s="111"/>
      <c r="L2129" s="111"/>
    </row>
    <row r="2130" spans="2:12" x14ac:dyDescent="0.2">
      <c r="B2130" s="57"/>
      <c r="C2130" s="111"/>
      <c r="D2130" s="111"/>
      <c r="F2130" s="57"/>
      <c r="G2130" s="111"/>
      <c r="H2130" s="111"/>
      <c r="J2130" s="57"/>
      <c r="K2130" s="111"/>
      <c r="L2130" s="111"/>
    </row>
    <row r="2131" spans="2:12" x14ac:dyDescent="0.2">
      <c r="B2131" s="57"/>
      <c r="C2131" s="111"/>
      <c r="D2131" s="111"/>
      <c r="F2131" s="57"/>
      <c r="G2131" s="111"/>
      <c r="H2131" s="111"/>
      <c r="J2131" s="57"/>
      <c r="K2131" s="111"/>
      <c r="L2131" s="111"/>
    </row>
    <row r="2132" spans="2:12" x14ac:dyDescent="0.2">
      <c r="B2132" s="57"/>
      <c r="C2132" s="111"/>
      <c r="D2132" s="111"/>
      <c r="F2132" s="57"/>
      <c r="G2132" s="111"/>
      <c r="H2132" s="111"/>
      <c r="J2132" s="57"/>
      <c r="K2132" s="111"/>
      <c r="L2132" s="111"/>
    </row>
    <row r="2133" spans="2:12" x14ac:dyDescent="0.2">
      <c r="B2133" s="57"/>
      <c r="C2133" s="111"/>
      <c r="D2133" s="111"/>
      <c r="F2133" s="57"/>
      <c r="G2133" s="111"/>
      <c r="H2133" s="111"/>
      <c r="J2133" s="57"/>
      <c r="K2133" s="111"/>
      <c r="L2133" s="111"/>
    </row>
    <row r="2134" spans="2:12" x14ac:dyDescent="0.2">
      <c r="B2134" s="57"/>
      <c r="C2134" s="111"/>
      <c r="D2134" s="111"/>
      <c r="F2134" s="57"/>
      <c r="G2134" s="111"/>
      <c r="H2134" s="111"/>
      <c r="J2134" s="57"/>
      <c r="K2134" s="111"/>
      <c r="L2134" s="111"/>
    </row>
    <row r="2135" spans="2:12" x14ac:dyDescent="0.2">
      <c r="B2135" s="57"/>
      <c r="C2135" s="111"/>
      <c r="D2135" s="111"/>
      <c r="F2135" s="57"/>
      <c r="G2135" s="111"/>
      <c r="H2135" s="111"/>
      <c r="J2135" s="57"/>
      <c r="K2135" s="111"/>
      <c r="L2135" s="111"/>
    </row>
    <row r="2136" spans="2:12" x14ac:dyDescent="0.2">
      <c r="B2136" s="57"/>
      <c r="C2136" s="111"/>
      <c r="D2136" s="111"/>
      <c r="F2136" s="57"/>
      <c r="G2136" s="111"/>
      <c r="H2136" s="111"/>
      <c r="J2136" s="57"/>
      <c r="K2136" s="111"/>
      <c r="L2136" s="111"/>
    </row>
    <row r="2137" spans="2:12" x14ac:dyDescent="0.2">
      <c r="B2137" s="57"/>
      <c r="C2137" s="111"/>
      <c r="D2137" s="111"/>
      <c r="F2137" s="57"/>
      <c r="G2137" s="111"/>
      <c r="H2137" s="111"/>
      <c r="J2137" s="57"/>
      <c r="K2137" s="111"/>
      <c r="L2137" s="111"/>
    </row>
    <row r="2138" spans="2:12" x14ac:dyDescent="0.2">
      <c r="B2138" s="57"/>
      <c r="C2138" s="111"/>
      <c r="D2138" s="111"/>
      <c r="F2138" s="57"/>
      <c r="G2138" s="111"/>
      <c r="H2138" s="111"/>
      <c r="J2138" s="57"/>
      <c r="K2138" s="111"/>
      <c r="L2138" s="111"/>
    </row>
    <row r="2139" spans="2:12" x14ac:dyDescent="0.2">
      <c r="B2139" s="57"/>
      <c r="C2139" s="111"/>
      <c r="D2139" s="111"/>
      <c r="F2139" s="57"/>
      <c r="G2139" s="111"/>
      <c r="H2139" s="111"/>
      <c r="J2139" s="57"/>
      <c r="K2139" s="111"/>
      <c r="L2139" s="111"/>
    </row>
    <row r="2140" spans="2:12" x14ac:dyDescent="0.2">
      <c r="B2140" s="57"/>
      <c r="C2140" s="111"/>
      <c r="D2140" s="111"/>
      <c r="F2140" s="57"/>
      <c r="G2140" s="111"/>
      <c r="H2140" s="111"/>
      <c r="J2140" s="57"/>
      <c r="K2140" s="111"/>
      <c r="L2140" s="111"/>
    </row>
    <row r="2141" spans="2:12" x14ac:dyDescent="0.2">
      <c r="B2141" s="57"/>
      <c r="C2141" s="111"/>
      <c r="D2141" s="111"/>
      <c r="F2141" s="57"/>
      <c r="G2141" s="111"/>
      <c r="H2141" s="111"/>
      <c r="J2141" s="57"/>
      <c r="K2141" s="111"/>
      <c r="L2141" s="111"/>
    </row>
    <row r="2142" spans="2:12" x14ac:dyDescent="0.2">
      <c r="B2142" s="57"/>
      <c r="C2142" s="111"/>
      <c r="D2142" s="111"/>
      <c r="F2142" s="57"/>
      <c r="G2142" s="111"/>
      <c r="H2142" s="111"/>
      <c r="J2142" s="57"/>
      <c r="K2142" s="111"/>
      <c r="L2142" s="111"/>
    </row>
    <row r="2143" spans="2:12" x14ac:dyDescent="0.2">
      <c r="B2143" s="57"/>
      <c r="C2143" s="111"/>
      <c r="D2143" s="111"/>
      <c r="F2143" s="57"/>
      <c r="G2143" s="111"/>
      <c r="H2143" s="111"/>
      <c r="J2143" s="57"/>
      <c r="K2143" s="111"/>
      <c r="L2143" s="111"/>
    </row>
    <row r="2144" spans="2:12" x14ac:dyDescent="0.2">
      <c r="B2144" s="57"/>
      <c r="C2144" s="111"/>
      <c r="D2144" s="111"/>
      <c r="F2144" s="57"/>
      <c r="G2144" s="111"/>
      <c r="H2144" s="111"/>
      <c r="J2144" s="57"/>
      <c r="K2144" s="111"/>
      <c r="L2144" s="111"/>
    </row>
    <row r="2145" spans="2:12" x14ac:dyDescent="0.2">
      <c r="B2145" s="57"/>
      <c r="C2145" s="111"/>
      <c r="D2145" s="111"/>
      <c r="F2145" s="57"/>
      <c r="G2145" s="111"/>
      <c r="H2145" s="111"/>
      <c r="J2145" s="57"/>
      <c r="K2145" s="111"/>
      <c r="L2145" s="111"/>
    </row>
    <row r="2146" spans="2:12" x14ac:dyDescent="0.2">
      <c r="B2146" s="57"/>
      <c r="C2146" s="111"/>
      <c r="D2146" s="111"/>
      <c r="F2146" s="57"/>
      <c r="G2146" s="111"/>
      <c r="H2146" s="111"/>
      <c r="J2146" s="57"/>
      <c r="K2146" s="111"/>
      <c r="L2146" s="111"/>
    </row>
    <row r="2147" spans="2:12" x14ac:dyDescent="0.2">
      <c r="B2147" s="57"/>
      <c r="C2147" s="111"/>
      <c r="D2147" s="111"/>
      <c r="F2147" s="57"/>
      <c r="G2147" s="111"/>
      <c r="H2147" s="111"/>
      <c r="J2147" s="57"/>
      <c r="K2147" s="111"/>
      <c r="L2147" s="111"/>
    </row>
    <row r="2148" spans="2:12" x14ac:dyDescent="0.2">
      <c r="B2148" s="57"/>
      <c r="C2148" s="111"/>
      <c r="D2148" s="111"/>
      <c r="F2148" s="57"/>
      <c r="G2148" s="111"/>
      <c r="H2148" s="111"/>
      <c r="J2148" s="57"/>
      <c r="K2148" s="111"/>
      <c r="L2148" s="111"/>
    </row>
    <row r="2149" spans="2:12" x14ac:dyDescent="0.2">
      <c r="B2149" s="57"/>
      <c r="C2149" s="111"/>
      <c r="D2149" s="111"/>
      <c r="F2149" s="57"/>
      <c r="G2149" s="111"/>
      <c r="H2149" s="111"/>
      <c r="J2149" s="57"/>
      <c r="K2149" s="111"/>
      <c r="L2149" s="111"/>
    </row>
    <row r="2150" spans="2:12" x14ac:dyDescent="0.2">
      <c r="B2150" s="57"/>
      <c r="C2150" s="111"/>
      <c r="D2150" s="111"/>
      <c r="F2150" s="57"/>
      <c r="G2150" s="111"/>
      <c r="H2150" s="111"/>
      <c r="J2150" s="57"/>
      <c r="K2150" s="111"/>
      <c r="L2150" s="111"/>
    </row>
    <row r="2151" spans="2:12" x14ac:dyDescent="0.2">
      <c r="B2151" s="57"/>
      <c r="C2151" s="111"/>
      <c r="D2151" s="111"/>
      <c r="F2151" s="57"/>
      <c r="G2151" s="111"/>
      <c r="H2151" s="111"/>
      <c r="J2151" s="57"/>
      <c r="K2151" s="111"/>
      <c r="L2151" s="111"/>
    </row>
    <row r="2152" spans="2:12" x14ac:dyDescent="0.2">
      <c r="B2152" s="57"/>
      <c r="C2152" s="111"/>
      <c r="D2152" s="111"/>
      <c r="F2152" s="57"/>
      <c r="G2152" s="111"/>
      <c r="H2152" s="111"/>
      <c r="J2152" s="57"/>
      <c r="K2152" s="111"/>
      <c r="L2152" s="111"/>
    </row>
    <row r="2153" spans="2:12" x14ac:dyDescent="0.2">
      <c r="B2153" s="57"/>
      <c r="C2153" s="111"/>
      <c r="D2153" s="111"/>
      <c r="F2153" s="57"/>
      <c r="G2153" s="111"/>
      <c r="H2153" s="111"/>
      <c r="J2153" s="57"/>
      <c r="K2153" s="111"/>
      <c r="L2153" s="111"/>
    </row>
    <row r="2154" spans="2:12" x14ac:dyDescent="0.2">
      <c r="B2154" s="57"/>
      <c r="C2154" s="111"/>
      <c r="D2154" s="111"/>
      <c r="F2154" s="57"/>
      <c r="G2154" s="111"/>
      <c r="H2154" s="111"/>
      <c r="J2154" s="57"/>
      <c r="K2154" s="111"/>
      <c r="L2154" s="111"/>
    </row>
    <row r="2155" spans="2:12" x14ac:dyDescent="0.2">
      <c r="B2155" s="57"/>
      <c r="C2155" s="111"/>
      <c r="D2155" s="111"/>
      <c r="F2155" s="57"/>
      <c r="G2155" s="111"/>
      <c r="H2155" s="111"/>
      <c r="J2155" s="57"/>
      <c r="K2155" s="111"/>
      <c r="L2155" s="111"/>
    </row>
    <row r="2156" spans="2:12" x14ac:dyDescent="0.2">
      <c r="B2156" s="57"/>
      <c r="C2156" s="111"/>
      <c r="D2156" s="111"/>
      <c r="F2156" s="57"/>
      <c r="G2156" s="111"/>
      <c r="H2156" s="111"/>
      <c r="J2156" s="57"/>
      <c r="K2156" s="111"/>
      <c r="L2156" s="111"/>
    </row>
    <row r="2157" spans="2:12" x14ac:dyDescent="0.2">
      <c r="B2157" s="57"/>
      <c r="C2157" s="111"/>
      <c r="D2157" s="111"/>
      <c r="F2157" s="57"/>
      <c r="G2157" s="111"/>
      <c r="H2157" s="111"/>
      <c r="J2157" s="57"/>
      <c r="K2157" s="111"/>
      <c r="L2157" s="111"/>
    </row>
    <row r="2158" spans="2:12" x14ac:dyDescent="0.2">
      <c r="B2158" s="57"/>
      <c r="C2158" s="111"/>
      <c r="D2158" s="111"/>
      <c r="F2158" s="57"/>
      <c r="G2158" s="111"/>
      <c r="H2158" s="111"/>
      <c r="J2158" s="57"/>
      <c r="K2158" s="111"/>
      <c r="L2158" s="111"/>
    </row>
    <row r="2159" spans="2:12" x14ac:dyDescent="0.2">
      <c r="B2159" s="57"/>
      <c r="C2159" s="111"/>
      <c r="D2159" s="111"/>
      <c r="F2159" s="57"/>
      <c r="G2159" s="111"/>
      <c r="H2159" s="111"/>
      <c r="J2159" s="57"/>
      <c r="K2159" s="111"/>
      <c r="L2159" s="111"/>
    </row>
    <row r="2160" spans="2:12" x14ac:dyDescent="0.2">
      <c r="B2160" s="57"/>
      <c r="C2160" s="111"/>
      <c r="D2160" s="111"/>
      <c r="F2160" s="57"/>
      <c r="G2160" s="111"/>
      <c r="H2160" s="111"/>
      <c r="J2160" s="57"/>
      <c r="K2160" s="111"/>
      <c r="L2160" s="111"/>
    </row>
    <row r="2161" spans="2:12" x14ac:dyDescent="0.2">
      <c r="B2161" s="57"/>
      <c r="C2161" s="111"/>
      <c r="D2161" s="111"/>
      <c r="F2161" s="57"/>
      <c r="G2161" s="111"/>
      <c r="H2161" s="111"/>
      <c r="J2161" s="57"/>
      <c r="K2161" s="111"/>
      <c r="L2161" s="111"/>
    </row>
    <row r="2162" spans="2:12" x14ac:dyDescent="0.2">
      <c r="B2162" s="57"/>
      <c r="C2162" s="111"/>
      <c r="D2162" s="111"/>
      <c r="F2162" s="57"/>
      <c r="G2162" s="111"/>
      <c r="H2162" s="111"/>
      <c r="J2162" s="57"/>
      <c r="K2162" s="111"/>
      <c r="L2162" s="111"/>
    </row>
    <row r="2163" spans="2:12" x14ac:dyDescent="0.2">
      <c r="B2163" s="57"/>
      <c r="C2163" s="111"/>
      <c r="D2163" s="111"/>
      <c r="F2163" s="57"/>
      <c r="G2163" s="111"/>
      <c r="H2163" s="111"/>
      <c r="J2163" s="57"/>
      <c r="K2163" s="111"/>
      <c r="L2163" s="111"/>
    </row>
    <row r="2164" spans="2:12" x14ac:dyDescent="0.2">
      <c r="B2164" s="57"/>
      <c r="C2164" s="111"/>
      <c r="D2164" s="111"/>
      <c r="F2164" s="57"/>
      <c r="G2164" s="111"/>
      <c r="H2164" s="111"/>
      <c r="J2164" s="57"/>
      <c r="K2164" s="111"/>
      <c r="L2164" s="111"/>
    </row>
    <row r="2165" spans="2:12" x14ac:dyDescent="0.2">
      <c r="B2165" s="57"/>
      <c r="C2165" s="111"/>
      <c r="D2165" s="111"/>
      <c r="F2165" s="57"/>
      <c r="G2165" s="111"/>
      <c r="H2165" s="111"/>
      <c r="J2165" s="57"/>
      <c r="K2165" s="111"/>
      <c r="L2165" s="111"/>
    </row>
    <row r="2166" spans="2:12" x14ac:dyDescent="0.2">
      <c r="B2166" s="57"/>
      <c r="C2166" s="111"/>
      <c r="D2166" s="111"/>
      <c r="F2166" s="57"/>
      <c r="G2166" s="111"/>
      <c r="H2166" s="111"/>
      <c r="J2166" s="57"/>
      <c r="K2166" s="111"/>
      <c r="L2166" s="111"/>
    </row>
    <row r="2167" spans="2:12" x14ac:dyDescent="0.2">
      <c r="B2167" s="57"/>
      <c r="C2167" s="111"/>
      <c r="D2167" s="111"/>
      <c r="F2167" s="57"/>
      <c r="G2167" s="111"/>
      <c r="H2167" s="111"/>
      <c r="J2167" s="57"/>
      <c r="K2167" s="111"/>
      <c r="L2167" s="111"/>
    </row>
    <row r="2168" spans="2:12" x14ac:dyDescent="0.2">
      <c r="B2168" s="57"/>
      <c r="C2168" s="111"/>
      <c r="D2168" s="111"/>
      <c r="F2168" s="57"/>
      <c r="G2168" s="111"/>
      <c r="H2168" s="111"/>
      <c r="J2168" s="57"/>
      <c r="K2168" s="111"/>
      <c r="L2168" s="111"/>
    </row>
    <row r="2169" spans="2:12" x14ac:dyDescent="0.2">
      <c r="B2169" s="57"/>
      <c r="C2169" s="111"/>
      <c r="D2169" s="111"/>
      <c r="F2169" s="57"/>
      <c r="G2169" s="111"/>
      <c r="H2169" s="111"/>
      <c r="J2169" s="57"/>
      <c r="K2169" s="111"/>
      <c r="L2169" s="111"/>
    </row>
    <row r="2170" spans="2:12" x14ac:dyDescent="0.2">
      <c r="B2170" s="57"/>
      <c r="C2170" s="111"/>
      <c r="D2170" s="111"/>
      <c r="F2170" s="57"/>
      <c r="G2170" s="111"/>
      <c r="H2170" s="111"/>
      <c r="J2170" s="57"/>
      <c r="K2170" s="111"/>
      <c r="L2170" s="111"/>
    </row>
    <row r="2171" spans="2:12" x14ac:dyDescent="0.2">
      <c r="B2171" s="57"/>
      <c r="C2171" s="111"/>
      <c r="D2171" s="111"/>
      <c r="F2171" s="57"/>
      <c r="G2171" s="111"/>
      <c r="H2171" s="111"/>
      <c r="J2171" s="57"/>
      <c r="K2171" s="111"/>
      <c r="L2171" s="111"/>
    </row>
    <row r="2172" spans="2:12" x14ac:dyDescent="0.2">
      <c r="B2172" s="57"/>
      <c r="C2172" s="111"/>
      <c r="D2172" s="111"/>
      <c r="F2172" s="57"/>
      <c r="G2172" s="111"/>
      <c r="H2172" s="111"/>
      <c r="J2172" s="57"/>
      <c r="K2172" s="111"/>
      <c r="L2172" s="111"/>
    </row>
    <row r="2173" spans="2:12" x14ac:dyDescent="0.2">
      <c r="B2173" s="57"/>
      <c r="C2173" s="111"/>
      <c r="D2173" s="111"/>
      <c r="F2173" s="57"/>
      <c r="G2173" s="111"/>
      <c r="H2173" s="111"/>
      <c r="J2173" s="57"/>
      <c r="K2173" s="111"/>
      <c r="L2173" s="111"/>
    </row>
    <row r="2174" spans="2:12" x14ac:dyDescent="0.2">
      <c r="B2174" s="57"/>
      <c r="C2174" s="111"/>
      <c r="D2174" s="111"/>
      <c r="F2174" s="57"/>
      <c r="G2174" s="111"/>
      <c r="H2174" s="111"/>
      <c r="J2174" s="57"/>
      <c r="K2174" s="111"/>
      <c r="L2174" s="111"/>
    </row>
    <row r="2175" spans="2:12" x14ac:dyDescent="0.2">
      <c r="B2175" s="57"/>
      <c r="C2175" s="111"/>
      <c r="D2175" s="111"/>
      <c r="F2175" s="57"/>
      <c r="G2175" s="111"/>
      <c r="H2175" s="111"/>
      <c r="J2175" s="57"/>
      <c r="K2175" s="111"/>
      <c r="L2175" s="111"/>
    </row>
    <row r="2176" spans="2:12" x14ac:dyDescent="0.2">
      <c r="B2176" s="57"/>
      <c r="C2176" s="111"/>
      <c r="D2176" s="111"/>
      <c r="F2176" s="57"/>
      <c r="G2176" s="111"/>
      <c r="H2176" s="111"/>
      <c r="J2176" s="57"/>
      <c r="K2176" s="111"/>
      <c r="L2176" s="111"/>
    </row>
    <row r="2177" spans="2:12" x14ac:dyDescent="0.2">
      <c r="B2177" s="57"/>
      <c r="C2177" s="111"/>
      <c r="D2177" s="111"/>
      <c r="F2177" s="57"/>
      <c r="G2177" s="111"/>
      <c r="H2177" s="111"/>
      <c r="J2177" s="57"/>
      <c r="K2177" s="111"/>
      <c r="L2177" s="111"/>
    </row>
    <row r="2178" spans="2:12" x14ac:dyDescent="0.2">
      <c r="B2178" s="57"/>
      <c r="C2178" s="111"/>
      <c r="D2178" s="111"/>
      <c r="F2178" s="57"/>
      <c r="G2178" s="111"/>
      <c r="H2178" s="111"/>
      <c r="J2178" s="57"/>
      <c r="K2178" s="111"/>
      <c r="L2178" s="111"/>
    </row>
    <row r="2179" spans="2:12" x14ac:dyDescent="0.2">
      <c r="B2179" s="57"/>
      <c r="C2179" s="111"/>
      <c r="D2179" s="111"/>
      <c r="F2179" s="57"/>
      <c r="G2179" s="111"/>
      <c r="H2179" s="111"/>
      <c r="J2179" s="57"/>
      <c r="K2179" s="111"/>
      <c r="L2179" s="111"/>
    </row>
    <row r="2180" spans="2:12" x14ac:dyDescent="0.2">
      <c r="B2180" s="57"/>
      <c r="C2180" s="111"/>
      <c r="D2180" s="111"/>
      <c r="F2180" s="57"/>
      <c r="G2180" s="111"/>
      <c r="H2180" s="111"/>
      <c r="J2180" s="57"/>
      <c r="K2180" s="111"/>
      <c r="L2180" s="111"/>
    </row>
    <row r="2181" spans="2:12" x14ac:dyDescent="0.2">
      <c r="B2181" s="57"/>
      <c r="C2181" s="111"/>
      <c r="D2181" s="111"/>
      <c r="F2181" s="57"/>
      <c r="G2181" s="111"/>
      <c r="H2181" s="111"/>
      <c r="J2181" s="57"/>
      <c r="K2181" s="111"/>
      <c r="L2181" s="111"/>
    </row>
    <row r="2182" spans="2:12" x14ac:dyDescent="0.2">
      <c r="B2182" s="57"/>
      <c r="C2182" s="111"/>
      <c r="D2182" s="111"/>
      <c r="F2182" s="57"/>
      <c r="G2182" s="111"/>
      <c r="H2182" s="111"/>
      <c r="J2182" s="57"/>
      <c r="K2182" s="111"/>
      <c r="L2182" s="111"/>
    </row>
    <row r="2183" spans="2:12" x14ac:dyDescent="0.2">
      <c r="B2183" s="57"/>
      <c r="C2183" s="111"/>
      <c r="D2183" s="111"/>
      <c r="F2183" s="57"/>
      <c r="G2183" s="111"/>
      <c r="H2183" s="111"/>
      <c r="J2183" s="57"/>
      <c r="K2183" s="111"/>
      <c r="L2183" s="111"/>
    </row>
    <row r="2184" spans="2:12" x14ac:dyDescent="0.2">
      <c r="B2184" s="57"/>
      <c r="C2184" s="111"/>
      <c r="D2184" s="111"/>
      <c r="F2184" s="57"/>
      <c r="G2184" s="111"/>
      <c r="H2184" s="111"/>
      <c r="J2184" s="57"/>
      <c r="K2184" s="111"/>
      <c r="L2184" s="111"/>
    </row>
    <row r="2185" spans="2:12" x14ac:dyDescent="0.2">
      <c r="B2185" s="57"/>
      <c r="C2185" s="111"/>
      <c r="D2185" s="111"/>
      <c r="F2185" s="57"/>
      <c r="G2185" s="111"/>
      <c r="H2185" s="111"/>
      <c r="J2185" s="57"/>
      <c r="K2185" s="111"/>
      <c r="L2185" s="111"/>
    </row>
    <row r="2186" spans="2:12" x14ac:dyDescent="0.2">
      <c r="B2186" s="57"/>
      <c r="C2186" s="111"/>
      <c r="D2186" s="111"/>
      <c r="F2186" s="57"/>
      <c r="G2186" s="111"/>
      <c r="H2186" s="111"/>
      <c r="J2186" s="57"/>
      <c r="K2186" s="111"/>
      <c r="L2186" s="111"/>
    </row>
    <row r="2187" spans="2:12" x14ac:dyDescent="0.2">
      <c r="B2187" s="57"/>
      <c r="C2187" s="111"/>
      <c r="D2187" s="111"/>
      <c r="F2187" s="57"/>
      <c r="G2187" s="111"/>
      <c r="H2187" s="111"/>
      <c r="J2187" s="57"/>
      <c r="K2187" s="111"/>
      <c r="L2187" s="111"/>
    </row>
    <row r="2188" spans="2:12" x14ac:dyDescent="0.2">
      <c r="B2188" s="57"/>
      <c r="C2188" s="111"/>
      <c r="D2188" s="111"/>
      <c r="F2188" s="57"/>
      <c r="G2188" s="111"/>
      <c r="H2188" s="111"/>
      <c r="J2188" s="57"/>
      <c r="K2188" s="111"/>
      <c r="L2188" s="111"/>
    </row>
    <row r="2189" spans="2:12" x14ac:dyDescent="0.2">
      <c r="B2189" s="57"/>
      <c r="C2189" s="111"/>
      <c r="D2189" s="111"/>
      <c r="F2189" s="57"/>
      <c r="G2189" s="111"/>
      <c r="H2189" s="111"/>
      <c r="J2189" s="57"/>
      <c r="K2189" s="111"/>
      <c r="L2189" s="111"/>
    </row>
    <row r="2190" spans="2:12" x14ac:dyDescent="0.2">
      <c r="B2190" s="57"/>
      <c r="C2190" s="111"/>
      <c r="D2190" s="111"/>
      <c r="F2190" s="57"/>
      <c r="G2190" s="111"/>
      <c r="H2190" s="111"/>
      <c r="J2190" s="57"/>
      <c r="K2190" s="111"/>
      <c r="L2190" s="111"/>
    </row>
    <row r="2191" spans="2:12" x14ac:dyDescent="0.2">
      <c r="B2191" s="57"/>
      <c r="C2191" s="111"/>
      <c r="D2191" s="111"/>
      <c r="F2191" s="57"/>
      <c r="G2191" s="111"/>
      <c r="H2191" s="111"/>
      <c r="J2191" s="57"/>
      <c r="K2191" s="111"/>
      <c r="L2191" s="111"/>
    </row>
    <row r="2192" spans="2:12" x14ac:dyDescent="0.2">
      <c r="B2192" s="57"/>
      <c r="C2192" s="111"/>
      <c r="D2192" s="111"/>
      <c r="F2192" s="57"/>
      <c r="G2192" s="111"/>
      <c r="H2192" s="111"/>
      <c r="J2192" s="57"/>
      <c r="K2192" s="111"/>
      <c r="L2192" s="111"/>
    </row>
    <row r="2193" spans="2:12" x14ac:dyDescent="0.2">
      <c r="B2193" s="57"/>
      <c r="C2193" s="111"/>
      <c r="D2193" s="111"/>
      <c r="F2193" s="57"/>
      <c r="G2193" s="111"/>
      <c r="H2193" s="111"/>
      <c r="J2193" s="57"/>
      <c r="K2193" s="111"/>
      <c r="L2193" s="111"/>
    </row>
    <row r="2194" spans="2:12" x14ac:dyDescent="0.2">
      <c r="B2194" s="57"/>
      <c r="C2194" s="111"/>
      <c r="D2194" s="111"/>
      <c r="F2194" s="57"/>
      <c r="G2194" s="111"/>
      <c r="H2194" s="111"/>
      <c r="J2194" s="57"/>
      <c r="K2194" s="111"/>
      <c r="L2194" s="111"/>
    </row>
    <row r="2195" spans="2:12" x14ac:dyDescent="0.2">
      <c r="B2195" s="57"/>
      <c r="C2195" s="111"/>
      <c r="D2195" s="111"/>
      <c r="F2195" s="57"/>
      <c r="G2195" s="111"/>
      <c r="H2195" s="111"/>
      <c r="J2195" s="57"/>
      <c r="K2195" s="111"/>
      <c r="L2195" s="111"/>
    </row>
    <row r="2196" spans="2:12" x14ac:dyDescent="0.2">
      <c r="B2196" s="57"/>
      <c r="C2196" s="111"/>
      <c r="D2196" s="111"/>
      <c r="F2196" s="57"/>
      <c r="G2196" s="111"/>
      <c r="H2196" s="111"/>
      <c r="J2196" s="57"/>
      <c r="K2196" s="111"/>
      <c r="L2196" s="111"/>
    </row>
    <row r="2197" spans="2:12" x14ac:dyDescent="0.2">
      <c r="B2197" s="57"/>
      <c r="C2197" s="111"/>
      <c r="D2197" s="111"/>
      <c r="F2197" s="57"/>
      <c r="G2197" s="111"/>
      <c r="H2197" s="111"/>
      <c r="J2197" s="57"/>
      <c r="K2197" s="111"/>
      <c r="L2197" s="111"/>
    </row>
    <row r="2198" spans="2:12" x14ac:dyDescent="0.2">
      <c r="B2198" s="57"/>
      <c r="C2198" s="111"/>
      <c r="D2198" s="111"/>
      <c r="F2198" s="57"/>
      <c r="G2198" s="111"/>
      <c r="H2198" s="111"/>
      <c r="J2198" s="57"/>
      <c r="K2198" s="111"/>
      <c r="L2198" s="111"/>
    </row>
    <row r="2199" spans="2:12" x14ac:dyDescent="0.2">
      <c r="B2199" s="57"/>
      <c r="C2199" s="111"/>
      <c r="D2199" s="111"/>
      <c r="F2199" s="57"/>
      <c r="G2199" s="111"/>
      <c r="H2199" s="111"/>
      <c r="J2199" s="57"/>
      <c r="K2199" s="111"/>
      <c r="L2199" s="111"/>
    </row>
    <row r="2200" spans="2:12" x14ac:dyDescent="0.2">
      <c r="B2200" s="57"/>
      <c r="C2200" s="111"/>
      <c r="D2200" s="111"/>
      <c r="F2200" s="57"/>
      <c r="G2200" s="111"/>
      <c r="H2200" s="111"/>
      <c r="J2200" s="57"/>
      <c r="K2200" s="111"/>
      <c r="L2200" s="111"/>
    </row>
    <row r="2201" spans="2:12" x14ac:dyDescent="0.2">
      <c r="B2201" s="57"/>
      <c r="C2201" s="111"/>
      <c r="D2201" s="111"/>
      <c r="F2201" s="57"/>
      <c r="G2201" s="111"/>
      <c r="H2201" s="111"/>
      <c r="J2201" s="57"/>
      <c r="K2201" s="111"/>
      <c r="L2201" s="111"/>
    </row>
    <row r="2202" spans="2:12" x14ac:dyDescent="0.2">
      <c r="B2202" s="57"/>
      <c r="C2202" s="111"/>
      <c r="D2202" s="111"/>
      <c r="F2202" s="57"/>
      <c r="G2202" s="111"/>
      <c r="H2202" s="111"/>
      <c r="J2202" s="57"/>
      <c r="K2202" s="111"/>
      <c r="L2202" s="111"/>
    </row>
    <row r="2203" spans="2:12" x14ac:dyDescent="0.2">
      <c r="B2203" s="57"/>
      <c r="C2203" s="111"/>
      <c r="D2203" s="111"/>
      <c r="F2203" s="57"/>
      <c r="G2203" s="111"/>
      <c r="H2203" s="111"/>
      <c r="J2203" s="57"/>
      <c r="K2203" s="111"/>
      <c r="L2203" s="111"/>
    </row>
    <row r="2204" spans="2:12" x14ac:dyDescent="0.2">
      <c r="B2204" s="57"/>
      <c r="C2204" s="111"/>
      <c r="D2204" s="111"/>
      <c r="F2204" s="57"/>
      <c r="G2204" s="111"/>
      <c r="H2204" s="111"/>
      <c r="J2204" s="57"/>
      <c r="K2204" s="111"/>
      <c r="L2204" s="111"/>
    </row>
    <row r="2205" spans="2:12" x14ac:dyDescent="0.2">
      <c r="B2205" s="57"/>
      <c r="C2205" s="111"/>
      <c r="D2205" s="111"/>
      <c r="F2205" s="57"/>
      <c r="G2205" s="111"/>
      <c r="H2205" s="111"/>
      <c r="J2205" s="57"/>
      <c r="K2205" s="111"/>
      <c r="L2205" s="111"/>
    </row>
    <row r="2206" spans="2:12" x14ac:dyDescent="0.2">
      <c r="B2206" s="57"/>
      <c r="C2206" s="111"/>
      <c r="D2206" s="111"/>
      <c r="F2206" s="57"/>
      <c r="G2206" s="111"/>
      <c r="H2206" s="111"/>
      <c r="J2206" s="57"/>
      <c r="K2206" s="111"/>
      <c r="L2206" s="111"/>
    </row>
    <row r="2207" spans="2:12" x14ac:dyDescent="0.2">
      <c r="B2207" s="57"/>
      <c r="C2207" s="111"/>
      <c r="D2207" s="111"/>
      <c r="F2207" s="57"/>
      <c r="G2207" s="111"/>
      <c r="H2207" s="111"/>
      <c r="J2207" s="57"/>
      <c r="K2207" s="111"/>
      <c r="L2207" s="111"/>
    </row>
    <row r="2208" spans="2:12" x14ac:dyDescent="0.2">
      <c r="B2208" s="57"/>
      <c r="C2208" s="111"/>
      <c r="D2208" s="111"/>
      <c r="F2208" s="57"/>
      <c r="G2208" s="111"/>
      <c r="H2208" s="111"/>
      <c r="J2208" s="57"/>
      <c r="K2208" s="111"/>
      <c r="L2208" s="111"/>
    </row>
    <row r="2209" spans="2:12" x14ac:dyDescent="0.2">
      <c r="B2209" s="57"/>
      <c r="C2209" s="111"/>
      <c r="D2209" s="111"/>
      <c r="F2209" s="57"/>
      <c r="G2209" s="111"/>
      <c r="H2209" s="111"/>
      <c r="J2209" s="57"/>
      <c r="K2209" s="111"/>
      <c r="L2209" s="111"/>
    </row>
    <row r="2210" spans="2:12" x14ac:dyDescent="0.2">
      <c r="B2210" s="57"/>
      <c r="C2210" s="111"/>
      <c r="D2210" s="111"/>
      <c r="F2210" s="57"/>
      <c r="G2210" s="111"/>
      <c r="H2210" s="111"/>
      <c r="J2210" s="57"/>
      <c r="K2210" s="111"/>
      <c r="L2210" s="111"/>
    </row>
    <row r="2211" spans="2:12" x14ac:dyDescent="0.2">
      <c r="B2211" s="57"/>
      <c r="C2211" s="111"/>
      <c r="D2211" s="111"/>
      <c r="F2211" s="57"/>
      <c r="G2211" s="111"/>
      <c r="H2211" s="111"/>
      <c r="J2211" s="57"/>
      <c r="K2211" s="111"/>
      <c r="L2211" s="111"/>
    </row>
    <row r="2212" spans="2:12" x14ac:dyDescent="0.2">
      <c r="B2212" s="57"/>
      <c r="C2212" s="111"/>
      <c r="D2212" s="111"/>
      <c r="F2212" s="57"/>
      <c r="G2212" s="111"/>
      <c r="H2212" s="111"/>
      <c r="J2212" s="57"/>
      <c r="K2212" s="111"/>
      <c r="L2212" s="111"/>
    </row>
    <row r="2213" spans="2:12" x14ac:dyDescent="0.2">
      <c r="B2213" s="57"/>
      <c r="C2213" s="111"/>
      <c r="D2213" s="111"/>
      <c r="F2213" s="57"/>
      <c r="G2213" s="111"/>
      <c r="H2213" s="111"/>
      <c r="J2213" s="57"/>
      <c r="K2213" s="111"/>
      <c r="L2213" s="111"/>
    </row>
    <row r="2214" spans="2:12" x14ac:dyDescent="0.2">
      <c r="B2214" s="57"/>
      <c r="C2214" s="111"/>
      <c r="D2214" s="111"/>
      <c r="F2214" s="57"/>
      <c r="G2214" s="111"/>
      <c r="H2214" s="111"/>
      <c r="J2214" s="57"/>
      <c r="K2214" s="111"/>
      <c r="L2214" s="111"/>
    </row>
    <row r="2215" spans="2:12" x14ac:dyDescent="0.2">
      <c r="B2215" s="57"/>
      <c r="C2215" s="111"/>
      <c r="D2215" s="111"/>
      <c r="F2215" s="57"/>
      <c r="G2215" s="111"/>
      <c r="H2215" s="111"/>
      <c r="J2215" s="57"/>
      <c r="K2215" s="111"/>
      <c r="L2215" s="111"/>
    </row>
    <row r="2216" spans="2:12" x14ac:dyDescent="0.2">
      <c r="B2216" s="57"/>
      <c r="C2216" s="111"/>
      <c r="D2216" s="111"/>
      <c r="F2216" s="57"/>
      <c r="G2216" s="111"/>
      <c r="H2216" s="111"/>
      <c r="J2216" s="57"/>
      <c r="K2216" s="111"/>
      <c r="L2216" s="111"/>
    </row>
    <row r="2217" spans="2:12" x14ac:dyDescent="0.2">
      <c r="B2217" s="57"/>
      <c r="C2217" s="111"/>
      <c r="D2217" s="111"/>
      <c r="F2217" s="57"/>
      <c r="G2217" s="111"/>
      <c r="H2217" s="111"/>
      <c r="J2217" s="57"/>
      <c r="K2217" s="111"/>
      <c r="L2217" s="111"/>
    </row>
    <row r="2218" spans="2:12" x14ac:dyDescent="0.2">
      <c r="B2218" s="57"/>
      <c r="C2218" s="111"/>
      <c r="D2218" s="111"/>
      <c r="F2218" s="57"/>
      <c r="G2218" s="111"/>
      <c r="H2218" s="111"/>
      <c r="J2218" s="57"/>
      <c r="K2218" s="111"/>
      <c r="L2218" s="111"/>
    </row>
    <row r="2219" spans="2:12" x14ac:dyDescent="0.2">
      <c r="B2219" s="57"/>
      <c r="C2219" s="111"/>
      <c r="D2219" s="111"/>
      <c r="F2219" s="57"/>
      <c r="G2219" s="111"/>
      <c r="H2219" s="111"/>
      <c r="J2219" s="57"/>
      <c r="K2219" s="111"/>
      <c r="L2219" s="111"/>
    </row>
    <row r="2220" spans="2:12" x14ac:dyDescent="0.2">
      <c r="B2220" s="57"/>
      <c r="C2220" s="111"/>
      <c r="D2220" s="111"/>
      <c r="F2220" s="57"/>
      <c r="G2220" s="111"/>
      <c r="H2220" s="111"/>
      <c r="J2220" s="57"/>
      <c r="K2220" s="111"/>
      <c r="L2220" s="111"/>
    </row>
    <row r="2221" spans="2:12" x14ac:dyDescent="0.2">
      <c r="B2221" s="57"/>
      <c r="C2221" s="111"/>
      <c r="D2221" s="111"/>
      <c r="F2221" s="57"/>
      <c r="G2221" s="111"/>
      <c r="H2221" s="111"/>
      <c r="J2221" s="57"/>
      <c r="K2221" s="111"/>
      <c r="L2221" s="111"/>
    </row>
    <row r="2222" spans="2:12" x14ac:dyDescent="0.2">
      <c r="B2222" s="57"/>
      <c r="C2222" s="111"/>
      <c r="D2222" s="111"/>
      <c r="F2222" s="57"/>
      <c r="G2222" s="111"/>
      <c r="H2222" s="111"/>
      <c r="J2222" s="57"/>
      <c r="K2222" s="111"/>
      <c r="L2222" s="111"/>
    </row>
    <row r="2223" spans="2:12" x14ac:dyDescent="0.2">
      <c r="B2223" s="57"/>
      <c r="C2223" s="111"/>
      <c r="D2223" s="111"/>
      <c r="F2223" s="57"/>
      <c r="G2223" s="111"/>
      <c r="H2223" s="111"/>
      <c r="J2223" s="57"/>
      <c r="K2223" s="111"/>
      <c r="L2223" s="111"/>
    </row>
    <row r="2224" spans="2:12" x14ac:dyDescent="0.2">
      <c r="B2224" s="57"/>
      <c r="C2224" s="111"/>
      <c r="D2224" s="111"/>
      <c r="F2224" s="57"/>
      <c r="G2224" s="111"/>
      <c r="H2224" s="111"/>
      <c r="J2224" s="57"/>
      <c r="K2224" s="111"/>
      <c r="L2224" s="111"/>
    </row>
    <row r="2225" spans="2:12" x14ac:dyDescent="0.2">
      <c r="B2225" s="57"/>
      <c r="C2225" s="111"/>
      <c r="D2225" s="111"/>
      <c r="F2225" s="57"/>
      <c r="G2225" s="111"/>
      <c r="H2225" s="111"/>
      <c r="J2225" s="57"/>
      <c r="K2225" s="111"/>
      <c r="L2225" s="111"/>
    </row>
    <row r="2226" spans="2:12" x14ac:dyDescent="0.2">
      <c r="B2226" s="57"/>
      <c r="C2226" s="111"/>
      <c r="D2226" s="111"/>
      <c r="F2226" s="57"/>
      <c r="G2226" s="111"/>
      <c r="H2226" s="111"/>
      <c r="J2226" s="57"/>
      <c r="K2226" s="111"/>
      <c r="L2226" s="111"/>
    </row>
    <row r="2227" spans="2:12" x14ac:dyDescent="0.2">
      <c r="B2227" s="57"/>
      <c r="C2227" s="111"/>
      <c r="D2227" s="111"/>
      <c r="F2227" s="57"/>
      <c r="G2227" s="111"/>
      <c r="H2227" s="111"/>
      <c r="J2227" s="57"/>
      <c r="K2227" s="111"/>
      <c r="L2227" s="111"/>
    </row>
    <row r="2228" spans="2:12" x14ac:dyDescent="0.2">
      <c r="B2228" s="57"/>
      <c r="C2228" s="111"/>
      <c r="D2228" s="111"/>
      <c r="F2228" s="57"/>
      <c r="G2228" s="111"/>
      <c r="H2228" s="111"/>
      <c r="J2228" s="57"/>
      <c r="K2228" s="111"/>
      <c r="L2228" s="111"/>
    </row>
    <row r="2229" spans="2:12" x14ac:dyDescent="0.2">
      <c r="B2229" s="57"/>
      <c r="C2229" s="111"/>
      <c r="D2229" s="111"/>
      <c r="F2229" s="57"/>
      <c r="G2229" s="111"/>
      <c r="H2229" s="111"/>
      <c r="J2229" s="57"/>
      <c r="K2229" s="111"/>
      <c r="L2229" s="111"/>
    </row>
    <row r="2230" spans="2:12" x14ac:dyDescent="0.2">
      <c r="B2230" s="57"/>
      <c r="C2230" s="111"/>
      <c r="D2230" s="111"/>
      <c r="F2230" s="57"/>
      <c r="G2230" s="111"/>
      <c r="H2230" s="111"/>
      <c r="J2230" s="57"/>
      <c r="K2230" s="111"/>
      <c r="L2230" s="111"/>
    </row>
    <row r="2231" spans="2:12" x14ac:dyDescent="0.2">
      <c r="B2231" s="57"/>
      <c r="C2231" s="111"/>
      <c r="D2231" s="111"/>
      <c r="F2231" s="57"/>
      <c r="G2231" s="111"/>
      <c r="H2231" s="111"/>
      <c r="J2231" s="57"/>
      <c r="K2231" s="111"/>
      <c r="L2231" s="111"/>
    </row>
    <row r="2232" spans="2:12" x14ac:dyDescent="0.2">
      <c r="B2232" s="57"/>
      <c r="C2232" s="111"/>
      <c r="D2232" s="111"/>
      <c r="F2232" s="57"/>
      <c r="G2232" s="111"/>
      <c r="H2232" s="111"/>
      <c r="J2232" s="57"/>
      <c r="K2232" s="111"/>
      <c r="L2232" s="111"/>
    </row>
    <row r="2233" spans="2:12" x14ac:dyDescent="0.2">
      <c r="B2233" s="57"/>
      <c r="C2233" s="111"/>
      <c r="D2233" s="111"/>
      <c r="F2233" s="57"/>
      <c r="G2233" s="111"/>
      <c r="H2233" s="111"/>
      <c r="J2233" s="57"/>
      <c r="K2233" s="111"/>
      <c r="L2233" s="111"/>
    </row>
    <row r="2234" spans="2:12" x14ac:dyDescent="0.2">
      <c r="B2234" s="57"/>
      <c r="C2234" s="111"/>
      <c r="D2234" s="111"/>
      <c r="F2234" s="57"/>
      <c r="G2234" s="111"/>
      <c r="H2234" s="111"/>
      <c r="J2234" s="57"/>
      <c r="K2234" s="111"/>
      <c r="L2234" s="111"/>
    </row>
    <row r="2235" spans="2:12" x14ac:dyDescent="0.2">
      <c r="B2235" s="57"/>
      <c r="C2235" s="111"/>
      <c r="D2235" s="111"/>
      <c r="F2235" s="57"/>
      <c r="G2235" s="111"/>
      <c r="H2235" s="111"/>
      <c r="J2235" s="57"/>
      <c r="K2235" s="111"/>
      <c r="L2235" s="111"/>
    </row>
    <row r="2236" spans="2:12" x14ac:dyDescent="0.2">
      <c r="B2236" s="57"/>
      <c r="C2236" s="111"/>
      <c r="D2236" s="111"/>
      <c r="F2236" s="57"/>
      <c r="G2236" s="111"/>
      <c r="H2236" s="111"/>
      <c r="J2236" s="57"/>
      <c r="K2236" s="111"/>
      <c r="L2236" s="111"/>
    </row>
    <row r="2237" spans="2:12" x14ac:dyDescent="0.2">
      <c r="B2237" s="57"/>
      <c r="C2237" s="111"/>
      <c r="D2237" s="111"/>
      <c r="F2237" s="57"/>
      <c r="G2237" s="111"/>
      <c r="H2237" s="111"/>
      <c r="J2237" s="57"/>
      <c r="K2237" s="111"/>
      <c r="L2237" s="111"/>
    </row>
    <row r="2238" spans="2:12" x14ac:dyDescent="0.2">
      <c r="B2238" s="57"/>
      <c r="C2238" s="111"/>
      <c r="D2238" s="111"/>
      <c r="F2238" s="57"/>
      <c r="G2238" s="111"/>
      <c r="H2238" s="111"/>
      <c r="J2238" s="57"/>
      <c r="K2238" s="111"/>
      <c r="L2238" s="111"/>
    </row>
    <row r="2239" spans="2:12" x14ac:dyDescent="0.2">
      <c r="B2239" s="57"/>
      <c r="C2239" s="111"/>
      <c r="D2239" s="111"/>
      <c r="F2239" s="57"/>
      <c r="G2239" s="111"/>
      <c r="H2239" s="111"/>
      <c r="J2239" s="57"/>
      <c r="K2239" s="111"/>
      <c r="L2239" s="111"/>
    </row>
    <row r="2240" spans="2:12" x14ac:dyDescent="0.2">
      <c r="B2240" s="57"/>
      <c r="C2240" s="111"/>
      <c r="D2240" s="111"/>
      <c r="F2240" s="57"/>
      <c r="G2240" s="111"/>
      <c r="H2240" s="111"/>
      <c r="J2240" s="57"/>
      <c r="K2240" s="111"/>
      <c r="L2240" s="111"/>
    </row>
    <row r="2241" spans="2:12" x14ac:dyDescent="0.2">
      <c r="B2241" s="57"/>
      <c r="C2241" s="111"/>
      <c r="D2241" s="111"/>
      <c r="F2241" s="57"/>
      <c r="G2241" s="111"/>
      <c r="H2241" s="111"/>
      <c r="J2241" s="57"/>
      <c r="K2241" s="111"/>
      <c r="L2241" s="111"/>
    </row>
    <row r="2242" spans="2:12" x14ac:dyDescent="0.2">
      <c r="B2242" s="57"/>
      <c r="C2242" s="111"/>
      <c r="D2242" s="111"/>
      <c r="F2242" s="57"/>
      <c r="G2242" s="111"/>
      <c r="H2242" s="111"/>
      <c r="J2242" s="57"/>
      <c r="K2242" s="111"/>
      <c r="L2242" s="111"/>
    </row>
    <row r="2243" spans="2:12" x14ac:dyDescent="0.2">
      <c r="B2243" s="57"/>
      <c r="C2243" s="111"/>
      <c r="D2243" s="111"/>
      <c r="F2243" s="57"/>
      <c r="G2243" s="111"/>
      <c r="H2243" s="111"/>
      <c r="J2243" s="57"/>
      <c r="K2243" s="111"/>
      <c r="L2243" s="111"/>
    </row>
    <row r="2244" spans="2:12" x14ac:dyDescent="0.2">
      <c r="B2244" s="57"/>
      <c r="C2244" s="111"/>
      <c r="D2244" s="111"/>
      <c r="F2244" s="57"/>
      <c r="G2244" s="111"/>
      <c r="H2244" s="111"/>
      <c r="J2244" s="57"/>
      <c r="K2244" s="111"/>
      <c r="L2244" s="111"/>
    </row>
    <row r="2245" spans="2:12" x14ac:dyDescent="0.2">
      <c r="B2245" s="57"/>
      <c r="C2245" s="111"/>
      <c r="D2245" s="111"/>
      <c r="F2245" s="57"/>
      <c r="G2245" s="111"/>
      <c r="H2245" s="111"/>
      <c r="J2245" s="57"/>
      <c r="K2245" s="111"/>
      <c r="L2245" s="111"/>
    </row>
    <row r="2246" spans="2:12" x14ac:dyDescent="0.2">
      <c r="B2246" s="57"/>
      <c r="C2246" s="111"/>
      <c r="D2246" s="111"/>
      <c r="F2246" s="57"/>
      <c r="G2246" s="111"/>
      <c r="H2246" s="111"/>
      <c r="J2246" s="57"/>
      <c r="K2246" s="111"/>
      <c r="L2246" s="111"/>
    </row>
    <row r="2247" spans="2:12" x14ac:dyDescent="0.2">
      <c r="B2247" s="57"/>
      <c r="C2247" s="111"/>
      <c r="D2247" s="111"/>
      <c r="F2247" s="57"/>
      <c r="G2247" s="111"/>
      <c r="H2247" s="111"/>
      <c r="J2247" s="57"/>
      <c r="K2247" s="111"/>
      <c r="L2247" s="111"/>
    </row>
    <row r="2248" spans="2:12" x14ac:dyDescent="0.2">
      <c r="B2248" s="57"/>
      <c r="C2248" s="111"/>
      <c r="D2248" s="111"/>
      <c r="F2248" s="57"/>
      <c r="G2248" s="111"/>
      <c r="H2248" s="111"/>
      <c r="J2248" s="57"/>
      <c r="K2248" s="111"/>
      <c r="L2248" s="111"/>
    </row>
    <row r="2249" spans="2:12" x14ac:dyDescent="0.2">
      <c r="B2249" s="57"/>
      <c r="C2249" s="111"/>
      <c r="D2249" s="111"/>
      <c r="F2249" s="57"/>
      <c r="G2249" s="111"/>
      <c r="H2249" s="111"/>
      <c r="J2249" s="57"/>
      <c r="K2249" s="111"/>
      <c r="L2249" s="111"/>
    </row>
    <row r="2250" spans="2:12" x14ac:dyDescent="0.2">
      <c r="B2250" s="57"/>
      <c r="C2250" s="111"/>
      <c r="D2250" s="111"/>
      <c r="F2250" s="57"/>
      <c r="G2250" s="111"/>
      <c r="H2250" s="111"/>
      <c r="J2250" s="57"/>
      <c r="K2250" s="111"/>
      <c r="L2250" s="111"/>
    </row>
    <row r="2251" spans="2:12" x14ac:dyDescent="0.2">
      <c r="B2251" s="57"/>
      <c r="C2251" s="111"/>
      <c r="D2251" s="111"/>
      <c r="F2251" s="57"/>
      <c r="G2251" s="111"/>
      <c r="H2251" s="111"/>
      <c r="J2251" s="57"/>
      <c r="K2251" s="111"/>
      <c r="L2251" s="111"/>
    </row>
    <row r="2252" spans="2:12" x14ac:dyDescent="0.2">
      <c r="B2252" s="57"/>
      <c r="C2252" s="111"/>
      <c r="D2252" s="111"/>
      <c r="F2252" s="57"/>
      <c r="G2252" s="111"/>
      <c r="H2252" s="111"/>
      <c r="J2252" s="57"/>
      <c r="K2252" s="111"/>
      <c r="L2252" s="111"/>
    </row>
    <row r="2253" spans="2:12" x14ac:dyDescent="0.2">
      <c r="B2253" s="57"/>
      <c r="C2253" s="111"/>
      <c r="D2253" s="111"/>
      <c r="F2253" s="57"/>
      <c r="G2253" s="111"/>
      <c r="H2253" s="111"/>
      <c r="J2253" s="57"/>
      <c r="K2253" s="111"/>
      <c r="L2253" s="111"/>
    </row>
    <row r="2254" spans="2:12" x14ac:dyDescent="0.2">
      <c r="B2254" s="57"/>
      <c r="C2254" s="111"/>
      <c r="D2254" s="111"/>
      <c r="F2254" s="57"/>
      <c r="G2254" s="111"/>
      <c r="H2254" s="111"/>
      <c r="J2254" s="57"/>
      <c r="K2254" s="111"/>
      <c r="L2254" s="111"/>
    </row>
    <row r="2255" spans="2:12" x14ac:dyDescent="0.2">
      <c r="B2255" s="57"/>
      <c r="C2255" s="111"/>
      <c r="D2255" s="111"/>
      <c r="F2255" s="57"/>
      <c r="G2255" s="111"/>
      <c r="H2255" s="111"/>
      <c r="J2255" s="57"/>
      <c r="K2255" s="111"/>
      <c r="L2255" s="111"/>
    </row>
    <row r="2256" spans="2:12" x14ac:dyDescent="0.2">
      <c r="B2256" s="57"/>
      <c r="C2256" s="111"/>
      <c r="D2256" s="111"/>
      <c r="F2256" s="57"/>
      <c r="G2256" s="111"/>
      <c r="H2256" s="111"/>
      <c r="J2256" s="57"/>
      <c r="K2256" s="111"/>
      <c r="L2256" s="111"/>
    </row>
    <row r="2257" spans="2:12" x14ac:dyDescent="0.2">
      <c r="B2257" s="57"/>
      <c r="C2257" s="111"/>
      <c r="D2257" s="111"/>
      <c r="F2257" s="57"/>
      <c r="G2257" s="111"/>
      <c r="H2257" s="111"/>
      <c r="J2257" s="57"/>
      <c r="K2257" s="111"/>
      <c r="L2257" s="111"/>
    </row>
    <row r="2258" spans="2:12" x14ac:dyDescent="0.2">
      <c r="B2258" s="57"/>
      <c r="C2258" s="111"/>
      <c r="D2258" s="111"/>
      <c r="F2258" s="57"/>
      <c r="G2258" s="111"/>
      <c r="H2258" s="111"/>
      <c r="J2258" s="57"/>
      <c r="K2258" s="111"/>
      <c r="L2258" s="111"/>
    </row>
    <row r="2259" spans="2:12" x14ac:dyDescent="0.2">
      <c r="B2259" s="57"/>
      <c r="C2259" s="111"/>
      <c r="D2259" s="111"/>
      <c r="F2259" s="57"/>
      <c r="G2259" s="111"/>
      <c r="H2259" s="111"/>
      <c r="J2259" s="57"/>
      <c r="K2259" s="111"/>
      <c r="L2259" s="111"/>
    </row>
    <row r="2260" spans="2:12" x14ac:dyDescent="0.2">
      <c r="B2260" s="57"/>
      <c r="C2260" s="111"/>
      <c r="D2260" s="111"/>
      <c r="F2260" s="57"/>
      <c r="G2260" s="111"/>
      <c r="H2260" s="111"/>
      <c r="J2260" s="57"/>
      <c r="K2260" s="111"/>
      <c r="L2260" s="111"/>
    </row>
    <row r="2261" spans="2:12" x14ac:dyDescent="0.2">
      <c r="B2261" s="57"/>
      <c r="C2261" s="111"/>
      <c r="D2261" s="111"/>
      <c r="F2261" s="57"/>
      <c r="G2261" s="111"/>
      <c r="H2261" s="111"/>
      <c r="J2261" s="57"/>
      <c r="K2261" s="111"/>
      <c r="L2261" s="111"/>
    </row>
    <row r="2262" spans="2:12" x14ac:dyDescent="0.2">
      <c r="B2262" s="57"/>
      <c r="C2262" s="111"/>
      <c r="D2262" s="111"/>
      <c r="F2262" s="57"/>
      <c r="G2262" s="111"/>
      <c r="H2262" s="111"/>
      <c r="J2262" s="57"/>
      <c r="K2262" s="111"/>
      <c r="L2262" s="111"/>
    </row>
    <row r="2263" spans="2:12" x14ac:dyDescent="0.2">
      <c r="B2263" s="57"/>
      <c r="C2263" s="111"/>
      <c r="D2263" s="111"/>
      <c r="F2263" s="57"/>
      <c r="G2263" s="111"/>
      <c r="H2263" s="111"/>
      <c r="J2263" s="57"/>
      <c r="K2263" s="111"/>
      <c r="L2263" s="111"/>
    </row>
    <row r="2264" spans="2:12" x14ac:dyDescent="0.2">
      <c r="B2264" s="57"/>
      <c r="C2264" s="111"/>
      <c r="D2264" s="111"/>
      <c r="F2264" s="57"/>
      <c r="G2264" s="111"/>
      <c r="H2264" s="111"/>
      <c r="J2264" s="57"/>
      <c r="K2264" s="111"/>
      <c r="L2264" s="111"/>
    </row>
    <row r="2265" spans="2:12" x14ac:dyDescent="0.2">
      <c r="B2265" s="57"/>
      <c r="C2265" s="111"/>
      <c r="D2265" s="111"/>
      <c r="F2265" s="57"/>
      <c r="G2265" s="111"/>
      <c r="H2265" s="111"/>
      <c r="J2265" s="57"/>
      <c r="K2265" s="111"/>
      <c r="L2265" s="111"/>
    </row>
    <row r="2266" spans="2:12" x14ac:dyDescent="0.2">
      <c r="B2266" s="57"/>
      <c r="C2266" s="111"/>
      <c r="D2266" s="111"/>
      <c r="F2266" s="57"/>
      <c r="G2266" s="111"/>
      <c r="H2266" s="111"/>
      <c r="J2266" s="57"/>
      <c r="K2266" s="111"/>
      <c r="L2266" s="111"/>
    </row>
    <row r="2267" spans="2:12" x14ac:dyDescent="0.2">
      <c r="B2267" s="57"/>
      <c r="C2267" s="111"/>
      <c r="D2267" s="111"/>
      <c r="F2267" s="57"/>
      <c r="G2267" s="111"/>
      <c r="H2267" s="111"/>
      <c r="J2267" s="57"/>
      <c r="K2267" s="111"/>
      <c r="L2267" s="111"/>
    </row>
    <row r="2268" spans="2:12" x14ac:dyDescent="0.2">
      <c r="B2268" s="57"/>
      <c r="C2268" s="111"/>
      <c r="D2268" s="111"/>
      <c r="F2268" s="57"/>
      <c r="G2268" s="111"/>
      <c r="H2268" s="111"/>
      <c r="J2268" s="57"/>
      <c r="K2268" s="111"/>
      <c r="L2268" s="111"/>
    </row>
    <row r="2269" spans="2:12" x14ac:dyDescent="0.2">
      <c r="B2269" s="57"/>
      <c r="C2269" s="111"/>
      <c r="D2269" s="111"/>
      <c r="F2269" s="57"/>
      <c r="G2269" s="111"/>
      <c r="H2269" s="111"/>
      <c r="J2269" s="57"/>
      <c r="K2269" s="111"/>
      <c r="L2269" s="111"/>
    </row>
    <row r="2270" spans="2:12" x14ac:dyDescent="0.2">
      <c r="B2270" s="57"/>
      <c r="C2270" s="111"/>
      <c r="D2270" s="111"/>
      <c r="F2270" s="57"/>
      <c r="G2270" s="111"/>
      <c r="H2270" s="111"/>
      <c r="J2270" s="57"/>
      <c r="K2270" s="111"/>
      <c r="L2270" s="111"/>
    </row>
    <row r="2271" spans="2:12" x14ac:dyDescent="0.2">
      <c r="B2271" s="57"/>
      <c r="C2271" s="111"/>
      <c r="D2271" s="111"/>
      <c r="F2271" s="57"/>
      <c r="G2271" s="111"/>
      <c r="H2271" s="111"/>
      <c r="J2271" s="57"/>
      <c r="K2271" s="111"/>
      <c r="L2271" s="111"/>
    </row>
    <row r="2272" spans="2:12" x14ac:dyDescent="0.2">
      <c r="B2272" s="57"/>
      <c r="C2272" s="111"/>
      <c r="D2272" s="111"/>
      <c r="F2272" s="57"/>
      <c r="G2272" s="111"/>
      <c r="H2272" s="111"/>
      <c r="J2272" s="57"/>
      <c r="K2272" s="111"/>
      <c r="L2272" s="111"/>
    </row>
    <row r="2273" spans="2:12" x14ac:dyDescent="0.2">
      <c r="B2273" s="57"/>
      <c r="C2273" s="111"/>
      <c r="D2273" s="111"/>
      <c r="F2273" s="57"/>
      <c r="G2273" s="111"/>
      <c r="H2273" s="111"/>
      <c r="J2273" s="57"/>
      <c r="K2273" s="111"/>
      <c r="L2273" s="111"/>
    </row>
    <row r="2274" spans="2:12" x14ac:dyDescent="0.2">
      <c r="B2274" s="57"/>
      <c r="C2274" s="111"/>
      <c r="D2274" s="111"/>
      <c r="F2274" s="57"/>
      <c r="G2274" s="111"/>
      <c r="H2274" s="111"/>
      <c r="J2274" s="57"/>
      <c r="K2274" s="111"/>
      <c r="L2274" s="111"/>
    </row>
    <row r="2275" spans="2:12" x14ac:dyDescent="0.2">
      <c r="B2275" s="57"/>
      <c r="C2275" s="111"/>
      <c r="D2275" s="111"/>
      <c r="F2275" s="57"/>
      <c r="G2275" s="111"/>
      <c r="H2275" s="111"/>
      <c r="J2275" s="57"/>
      <c r="K2275" s="111"/>
      <c r="L2275" s="111"/>
    </row>
    <row r="2276" spans="2:12" x14ac:dyDescent="0.2">
      <c r="B2276" s="57"/>
      <c r="C2276" s="111"/>
      <c r="D2276" s="111"/>
      <c r="F2276" s="57"/>
      <c r="G2276" s="111"/>
      <c r="H2276" s="111"/>
      <c r="J2276" s="57"/>
      <c r="K2276" s="111"/>
      <c r="L2276" s="111"/>
    </row>
    <row r="2277" spans="2:12" x14ac:dyDescent="0.2">
      <c r="B2277" s="57"/>
      <c r="C2277" s="111"/>
      <c r="D2277" s="111"/>
      <c r="F2277" s="57"/>
      <c r="G2277" s="111"/>
      <c r="H2277" s="111"/>
      <c r="J2277" s="57"/>
      <c r="K2277" s="111"/>
      <c r="L2277" s="111"/>
    </row>
    <row r="2278" spans="2:12" x14ac:dyDescent="0.2">
      <c r="B2278" s="57"/>
      <c r="C2278" s="111"/>
      <c r="D2278" s="111"/>
      <c r="F2278" s="57"/>
      <c r="G2278" s="111"/>
      <c r="H2278" s="111"/>
      <c r="J2278" s="57"/>
      <c r="K2278" s="111"/>
      <c r="L2278" s="111"/>
    </row>
    <row r="2279" spans="2:12" x14ac:dyDescent="0.2">
      <c r="B2279" s="57"/>
      <c r="C2279" s="111"/>
      <c r="D2279" s="111"/>
      <c r="F2279" s="57"/>
      <c r="G2279" s="111"/>
      <c r="H2279" s="111"/>
      <c r="J2279" s="57"/>
      <c r="K2279" s="111"/>
      <c r="L2279" s="111"/>
    </row>
    <row r="2280" spans="2:12" x14ac:dyDescent="0.2">
      <c r="B2280" s="57"/>
      <c r="C2280" s="111"/>
      <c r="D2280" s="111"/>
      <c r="F2280" s="57"/>
      <c r="G2280" s="111"/>
      <c r="H2280" s="111"/>
      <c r="J2280" s="57"/>
      <c r="K2280" s="111"/>
      <c r="L2280" s="111"/>
    </row>
    <row r="2281" spans="2:12" x14ac:dyDescent="0.2">
      <c r="B2281" s="57"/>
      <c r="C2281" s="111"/>
      <c r="D2281" s="111"/>
      <c r="F2281" s="57"/>
      <c r="G2281" s="111"/>
      <c r="H2281" s="111"/>
      <c r="J2281" s="57"/>
      <c r="K2281" s="111"/>
      <c r="L2281" s="111"/>
    </row>
    <row r="2282" spans="2:12" x14ac:dyDescent="0.2">
      <c r="B2282" s="57"/>
      <c r="C2282" s="111"/>
      <c r="D2282" s="111"/>
      <c r="F2282" s="57"/>
      <c r="G2282" s="111"/>
      <c r="H2282" s="111"/>
      <c r="J2282" s="57"/>
      <c r="K2282" s="111"/>
      <c r="L2282" s="111"/>
    </row>
    <row r="2283" spans="2:12" x14ac:dyDescent="0.2">
      <c r="B2283" s="57"/>
      <c r="C2283" s="111"/>
      <c r="D2283" s="111"/>
      <c r="F2283" s="57"/>
      <c r="G2283" s="111"/>
      <c r="H2283" s="111"/>
      <c r="J2283" s="57"/>
      <c r="K2283" s="111"/>
      <c r="L2283" s="111"/>
    </row>
    <row r="2284" spans="2:12" x14ac:dyDescent="0.2">
      <c r="B2284" s="57"/>
      <c r="C2284" s="111"/>
      <c r="D2284" s="111"/>
      <c r="F2284" s="57"/>
      <c r="G2284" s="111"/>
      <c r="H2284" s="111"/>
      <c r="J2284" s="57"/>
      <c r="K2284" s="111"/>
      <c r="L2284" s="111"/>
    </row>
    <row r="2285" spans="2:12" x14ac:dyDescent="0.2">
      <c r="B2285" s="57"/>
      <c r="C2285" s="111"/>
      <c r="D2285" s="111"/>
      <c r="F2285" s="57"/>
      <c r="G2285" s="111"/>
      <c r="H2285" s="111"/>
      <c r="J2285" s="57"/>
      <c r="K2285" s="111"/>
      <c r="L2285" s="111"/>
    </row>
    <row r="2286" spans="2:12" x14ac:dyDescent="0.2">
      <c r="B2286" s="57"/>
      <c r="C2286" s="111"/>
      <c r="D2286" s="111"/>
      <c r="F2286" s="57"/>
      <c r="G2286" s="111"/>
      <c r="H2286" s="111"/>
      <c r="J2286" s="57"/>
      <c r="K2286" s="111"/>
      <c r="L2286" s="111"/>
    </row>
    <row r="2287" spans="2:12" x14ac:dyDescent="0.2">
      <c r="B2287" s="57"/>
      <c r="C2287" s="111"/>
      <c r="D2287" s="111"/>
      <c r="F2287" s="57"/>
      <c r="G2287" s="111"/>
      <c r="H2287" s="111"/>
      <c r="J2287" s="57"/>
      <c r="K2287" s="111"/>
      <c r="L2287" s="111"/>
    </row>
    <row r="2288" spans="2:12" x14ac:dyDescent="0.2">
      <c r="B2288" s="57"/>
      <c r="C2288" s="111"/>
      <c r="D2288" s="111"/>
      <c r="F2288" s="57"/>
      <c r="G2288" s="111"/>
      <c r="H2288" s="111"/>
      <c r="J2288" s="57"/>
      <c r="K2288" s="111"/>
      <c r="L2288" s="111"/>
    </row>
    <row r="2289" spans="2:12" x14ac:dyDescent="0.2">
      <c r="B2289" s="57"/>
      <c r="C2289" s="111"/>
      <c r="D2289" s="111"/>
      <c r="F2289" s="57"/>
      <c r="G2289" s="111"/>
      <c r="H2289" s="111"/>
      <c r="J2289" s="57"/>
      <c r="K2289" s="111"/>
      <c r="L2289" s="111"/>
    </row>
    <row r="2290" spans="2:12" x14ac:dyDescent="0.2">
      <c r="B2290" s="57"/>
      <c r="C2290" s="111"/>
      <c r="D2290" s="111"/>
      <c r="F2290" s="57"/>
      <c r="G2290" s="111"/>
      <c r="H2290" s="111"/>
      <c r="J2290" s="57"/>
      <c r="K2290" s="111"/>
      <c r="L2290" s="111"/>
    </row>
    <row r="2291" spans="2:12" x14ac:dyDescent="0.2">
      <c r="B2291" s="57"/>
      <c r="C2291" s="111"/>
      <c r="D2291" s="111"/>
      <c r="F2291" s="57"/>
      <c r="G2291" s="111"/>
      <c r="H2291" s="111"/>
      <c r="J2291" s="57"/>
      <c r="K2291" s="111"/>
      <c r="L2291" s="111"/>
    </row>
    <row r="2292" spans="2:12" x14ac:dyDescent="0.2">
      <c r="B2292" s="57"/>
      <c r="C2292" s="111"/>
      <c r="D2292" s="111"/>
      <c r="F2292" s="57"/>
      <c r="G2292" s="111"/>
      <c r="H2292" s="111"/>
      <c r="J2292" s="57"/>
      <c r="K2292" s="111"/>
      <c r="L2292" s="111"/>
    </row>
    <row r="2293" spans="2:12" x14ac:dyDescent="0.2">
      <c r="B2293" s="57"/>
      <c r="C2293" s="111"/>
      <c r="D2293" s="111"/>
      <c r="F2293" s="57"/>
      <c r="G2293" s="111"/>
      <c r="H2293" s="111"/>
      <c r="J2293" s="57"/>
      <c r="K2293" s="111"/>
      <c r="L2293" s="111"/>
    </row>
    <row r="2294" spans="2:12" x14ac:dyDescent="0.2">
      <c r="B2294" s="57"/>
      <c r="C2294" s="111"/>
      <c r="D2294" s="111"/>
      <c r="F2294" s="57"/>
      <c r="G2294" s="111"/>
      <c r="H2294" s="111"/>
      <c r="J2294" s="57"/>
      <c r="K2294" s="111"/>
      <c r="L2294" s="111"/>
    </row>
    <row r="2295" spans="2:12" x14ac:dyDescent="0.2">
      <c r="B2295" s="57"/>
      <c r="C2295" s="111"/>
      <c r="D2295" s="111"/>
      <c r="F2295" s="57"/>
      <c r="G2295" s="111"/>
      <c r="H2295" s="111"/>
      <c r="J2295" s="57"/>
      <c r="K2295" s="111"/>
      <c r="L2295" s="111"/>
    </row>
    <row r="2296" spans="2:12" x14ac:dyDescent="0.2">
      <c r="B2296" s="57"/>
      <c r="C2296" s="111"/>
      <c r="D2296" s="111"/>
      <c r="F2296" s="57"/>
      <c r="G2296" s="111"/>
      <c r="H2296" s="111"/>
      <c r="J2296" s="57"/>
      <c r="K2296" s="111"/>
      <c r="L2296" s="111"/>
    </row>
    <row r="2297" spans="2:12" x14ac:dyDescent="0.2">
      <c r="B2297" s="57"/>
      <c r="C2297" s="111"/>
      <c r="D2297" s="111"/>
      <c r="F2297" s="57"/>
      <c r="G2297" s="111"/>
      <c r="H2297" s="111"/>
      <c r="J2297" s="57"/>
      <c r="K2297" s="111"/>
      <c r="L2297" s="111"/>
    </row>
    <row r="2298" spans="2:12" x14ac:dyDescent="0.2">
      <c r="B2298" s="57"/>
      <c r="C2298" s="111"/>
      <c r="D2298" s="111"/>
      <c r="F2298" s="57"/>
      <c r="G2298" s="111"/>
      <c r="H2298" s="111"/>
      <c r="J2298" s="57"/>
      <c r="K2298" s="111"/>
      <c r="L2298" s="111"/>
    </row>
    <row r="2299" spans="2:12" x14ac:dyDescent="0.2">
      <c r="B2299" s="57"/>
      <c r="C2299" s="111"/>
      <c r="D2299" s="111"/>
      <c r="F2299" s="57"/>
      <c r="G2299" s="111"/>
      <c r="H2299" s="111"/>
      <c r="J2299" s="57"/>
      <c r="K2299" s="111"/>
      <c r="L2299" s="111"/>
    </row>
    <row r="2300" spans="2:12" x14ac:dyDescent="0.2">
      <c r="B2300" s="57"/>
      <c r="C2300" s="111"/>
      <c r="D2300" s="111"/>
      <c r="F2300" s="57"/>
      <c r="G2300" s="111"/>
      <c r="H2300" s="111"/>
      <c r="J2300" s="57"/>
      <c r="K2300" s="111"/>
      <c r="L2300" s="111"/>
    </row>
    <row r="2301" spans="2:12" x14ac:dyDescent="0.2">
      <c r="B2301" s="57"/>
      <c r="C2301" s="111"/>
      <c r="D2301" s="111"/>
      <c r="F2301" s="57"/>
      <c r="G2301" s="111"/>
      <c r="H2301" s="111"/>
      <c r="J2301" s="57"/>
      <c r="K2301" s="111"/>
      <c r="L2301" s="111"/>
    </row>
    <row r="2302" spans="2:12" x14ac:dyDescent="0.2">
      <c r="B2302" s="57"/>
      <c r="C2302" s="111"/>
      <c r="D2302" s="111"/>
      <c r="F2302" s="57"/>
      <c r="G2302" s="111"/>
      <c r="H2302" s="111"/>
      <c r="J2302" s="57"/>
      <c r="K2302" s="111"/>
      <c r="L2302" s="111"/>
    </row>
    <row r="2303" spans="2:12" x14ac:dyDescent="0.2">
      <c r="B2303" s="57"/>
      <c r="C2303" s="111"/>
      <c r="D2303" s="111"/>
      <c r="F2303" s="57"/>
      <c r="G2303" s="111"/>
      <c r="H2303" s="111"/>
      <c r="J2303" s="57"/>
      <c r="K2303" s="111"/>
      <c r="L2303" s="111"/>
    </row>
    <row r="2304" spans="2:12" x14ac:dyDescent="0.2">
      <c r="B2304" s="57"/>
      <c r="C2304" s="111"/>
      <c r="D2304" s="111"/>
      <c r="F2304" s="57"/>
      <c r="G2304" s="111"/>
      <c r="H2304" s="111"/>
      <c r="J2304" s="57"/>
      <c r="K2304" s="111"/>
      <c r="L2304" s="111"/>
    </row>
    <row r="2305" spans="2:12" x14ac:dyDescent="0.2">
      <c r="B2305" s="57"/>
      <c r="C2305" s="111"/>
      <c r="D2305" s="111"/>
      <c r="F2305" s="57"/>
      <c r="G2305" s="111"/>
      <c r="H2305" s="111"/>
      <c r="J2305" s="57"/>
      <c r="K2305" s="111"/>
      <c r="L2305" s="111"/>
    </row>
    <row r="2306" spans="2:12" x14ac:dyDescent="0.2">
      <c r="B2306" s="57"/>
      <c r="C2306" s="111"/>
      <c r="D2306" s="111"/>
      <c r="F2306" s="57"/>
      <c r="G2306" s="111"/>
      <c r="H2306" s="111"/>
      <c r="J2306" s="57"/>
      <c r="K2306" s="111"/>
      <c r="L2306" s="111"/>
    </row>
    <row r="2307" spans="2:12" x14ac:dyDescent="0.2">
      <c r="B2307" s="57"/>
      <c r="C2307" s="111"/>
      <c r="D2307" s="111"/>
      <c r="F2307" s="57"/>
      <c r="G2307" s="111"/>
      <c r="H2307" s="111"/>
      <c r="J2307" s="57"/>
      <c r="K2307" s="111"/>
      <c r="L2307" s="111"/>
    </row>
    <row r="2308" spans="2:12" x14ac:dyDescent="0.2">
      <c r="B2308" s="57"/>
      <c r="C2308" s="111"/>
      <c r="D2308" s="111"/>
      <c r="F2308" s="57"/>
      <c r="G2308" s="111"/>
      <c r="H2308" s="111"/>
      <c r="J2308" s="57"/>
      <c r="K2308" s="111"/>
      <c r="L2308" s="111"/>
    </row>
    <row r="2309" spans="2:12" x14ac:dyDescent="0.2">
      <c r="B2309" s="57"/>
      <c r="C2309" s="111"/>
      <c r="D2309" s="111"/>
      <c r="F2309" s="57"/>
      <c r="G2309" s="111"/>
      <c r="H2309" s="111"/>
      <c r="J2309" s="57"/>
      <c r="K2309" s="111"/>
      <c r="L2309" s="111"/>
    </row>
    <row r="2310" spans="2:12" x14ac:dyDescent="0.2">
      <c r="B2310" s="57"/>
      <c r="C2310" s="111"/>
      <c r="D2310" s="111"/>
      <c r="F2310" s="57"/>
      <c r="G2310" s="111"/>
      <c r="H2310" s="111"/>
      <c r="J2310" s="57"/>
      <c r="K2310" s="111"/>
      <c r="L2310" s="111"/>
    </row>
    <row r="2311" spans="2:12" x14ac:dyDescent="0.2">
      <c r="B2311" s="57"/>
      <c r="C2311" s="111"/>
      <c r="D2311" s="111"/>
      <c r="F2311" s="57"/>
      <c r="G2311" s="111"/>
      <c r="H2311" s="111"/>
      <c r="J2311" s="57"/>
      <c r="K2311" s="111"/>
      <c r="L2311" s="111"/>
    </row>
    <row r="2312" spans="2:12" x14ac:dyDescent="0.2">
      <c r="B2312" s="57"/>
      <c r="C2312" s="111"/>
      <c r="D2312" s="111"/>
      <c r="F2312" s="57"/>
      <c r="G2312" s="111"/>
      <c r="H2312" s="111"/>
      <c r="J2312" s="57"/>
      <c r="K2312" s="111"/>
      <c r="L2312" s="111"/>
    </row>
    <row r="2313" spans="2:12" x14ac:dyDescent="0.2">
      <c r="B2313" s="57"/>
      <c r="C2313" s="111"/>
      <c r="D2313" s="111"/>
      <c r="F2313" s="57"/>
      <c r="G2313" s="111"/>
      <c r="H2313" s="111"/>
      <c r="J2313" s="57"/>
      <c r="K2313" s="111"/>
      <c r="L2313" s="111"/>
    </row>
    <row r="2314" spans="2:12" x14ac:dyDescent="0.2">
      <c r="B2314" s="57"/>
      <c r="C2314" s="111"/>
      <c r="D2314" s="111"/>
      <c r="F2314" s="57"/>
      <c r="G2314" s="111"/>
      <c r="H2314" s="111"/>
      <c r="J2314" s="57"/>
      <c r="K2314" s="111"/>
      <c r="L2314" s="111"/>
    </row>
    <row r="2315" spans="2:12" x14ac:dyDescent="0.2">
      <c r="B2315" s="57"/>
      <c r="C2315" s="111"/>
      <c r="D2315" s="111"/>
      <c r="F2315" s="57"/>
      <c r="G2315" s="111"/>
      <c r="H2315" s="111"/>
      <c r="J2315" s="57"/>
      <c r="K2315" s="111"/>
      <c r="L2315" s="111"/>
    </row>
    <row r="2316" spans="2:12" x14ac:dyDescent="0.2">
      <c r="B2316" s="57"/>
      <c r="C2316" s="111"/>
      <c r="D2316" s="111"/>
      <c r="F2316" s="57"/>
      <c r="G2316" s="111"/>
      <c r="H2316" s="111"/>
      <c r="J2316" s="57"/>
      <c r="K2316" s="111"/>
      <c r="L2316" s="111"/>
    </row>
    <row r="2317" spans="2:12" x14ac:dyDescent="0.2">
      <c r="B2317" s="57"/>
      <c r="C2317" s="111"/>
      <c r="D2317" s="111"/>
      <c r="F2317" s="57"/>
      <c r="G2317" s="111"/>
      <c r="H2317" s="111"/>
      <c r="J2317" s="57"/>
      <c r="K2317" s="111"/>
      <c r="L2317" s="111"/>
    </row>
    <row r="2318" spans="2:12" x14ac:dyDescent="0.2">
      <c r="B2318" s="57"/>
      <c r="C2318" s="111"/>
      <c r="D2318" s="111"/>
      <c r="F2318" s="57"/>
      <c r="G2318" s="111"/>
      <c r="H2318" s="111"/>
      <c r="J2318" s="57"/>
      <c r="K2318" s="111"/>
      <c r="L2318" s="111"/>
    </row>
    <row r="2319" spans="2:12" x14ac:dyDescent="0.2">
      <c r="B2319" s="57"/>
      <c r="C2319" s="111"/>
      <c r="D2319" s="111"/>
      <c r="F2319" s="57"/>
      <c r="G2319" s="111"/>
      <c r="H2319" s="111"/>
      <c r="J2319" s="57"/>
      <c r="K2319" s="111"/>
      <c r="L2319" s="111"/>
    </row>
    <row r="2320" spans="2:12" x14ac:dyDescent="0.2">
      <c r="B2320" s="57"/>
      <c r="C2320" s="111"/>
      <c r="D2320" s="111"/>
      <c r="F2320" s="57"/>
      <c r="G2320" s="111"/>
      <c r="H2320" s="111"/>
      <c r="J2320" s="57"/>
      <c r="K2320" s="111"/>
      <c r="L2320" s="111"/>
    </row>
    <row r="2321" spans="2:12" x14ac:dyDescent="0.2">
      <c r="B2321" s="57"/>
      <c r="C2321" s="111"/>
      <c r="D2321" s="111"/>
      <c r="F2321" s="57"/>
      <c r="G2321" s="111"/>
      <c r="H2321" s="111"/>
      <c r="J2321" s="57"/>
      <c r="K2321" s="111"/>
      <c r="L2321" s="111"/>
    </row>
    <row r="2322" spans="2:12" x14ac:dyDescent="0.2">
      <c r="B2322" s="57"/>
      <c r="C2322" s="111"/>
      <c r="D2322" s="111"/>
      <c r="F2322" s="57"/>
      <c r="G2322" s="111"/>
      <c r="H2322" s="111"/>
      <c r="J2322" s="57"/>
      <c r="K2322" s="111"/>
      <c r="L2322" s="111"/>
    </row>
    <row r="2323" spans="2:12" x14ac:dyDescent="0.2">
      <c r="B2323" s="57"/>
      <c r="C2323" s="111"/>
      <c r="D2323" s="111"/>
      <c r="F2323" s="57"/>
      <c r="G2323" s="111"/>
      <c r="H2323" s="111"/>
      <c r="J2323" s="57"/>
      <c r="K2323" s="111"/>
      <c r="L2323" s="111"/>
    </row>
    <row r="2324" spans="2:12" x14ac:dyDescent="0.2">
      <c r="B2324" s="57"/>
      <c r="C2324" s="111"/>
      <c r="D2324" s="111"/>
      <c r="F2324" s="57"/>
      <c r="G2324" s="111"/>
      <c r="H2324" s="111"/>
      <c r="J2324" s="57"/>
      <c r="K2324" s="111"/>
      <c r="L2324" s="111"/>
    </row>
    <row r="2325" spans="2:12" x14ac:dyDescent="0.2">
      <c r="B2325" s="57"/>
      <c r="C2325" s="111"/>
      <c r="D2325" s="111"/>
      <c r="F2325" s="57"/>
      <c r="G2325" s="111"/>
      <c r="H2325" s="111"/>
      <c r="J2325" s="57"/>
      <c r="K2325" s="111"/>
      <c r="L2325" s="111"/>
    </row>
    <row r="2326" spans="2:12" x14ac:dyDescent="0.2">
      <c r="B2326" s="57"/>
      <c r="C2326" s="111"/>
      <c r="D2326" s="111"/>
      <c r="F2326" s="57"/>
      <c r="G2326" s="111"/>
      <c r="H2326" s="111"/>
      <c r="J2326" s="57"/>
      <c r="K2326" s="111"/>
      <c r="L2326" s="111"/>
    </row>
    <row r="2327" spans="2:12" x14ac:dyDescent="0.2">
      <c r="B2327" s="57"/>
      <c r="C2327" s="111"/>
      <c r="D2327" s="111"/>
      <c r="F2327" s="57"/>
      <c r="G2327" s="111"/>
      <c r="H2327" s="111"/>
      <c r="J2327" s="57"/>
      <c r="K2327" s="111"/>
      <c r="L2327" s="111"/>
    </row>
    <row r="2328" spans="2:12" x14ac:dyDescent="0.2">
      <c r="B2328" s="57"/>
      <c r="C2328" s="111"/>
      <c r="D2328" s="111"/>
      <c r="F2328" s="57"/>
      <c r="G2328" s="111"/>
      <c r="H2328" s="111"/>
      <c r="J2328" s="57"/>
      <c r="K2328" s="111"/>
      <c r="L2328" s="111"/>
    </row>
    <row r="2329" spans="2:12" x14ac:dyDescent="0.2">
      <c r="B2329" s="57"/>
      <c r="C2329" s="111"/>
      <c r="D2329" s="111"/>
      <c r="F2329" s="57"/>
      <c r="G2329" s="111"/>
      <c r="H2329" s="111"/>
      <c r="J2329" s="57"/>
      <c r="K2329" s="111"/>
      <c r="L2329" s="111"/>
    </row>
    <row r="2330" spans="2:12" x14ac:dyDescent="0.2">
      <c r="B2330" s="57"/>
      <c r="C2330" s="111"/>
      <c r="D2330" s="111"/>
      <c r="F2330" s="57"/>
      <c r="G2330" s="111"/>
      <c r="H2330" s="111"/>
      <c r="J2330" s="57"/>
      <c r="K2330" s="111"/>
      <c r="L2330" s="111"/>
    </row>
    <row r="2331" spans="2:12" x14ac:dyDescent="0.2">
      <c r="B2331" s="57"/>
      <c r="C2331" s="111"/>
      <c r="D2331" s="111"/>
      <c r="F2331" s="57"/>
      <c r="G2331" s="111"/>
      <c r="H2331" s="111"/>
      <c r="J2331" s="57"/>
      <c r="K2331" s="111"/>
      <c r="L2331" s="111"/>
    </row>
    <row r="2332" spans="2:12" x14ac:dyDescent="0.2">
      <c r="B2332" s="57"/>
      <c r="C2332" s="111"/>
      <c r="D2332" s="111"/>
      <c r="F2332" s="57"/>
      <c r="G2332" s="111"/>
      <c r="H2332" s="111"/>
      <c r="J2332" s="57"/>
      <c r="K2332" s="111"/>
      <c r="L2332" s="111"/>
    </row>
    <row r="2333" spans="2:12" x14ac:dyDescent="0.2">
      <c r="B2333" s="57"/>
      <c r="C2333" s="111"/>
      <c r="D2333" s="111"/>
      <c r="F2333" s="57"/>
      <c r="G2333" s="111"/>
      <c r="H2333" s="111"/>
      <c r="J2333" s="57"/>
      <c r="K2333" s="111"/>
      <c r="L2333" s="111"/>
    </row>
    <row r="2334" spans="2:12" x14ac:dyDescent="0.2">
      <c r="B2334" s="57"/>
      <c r="C2334" s="111"/>
      <c r="D2334" s="111"/>
      <c r="F2334" s="57"/>
      <c r="G2334" s="111"/>
      <c r="H2334" s="111"/>
      <c r="J2334" s="57"/>
      <c r="K2334" s="111"/>
      <c r="L2334" s="111"/>
    </row>
    <row r="2335" spans="2:12" x14ac:dyDescent="0.2">
      <c r="B2335" s="57"/>
      <c r="C2335" s="111"/>
      <c r="D2335" s="111"/>
      <c r="F2335" s="57"/>
      <c r="G2335" s="111"/>
      <c r="H2335" s="111"/>
      <c r="J2335" s="57"/>
      <c r="K2335" s="111"/>
      <c r="L2335" s="111"/>
    </row>
    <row r="2336" spans="2:12" x14ac:dyDescent="0.2">
      <c r="B2336" s="57"/>
      <c r="C2336" s="111"/>
      <c r="D2336" s="111"/>
      <c r="F2336" s="57"/>
      <c r="G2336" s="111"/>
      <c r="H2336" s="111"/>
      <c r="J2336" s="57"/>
      <c r="K2336" s="111"/>
      <c r="L2336" s="111"/>
    </row>
    <row r="2337" spans="2:12" x14ac:dyDescent="0.2">
      <c r="B2337" s="57"/>
      <c r="C2337" s="111"/>
      <c r="D2337" s="111"/>
      <c r="F2337" s="57"/>
      <c r="G2337" s="111"/>
      <c r="H2337" s="111"/>
      <c r="J2337" s="57"/>
      <c r="K2337" s="111"/>
      <c r="L2337" s="111"/>
    </row>
    <row r="2338" spans="2:12" x14ac:dyDescent="0.2">
      <c r="B2338" s="57"/>
      <c r="C2338" s="111"/>
      <c r="D2338" s="111"/>
      <c r="F2338" s="57"/>
      <c r="G2338" s="111"/>
      <c r="H2338" s="111"/>
      <c r="J2338" s="57"/>
      <c r="K2338" s="111"/>
      <c r="L2338" s="111"/>
    </row>
    <row r="2339" spans="2:12" x14ac:dyDescent="0.2">
      <c r="B2339" s="57"/>
      <c r="C2339" s="111"/>
      <c r="D2339" s="111"/>
      <c r="F2339" s="57"/>
      <c r="G2339" s="111"/>
      <c r="H2339" s="111"/>
      <c r="J2339" s="57"/>
      <c r="K2339" s="111"/>
      <c r="L2339" s="111"/>
    </row>
    <row r="2340" spans="2:12" x14ac:dyDescent="0.2">
      <c r="B2340" s="57"/>
      <c r="C2340" s="111"/>
      <c r="D2340" s="111"/>
      <c r="F2340" s="57"/>
      <c r="G2340" s="111"/>
      <c r="H2340" s="111"/>
      <c r="J2340" s="57"/>
      <c r="K2340" s="111"/>
      <c r="L2340" s="111"/>
    </row>
    <row r="2341" spans="2:12" x14ac:dyDescent="0.2">
      <c r="B2341" s="57"/>
      <c r="C2341" s="111"/>
      <c r="D2341" s="111"/>
      <c r="F2341" s="57"/>
      <c r="G2341" s="111"/>
      <c r="H2341" s="111"/>
      <c r="J2341" s="57"/>
      <c r="K2341" s="111"/>
      <c r="L2341" s="111"/>
    </row>
    <row r="2342" spans="2:12" x14ac:dyDescent="0.2">
      <c r="B2342" s="57"/>
      <c r="C2342" s="111"/>
      <c r="D2342" s="111"/>
      <c r="F2342" s="57"/>
      <c r="G2342" s="111"/>
      <c r="H2342" s="111"/>
      <c r="J2342" s="57"/>
      <c r="K2342" s="111"/>
      <c r="L2342" s="111"/>
    </row>
    <row r="2343" spans="2:12" x14ac:dyDescent="0.2">
      <c r="B2343" s="57"/>
      <c r="C2343" s="111"/>
      <c r="D2343" s="111"/>
      <c r="F2343" s="57"/>
      <c r="G2343" s="111"/>
      <c r="H2343" s="111"/>
      <c r="J2343" s="57"/>
      <c r="K2343" s="111"/>
      <c r="L2343" s="111"/>
    </row>
    <row r="2344" spans="2:12" x14ac:dyDescent="0.2">
      <c r="B2344" s="57"/>
      <c r="C2344" s="111"/>
      <c r="D2344" s="111"/>
      <c r="F2344" s="57"/>
      <c r="G2344" s="111"/>
      <c r="H2344" s="111"/>
      <c r="J2344" s="57"/>
      <c r="K2344" s="111"/>
      <c r="L2344" s="111"/>
    </row>
    <row r="2345" spans="2:12" x14ac:dyDescent="0.2">
      <c r="B2345" s="57"/>
      <c r="C2345" s="111"/>
      <c r="D2345" s="111"/>
      <c r="F2345" s="57"/>
      <c r="G2345" s="111"/>
      <c r="H2345" s="111"/>
      <c r="J2345" s="57"/>
      <c r="K2345" s="111"/>
      <c r="L2345" s="111"/>
    </row>
    <row r="2346" spans="2:12" x14ac:dyDescent="0.2">
      <c r="B2346" s="57"/>
      <c r="C2346" s="111"/>
      <c r="D2346" s="111"/>
      <c r="F2346" s="57"/>
      <c r="G2346" s="111"/>
      <c r="H2346" s="111"/>
      <c r="J2346" s="57"/>
      <c r="K2346" s="111"/>
      <c r="L2346" s="111"/>
    </row>
    <row r="2347" spans="2:12" x14ac:dyDescent="0.2">
      <c r="B2347" s="57"/>
      <c r="C2347" s="111"/>
      <c r="D2347" s="111"/>
      <c r="F2347" s="57"/>
      <c r="G2347" s="111"/>
      <c r="H2347" s="111"/>
      <c r="J2347" s="57"/>
      <c r="K2347" s="111"/>
      <c r="L2347" s="111"/>
    </row>
    <row r="2348" spans="2:12" x14ac:dyDescent="0.2">
      <c r="B2348" s="57"/>
      <c r="C2348" s="111"/>
      <c r="D2348" s="111"/>
      <c r="F2348" s="57"/>
      <c r="G2348" s="111"/>
      <c r="H2348" s="111"/>
      <c r="J2348" s="57"/>
      <c r="K2348" s="111"/>
      <c r="L2348" s="111"/>
    </row>
    <row r="2349" spans="2:12" x14ac:dyDescent="0.2">
      <c r="B2349" s="57"/>
      <c r="C2349" s="111"/>
      <c r="D2349" s="111"/>
      <c r="F2349" s="57"/>
      <c r="G2349" s="111"/>
      <c r="H2349" s="111"/>
      <c r="J2349" s="57"/>
      <c r="K2349" s="111"/>
      <c r="L2349" s="111"/>
    </row>
    <row r="2350" spans="2:12" x14ac:dyDescent="0.2">
      <c r="B2350" s="57"/>
      <c r="C2350" s="111"/>
      <c r="D2350" s="111"/>
      <c r="F2350" s="57"/>
      <c r="G2350" s="111"/>
      <c r="H2350" s="111"/>
      <c r="J2350" s="57"/>
      <c r="K2350" s="111"/>
      <c r="L2350" s="111"/>
    </row>
    <row r="2351" spans="2:12" x14ac:dyDescent="0.2">
      <c r="B2351" s="57"/>
      <c r="C2351" s="111"/>
      <c r="D2351" s="111"/>
      <c r="F2351" s="57"/>
      <c r="G2351" s="111"/>
      <c r="H2351" s="111"/>
      <c r="J2351" s="57"/>
      <c r="K2351" s="111"/>
      <c r="L2351" s="111"/>
    </row>
    <row r="2352" spans="2:12" x14ac:dyDescent="0.2">
      <c r="B2352" s="57"/>
      <c r="C2352" s="111"/>
      <c r="D2352" s="111"/>
      <c r="F2352" s="57"/>
      <c r="G2352" s="111"/>
      <c r="H2352" s="111"/>
      <c r="J2352" s="57"/>
      <c r="K2352" s="111"/>
      <c r="L2352" s="111"/>
    </row>
    <row r="2353" spans="2:12" x14ac:dyDescent="0.2">
      <c r="B2353" s="57"/>
      <c r="C2353" s="111"/>
      <c r="D2353" s="111"/>
      <c r="F2353" s="57"/>
      <c r="G2353" s="111"/>
      <c r="H2353" s="111"/>
      <c r="J2353" s="57"/>
      <c r="K2353" s="111"/>
      <c r="L2353" s="111"/>
    </row>
    <row r="2354" spans="2:12" x14ac:dyDescent="0.2">
      <c r="B2354" s="57"/>
      <c r="C2354" s="111"/>
      <c r="D2354" s="111"/>
      <c r="F2354" s="57"/>
      <c r="G2354" s="111"/>
      <c r="H2354" s="111"/>
      <c r="J2354" s="57"/>
      <c r="K2354" s="111"/>
      <c r="L2354" s="111"/>
    </row>
    <row r="2355" spans="2:12" x14ac:dyDescent="0.2">
      <c r="B2355" s="57"/>
      <c r="C2355" s="111"/>
      <c r="D2355" s="111"/>
      <c r="F2355" s="57"/>
      <c r="G2355" s="111"/>
      <c r="H2355" s="111"/>
      <c r="J2355" s="57"/>
      <c r="K2355" s="111"/>
      <c r="L2355" s="111"/>
    </row>
    <row r="2356" spans="2:12" x14ac:dyDescent="0.2">
      <c r="B2356" s="57"/>
      <c r="C2356" s="111"/>
      <c r="D2356" s="111"/>
      <c r="F2356" s="57"/>
      <c r="G2356" s="111"/>
      <c r="H2356" s="111"/>
      <c r="J2356" s="57"/>
      <c r="K2356" s="111"/>
      <c r="L2356" s="111"/>
    </row>
    <row r="2357" spans="2:12" x14ac:dyDescent="0.2">
      <c r="B2357" s="57"/>
      <c r="C2357" s="111"/>
      <c r="D2357" s="111"/>
      <c r="F2357" s="57"/>
      <c r="G2357" s="111"/>
      <c r="H2357" s="111"/>
      <c r="J2357" s="57"/>
      <c r="K2357" s="111"/>
      <c r="L2357" s="111"/>
    </row>
    <row r="2358" spans="2:12" x14ac:dyDescent="0.2">
      <c r="B2358" s="57"/>
      <c r="C2358" s="111"/>
      <c r="D2358" s="111"/>
      <c r="F2358" s="57"/>
      <c r="G2358" s="111"/>
      <c r="H2358" s="111"/>
      <c r="J2358" s="57"/>
      <c r="K2358" s="111"/>
      <c r="L2358" s="111"/>
    </row>
    <row r="2359" spans="2:12" x14ac:dyDescent="0.2">
      <c r="B2359" s="57"/>
      <c r="C2359" s="111"/>
      <c r="D2359" s="111"/>
      <c r="F2359" s="57"/>
      <c r="G2359" s="111"/>
      <c r="H2359" s="111"/>
      <c r="J2359" s="57"/>
      <c r="K2359" s="111"/>
      <c r="L2359" s="111"/>
    </row>
    <row r="2360" spans="2:12" x14ac:dyDescent="0.2">
      <c r="B2360" s="57"/>
      <c r="C2360" s="111"/>
      <c r="D2360" s="111"/>
      <c r="F2360" s="57"/>
      <c r="G2360" s="111"/>
      <c r="H2360" s="111"/>
      <c r="J2360" s="57"/>
      <c r="K2360" s="111"/>
      <c r="L2360" s="111"/>
    </row>
    <row r="2361" spans="2:12" x14ac:dyDescent="0.2">
      <c r="B2361" s="57"/>
      <c r="C2361" s="111"/>
      <c r="D2361" s="111"/>
      <c r="F2361" s="57"/>
      <c r="G2361" s="111"/>
      <c r="H2361" s="111"/>
      <c r="J2361" s="57"/>
      <c r="K2361" s="111"/>
      <c r="L2361" s="111"/>
    </row>
    <row r="2362" spans="2:12" x14ac:dyDescent="0.2">
      <c r="B2362" s="57"/>
      <c r="C2362" s="111"/>
      <c r="D2362" s="111"/>
      <c r="F2362" s="57"/>
      <c r="G2362" s="111"/>
      <c r="H2362" s="111"/>
      <c r="J2362" s="57"/>
      <c r="K2362" s="111"/>
      <c r="L2362" s="111"/>
    </row>
    <row r="2363" spans="2:12" x14ac:dyDescent="0.2">
      <c r="B2363" s="57"/>
      <c r="C2363" s="111"/>
      <c r="D2363" s="111"/>
      <c r="F2363" s="57"/>
      <c r="G2363" s="111"/>
      <c r="H2363" s="111"/>
      <c r="J2363" s="57"/>
      <c r="K2363" s="111"/>
      <c r="L2363" s="111"/>
    </row>
    <row r="2364" spans="2:12" x14ac:dyDescent="0.2">
      <c r="B2364" s="57"/>
      <c r="C2364" s="111"/>
      <c r="D2364" s="111"/>
      <c r="F2364" s="57"/>
      <c r="G2364" s="111"/>
      <c r="H2364" s="111"/>
      <c r="J2364" s="57"/>
      <c r="K2364" s="111"/>
      <c r="L2364" s="111"/>
    </row>
    <row r="2365" spans="2:12" x14ac:dyDescent="0.2">
      <c r="B2365" s="57"/>
      <c r="C2365" s="111"/>
      <c r="D2365" s="111"/>
      <c r="F2365" s="57"/>
      <c r="G2365" s="111"/>
      <c r="H2365" s="111"/>
      <c r="J2365" s="57"/>
      <c r="K2365" s="111"/>
      <c r="L2365" s="111"/>
    </row>
    <row r="2366" spans="2:12" x14ac:dyDescent="0.2">
      <c r="B2366" s="57"/>
      <c r="C2366" s="111"/>
      <c r="D2366" s="111"/>
      <c r="F2366" s="57"/>
      <c r="G2366" s="111"/>
      <c r="H2366" s="111"/>
      <c r="J2366" s="57"/>
      <c r="K2366" s="111"/>
      <c r="L2366" s="111"/>
    </row>
    <row r="2367" spans="2:12" x14ac:dyDescent="0.2">
      <c r="B2367" s="57"/>
      <c r="C2367" s="111"/>
      <c r="D2367" s="111"/>
      <c r="F2367" s="57"/>
      <c r="G2367" s="111"/>
      <c r="H2367" s="111"/>
      <c r="J2367" s="57"/>
      <c r="K2367" s="111"/>
      <c r="L2367" s="111"/>
    </row>
    <row r="2368" spans="2:12" x14ac:dyDescent="0.2">
      <c r="B2368" s="57"/>
      <c r="C2368" s="111"/>
      <c r="D2368" s="111"/>
      <c r="F2368" s="57"/>
      <c r="G2368" s="111"/>
      <c r="H2368" s="111"/>
      <c r="J2368" s="57"/>
      <c r="K2368" s="111"/>
      <c r="L2368" s="111"/>
    </row>
    <row r="2369" spans="2:12" x14ac:dyDescent="0.2">
      <c r="B2369" s="57"/>
      <c r="C2369" s="111"/>
      <c r="D2369" s="111"/>
      <c r="F2369" s="57"/>
      <c r="G2369" s="111"/>
      <c r="H2369" s="111"/>
      <c r="J2369" s="57"/>
      <c r="K2369" s="111"/>
      <c r="L2369" s="111"/>
    </row>
    <row r="2370" spans="2:12" x14ac:dyDescent="0.2">
      <c r="B2370" s="57"/>
      <c r="C2370" s="111"/>
      <c r="D2370" s="111"/>
      <c r="F2370" s="57"/>
      <c r="G2370" s="111"/>
      <c r="H2370" s="111"/>
      <c r="J2370" s="57"/>
      <c r="K2370" s="111"/>
      <c r="L2370" s="111"/>
    </row>
    <row r="2371" spans="2:12" x14ac:dyDescent="0.2">
      <c r="B2371" s="57"/>
      <c r="C2371" s="111"/>
      <c r="D2371" s="111"/>
      <c r="F2371" s="57"/>
      <c r="G2371" s="111"/>
      <c r="H2371" s="111"/>
      <c r="J2371" s="57"/>
      <c r="K2371" s="111"/>
      <c r="L2371" s="111"/>
    </row>
    <row r="2372" spans="2:12" x14ac:dyDescent="0.2">
      <c r="B2372" s="57"/>
      <c r="C2372" s="111"/>
      <c r="D2372" s="111"/>
      <c r="F2372" s="57"/>
      <c r="G2372" s="111"/>
      <c r="H2372" s="111"/>
      <c r="J2372" s="57"/>
      <c r="K2372" s="111"/>
      <c r="L2372" s="111"/>
    </row>
    <row r="2373" spans="2:12" x14ac:dyDescent="0.2">
      <c r="B2373" s="57"/>
      <c r="C2373" s="111"/>
      <c r="D2373" s="111"/>
      <c r="F2373" s="57"/>
      <c r="G2373" s="111"/>
      <c r="H2373" s="111"/>
      <c r="J2373" s="57"/>
      <c r="K2373" s="111"/>
      <c r="L2373" s="111"/>
    </row>
    <row r="2374" spans="2:12" x14ac:dyDescent="0.2">
      <c r="B2374" s="57"/>
      <c r="C2374" s="111"/>
      <c r="D2374" s="111"/>
      <c r="F2374" s="57"/>
      <c r="G2374" s="111"/>
      <c r="H2374" s="111"/>
      <c r="J2374" s="57"/>
      <c r="K2374" s="111"/>
      <c r="L2374" s="111"/>
    </row>
    <row r="2375" spans="2:12" x14ac:dyDescent="0.2">
      <c r="B2375" s="57"/>
      <c r="C2375" s="111"/>
      <c r="D2375" s="111"/>
      <c r="F2375" s="57"/>
      <c r="G2375" s="111"/>
      <c r="H2375" s="111"/>
      <c r="J2375" s="57"/>
      <c r="K2375" s="111"/>
      <c r="L2375" s="111"/>
    </row>
    <row r="2376" spans="2:12" x14ac:dyDescent="0.2">
      <c r="B2376" s="57"/>
      <c r="C2376" s="111"/>
      <c r="D2376" s="111"/>
      <c r="F2376" s="57"/>
      <c r="G2376" s="111"/>
      <c r="H2376" s="111"/>
      <c r="J2376" s="57"/>
      <c r="K2376" s="111"/>
      <c r="L2376" s="111"/>
    </row>
    <row r="2377" spans="2:12" x14ac:dyDescent="0.2">
      <c r="B2377" s="57"/>
      <c r="C2377" s="111"/>
      <c r="D2377" s="111"/>
      <c r="F2377" s="57"/>
      <c r="G2377" s="111"/>
      <c r="H2377" s="111"/>
      <c r="J2377" s="57"/>
      <c r="K2377" s="111"/>
      <c r="L2377" s="111"/>
    </row>
    <row r="2378" spans="2:12" x14ac:dyDescent="0.2">
      <c r="B2378" s="57"/>
      <c r="C2378" s="111"/>
      <c r="D2378" s="111"/>
      <c r="F2378" s="57"/>
      <c r="G2378" s="111"/>
      <c r="H2378" s="111"/>
      <c r="J2378" s="57"/>
      <c r="K2378" s="111"/>
      <c r="L2378" s="111"/>
    </row>
    <row r="2379" spans="2:12" x14ac:dyDescent="0.2">
      <c r="B2379" s="57"/>
      <c r="C2379" s="111"/>
      <c r="D2379" s="111"/>
      <c r="F2379" s="57"/>
      <c r="G2379" s="111"/>
      <c r="H2379" s="111"/>
      <c r="J2379" s="57"/>
      <c r="K2379" s="111"/>
      <c r="L2379" s="111"/>
    </row>
    <row r="2380" spans="2:12" x14ac:dyDescent="0.2">
      <c r="B2380" s="57"/>
      <c r="C2380" s="111"/>
      <c r="D2380" s="111"/>
      <c r="F2380" s="57"/>
      <c r="G2380" s="111"/>
      <c r="H2380" s="111"/>
      <c r="J2380" s="57"/>
      <c r="K2380" s="111"/>
      <c r="L2380" s="111"/>
    </row>
    <row r="2381" spans="2:12" x14ac:dyDescent="0.2">
      <c r="B2381" s="57"/>
      <c r="C2381" s="111"/>
      <c r="D2381" s="111"/>
      <c r="F2381" s="57"/>
      <c r="G2381" s="111"/>
      <c r="H2381" s="111"/>
      <c r="J2381" s="57"/>
      <c r="K2381" s="111"/>
      <c r="L2381" s="111"/>
    </row>
    <row r="2382" spans="2:12" x14ac:dyDescent="0.2">
      <c r="B2382" s="57"/>
      <c r="C2382" s="111"/>
      <c r="D2382" s="111"/>
      <c r="F2382" s="57"/>
      <c r="G2382" s="111"/>
      <c r="H2382" s="111"/>
      <c r="J2382" s="57"/>
      <c r="K2382" s="111"/>
      <c r="L2382" s="111"/>
    </row>
    <row r="2383" spans="2:12" x14ac:dyDescent="0.2">
      <c r="B2383" s="57"/>
      <c r="C2383" s="111"/>
      <c r="D2383" s="111"/>
      <c r="F2383" s="57"/>
      <c r="G2383" s="111"/>
      <c r="H2383" s="111"/>
      <c r="J2383" s="57"/>
      <c r="K2383" s="111"/>
      <c r="L2383" s="111"/>
    </row>
    <row r="2384" spans="2:12" x14ac:dyDescent="0.2">
      <c r="B2384" s="57"/>
      <c r="C2384" s="111"/>
      <c r="D2384" s="111"/>
      <c r="F2384" s="57"/>
      <c r="G2384" s="111"/>
      <c r="H2384" s="111"/>
      <c r="J2384" s="57"/>
      <c r="K2384" s="111"/>
      <c r="L2384" s="111"/>
    </row>
    <row r="2385" spans="2:12" x14ac:dyDescent="0.2">
      <c r="B2385" s="57"/>
      <c r="C2385" s="111"/>
      <c r="D2385" s="111"/>
      <c r="F2385" s="57"/>
      <c r="G2385" s="111"/>
      <c r="H2385" s="111"/>
      <c r="J2385" s="57"/>
      <c r="K2385" s="111"/>
      <c r="L2385" s="111"/>
    </row>
    <row r="2386" spans="2:12" x14ac:dyDescent="0.2">
      <c r="B2386" s="57"/>
      <c r="C2386" s="111"/>
      <c r="D2386" s="111"/>
      <c r="F2386" s="57"/>
      <c r="G2386" s="111"/>
      <c r="H2386" s="111"/>
      <c r="J2386" s="57"/>
      <c r="K2386" s="111"/>
      <c r="L2386" s="111"/>
    </row>
    <row r="2387" spans="2:12" x14ac:dyDescent="0.2">
      <c r="B2387" s="57"/>
      <c r="C2387" s="111"/>
      <c r="D2387" s="111"/>
      <c r="F2387" s="57"/>
      <c r="G2387" s="111"/>
      <c r="H2387" s="111"/>
      <c r="J2387" s="57"/>
      <c r="K2387" s="111"/>
      <c r="L2387" s="111"/>
    </row>
    <row r="2388" spans="2:12" x14ac:dyDescent="0.2">
      <c r="B2388" s="57"/>
      <c r="C2388" s="111"/>
      <c r="D2388" s="111"/>
      <c r="F2388" s="57"/>
      <c r="G2388" s="111"/>
      <c r="H2388" s="111"/>
      <c r="J2388" s="57"/>
      <c r="K2388" s="111"/>
      <c r="L2388" s="111"/>
    </row>
    <row r="2389" spans="2:12" x14ac:dyDescent="0.2">
      <c r="B2389" s="57"/>
      <c r="C2389" s="111"/>
      <c r="D2389" s="111"/>
      <c r="F2389" s="57"/>
      <c r="G2389" s="111"/>
      <c r="H2389" s="111"/>
      <c r="J2389" s="57"/>
      <c r="K2389" s="111"/>
      <c r="L2389" s="111"/>
    </row>
    <row r="2390" spans="2:12" x14ac:dyDescent="0.2">
      <c r="B2390" s="57"/>
      <c r="C2390" s="111"/>
      <c r="D2390" s="111"/>
      <c r="F2390" s="57"/>
      <c r="G2390" s="111"/>
      <c r="H2390" s="111"/>
      <c r="J2390" s="57"/>
      <c r="K2390" s="111"/>
      <c r="L2390" s="111"/>
    </row>
    <row r="2391" spans="2:12" x14ac:dyDescent="0.2">
      <c r="B2391" s="57"/>
      <c r="C2391" s="111"/>
      <c r="D2391" s="111"/>
      <c r="F2391" s="57"/>
      <c r="G2391" s="111"/>
      <c r="H2391" s="111"/>
      <c r="J2391" s="57"/>
      <c r="K2391" s="111"/>
      <c r="L2391" s="111"/>
    </row>
    <row r="2392" spans="2:12" x14ac:dyDescent="0.2">
      <c r="B2392" s="57"/>
      <c r="C2392" s="111"/>
      <c r="D2392" s="111"/>
      <c r="F2392" s="57"/>
      <c r="G2392" s="111"/>
      <c r="H2392" s="111"/>
      <c r="J2392" s="57"/>
      <c r="K2392" s="111"/>
      <c r="L2392" s="111"/>
    </row>
    <row r="2393" spans="2:12" x14ac:dyDescent="0.2">
      <c r="B2393" s="57"/>
      <c r="C2393" s="111"/>
      <c r="D2393" s="111"/>
      <c r="F2393" s="57"/>
      <c r="G2393" s="111"/>
      <c r="H2393" s="111"/>
      <c r="J2393" s="57"/>
      <c r="K2393" s="111"/>
      <c r="L2393" s="111"/>
    </row>
    <row r="2394" spans="2:12" x14ac:dyDescent="0.2">
      <c r="B2394" s="57"/>
      <c r="C2394" s="111"/>
      <c r="D2394" s="111"/>
      <c r="F2394" s="57"/>
      <c r="G2394" s="111"/>
      <c r="H2394" s="111"/>
      <c r="J2394" s="57"/>
      <c r="K2394" s="111"/>
      <c r="L2394" s="111"/>
    </row>
    <row r="2395" spans="2:12" x14ac:dyDescent="0.2">
      <c r="B2395" s="57"/>
      <c r="C2395" s="111"/>
      <c r="D2395" s="111"/>
      <c r="F2395" s="57"/>
      <c r="G2395" s="111"/>
      <c r="H2395" s="111"/>
      <c r="J2395" s="57"/>
      <c r="K2395" s="111"/>
      <c r="L2395" s="111"/>
    </row>
    <row r="2396" spans="2:12" x14ac:dyDescent="0.2">
      <c r="B2396" s="57"/>
      <c r="C2396" s="111"/>
      <c r="D2396" s="111"/>
      <c r="F2396" s="57"/>
      <c r="G2396" s="111"/>
      <c r="H2396" s="111"/>
      <c r="J2396" s="57"/>
      <c r="K2396" s="111"/>
      <c r="L2396" s="111"/>
    </row>
    <row r="2397" spans="2:12" x14ac:dyDescent="0.2">
      <c r="B2397" s="57"/>
      <c r="C2397" s="111"/>
      <c r="D2397" s="111"/>
      <c r="F2397" s="57"/>
      <c r="G2397" s="111"/>
      <c r="H2397" s="111"/>
      <c r="J2397" s="57"/>
      <c r="K2397" s="111"/>
      <c r="L2397" s="111"/>
    </row>
    <row r="2398" spans="2:12" x14ac:dyDescent="0.2">
      <c r="B2398" s="57"/>
      <c r="C2398" s="111"/>
      <c r="D2398" s="111"/>
      <c r="F2398" s="57"/>
      <c r="G2398" s="111"/>
      <c r="H2398" s="111"/>
      <c r="J2398" s="57"/>
      <c r="K2398" s="111"/>
      <c r="L2398" s="111"/>
    </row>
    <row r="2399" spans="2:12" x14ac:dyDescent="0.2">
      <c r="B2399" s="57"/>
      <c r="C2399" s="111"/>
      <c r="D2399" s="111"/>
      <c r="F2399" s="57"/>
      <c r="G2399" s="111"/>
      <c r="H2399" s="111"/>
      <c r="J2399" s="57"/>
      <c r="K2399" s="111"/>
      <c r="L2399" s="111"/>
    </row>
    <row r="2400" spans="2:12" x14ac:dyDescent="0.2">
      <c r="B2400" s="57"/>
      <c r="C2400" s="111"/>
      <c r="D2400" s="111"/>
      <c r="F2400" s="57"/>
      <c r="G2400" s="111"/>
      <c r="H2400" s="111"/>
      <c r="J2400" s="57"/>
      <c r="K2400" s="111"/>
      <c r="L2400" s="111"/>
    </row>
    <row r="2401" spans="2:12" x14ac:dyDescent="0.2">
      <c r="B2401" s="57"/>
      <c r="C2401" s="111"/>
      <c r="D2401" s="111"/>
      <c r="F2401" s="57"/>
      <c r="G2401" s="111"/>
      <c r="H2401" s="111"/>
      <c r="J2401" s="57"/>
      <c r="K2401" s="111"/>
      <c r="L2401" s="111"/>
    </row>
    <row r="2402" spans="2:12" x14ac:dyDescent="0.2">
      <c r="B2402" s="57"/>
      <c r="C2402" s="111"/>
      <c r="D2402" s="111"/>
      <c r="F2402" s="57"/>
      <c r="G2402" s="111"/>
      <c r="H2402" s="111"/>
      <c r="J2402" s="57"/>
      <c r="K2402" s="111"/>
      <c r="L2402" s="111"/>
    </row>
    <row r="2403" spans="2:12" x14ac:dyDescent="0.2">
      <c r="B2403" s="57"/>
      <c r="C2403" s="111"/>
      <c r="D2403" s="111"/>
      <c r="F2403" s="57"/>
      <c r="G2403" s="111"/>
      <c r="H2403" s="111"/>
      <c r="J2403" s="57"/>
      <c r="K2403" s="111"/>
      <c r="L2403" s="111"/>
    </row>
    <row r="2404" spans="2:12" x14ac:dyDescent="0.2">
      <c r="B2404" s="57"/>
      <c r="C2404" s="111"/>
      <c r="D2404" s="111"/>
      <c r="F2404" s="57"/>
      <c r="G2404" s="111"/>
      <c r="H2404" s="111"/>
      <c r="J2404" s="57"/>
      <c r="K2404" s="111"/>
      <c r="L2404" s="111"/>
    </row>
    <row r="2405" spans="2:12" x14ac:dyDescent="0.2">
      <c r="B2405" s="57"/>
      <c r="C2405" s="111"/>
      <c r="D2405" s="111"/>
      <c r="F2405" s="57"/>
      <c r="G2405" s="111"/>
      <c r="H2405" s="111"/>
      <c r="J2405" s="57"/>
      <c r="K2405" s="111"/>
      <c r="L2405" s="111"/>
    </row>
    <row r="2406" spans="2:12" x14ac:dyDescent="0.2">
      <c r="B2406" s="57"/>
      <c r="C2406" s="111"/>
      <c r="D2406" s="111"/>
      <c r="F2406" s="57"/>
      <c r="G2406" s="111"/>
      <c r="H2406" s="111"/>
      <c r="J2406" s="57"/>
      <c r="K2406" s="111"/>
      <c r="L2406" s="111"/>
    </row>
    <row r="2407" spans="2:12" x14ac:dyDescent="0.2">
      <c r="B2407" s="57"/>
      <c r="C2407" s="111"/>
      <c r="D2407" s="111"/>
      <c r="F2407" s="57"/>
      <c r="G2407" s="111"/>
      <c r="H2407" s="111"/>
      <c r="J2407" s="57"/>
      <c r="K2407" s="111"/>
      <c r="L2407" s="111"/>
    </row>
    <row r="2408" spans="2:12" x14ac:dyDescent="0.2">
      <c r="B2408" s="57"/>
      <c r="C2408" s="111"/>
      <c r="D2408" s="111"/>
      <c r="F2408" s="57"/>
      <c r="G2408" s="111"/>
      <c r="H2408" s="111"/>
      <c r="J2408" s="57"/>
      <c r="K2408" s="111"/>
      <c r="L2408" s="111"/>
    </row>
    <row r="2409" spans="2:12" x14ac:dyDescent="0.2">
      <c r="B2409" s="57"/>
      <c r="C2409" s="111"/>
      <c r="D2409" s="111"/>
      <c r="F2409" s="57"/>
      <c r="G2409" s="111"/>
      <c r="H2409" s="111"/>
      <c r="J2409" s="57"/>
      <c r="K2409" s="111"/>
      <c r="L2409" s="111"/>
    </row>
    <row r="2410" spans="2:12" x14ac:dyDescent="0.2">
      <c r="B2410" s="57"/>
      <c r="C2410" s="111"/>
      <c r="D2410" s="111"/>
      <c r="F2410" s="57"/>
      <c r="G2410" s="111"/>
      <c r="H2410" s="111"/>
      <c r="J2410" s="57"/>
      <c r="K2410" s="111"/>
      <c r="L2410" s="111"/>
    </row>
    <row r="2411" spans="2:12" x14ac:dyDescent="0.2">
      <c r="B2411" s="57"/>
      <c r="C2411" s="111"/>
      <c r="D2411" s="111"/>
      <c r="F2411" s="57"/>
      <c r="G2411" s="111"/>
      <c r="H2411" s="111"/>
      <c r="J2411" s="57"/>
      <c r="K2411" s="111"/>
      <c r="L2411" s="111"/>
    </row>
    <row r="2412" spans="2:12" x14ac:dyDescent="0.2">
      <c r="B2412" s="57"/>
      <c r="C2412" s="111"/>
      <c r="D2412" s="111"/>
      <c r="F2412" s="57"/>
      <c r="G2412" s="111"/>
      <c r="H2412" s="111"/>
      <c r="J2412" s="57"/>
      <c r="K2412" s="111"/>
      <c r="L2412" s="111"/>
    </row>
    <row r="2413" spans="2:12" x14ac:dyDescent="0.2">
      <c r="B2413" s="57"/>
      <c r="C2413" s="111"/>
      <c r="D2413" s="111"/>
      <c r="F2413" s="57"/>
      <c r="G2413" s="111"/>
      <c r="H2413" s="111"/>
      <c r="J2413" s="57"/>
      <c r="K2413" s="111"/>
      <c r="L2413" s="111"/>
    </row>
    <row r="2414" spans="2:12" x14ac:dyDescent="0.2">
      <c r="B2414" s="57"/>
      <c r="C2414" s="111"/>
      <c r="D2414" s="111"/>
      <c r="F2414" s="57"/>
      <c r="G2414" s="111"/>
      <c r="H2414" s="111"/>
      <c r="J2414" s="57"/>
      <c r="K2414" s="111"/>
      <c r="L2414" s="111"/>
    </row>
    <row r="2415" spans="2:12" x14ac:dyDescent="0.2">
      <c r="B2415" s="57"/>
      <c r="C2415" s="111"/>
      <c r="D2415" s="111"/>
      <c r="F2415" s="57"/>
      <c r="G2415" s="111"/>
      <c r="H2415" s="111"/>
      <c r="J2415" s="57"/>
      <c r="K2415" s="111"/>
      <c r="L2415" s="111"/>
    </row>
    <row r="2416" spans="2:12" x14ac:dyDescent="0.2">
      <c r="B2416" s="57"/>
      <c r="C2416" s="111"/>
      <c r="D2416" s="111"/>
      <c r="F2416" s="57"/>
      <c r="G2416" s="111"/>
      <c r="H2416" s="111"/>
      <c r="J2416" s="57"/>
      <c r="K2416" s="111"/>
      <c r="L2416" s="111"/>
    </row>
    <row r="2417" spans="2:12" x14ac:dyDescent="0.2">
      <c r="B2417" s="57"/>
      <c r="C2417" s="111"/>
      <c r="D2417" s="111"/>
      <c r="F2417" s="57"/>
      <c r="G2417" s="111"/>
      <c r="H2417" s="111"/>
      <c r="J2417" s="57"/>
      <c r="K2417" s="111"/>
      <c r="L2417" s="111"/>
    </row>
    <row r="2418" spans="2:12" x14ac:dyDescent="0.2">
      <c r="B2418" s="57"/>
      <c r="C2418" s="111"/>
      <c r="D2418" s="111"/>
      <c r="F2418" s="57"/>
      <c r="G2418" s="111"/>
      <c r="H2418" s="111"/>
      <c r="J2418" s="57"/>
      <c r="K2418" s="111"/>
      <c r="L2418" s="111"/>
    </row>
    <row r="2419" spans="2:12" x14ac:dyDescent="0.2">
      <c r="B2419" s="57"/>
      <c r="C2419" s="111"/>
      <c r="D2419" s="111"/>
      <c r="F2419" s="57"/>
      <c r="G2419" s="111"/>
      <c r="H2419" s="111"/>
      <c r="J2419" s="57"/>
      <c r="K2419" s="111"/>
      <c r="L2419" s="111"/>
    </row>
    <row r="2420" spans="2:12" x14ac:dyDescent="0.2">
      <c r="B2420" s="57"/>
      <c r="C2420" s="111"/>
      <c r="D2420" s="111"/>
      <c r="F2420" s="57"/>
      <c r="G2420" s="111"/>
      <c r="H2420" s="111"/>
      <c r="J2420" s="57"/>
      <c r="K2420" s="111"/>
      <c r="L2420" s="111"/>
    </row>
    <row r="2421" spans="2:12" x14ac:dyDescent="0.2">
      <c r="B2421" s="57"/>
      <c r="C2421" s="111"/>
      <c r="D2421" s="111"/>
      <c r="F2421" s="57"/>
      <c r="G2421" s="111"/>
      <c r="H2421" s="111"/>
      <c r="J2421" s="57"/>
      <c r="K2421" s="111"/>
      <c r="L2421" s="111"/>
    </row>
    <row r="2422" spans="2:12" x14ac:dyDescent="0.2">
      <c r="B2422" s="57"/>
      <c r="C2422" s="111"/>
      <c r="D2422" s="111"/>
      <c r="F2422" s="57"/>
      <c r="G2422" s="111"/>
      <c r="H2422" s="111"/>
      <c r="J2422" s="57"/>
      <c r="K2422" s="111"/>
      <c r="L2422" s="111"/>
    </row>
    <row r="2423" spans="2:12" x14ac:dyDescent="0.2">
      <c r="B2423" s="57"/>
      <c r="C2423" s="111"/>
      <c r="D2423" s="111"/>
      <c r="F2423" s="57"/>
      <c r="G2423" s="111"/>
      <c r="H2423" s="111"/>
      <c r="J2423" s="57"/>
      <c r="K2423" s="111"/>
      <c r="L2423" s="111"/>
    </row>
    <row r="2424" spans="2:12" x14ac:dyDescent="0.2">
      <c r="B2424" s="57"/>
      <c r="C2424" s="111"/>
      <c r="D2424" s="111"/>
      <c r="F2424" s="57"/>
      <c r="G2424" s="111"/>
      <c r="H2424" s="111"/>
      <c r="J2424" s="57"/>
      <c r="K2424" s="111"/>
      <c r="L2424" s="111"/>
    </row>
    <row r="2425" spans="2:12" x14ac:dyDescent="0.2">
      <c r="B2425" s="57"/>
      <c r="C2425" s="111"/>
      <c r="D2425" s="111"/>
      <c r="F2425" s="57"/>
      <c r="G2425" s="111"/>
      <c r="H2425" s="111"/>
      <c r="J2425" s="57"/>
      <c r="K2425" s="111"/>
      <c r="L2425" s="111"/>
    </row>
    <row r="2426" spans="2:12" x14ac:dyDescent="0.2">
      <c r="B2426" s="57"/>
      <c r="C2426" s="111"/>
      <c r="D2426" s="111"/>
      <c r="F2426" s="57"/>
      <c r="G2426" s="111"/>
      <c r="H2426" s="111"/>
      <c r="J2426" s="57"/>
      <c r="K2426" s="111"/>
      <c r="L2426" s="111"/>
    </row>
    <row r="2427" spans="2:12" x14ac:dyDescent="0.2">
      <c r="B2427" s="57"/>
      <c r="C2427" s="111"/>
      <c r="D2427" s="111"/>
      <c r="F2427" s="57"/>
      <c r="G2427" s="111"/>
      <c r="H2427" s="111"/>
      <c r="J2427" s="57"/>
      <c r="K2427" s="111"/>
      <c r="L2427" s="111"/>
    </row>
    <row r="2428" spans="2:12" x14ac:dyDescent="0.2">
      <c r="B2428" s="57"/>
      <c r="C2428" s="111"/>
      <c r="D2428" s="111"/>
      <c r="F2428" s="57"/>
      <c r="G2428" s="111"/>
      <c r="H2428" s="111"/>
      <c r="J2428" s="57"/>
      <c r="K2428" s="111"/>
      <c r="L2428" s="111"/>
    </row>
    <row r="2429" spans="2:12" x14ac:dyDescent="0.2">
      <c r="B2429" s="57"/>
      <c r="C2429" s="111"/>
      <c r="D2429" s="111"/>
      <c r="F2429" s="57"/>
      <c r="G2429" s="111"/>
      <c r="H2429" s="111"/>
      <c r="J2429" s="57"/>
      <c r="K2429" s="111"/>
      <c r="L2429" s="111"/>
    </row>
    <row r="2430" spans="2:12" x14ac:dyDescent="0.2">
      <c r="B2430" s="57"/>
      <c r="C2430" s="111"/>
      <c r="D2430" s="111"/>
      <c r="F2430" s="57"/>
      <c r="G2430" s="111"/>
      <c r="H2430" s="111"/>
      <c r="J2430" s="57"/>
      <c r="K2430" s="111"/>
      <c r="L2430" s="111"/>
    </row>
    <row r="2431" spans="2:12" x14ac:dyDescent="0.2">
      <c r="B2431" s="57"/>
      <c r="C2431" s="111"/>
      <c r="D2431" s="111"/>
      <c r="F2431" s="57"/>
      <c r="G2431" s="111"/>
      <c r="H2431" s="111"/>
      <c r="J2431" s="57"/>
      <c r="K2431" s="111"/>
      <c r="L2431" s="111"/>
    </row>
    <row r="2432" spans="2:12" x14ac:dyDescent="0.2">
      <c r="B2432" s="57"/>
      <c r="C2432" s="111"/>
      <c r="D2432" s="111"/>
      <c r="F2432" s="57"/>
      <c r="G2432" s="111"/>
      <c r="H2432" s="111"/>
      <c r="J2432" s="57"/>
      <c r="K2432" s="111"/>
      <c r="L2432" s="111"/>
    </row>
    <row r="2433" spans="2:12" x14ac:dyDescent="0.2">
      <c r="B2433" s="57"/>
      <c r="C2433" s="111"/>
      <c r="D2433" s="111"/>
      <c r="F2433" s="57"/>
      <c r="G2433" s="111"/>
      <c r="H2433" s="111"/>
      <c r="J2433" s="57"/>
      <c r="K2433" s="111"/>
      <c r="L2433" s="111"/>
    </row>
    <row r="2434" spans="2:12" x14ac:dyDescent="0.2">
      <c r="B2434" s="57"/>
      <c r="C2434" s="111"/>
      <c r="D2434" s="111"/>
      <c r="F2434" s="57"/>
      <c r="G2434" s="111"/>
      <c r="H2434" s="111"/>
      <c r="J2434" s="57"/>
      <c r="K2434" s="111"/>
      <c r="L2434" s="111"/>
    </row>
    <row r="2435" spans="2:12" x14ac:dyDescent="0.2">
      <c r="B2435" s="57"/>
      <c r="C2435" s="111"/>
      <c r="D2435" s="111"/>
      <c r="F2435" s="57"/>
      <c r="G2435" s="111"/>
      <c r="H2435" s="111"/>
      <c r="J2435" s="57"/>
      <c r="K2435" s="111"/>
      <c r="L2435" s="111"/>
    </row>
    <row r="2436" spans="2:12" x14ac:dyDescent="0.2">
      <c r="B2436" s="57"/>
      <c r="C2436" s="111"/>
      <c r="D2436" s="111"/>
      <c r="F2436" s="57"/>
      <c r="G2436" s="111"/>
      <c r="H2436" s="111"/>
      <c r="J2436" s="57"/>
      <c r="K2436" s="111"/>
      <c r="L2436" s="111"/>
    </row>
    <row r="2437" spans="2:12" x14ac:dyDescent="0.2">
      <c r="B2437" s="57"/>
      <c r="C2437" s="111"/>
      <c r="D2437" s="111"/>
      <c r="F2437" s="57"/>
      <c r="G2437" s="111"/>
      <c r="H2437" s="111"/>
      <c r="J2437" s="57"/>
      <c r="K2437" s="111"/>
      <c r="L2437" s="111"/>
    </row>
    <row r="2438" spans="2:12" x14ac:dyDescent="0.2">
      <c r="B2438" s="57"/>
      <c r="C2438" s="111"/>
      <c r="D2438" s="111"/>
      <c r="F2438" s="57"/>
      <c r="G2438" s="111"/>
      <c r="H2438" s="111"/>
      <c r="J2438" s="57"/>
      <c r="K2438" s="111"/>
      <c r="L2438" s="111"/>
    </row>
    <row r="2439" spans="2:12" x14ac:dyDescent="0.2">
      <c r="B2439" s="57"/>
      <c r="C2439" s="111"/>
      <c r="D2439" s="111"/>
      <c r="F2439" s="57"/>
      <c r="G2439" s="111"/>
      <c r="H2439" s="111"/>
      <c r="J2439" s="57"/>
      <c r="K2439" s="111"/>
      <c r="L2439" s="111"/>
    </row>
    <row r="2440" spans="2:12" x14ac:dyDescent="0.2">
      <c r="B2440" s="57"/>
      <c r="C2440" s="111"/>
      <c r="D2440" s="111"/>
      <c r="F2440" s="57"/>
      <c r="G2440" s="111"/>
      <c r="H2440" s="111"/>
      <c r="J2440" s="57"/>
      <c r="K2440" s="111"/>
      <c r="L2440" s="111"/>
    </row>
    <row r="2441" spans="2:12" x14ac:dyDescent="0.2">
      <c r="B2441" s="57"/>
      <c r="C2441" s="111"/>
      <c r="D2441" s="111"/>
      <c r="F2441" s="57"/>
      <c r="G2441" s="111"/>
      <c r="H2441" s="111"/>
      <c r="J2441" s="57"/>
      <c r="K2441" s="111"/>
      <c r="L2441" s="111"/>
    </row>
    <row r="2442" spans="2:12" x14ac:dyDescent="0.2">
      <c r="B2442" s="57"/>
      <c r="C2442" s="111"/>
      <c r="D2442" s="111"/>
      <c r="F2442" s="57"/>
      <c r="G2442" s="111"/>
      <c r="H2442" s="111"/>
      <c r="J2442" s="57"/>
      <c r="K2442" s="111"/>
      <c r="L2442" s="111"/>
    </row>
    <row r="2443" spans="2:12" x14ac:dyDescent="0.2">
      <c r="B2443" s="57"/>
      <c r="C2443" s="111"/>
      <c r="D2443" s="111"/>
      <c r="F2443" s="57"/>
      <c r="G2443" s="111"/>
      <c r="H2443" s="111"/>
      <c r="J2443" s="57"/>
      <c r="K2443" s="111"/>
      <c r="L2443" s="111"/>
    </row>
    <row r="2444" spans="2:12" x14ac:dyDescent="0.2">
      <c r="B2444" s="57"/>
      <c r="C2444" s="111"/>
      <c r="D2444" s="111"/>
      <c r="F2444" s="57"/>
      <c r="G2444" s="111"/>
      <c r="H2444" s="111"/>
      <c r="J2444" s="57"/>
      <c r="K2444" s="111"/>
      <c r="L2444" s="111"/>
    </row>
    <row r="2445" spans="2:12" x14ac:dyDescent="0.2">
      <c r="B2445" s="57"/>
      <c r="C2445" s="111"/>
      <c r="D2445" s="111"/>
      <c r="F2445" s="57"/>
      <c r="G2445" s="111"/>
      <c r="H2445" s="111"/>
      <c r="J2445" s="57"/>
      <c r="K2445" s="111"/>
      <c r="L2445" s="111"/>
    </row>
    <row r="2446" spans="2:12" x14ac:dyDescent="0.2">
      <c r="B2446" s="57"/>
      <c r="C2446" s="111"/>
      <c r="D2446" s="111"/>
      <c r="F2446" s="57"/>
      <c r="G2446" s="111"/>
      <c r="H2446" s="111"/>
      <c r="J2446" s="57"/>
      <c r="K2446" s="111"/>
      <c r="L2446" s="111"/>
    </row>
    <row r="2447" spans="2:12" x14ac:dyDescent="0.2">
      <c r="B2447" s="57"/>
      <c r="C2447" s="111"/>
      <c r="D2447" s="111"/>
      <c r="F2447" s="57"/>
      <c r="G2447" s="111"/>
      <c r="H2447" s="111"/>
      <c r="J2447" s="57"/>
      <c r="K2447" s="111"/>
      <c r="L2447" s="111"/>
    </row>
    <row r="2448" spans="2:12" x14ac:dyDescent="0.2">
      <c r="B2448" s="57"/>
      <c r="C2448" s="111"/>
      <c r="D2448" s="111"/>
      <c r="F2448" s="57"/>
      <c r="G2448" s="111"/>
      <c r="H2448" s="111"/>
      <c r="J2448" s="57"/>
      <c r="K2448" s="111"/>
      <c r="L2448" s="111"/>
    </row>
    <row r="2449" spans="2:12" x14ac:dyDescent="0.2">
      <c r="B2449" s="57"/>
      <c r="C2449" s="111"/>
      <c r="D2449" s="111"/>
      <c r="F2449" s="57"/>
      <c r="G2449" s="111"/>
      <c r="H2449" s="111"/>
      <c r="J2449" s="57"/>
      <c r="K2449" s="111"/>
      <c r="L2449" s="111"/>
    </row>
    <row r="2450" spans="2:12" x14ac:dyDescent="0.2">
      <c r="B2450" s="57"/>
      <c r="C2450" s="111"/>
      <c r="D2450" s="111"/>
      <c r="F2450" s="57"/>
      <c r="G2450" s="111"/>
      <c r="H2450" s="111"/>
      <c r="J2450" s="57"/>
      <c r="K2450" s="111"/>
      <c r="L2450" s="111"/>
    </row>
    <row r="2451" spans="2:12" x14ac:dyDescent="0.2">
      <c r="B2451" s="57"/>
      <c r="C2451" s="111"/>
      <c r="D2451" s="111"/>
      <c r="F2451" s="57"/>
      <c r="G2451" s="111"/>
      <c r="H2451" s="111"/>
      <c r="J2451" s="57"/>
      <c r="K2451" s="111"/>
      <c r="L2451" s="111"/>
    </row>
    <row r="2452" spans="2:12" x14ac:dyDescent="0.2">
      <c r="B2452" s="57"/>
      <c r="C2452" s="111"/>
      <c r="D2452" s="111"/>
      <c r="F2452" s="57"/>
      <c r="G2452" s="111"/>
      <c r="H2452" s="111"/>
      <c r="J2452" s="57"/>
      <c r="K2452" s="111"/>
      <c r="L2452" s="111"/>
    </row>
    <row r="2453" spans="2:12" x14ac:dyDescent="0.2">
      <c r="B2453" s="57"/>
      <c r="C2453" s="111"/>
      <c r="D2453" s="111"/>
      <c r="F2453" s="57"/>
      <c r="G2453" s="111"/>
      <c r="H2453" s="111"/>
      <c r="J2453" s="57"/>
      <c r="K2453" s="111"/>
      <c r="L2453" s="111"/>
    </row>
    <row r="2454" spans="2:12" x14ac:dyDescent="0.2">
      <c r="B2454" s="57"/>
      <c r="C2454" s="111"/>
      <c r="D2454" s="111"/>
      <c r="F2454" s="57"/>
      <c r="G2454" s="111"/>
      <c r="H2454" s="111"/>
      <c r="J2454" s="57"/>
      <c r="K2454" s="111"/>
      <c r="L2454" s="111"/>
    </row>
    <row r="2455" spans="2:12" x14ac:dyDescent="0.2">
      <c r="B2455" s="57"/>
      <c r="C2455" s="111"/>
      <c r="D2455" s="111"/>
      <c r="F2455" s="57"/>
      <c r="G2455" s="111"/>
      <c r="H2455" s="111"/>
      <c r="J2455" s="57"/>
      <c r="K2455" s="111"/>
      <c r="L2455" s="111"/>
    </row>
    <row r="2456" spans="2:12" x14ac:dyDescent="0.2">
      <c r="B2456" s="57"/>
      <c r="C2456" s="111"/>
      <c r="D2456" s="111"/>
      <c r="F2456" s="57"/>
      <c r="G2456" s="111"/>
      <c r="H2456" s="111"/>
      <c r="J2456" s="57"/>
      <c r="K2456" s="111"/>
      <c r="L2456" s="111"/>
    </row>
    <row r="2457" spans="2:12" x14ac:dyDescent="0.2">
      <c r="B2457" s="57"/>
      <c r="C2457" s="111"/>
      <c r="D2457" s="111"/>
      <c r="F2457" s="57"/>
      <c r="G2457" s="111"/>
      <c r="H2457" s="111"/>
      <c r="J2457" s="57"/>
      <c r="K2457" s="111"/>
      <c r="L2457" s="111"/>
    </row>
    <row r="2458" spans="2:12" x14ac:dyDescent="0.2">
      <c r="B2458" s="57"/>
      <c r="C2458" s="111"/>
      <c r="D2458" s="111"/>
      <c r="F2458" s="57"/>
      <c r="G2458" s="111"/>
      <c r="H2458" s="111"/>
      <c r="J2458" s="57"/>
      <c r="K2458" s="111"/>
      <c r="L2458" s="111"/>
    </row>
    <row r="2459" spans="2:12" x14ac:dyDescent="0.2">
      <c r="B2459" s="57"/>
      <c r="C2459" s="111"/>
      <c r="D2459" s="111"/>
      <c r="F2459" s="57"/>
      <c r="G2459" s="111"/>
      <c r="H2459" s="111"/>
      <c r="J2459" s="57"/>
      <c r="K2459" s="111"/>
      <c r="L2459" s="111"/>
    </row>
    <row r="2460" spans="2:12" x14ac:dyDescent="0.2">
      <c r="B2460" s="57"/>
      <c r="C2460" s="111"/>
      <c r="D2460" s="111"/>
      <c r="F2460" s="57"/>
      <c r="G2460" s="111"/>
      <c r="H2460" s="111"/>
      <c r="J2460" s="57"/>
      <c r="K2460" s="111"/>
      <c r="L2460" s="111"/>
    </row>
    <row r="2461" spans="2:12" x14ac:dyDescent="0.2">
      <c r="B2461" s="57"/>
      <c r="C2461" s="111"/>
      <c r="D2461" s="111"/>
      <c r="F2461" s="57"/>
      <c r="G2461" s="111"/>
      <c r="H2461" s="111"/>
      <c r="J2461" s="57"/>
      <c r="K2461" s="111"/>
      <c r="L2461" s="111"/>
    </row>
    <row r="2462" spans="2:12" x14ac:dyDescent="0.2">
      <c r="B2462" s="57"/>
      <c r="C2462" s="111"/>
      <c r="D2462" s="111"/>
      <c r="F2462" s="57"/>
      <c r="G2462" s="111"/>
      <c r="H2462" s="111"/>
      <c r="J2462" s="57"/>
      <c r="K2462" s="111"/>
      <c r="L2462" s="111"/>
    </row>
    <row r="2463" spans="2:12" x14ac:dyDescent="0.2">
      <c r="B2463" s="57"/>
      <c r="C2463" s="111"/>
      <c r="D2463" s="111"/>
      <c r="F2463" s="57"/>
      <c r="G2463" s="111"/>
      <c r="H2463" s="111"/>
      <c r="J2463" s="57"/>
      <c r="K2463" s="111"/>
      <c r="L2463" s="111"/>
    </row>
    <row r="2464" spans="2:12" x14ac:dyDescent="0.2">
      <c r="B2464" s="57"/>
      <c r="C2464" s="111"/>
      <c r="D2464" s="111"/>
      <c r="F2464" s="57"/>
      <c r="G2464" s="111"/>
      <c r="H2464" s="111"/>
      <c r="J2464" s="57"/>
      <c r="K2464" s="111"/>
      <c r="L2464" s="111"/>
    </row>
    <row r="2465" spans="2:12" x14ac:dyDescent="0.2">
      <c r="B2465" s="57"/>
      <c r="C2465" s="111"/>
      <c r="D2465" s="111"/>
      <c r="F2465" s="57"/>
      <c r="G2465" s="111"/>
      <c r="H2465" s="111"/>
      <c r="J2465" s="57"/>
      <c r="K2465" s="111"/>
      <c r="L2465" s="111"/>
    </row>
    <row r="2466" spans="2:12" x14ac:dyDescent="0.2">
      <c r="B2466" s="57"/>
      <c r="C2466" s="111"/>
      <c r="D2466" s="111"/>
      <c r="F2466" s="57"/>
      <c r="G2466" s="111"/>
      <c r="H2466" s="111"/>
      <c r="J2466" s="57"/>
      <c r="K2466" s="111"/>
      <c r="L2466" s="111"/>
    </row>
    <row r="2467" spans="2:12" x14ac:dyDescent="0.2">
      <c r="B2467" s="57"/>
      <c r="C2467" s="111"/>
      <c r="D2467" s="111"/>
      <c r="F2467" s="57"/>
      <c r="G2467" s="111"/>
      <c r="H2467" s="111"/>
      <c r="J2467" s="57"/>
      <c r="K2467" s="111"/>
      <c r="L2467" s="111"/>
    </row>
    <row r="2468" spans="2:12" x14ac:dyDescent="0.2">
      <c r="B2468" s="57"/>
      <c r="C2468" s="111"/>
      <c r="D2468" s="111"/>
      <c r="F2468" s="57"/>
      <c r="G2468" s="111"/>
      <c r="H2468" s="111"/>
      <c r="J2468" s="57"/>
      <c r="K2468" s="111"/>
      <c r="L2468" s="111"/>
    </row>
    <row r="2469" spans="2:12" x14ac:dyDescent="0.2">
      <c r="B2469" s="57"/>
      <c r="C2469" s="111"/>
      <c r="D2469" s="111"/>
      <c r="F2469" s="57"/>
      <c r="G2469" s="111"/>
      <c r="H2469" s="111"/>
      <c r="J2469" s="57"/>
      <c r="K2469" s="111"/>
      <c r="L2469" s="111"/>
    </row>
    <row r="2470" spans="2:12" x14ac:dyDescent="0.2">
      <c r="B2470" s="57"/>
      <c r="C2470" s="111"/>
      <c r="D2470" s="111"/>
      <c r="F2470" s="57"/>
      <c r="G2470" s="111"/>
      <c r="H2470" s="111"/>
      <c r="J2470" s="57"/>
      <c r="K2470" s="111"/>
      <c r="L2470" s="111"/>
    </row>
    <row r="2471" spans="2:12" x14ac:dyDescent="0.2">
      <c r="B2471" s="57"/>
      <c r="C2471" s="111"/>
      <c r="D2471" s="111"/>
      <c r="F2471" s="57"/>
      <c r="G2471" s="111"/>
      <c r="H2471" s="111"/>
      <c r="J2471" s="57"/>
      <c r="K2471" s="111"/>
      <c r="L2471" s="111"/>
    </row>
    <row r="2472" spans="2:12" x14ac:dyDescent="0.2">
      <c r="B2472" s="57"/>
      <c r="C2472" s="111"/>
      <c r="D2472" s="111"/>
      <c r="F2472" s="57"/>
      <c r="G2472" s="111"/>
      <c r="H2472" s="111"/>
      <c r="J2472" s="57"/>
      <c r="K2472" s="111"/>
      <c r="L2472" s="111"/>
    </row>
    <row r="2473" spans="2:12" x14ac:dyDescent="0.2">
      <c r="B2473" s="57"/>
      <c r="C2473" s="111"/>
      <c r="D2473" s="111"/>
      <c r="F2473" s="57"/>
      <c r="G2473" s="111"/>
      <c r="H2473" s="111"/>
      <c r="J2473" s="57"/>
      <c r="K2473" s="111"/>
      <c r="L2473" s="111"/>
    </row>
    <row r="2474" spans="2:12" x14ac:dyDescent="0.2">
      <c r="B2474" s="57"/>
      <c r="C2474" s="111"/>
      <c r="D2474" s="111"/>
      <c r="F2474" s="57"/>
      <c r="G2474" s="111"/>
      <c r="H2474" s="111"/>
      <c r="J2474" s="57"/>
      <c r="K2474" s="111"/>
      <c r="L2474" s="111"/>
    </row>
    <row r="2475" spans="2:12" x14ac:dyDescent="0.2">
      <c r="B2475" s="57"/>
      <c r="C2475" s="111"/>
      <c r="D2475" s="111"/>
      <c r="F2475" s="57"/>
      <c r="G2475" s="111"/>
      <c r="H2475" s="111"/>
      <c r="J2475" s="57"/>
      <c r="K2475" s="111"/>
      <c r="L2475" s="111"/>
    </row>
    <row r="2476" spans="2:12" x14ac:dyDescent="0.2">
      <c r="B2476" s="57"/>
      <c r="C2476" s="111"/>
      <c r="D2476" s="111"/>
      <c r="F2476" s="57"/>
      <c r="G2476" s="111"/>
      <c r="H2476" s="111"/>
      <c r="J2476" s="57"/>
      <c r="K2476" s="111"/>
      <c r="L2476" s="111"/>
    </row>
    <row r="2477" spans="2:12" x14ac:dyDescent="0.2">
      <c r="B2477" s="57"/>
      <c r="C2477" s="111"/>
      <c r="D2477" s="111"/>
      <c r="F2477" s="57"/>
      <c r="G2477" s="111"/>
      <c r="H2477" s="111"/>
      <c r="J2477" s="57"/>
      <c r="K2477" s="111"/>
      <c r="L2477" s="111"/>
    </row>
    <row r="2478" spans="2:12" x14ac:dyDescent="0.2">
      <c r="B2478" s="57"/>
      <c r="C2478" s="111"/>
      <c r="D2478" s="111"/>
      <c r="F2478" s="57"/>
      <c r="G2478" s="111"/>
      <c r="H2478" s="111"/>
      <c r="J2478" s="57"/>
      <c r="K2478" s="111"/>
      <c r="L2478" s="111"/>
    </row>
    <row r="2479" spans="2:12" x14ac:dyDescent="0.2">
      <c r="B2479" s="57"/>
      <c r="C2479" s="111"/>
      <c r="D2479" s="111"/>
      <c r="F2479" s="57"/>
      <c r="G2479" s="111"/>
      <c r="H2479" s="111"/>
      <c r="J2479" s="57"/>
      <c r="K2479" s="111"/>
      <c r="L2479" s="111"/>
    </row>
    <row r="2480" spans="2:12" x14ac:dyDescent="0.2">
      <c r="B2480" s="57"/>
      <c r="C2480" s="111"/>
      <c r="D2480" s="111"/>
      <c r="F2480" s="57"/>
      <c r="G2480" s="111"/>
      <c r="H2480" s="111"/>
      <c r="J2480" s="57"/>
      <c r="K2480" s="111"/>
      <c r="L2480" s="111"/>
    </row>
    <row r="2481" spans="2:12" x14ac:dyDescent="0.2">
      <c r="B2481" s="57"/>
      <c r="C2481" s="111"/>
      <c r="D2481" s="111"/>
      <c r="F2481" s="57"/>
      <c r="G2481" s="111"/>
      <c r="H2481" s="111"/>
      <c r="J2481" s="57"/>
      <c r="K2481" s="111"/>
      <c r="L2481" s="111"/>
    </row>
    <row r="2482" spans="2:12" x14ac:dyDescent="0.2">
      <c r="B2482" s="57"/>
      <c r="C2482" s="111"/>
      <c r="D2482" s="111"/>
      <c r="F2482" s="57"/>
      <c r="G2482" s="111"/>
      <c r="H2482" s="111"/>
      <c r="J2482" s="57"/>
      <c r="K2482" s="111"/>
      <c r="L2482" s="111"/>
    </row>
    <row r="2483" spans="2:12" x14ac:dyDescent="0.2">
      <c r="B2483" s="57"/>
      <c r="C2483" s="111"/>
      <c r="D2483" s="111"/>
      <c r="F2483" s="57"/>
      <c r="G2483" s="111"/>
      <c r="H2483" s="111"/>
      <c r="J2483" s="57"/>
      <c r="K2483" s="111"/>
      <c r="L2483" s="111"/>
    </row>
    <row r="2484" spans="2:12" x14ac:dyDescent="0.2">
      <c r="B2484" s="57"/>
      <c r="C2484" s="111"/>
      <c r="D2484" s="111"/>
      <c r="F2484" s="57"/>
      <c r="G2484" s="111"/>
      <c r="H2484" s="111"/>
      <c r="J2484" s="57"/>
      <c r="K2484" s="111"/>
      <c r="L2484" s="111"/>
    </row>
    <row r="2485" spans="2:12" x14ac:dyDescent="0.2">
      <c r="B2485" s="57"/>
      <c r="C2485" s="111"/>
      <c r="D2485" s="111"/>
      <c r="F2485" s="57"/>
      <c r="G2485" s="111"/>
      <c r="H2485" s="111"/>
      <c r="J2485" s="57"/>
      <c r="K2485" s="111"/>
      <c r="L2485" s="111"/>
    </row>
    <row r="2486" spans="2:12" x14ac:dyDescent="0.2">
      <c r="B2486" s="57"/>
      <c r="C2486" s="111"/>
      <c r="D2486" s="111"/>
      <c r="F2486" s="57"/>
      <c r="G2486" s="111"/>
      <c r="H2486" s="111"/>
      <c r="J2486" s="57"/>
      <c r="K2486" s="111"/>
      <c r="L2486" s="111"/>
    </row>
    <row r="2487" spans="2:12" x14ac:dyDescent="0.2">
      <c r="B2487" s="57"/>
      <c r="C2487" s="111"/>
      <c r="D2487" s="111"/>
      <c r="F2487" s="57"/>
      <c r="G2487" s="111"/>
      <c r="H2487" s="111"/>
      <c r="J2487" s="57"/>
      <c r="K2487" s="111"/>
      <c r="L2487" s="111"/>
    </row>
    <row r="2488" spans="2:12" x14ac:dyDescent="0.2">
      <c r="B2488" s="57"/>
      <c r="C2488" s="111"/>
      <c r="D2488" s="111"/>
      <c r="F2488" s="57"/>
      <c r="G2488" s="111"/>
      <c r="H2488" s="111"/>
      <c r="J2488" s="57"/>
      <c r="K2488" s="111"/>
      <c r="L2488" s="111"/>
    </row>
    <row r="2489" spans="2:12" x14ac:dyDescent="0.2">
      <c r="B2489" s="57"/>
      <c r="C2489" s="111"/>
      <c r="D2489" s="111"/>
      <c r="F2489" s="57"/>
      <c r="G2489" s="111"/>
      <c r="H2489" s="111"/>
      <c r="J2489" s="57"/>
      <c r="K2489" s="111"/>
      <c r="L2489" s="111"/>
    </row>
    <row r="2490" spans="2:12" x14ac:dyDescent="0.2">
      <c r="B2490" s="57"/>
      <c r="C2490" s="111"/>
      <c r="D2490" s="111"/>
      <c r="F2490" s="57"/>
      <c r="G2490" s="111"/>
      <c r="H2490" s="111"/>
      <c r="J2490" s="57"/>
      <c r="K2490" s="111"/>
      <c r="L2490" s="111"/>
    </row>
    <row r="2491" spans="2:12" x14ac:dyDescent="0.2">
      <c r="B2491" s="57"/>
      <c r="C2491" s="111"/>
      <c r="D2491" s="111"/>
      <c r="F2491" s="57"/>
      <c r="G2491" s="111"/>
      <c r="H2491" s="111"/>
      <c r="J2491" s="57"/>
      <c r="K2491" s="111"/>
      <c r="L2491" s="111"/>
    </row>
    <row r="2492" spans="2:12" x14ac:dyDescent="0.2">
      <c r="B2492" s="57"/>
      <c r="C2492" s="111"/>
      <c r="D2492" s="111"/>
      <c r="F2492" s="57"/>
      <c r="G2492" s="111"/>
      <c r="H2492" s="111"/>
      <c r="J2492" s="57"/>
      <c r="K2492" s="111"/>
      <c r="L2492" s="111"/>
    </row>
    <row r="2493" spans="2:12" x14ac:dyDescent="0.2">
      <c r="B2493" s="57"/>
      <c r="C2493" s="111"/>
      <c r="D2493" s="111"/>
      <c r="F2493" s="57"/>
      <c r="G2493" s="111"/>
      <c r="H2493" s="111"/>
      <c r="J2493" s="57"/>
      <c r="K2493" s="111"/>
      <c r="L2493" s="111"/>
    </row>
    <row r="2494" spans="2:12" x14ac:dyDescent="0.2">
      <c r="B2494" s="57"/>
      <c r="C2494" s="111"/>
      <c r="D2494" s="111"/>
      <c r="F2494" s="57"/>
      <c r="G2494" s="111"/>
      <c r="H2494" s="111"/>
      <c r="J2494" s="57"/>
      <c r="K2494" s="111"/>
      <c r="L2494" s="111"/>
    </row>
    <row r="2495" spans="2:12" x14ac:dyDescent="0.2">
      <c r="B2495" s="57"/>
      <c r="C2495" s="111"/>
      <c r="D2495" s="111"/>
      <c r="F2495" s="57"/>
      <c r="G2495" s="111"/>
      <c r="H2495" s="111"/>
      <c r="J2495" s="57"/>
      <c r="K2495" s="111"/>
      <c r="L2495" s="111"/>
    </row>
    <row r="2496" spans="2:12" x14ac:dyDescent="0.2">
      <c r="B2496" s="57"/>
      <c r="C2496" s="111"/>
      <c r="D2496" s="111"/>
      <c r="F2496" s="57"/>
      <c r="G2496" s="111"/>
      <c r="H2496" s="111"/>
      <c r="J2496" s="57"/>
      <c r="K2496" s="111"/>
      <c r="L2496" s="111"/>
    </row>
    <row r="2497" spans="2:12" x14ac:dyDescent="0.2">
      <c r="B2497" s="57"/>
      <c r="C2497" s="111"/>
      <c r="D2497" s="111"/>
      <c r="F2497" s="57"/>
      <c r="G2497" s="111"/>
      <c r="H2497" s="111"/>
      <c r="J2497" s="57"/>
      <c r="K2497" s="111"/>
      <c r="L2497" s="111"/>
    </row>
    <row r="2498" spans="2:12" x14ac:dyDescent="0.2">
      <c r="B2498" s="57"/>
      <c r="C2498" s="111"/>
      <c r="D2498" s="111"/>
      <c r="F2498" s="57"/>
      <c r="G2498" s="111"/>
      <c r="H2498" s="111"/>
      <c r="J2498" s="57"/>
      <c r="K2498" s="111"/>
      <c r="L2498" s="111"/>
    </row>
    <row r="2499" spans="2:12" x14ac:dyDescent="0.2">
      <c r="B2499" s="57"/>
      <c r="C2499" s="111"/>
      <c r="D2499" s="111"/>
      <c r="F2499" s="57"/>
      <c r="G2499" s="111"/>
      <c r="H2499" s="111"/>
      <c r="J2499" s="57"/>
      <c r="K2499" s="111"/>
      <c r="L2499" s="111"/>
    </row>
    <row r="2500" spans="2:12" x14ac:dyDescent="0.2">
      <c r="B2500" s="57"/>
      <c r="C2500" s="111"/>
      <c r="D2500" s="111"/>
      <c r="F2500" s="57"/>
      <c r="G2500" s="111"/>
      <c r="H2500" s="111"/>
      <c r="J2500" s="57"/>
      <c r="K2500" s="111"/>
      <c r="L2500" s="111"/>
    </row>
    <row r="2501" spans="2:12" x14ac:dyDescent="0.2">
      <c r="B2501" s="57"/>
      <c r="C2501" s="111"/>
      <c r="D2501" s="111"/>
      <c r="F2501" s="57"/>
      <c r="G2501" s="111"/>
      <c r="H2501" s="111"/>
      <c r="J2501" s="57"/>
      <c r="K2501" s="111"/>
      <c r="L2501" s="111"/>
    </row>
    <row r="2502" spans="2:12" x14ac:dyDescent="0.2">
      <c r="B2502" s="57"/>
      <c r="C2502" s="111"/>
      <c r="D2502" s="111"/>
      <c r="F2502" s="57"/>
      <c r="G2502" s="111"/>
      <c r="H2502" s="111"/>
      <c r="J2502" s="57"/>
      <c r="K2502" s="111"/>
      <c r="L2502" s="111"/>
    </row>
    <row r="2503" spans="2:12" x14ac:dyDescent="0.2">
      <c r="B2503" s="57"/>
      <c r="C2503" s="111"/>
      <c r="D2503" s="111"/>
      <c r="F2503" s="57"/>
      <c r="G2503" s="111"/>
      <c r="H2503" s="111"/>
      <c r="J2503" s="57"/>
      <c r="K2503" s="111"/>
      <c r="L2503" s="111"/>
    </row>
    <row r="2504" spans="2:12" x14ac:dyDescent="0.2">
      <c r="B2504" s="57"/>
      <c r="C2504" s="111"/>
      <c r="D2504" s="111"/>
      <c r="F2504" s="57"/>
      <c r="G2504" s="111"/>
      <c r="H2504" s="111"/>
      <c r="J2504" s="57"/>
      <c r="K2504" s="111"/>
      <c r="L2504" s="111"/>
    </row>
    <row r="2505" spans="2:12" x14ac:dyDescent="0.2">
      <c r="B2505" s="57"/>
      <c r="C2505" s="111"/>
      <c r="D2505" s="111"/>
      <c r="F2505" s="57"/>
      <c r="G2505" s="111"/>
      <c r="H2505" s="111"/>
      <c r="J2505" s="57"/>
      <c r="K2505" s="111"/>
      <c r="L2505" s="111"/>
    </row>
    <row r="2506" spans="2:12" x14ac:dyDescent="0.2">
      <c r="B2506" s="57"/>
      <c r="C2506" s="111"/>
      <c r="D2506" s="111"/>
      <c r="F2506" s="57"/>
      <c r="G2506" s="111"/>
      <c r="H2506" s="111"/>
      <c r="J2506" s="57"/>
      <c r="K2506" s="111"/>
      <c r="L2506" s="111"/>
    </row>
    <row r="2507" spans="2:12" x14ac:dyDescent="0.2">
      <c r="B2507" s="57"/>
      <c r="C2507" s="111"/>
      <c r="D2507" s="111"/>
      <c r="F2507" s="57"/>
      <c r="G2507" s="111"/>
      <c r="H2507" s="111"/>
      <c r="J2507" s="57"/>
      <c r="K2507" s="111"/>
      <c r="L2507" s="111"/>
    </row>
    <row r="2508" spans="2:12" x14ac:dyDescent="0.2">
      <c r="B2508" s="57"/>
      <c r="C2508" s="111"/>
      <c r="D2508" s="111"/>
      <c r="F2508" s="57"/>
      <c r="G2508" s="111"/>
      <c r="H2508" s="111"/>
      <c r="J2508" s="57"/>
      <c r="K2508" s="111"/>
      <c r="L2508" s="111"/>
    </row>
    <row r="2509" spans="2:12" x14ac:dyDescent="0.2">
      <c r="B2509" s="57"/>
      <c r="C2509" s="111"/>
      <c r="D2509" s="111"/>
      <c r="F2509" s="57"/>
      <c r="G2509" s="111"/>
      <c r="H2509" s="111"/>
      <c r="J2509" s="57"/>
      <c r="K2509" s="111"/>
      <c r="L2509" s="111"/>
    </row>
    <row r="2510" spans="2:12" x14ac:dyDescent="0.2">
      <c r="B2510" s="57"/>
      <c r="C2510" s="111"/>
      <c r="D2510" s="111"/>
      <c r="F2510" s="57"/>
      <c r="G2510" s="111"/>
      <c r="H2510" s="111"/>
      <c r="J2510" s="57"/>
      <c r="K2510" s="111"/>
      <c r="L2510" s="111"/>
    </row>
    <row r="2511" spans="2:12" x14ac:dyDescent="0.2">
      <c r="B2511" s="57"/>
      <c r="C2511" s="111"/>
      <c r="D2511" s="111"/>
      <c r="F2511" s="57"/>
      <c r="G2511" s="111"/>
      <c r="H2511" s="111"/>
      <c r="J2511" s="57"/>
      <c r="K2511" s="111"/>
      <c r="L2511" s="111"/>
    </row>
    <row r="2512" spans="2:12" x14ac:dyDescent="0.2">
      <c r="B2512" s="57"/>
      <c r="C2512" s="111"/>
      <c r="D2512" s="111"/>
      <c r="F2512" s="57"/>
      <c r="G2512" s="111"/>
      <c r="H2512" s="111"/>
      <c r="J2512" s="57"/>
      <c r="K2512" s="111"/>
      <c r="L2512" s="111"/>
    </row>
    <row r="2513" spans="2:12" x14ac:dyDescent="0.2">
      <c r="B2513" s="57"/>
      <c r="C2513" s="111"/>
      <c r="D2513" s="111"/>
      <c r="F2513" s="57"/>
      <c r="G2513" s="111"/>
      <c r="H2513" s="111"/>
      <c r="J2513" s="57"/>
      <c r="K2513" s="111"/>
      <c r="L2513" s="111"/>
    </row>
    <row r="2514" spans="2:12" x14ac:dyDescent="0.2">
      <c r="B2514" s="57"/>
      <c r="C2514" s="111"/>
      <c r="D2514" s="111"/>
      <c r="F2514" s="57"/>
      <c r="G2514" s="111"/>
      <c r="H2514" s="111"/>
      <c r="J2514" s="57"/>
      <c r="K2514" s="111"/>
      <c r="L2514" s="111"/>
    </row>
    <row r="2515" spans="2:12" x14ac:dyDescent="0.2">
      <c r="B2515" s="57"/>
      <c r="C2515" s="111"/>
      <c r="D2515" s="111"/>
      <c r="F2515" s="57"/>
      <c r="G2515" s="111"/>
      <c r="H2515" s="111"/>
      <c r="J2515" s="57"/>
      <c r="K2515" s="111"/>
      <c r="L2515" s="111"/>
    </row>
    <row r="2516" spans="2:12" x14ac:dyDescent="0.2">
      <c r="B2516" s="57"/>
      <c r="C2516" s="111"/>
      <c r="D2516" s="111"/>
      <c r="F2516" s="57"/>
      <c r="G2516" s="111"/>
      <c r="H2516" s="111"/>
      <c r="J2516" s="57"/>
      <c r="K2516" s="111"/>
      <c r="L2516" s="111"/>
    </row>
    <row r="2517" spans="2:12" x14ac:dyDescent="0.2">
      <c r="B2517" s="57"/>
      <c r="C2517" s="111"/>
      <c r="D2517" s="111"/>
      <c r="F2517" s="57"/>
      <c r="G2517" s="111"/>
      <c r="H2517" s="111"/>
      <c r="J2517" s="57"/>
      <c r="K2517" s="111"/>
      <c r="L2517" s="111"/>
    </row>
    <row r="2518" spans="2:12" x14ac:dyDescent="0.2">
      <c r="B2518" s="57"/>
      <c r="C2518" s="111"/>
      <c r="D2518" s="111"/>
      <c r="F2518" s="57"/>
      <c r="G2518" s="111"/>
      <c r="H2518" s="111"/>
      <c r="J2518" s="57"/>
      <c r="K2518" s="111"/>
      <c r="L2518" s="111"/>
    </row>
    <row r="2519" spans="2:12" x14ac:dyDescent="0.2">
      <c r="B2519" s="57"/>
      <c r="C2519" s="111"/>
      <c r="D2519" s="111"/>
      <c r="F2519" s="57"/>
      <c r="G2519" s="111"/>
      <c r="H2519" s="111"/>
      <c r="J2519" s="57"/>
      <c r="K2519" s="111"/>
      <c r="L2519" s="111"/>
    </row>
    <row r="2520" spans="2:12" x14ac:dyDescent="0.2">
      <c r="B2520" s="57"/>
      <c r="C2520" s="111"/>
      <c r="D2520" s="111"/>
      <c r="F2520" s="57"/>
      <c r="G2520" s="111"/>
      <c r="H2520" s="111"/>
      <c r="J2520" s="57"/>
      <c r="K2520" s="111"/>
      <c r="L2520" s="111"/>
    </row>
    <row r="2521" spans="2:12" x14ac:dyDescent="0.2">
      <c r="B2521" s="57"/>
      <c r="C2521" s="111"/>
      <c r="D2521" s="111"/>
      <c r="F2521" s="57"/>
      <c r="G2521" s="111"/>
      <c r="H2521" s="111"/>
      <c r="J2521" s="57"/>
      <c r="K2521" s="111"/>
      <c r="L2521" s="111"/>
    </row>
    <row r="2522" spans="2:12" x14ac:dyDescent="0.2">
      <c r="B2522" s="57"/>
      <c r="C2522" s="111"/>
      <c r="D2522" s="111"/>
      <c r="F2522" s="57"/>
      <c r="G2522" s="111"/>
      <c r="H2522" s="111"/>
      <c r="J2522" s="57"/>
      <c r="K2522" s="111"/>
      <c r="L2522" s="111"/>
    </row>
    <row r="2523" spans="2:12" x14ac:dyDescent="0.2">
      <c r="B2523" s="57"/>
      <c r="C2523" s="111"/>
      <c r="D2523" s="111"/>
      <c r="F2523" s="57"/>
      <c r="G2523" s="111"/>
      <c r="H2523" s="111"/>
      <c r="J2523" s="57"/>
      <c r="K2523" s="111"/>
      <c r="L2523" s="111"/>
    </row>
    <row r="2524" spans="2:12" x14ac:dyDescent="0.2">
      <c r="B2524" s="57"/>
      <c r="C2524" s="111"/>
      <c r="D2524" s="111"/>
      <c r="F2524" s="57"/>
      <c r="G2524" s="111"/>
      <c r="H2524" s="111"/>
      <c r="J2524" s="57"/>
      <c r="K2524" s="111"/>
      <c r="L2524" s="111"/>
    </row>
    <row r="2525" spans="2:12" x14ac:dyDescent="0.2">
      <c r="B2525" s="57"/>
      <c r="C2525" s="111"/>
      <c r="D2525" s="111"/>
      <c r="F2525" s="57"/>
      <c r="G2525" s="111"/>
      <c r="H2525" s="111"/>
      <c r="J2525" s="57"/>
      <c r="K2525" s="111"/>
      <c r="L2525" s="111"/>
    </row>
    <row r="2526" spans="2:12" x14ac:dyDescent="0.2">
      <c r="B2526" s="57"/>
      <c r="C2526" s="111"/>
      <c r="D2526" s="111"/>
      <c r="F2526" s="57"/>
      <c r="G2526" s="111"/>
      <c r="H2526" s="111"/>
      <c r="J2526" s="57"/>
      <c r="K2526" s="111"/>
      <c r="L2526" s="111"/>
    </row>
    <row r="2527" spans="2:12" x14ac:dyDescent="0.2">
      <c r="B2527" s="57"/>
      <c r="C2527" s="111"/>
      <c r="D2527" s="111"/>
      <c r="F2527" s="57"/>
      <c r="G2527" s="111"/>
      <c r="H2527" s="111"/>
      <c r="J2527" s="57"/>
      <c r="K2527" s="111"/>
      <c r="L2527" s="111"/>
    </row>
    <row r="2528" spans="2:12" x14ac:dyDescent="0.2">
      <c r="B2528" s="57"/>
      <c r="C2528" s="111"/>
      <c r="D2528" s="111"/>
      <c r="F2528" s="57"/>
      <c r="G2528" s="111"/>
      <c r="H2528" s="111"/>
      <c r="J2528" s="57"/>
      <c r="K2528" s="111"/>
      <c r="L2528" s="111"/>
    </row>
    <row r="2529" spans="2:12" x14ac:dyDescent="0.2">
      <c r="B2529" s="57"/>
      <c r="C2529" s="111"/>
      <c r="D2529" s="111"/>
      <c r="F2529" s="57"/>
      <c r="G2529" s="111"/>
      <c r="H2529" s="111"/>
      <c r="J2529" s="57"/>
      <c r="K2529" s="111"/>
      <c r="L2529" s="111"/>
    </row>
    <row r="2530" spans="2:12" x14ac:dyDescent="0.2">
      <c r="B2530" s="57"/>
      <c r="C2530" s="111"/>
      <c r="D2530" s="111"/>
      <c r="F2530" s="57"/>
      <c r="G2530" s="111"/>
      <c r="H2530" s="111"/>
      <c r="J2530" s="57"/>
      <c r="K2530" s="111"/>
      <c r="L2530" s="111"/>
    </row>
    <row r="2531" spans="2:12" x14ac:dyDescent="0.2">
      <c r="B2531" s="57"/>
      <c r="C2531" s="111"/>
      <c r="D2531" s="111"/>
      <c r="F2531" s="57"/>
      <c r="G2531" s="111"/>
      <c r="H2531" s="111"/>
      <c r="J2531" s="57"/>
      <c r="K2531" s="111"/>
      <c r="L2531" s="111"/>
    </row>
    <row r="2532" spans="2:12" x14ac:dyDescent="0.2">
      <c r="B2532" s="57"/>
      <c r="C2532" s="111"/>
      <c r="D2532" s="111"/>
      <c r="F2532" s="57"/>
      <c r="G2532" s="111"/>
      <c r="H2532" s="111"/>
      <c r="J2532" s="57"/>
      <c r="K2532" s="111"/>
      <c r="L2532" s="111"/>
    </row>
    <row r="2533" spans="2:12" x14ac:dyDescent="0.2">
      <c r="B2533" s="57"/>
      <c r="C2533" s="111"/>
      <c r="D2533" s="111"/>
      <c r="F2533" s="57"/>
      <c r="G2533" s="111"/>
      <c r="H2533" s="111"/>
      <c r="J2533" s="57"/>
      <c r="K2533" s="111"/>
      <c r="L2533" s="111"/>
    </row>
    <row r="2534" spans="2:12" x14ac:dyDescent="0.2">
      <c r="B2534" s="57"/>
      <c r="C2534" s="111"/>
      <c r="D2534" s="111"/>
      <c r="F2534" s="57"/>
      <c r="G2534" s="111"/>
      <c r="H2534" s="111"/>
      <c r="J2534" s="57"/>
      <c r="K2534" s="111"/>
      <c r="L2534" s="111"/>
    </row>
    <row r="2535" spans="2:12" x14ac:dyDescent="0.2">
      <c r="B2535" s="57"/>
      <c r="C2535" s="111"/>
      <c r="D2535" s="111"/>
      <c r="F2535" s="57"/>
      <c r="G2535" s="111"/>
      <c r="H2535" s="111"/>
      <c r="J2535" s="57"/>
      <c r="K2535" s="111"/>
      <c r="L2535" s="111"/>
    </row>
    <row r="2536" spans="2:12" x14ac:dyDescent="0.2">
      <c r="B2536" s="57"/>
      <c r="C2536" s="111"/>
      <c r="D2536" s="111"/>
      <c r="F2536" s="57"/>
      <c r="G2536" s="111"/>
      <c r="H2536" s="111"/>
      <c r="J2536" s="57"/>
      <c r="K2536" s="111"/>
      <c r="L2536" s="111"/>
    </row>
    <row r="2537" spans="2:12" x14ac:dyDescent="0.2">
      <c r="B2537" s="57"/>
      <c r="C2537" s="111"/>
      <c r="D2537" s="111"/>
      <c r="F2537" s="57"/>
      <c r="G2537" s="111"/>
      <c r="H2537" s="111"/>
      <c r="J2537" s="57"/>
      <c r="K2537" s="111"/>
      <c r="L2537" s="111"/>
    </row>
    <row r="2538" spans="2:12" x14ac:dyDescent="0.2">
      <c r="B2538" s="57"/>
      <c r="C2538" s="111"/>
      <c r="D2538" s="111"/>
      <c r="F2538" s="57"/>
      <c r="G2538" s="111"/>
      <c r="H2538" s="111"/>
      <c r="J2538" s="57"/>
      <c r="K2538" s="111"/>
      <c r="L2538" s="111"/>
    </row>
    <row r="2539" spans="2:12" x14ac:dyDescent="0.2">
      <c r="B2539" s="57"/>
      <c r="C2539" s="111"/>
      <c r="D2539" s="111"/>
      <c r="F2539" s="57"/>
      <c r="G2539" s="111"/>
      <c r="H2539" s="111"/>
      <c r="J2539" s="57"/>
      <c r="K2539" s="111"/>
      <c r="L2539" s="111"/>
    </row>
    <row r="2540" spans="2:12" x14ac:dyDescent="0.2">
      <c r="B2540" s="57"/>
      <c r="C2540" s="111"/>
      <c r="D2540" s="111"/>
      <c r="F2540" s="57"/>
      <c r="G2540" s="111"/>
      <c r="H2540" s="111"/>
      <c r="J2540" s="57"/>
      <c r="K2540" s="111"/>
      <c r="L2540" s="111"/>
    </row>
    <row r="2541" spans="2:12" x14ac:dyDescent="0.2">
      <c r="B2541" s="57"/>
      <c r="C2541" s="111"/>
      <c r="D2541" s="111"/>
      <c r="F2541" s="57"/>
      <c r="G2541" s="111"/>
      <c r="H2541" s="111"/>
      <c r="J2541" s="57"/>
      <c r="K2541" s="111"/>
      <c r="L2541" s="111"/>
    </row>
    <row r="2542" spans="2:12" x14ac:dyDescent="0.2">
      <c r="B2542" s="57"/>
      <c r="C2542" s="111"/>
      <c r="D2542" s="111"/>
      <c r="F2542" s="57"/>
      <c r="G2542" s="111"/>
      <c r="H2542" s="111"/>
      <c r="J2542" s="57"/>
      <c r="K2542" s="111"/>
      <c r="L2542" s="111"/>
    </row>
    <row r="2543" spans="2:12" x14ac:dyDescent="0.2">
      <c r="B2543" s="57"/>
      <c r="C2543" s="111"/>
      <c r="D2543" s="111"/>
      <c r="F2543" s="57"/>
      <c r="G2543" s="111"/>
      <c r="H2543" s="111"/>
      <c r="J2543" s="57"/>
      <c r="K2543" s="111"/>
      <c r="L2543" s="111"/>
    </row>
    <row r="2544" spans="2:12" x14ac:dyDescent="0.2">
      <c r="B2544" s="57"/>
      <c r="C2544" s="111"/>
      <c r="D2544" s="111"/>
      <c r="F2544" s="57"/>
      <c r="G2544" s="111"/>
      <c r="H2544" s="111"/>
      <c r="J2544" s="57"/>
      <c r="K2544" s="111"/>
      <c r="L2544" s="111"/>
    </row>
    <row r="2545" spans="2:12" x14ac:dyDescent="0.2">
      <c r="B2545" s="57"/>
      <c r="C2545" s="111"/>
      <c r="D2545" s="111"/>
      <c r="F2545" s="57"/>
      <c r="G2545" s="111"/>
      <c r="H2545" s="111"/>
      <c r="J2545" s="57"/>
      <c r="K2545" s="111"/>
      <c r="L2545" s="111"/>
    </row>
    <row r="2546" spans="2:12" x14ac:dyDescent="0.2">
      <c r="B2546" s="57"/>
      <c r="C2546" s="111"/>
      <c r="D2546" s="111"/>
      <c r="F2546" s="57"/>
      <c r="G2546" s="111"/>
      <c r="H2546" s="111"/>
      <c r="J2546" s="57"/>
      <c r="K2546" s="111"/>
      <c r="L2546" s="111"/>
    </row>
    <row r="2547" spans="2:12" x14ac:dyDescent="0.2">
      <c r="B2547" s="57"/>
      <c r="C2547" s="111"/>
      <c r="D2547" s="111"/>
      <c r="F2547" s="57"/>
      <c r="G2547" s="111"/>
      <c r="H2547" s="111"/>
      <c r="J2547" s="57"/>
      <c r="K2547" s="111"/>
      <c r="L2547" s="111"/>
    </row>
    <row r="2548" spans="2:12" x14ac:dyDescent="0.2">
      <c r="B2548" s="57"/>
      <c r="C2548" s="111"/>
      <c r="D2548" s="111"/>
      <c r="F2548" s="57"/>
      <c r="G2548" s="111"/>
      <c r="H2548" s="111"/>
      <c r="J2548" s="57"/>
      <c r="K2548" s="111"/>
      <c r="L2548" s="111"/>
    </row>
    <row r="2549" spans="2:12" x14ac:dyDescent="0.2">
      <c r="B2549" s="57"/>
      <c r="C2549" s="111"/>
      <c r="D2549" s="111"/>
      <c r="F2549" s="57"/>
      <c r="G2549" s="111"/>
      <c r="H2549" s="111"/>
      <c r="J2549" s="57"/>
      <c r="K2549" s="111"/>
      <c r="L2549" s="111"/>
    </row>
    <row r="2550" spans="2:12" x14ac:dyDescent="0.2">
      <c r="B2550" s="57"/>
      <c r="C2550" s="111"/>
      <c r="D2550" s="111"/>
      <c r="F2550" s="57"/>
      <c r="G2550" s="111"/>
      <c r="H2550" s="111"/>
      <c r="J2550" s="57"/>
      <c r="K2550" s="111"/>
      <c r="L2550" s="111"/>
    </row>
    <row r="2551" spans="2:12" x14ac:dyDescent="0.2">
      <c r="B2551" s="57"/>
      <c r="C2551" s="111"/>
      <c r="D2551" s="111"/>
      <c r="F2551" s="57"/>
      <c r="G2551" s="111"/>
      <c r="H2551" s="111"/>
      <c r="J2551" s="57"/>
      <c r="K2551" s="111"/>
      <c r="L2551" s="111"/>
    </row>
    <row r="2552" spans="2:12" x14ac:dyDescent="0.2">
      <c r="B2552" s="57"/>
      <c r="C2552" s="111"/>
      <c r="D2552" s="111"/>
      <c r="F2552" s="57"/>
      <c r="G2552" s="111"/>
      <c r="H2552" s="111"/>
      <c r="J2552" s="57"/>
      <c r="K2552" s="111"/>
      <c r="L2552" s="111"/>
    </row>
    <row r="2553" spans="2:12" x14ac:dyDescent="0.2">
      <c r="B2553" s="57"/>
      <c r="C2553" s="111"/>
      <c r="D2553" s="111"/>
      <c r="F2553" s="57"/>
      <c r="G2553" s="111"/>
      <c r="H2553" s="111"/>
      <c r="J2553" s="57"/>
      <c r="K2553" s="111"/>
      <c r="L2553" s="111"/>
    </row>
    <row r="2554" spans="2:12" x14ac:dyDescent="0.2">
      <c r="B2554" s="57"/>
      <c r="C2554" s="111"/>
      <c r="D2554" s="111"/>
      <c r="F2554" s="57"/>
      <c r="G2554" s="111"/>
      <c r="H2554" s="111"/>
      <c r="J2554" s="57"/>
      <c r="K2554" s="111"/>
      <c r="L2554" s="111"/>
    </row>
    <row r="2555" spans="2:12" x14ac:dyDescent="0.2">
      <c r="B2555" s="57"/>
      <c r="C2555" s="111"/>
      <c r="D2555" s="111"/>
      <c r="F2555" s="57"/>
      <c r="G2555" s="111"/>
      <c r="H2555" s="111"/>
      <c r="J2555" s="57"/>
      <c r="K2555" s="111"/>
      <c r="L2555" s="111"/>
    </row>
    <row r="2556" spans="2:12" x14ac:dyDescent="0.2">
      <c r="B2556" s="57"/>
      <c r="C2556" s="111"/>
      <c r="D2556" s="111"/>
      <c r="F2556" s="57"/>
      <c r="G2556" s="111"/>
      <c r="H2556" s="111"/>
      <c r="J2556" s="57"/>
      <c r="K2556" s="111"/>
      <c r="L2556" s="111"/>
    </row>
    <row r="2557" spans="2:12" x14ac:dyDescent="0.2">
      <c r="B2557" s="57"/>
      <c r="C2557" s="111"/>
      <c r="D2557" s="111"/>
      <c r="F2557" s="57"/>
      <c r="G2557" s="111"/>
      <c r="H2557" s="111"/>
      <c r="J2557" s="57"/>
      <c r="K2557" s="111"/>
      <c r="L2557" s="111"/>
    </row>
    <row r="2558" spans="2:12" x14ac:dyDescent="0.2">
      <c r="B2558" s="57"/>
      <c r="C2558" s="111"/>
      <c r="D2558" s="111"/>
      <c r="F2558" s="57"/>
      <c r="G2558" s="111"/>
      <c r="H2558" s="111"/>
      <c r="J2558" s="57"/>
      <c r="K2558" s="111"/>
      <c r="L2558" s="111"/>
    </row>
    <row r="2559" spans="2:12" x14ac:dyDescent="0.2">
      <c r="B2559" s="57"/>
      <c r="C2559" s="111"/>
      <c r="D2559" s="111"/>
      <c r="F2559" s="57"/>
      <c r="G2559" s="111"/>
      <c r="H2559" s="111"/>
      <c r="J2559" s="57"/>
      <c r="K2559" s="111"/>
      <c r="L2559" s="111"/>
    </row>
    <row r="2560" spans="2:12" x14ac:dyDescent="0.2">
      <c r="B2560" s="57"/>
      <c r="C2560" s="111"/>
      <c r="D2560" s="111"/>
      <c r="F2560" s="57"/>
      <c r="G2560" s="111"/>
      <c r="H2560" s="111"/>
      <c r="J2560" s="57"/>
      <c r="K2560" s="111"/>
      <c r="L2560" s="111"/>
    </row>
    <row r="2561" spans="2:12" x14ac:dyDescent="0.2">
      <c r="B2561" s="57"/>
      <c r="C2561" s="111"/>
      <c r="D2561" s="111"/>
      <c r="F2561" s="57"/>
      <c r="G2561" s="111"/>
      <c r="H2561" s="111"/>
      <c r="J2561" s="57"/>
      <c r="K2561" s="111"/>
      <c r="L2561" s="111"/>
    </row>
    <row r="2562" spans="2:12" x14ac:dyDescent="0.2">
      <c r="B2562" s="57"/>
      <c r="C2562" s="111"/>
      <c r="D2562" s="111"/>
      <c r="F2562" s="57"/>
      <c r="G2562" s="111"/>
      <c r="H2562" s="111"/>
      <c r="J2562" s="57"/>
      <c r="K2562" s="111"/>
      <c r="L2562" s="111"/>
    </row>
    <row r="2563" spans="2:12" x14ac:dyDescent="0.2">
      <c r="B2563" s="57"/>
      <c r="C2563" s="111"/>
      <c r="D2563" s="111"/>
      <c r="F2563" s="57"/>
      <c r="G2563" s="111"/>
      <c r="H2563" s="111"/>
      <c r="J2563" s="57"/>
      <c r="K2563" s="111"/>
      <c r="L2563" s="111"/>
    </row>
    <row r="2564" spans="2:12" x14ac:dyDescent="0.2">
      <c r="B2564" s="57"/>
      <c r="C2564" s="111"/>
      <c r="D2564" s="111"/>
      <c r="F2564" s="57"/>
      <c r="G2564" s="111"/>
      <c r="H2564" s="111"/>
      <c r="J2564" s="57"/>
      <c r="K2564" s="111"/>
      <c r="L2564" s="111"/>
    </row>
    <row r="2565" spans="2:12" x14ac:dyDescent="0.2">
      <c r="B2565" s="57"/>
      <c r="C2565" s="111"/>
      <c r="D2565" s="111"/>
      <c r="F2565" s="57"/>
      <c r="G2565" s="111"/>
      <c r="H2565" s="111"/>
      <c r="J2565" s="57"/>
      <c r="K2565" s="111"/>
      <c r="L2565" s="111"/>
    </row>
    <row r="2566" spans="2:12" x14ac:dyDescent="0.2">
      <c r="B2566" s="57"/>
      <c r="C2566" s="111"/>
      <c r="D2566" s="111"/>
      <c r="F2566" s="57"/>
      <c r="G2566" s="111"/>
      <c r="H2566" s="111"/>
      <c r="J2566" s="57"/>
      <c r="K2566" s="111"/>
      <c r="L2566" s="111"/>
    </row>
    <row r="2567" spans="2:12" x14ac:dyDescent="0.2">
      <c r="B2567" s="57"/>
      <c r="C2567" s="111"/>
      <c r="D2567" s="111"/>
      <c r="F2567" s="57"/>
      <c r="G2567" s="111"/>
      <c r="H2567" s="111"/>
      <c r="J2567" s="57"/>
      <c r="K2567" s="111"/>
      <c r="L2567" s="111"/>
    </row>
    <row r="2568" spans="2:12" x14ac:dyDescent="0.2">
      <c r="B2568" s="57"/>
      <c r="C2568" s="111"/>
      <c r="D2568" s="111"/>
      <c r="F2568" s="57"/>
      <c r="G2568" s="111"/>
      <c r="H2568" s="111"/>
      <c r="J2568" s="57"/>
      <c r="K2568" s="111"/>
      <c r="L2568" s="111"/>
    </row>
    <row r="2569" spans="2:12" x14ac:dyDescent="0.2">
      <c r="B2569" s="57"/>
      <c r="C2569" s="111"/>
      <c r="D2569" s="111"/>
      <c r="F2569" s="57"/>
      <c r="G2569" s="111"/>
      <c r="H2569" s="111"/>
      <c r="J2569" s="57"/>
      <c r="K2569" s="111"/>
      <c r="L2569" s="111"/>
    </row>
    <row r="2570" spans="2:12" x14ac:dyDescent="0.2">
      <c r="B2570" s="57"/>
      <c r="C2570" s="111"/>
      <c r="D2570" s="111"/>
      <c r="F2570" s="57"/>
      <c r="G2570" s="111"/>
      <c r="H2570" s="111"/>
      <c r="J2570" s="57"/>
      <c r="K2570" s="111"/>
      <c r="L2570" s="111"/>
    </row>
    <row r="2571" spans="2:12" x14ac:dyDescent="0.2">
      <c r="B2571" s="57"/>
      <c r="C2571" s="111"/>
      <c r="D2571" s="111"/>
      <c r="F2571" s="57"/>
      <c r="G2571" s="111"/>
      <c r="H2571" s="111"/>
      <c r="J2571" s="57"/>
      <c r="K2571" s="111"/>
      <c r="L2571" s="111"/>
    </row>
    <row r="2572" spans="2:12" x14ac:dyDescent="0.2">
      <c r="B2572" s="57"/>
      <c r="C2572" s="111"/>
      <c r="D2572" s="111"/>
      <c r="F2572" s="57"/>
      <c r="G2572" s="111"/>
      <c r="H2572" s="111"/>
      <c r="J2572" s="57"/>
      <c r="K2572" s="111"/>
      <c r="L2572" s="111"/>
    </row>
    <row r="2573" spans="2:12" x14ac:dyDescent="0.2">
      <c r="B2573" s="57"/>
      <c r="C2573" s="111"/>
      <c r="D2573" s="111"/>
      <c r="F2573" s="57"/>
      <c r="G2573" s="111"/>
      <c r="H2573" s="111"/>
      <c r="J2573" s="57"/>
      <c r="K2573" s="111"/>
      <c r="L2573" s="111"/>
    </row>
    <row r="2574" spans="2:12" x14ac:dyDescent="0.2">
      <c r="B2574" s="57"/>
      <c r="C2574" s="111"/>
      <c r="D2574" s="111"/>
      <c r="F2574" s="57"/>
      <c r="G2574" s="111"/>
      <c r="H2574" s="111"/>
      <c r="J2574" s="57"/>
      <c r="K2574" s="111"/>
      <c r="L2574" s="111"/>
    </row>
    <row r="2575" spans="2:12" x14ac:dyDescent="0.2">
      <c r="B2575" s="57"/>
      <c r="C2575" s="111"/>
      <c r="D2575" s="111"/>
      <c r="F2575" s="57"/>
      <c r="G2575" s="111"/>
      <c r="H2575" s="111"/>
      <c r="J2575" s="57"/>
      <c r="K2575" s="111"/>
      <c r="L2575" s="111"/>
    </row>
    <row r="2576" spans="2:12" x14ac:dyDescent="0.2">
      <c r="B2576" s="57"/>
      <c r="C2576" s="111"/>
      <c r="D2576" s="111"/>
      <c r="F2576" s="57"/>
      <c r="G2576" s="111"/>
      <c r="H2576" s="111"/>
      <c r="J2576" s="57"/>
      <c r="K2576" s="111"/>
      <c r="L2576" s="111"/>
    </row>
    <row r="2577" spans="2:12" x14ac:dyDescent="0.2">
      <c r="B2577" s="57"/>
      <c r="C2577" s="111"/>
      <c r="D2577" s="111"/>
      <c r="F2577" s="57"/>
      <c r="G2577" s="111"/>
      <c r="H2577" s="111"/>
      <c r="J2577" s="57"/>
      <c r="K2577" s="111"/>
      <c r="L2577" s="111"/>
    </row>
    <row r="2578" spans="2:12" x14ac:dyDescent="0.2">
      <c r="B2578" s="57"/>
      <c r="C2578" s="111"/>
      <c r="D2578" s="111"/>
      <c r="F2578" s="57"/>
      <c r="G2578" s="111"/>
      <c r="H2578" s="111"/>
      <c r="J2578" s="57"/>
      <c r="K2578" s="111"/>
      <c r="L2578" s="111"/>
    </row>
    <row r="2579" spans="2:12" x14ac:dyDescent="0.2">
      <c r="B2579" s="57"/>
      <c r="C2579" s="111"/>
      <c r="D2579" s="111"/>
      <c r="F2579" s="57"/>
      <c r="G2579" s="111"/>
      <c r="H2579" s="111"/>
      <c r="J2579" s="57"/>
      <c r="K2579" s="111"/>
      <c r="L2579" s="111"/>
    </row>
    <row r="2580" spans="2:12" x14ac:dyDescent="0.2">
      <c r="B2580" s="57"/>
      <c r="C2580" s="111"/>
      <c r="D2580" s="111"/>
      <c r="F2580" s="57"/>
      <c r="G2580" s="111"/>
      <c r="H2580" s="111"/>
      <c r="J2580" s="57"/>
      <c r="K2580" s="111"/>
      <c r="L2580" s="111"/>
    </row>
    <row r="2581" spans="2:12" x14ac:dyDescent="0.2">
      <c r="B2581" s="57"/>
      <c r="C2581" s="111"/>
      <c r="D2581" s="111"/>
      <c r="F2581" s="57"/>
      <c r="G2581" s="111"/>
      <c r="H2581" s="111"/>
      <c r="J2581" s="57"/>
      <c r="K2581" s="111"/>
      <c r="L2581" s="111"/>
    </row>
    <row r="2582" spans="2:12" x14ac:dyDescent="0.2">
      <c r="B2582" s="57"/>
      <c r="C2582" s="111"/>
      <c r="D2582" s="111"/>
      <c r="F2582" s="57"/>
      <c r="G2582" s="111"/>
      <c r="H2582" s="111"/>
      <c r="J2582" s="57"/>
      <c r="K2582" s="111"/>
      <c r="L2582" s="111"/>
    </row>
    <row r="2583" spans="2:12" x14ac:dyDescent="0.2">
      <c r="B2583" s="57"/>
      <c r="C2583" s="111"/>
      <c r="D2583" s="111"/>
      <c r="F2583" s="57"/>
      <c r="G2583" s="111"/>
      <c r="H2583" s="111"/>
      <c r="J2583" s="57"/>
      <c r="K2583" s="111"/>
      <c r="L2583" s="111"/>
    </row>
    <row r="2584" spans="2:12" x14ac:dyDescent="0.2">
      <c r="B2584" s="57"/>
      <c r="C2584" s="111"/>
      <c r="D2584" s="111"/>
      <c r="F2584" s="57"/>
      <c r="G2584" s="111"/>
      <c r="H2584" s="111"/>
      <c r="J2584" s="57"/>
      <c r="K2584" s="111"/>
      <c r="L2584" s="111"/>
    </row>
    <row r="2585" spans="2:12" x14ac:dyDescent="0.2">
      <c r="B2585" s="57"/>
      <c r="C2585" s="111"/>
      <c r="D2585" s="111"/>
      <c r="F2585" s="57"/>
      <c r="G2585" s="111"/>
      <c r="H2585" s="111"/>
      <c r="J2585" s="57"/>
      <c r="K2585" s="111"/>
      <c r="L2585" s="111"/>
    </row>
    <row r="2586" spans="2:12" x14ac:dyDescent="0.2">
      <c r="B2586" s="57"/>
      <c r="C2586" s="111"/>
      <c r="D2586" s="111"/>
      <c r="F2586" s="57"/>
      <c r="G2586" s="111"/>
      <c r="H2586" s="111"/>
      <c r="J2586" s="57"/>
      <c r="K2586" s="111"/>
      <c r="L2586" s="111"/>
    </row>
    <row r="2587" spans="2:12" x14ac:dyDescent="0.2">
      <c r="B2587" s="57"/>
      <c r="C2587" s="111"/>
      <c r="D2587" s="111"/>
      <c r="F2587" s="57"/>
      <c r="G2587" s="111"/>
      <c r="H2587" s="111"/>
      <c r="J2587" s="57"/>
      <c r="K2587" s="111"/>
      <c r="L2587" s="111"/>
    </row>
    <row r="2588" spans="2:12" x14ac:dyDescent="0.2">
      <c r="B2588" s="57"/>
      <c r="C2588" s="111"/>
      <c r="D2588" s="111"/>
      <c r="F2588" s="57"/>
      <c r="G2588" s="111"/>
      <c r="H2588" s="111"/>
      <c r="J2588" s="57"/>
      <c r="K2588" s="111"/>
      <c r="L2588" s="111"/>
    </row>
    <row r="2589" spans="2:12" x14ac:dyDescent="0.2">
      <c r="B2589" s="57"/>
      <c r="C2589" s="111"/>
      <c r="D2589" s="111"/>
      <c r="F2589" s="57"/>
      <c r="G2589" s="111"/>
      <c r="H2589" s="111"/>
      <c r="J2589" s="57"/>
      <c r="K2589" s="111"/>
      <c r="L2589" s="111"/>
    </row>
    <row r="2590" spans="2:12" x14ac:dyDescent="0.2">
      <c r="B2590" s="57"/>
      <c r="C2590" s="111"/>
      <c r="D2590" s="111"/>
      <c r="F2590" s="57"/>
      <c r="G2590" s="111"/>
      <c r="H2590" s="111"/>
      <c r="J2590" s="57"/>
      <c r="K2590" s="111"/>
      <c r="L2590" s="111"/>
    </row>
    <row r="2591" spans="2:12" x14ac:dyDescent="0.2">
      <c r="B2591" s="57"/>
      <c r="C2591" s="111"/>
      <c r="D2591" s="111"/>
      <c r="F2591" s="57"/>
      <c r="G2591" s="111"/>
      <c r="H2591" s="111"/>
      <c r="J2591" s="57"/>
      <c r="K2591" s="111"/>
      <c r="L2591" s="111"/>
    </row>
    <row r="2592" spans="2:12" x14ac:dyDescent="0.2">
      <c r="B2592" s="57"/>
      <c r="C2592" s="111"/>
      <c r="D2592" s="111"/>
      <c r="F2592" s="57"/>
      <c r="G2592" s="111"/>
      <c r="H2592" s="111"/>
      <c r="J2592" s="57"/>
      <c r="K2592" s="111"/>
      <c r="L2592" s="111"/>
    </row>
    <row r="2593" spans="2:12" x14ac:dyDescent="0.2">
      <c r="B2593" s="57"/>
      <c r="C2593" s="111"/>
      <c r="D2593" s="111"/>
      <c r="F2593" s="57"/>
      <c r="G2593" s="111"/>
      <c r="H2593" s="111"/>
      <c r="J2593" s="57"/>
      <c r="K2593" s="111"/>
      <c r="L2593" s="111"/>
    </row>
    <row r="2594" spans="2:12" x14ac:dyDescent="0.2">
      <c r="B2594" s="57"/>
      <c r="C2594" s="111"/>
      <c r="D2594" s="111"/>
      <c r="F2594" s="57"/>
      <c r="G2594" s="111"/>
      <c r="H2594" s="111"/>
      <c r="J2594" s="57"/>
      <c r="K2594" s="111"/>
      <c r="L2594" s="111"/>
    </row>
    <row r="2595" spans="2:12" x14ac:dyDescent="0.2">
      <c r="B2595" s="57"/>
      <c r="C2595" s="111"/>
      <c r="D2595" s="111"/>
      <c r="F2595" s="57"/>
      <c r="G2595" s="111"/>
      <c r="H2595" s="111"/>
      <c r="J2595" s="57"/>
      <c r="K2595" s="111"/>
      <c r="L2595" s="111"/>
    </row>
    <row r="2596" spans="2:12" x14ac:dyDescent="0.2">
      <c r="B2596" s="57"/>
      <c r="C2596" s="111"/>
      <c r="D2596" s="111"/>
      <c r="F2596" s="57"/>
      <c r="G2596" s="111"/>
      <c r="H2596" s="111"/>
      <c r="J2596" s="57"/>
      <c r="K2596" s="111"/>
      <c r="L2596" s="111"/>
    </row>
    <row r="2597" spans="2:12" x14ac:dyDescent="0.2">
      <c r="B2597" s="57"/>
      <c r="C2597" s="111"/>
      <c r="D2597" s="111"/>
      <c r="F2597" s="57"/>
      <c r="G2597" s="111"/>
      <c r="H2597" s="111"/>
      <c r="J2597" s="57"/>
      <c r="K2597" s="111"/>
      <c r="L2597" s="111"/>
    </row>
    <row r="2598" spans="2:12" x14ac:dyDescent="0.2">
      <c r="B2598" s="57"/>
      <c r="C2598" s="111"/>
      <c r="D2598" s="111"/>
      <c r="F2598" s="57"/>
      <c r="G2598" s="111"/>
      <c r="H2598" s="111"/>
      <c r="J2598" s="57"/>
      <c r="K2598" s="111"/>
      <c r="L2598" s="111"/>
    </row>
    <row r="2599" spans="2:12" x14ac:dyDescent="0.2">
      <c r="B2599" s="57"/>
      <c r="C2599" s="111"/>
      <c r="D2599" s="111"/>
      <c r="F2599" s="57"/>
      <c r="G2599" s="111"/>
      <c r="H2599" s="111"/>
      <c r="J2599" s="57"/>
      <c r="K2599" s="111"/>
      <c r="L2599" s="111"/>
    </row>
    <row r="2600" spans="2:12" x14ac:dyDescent="0.2">
      <c r="B2600" s="57"/>
      <c r="C2600" s="111"/>
      <c r="D2600" s="111"/>
      <c r="F2600" s="57"/>
      <c r="G2600" s="111"/>
      <c r="H2600" s="111"/>
      <c r="J2600" s="57"/>
      <c r="K2600" s="111"/>
      <c r="L2600" s="111"/>
    </row>
    <row r="2601" spans="2:12" x14ac:dyDescent="0.2">
      <c r="B2601" s="57"/>
      <c r="C2601" s="111"/>
      <c r="D2601" s="111"/>
      <c r="F2601" s="57"/>
      <c r="G2601" s="111"/>
      <c r="H2601" s="111"/>
      <c r="J2601" s="57"/>
      <c r="K2601" s="111"/>
      <c r="L2601" s="111"/>
    </row>
    <row r="2602" spans="2:12" x14ac:dyDescent="0.2">
      <c r="B2602" s="57"/>
      <c r="C2602" s="111"/>
      <c r="D2602" s="111"/>
      <c r="F2602" s="57"/>
      <c r="G2602" s="111"/>
      <c r="H2602" s="111"/>
      <c r="J2602" s="57"/>
      <c r="K2602" s="111"/>
      <c r="L2602" s="111"/>
    </row>
    <row r="2603" spans="2:12" x14ac:dyDescent="0.2">
      <c r="B2603" s="57"/>
      <c r="C2603" s="111"/>
      <c r="D2603" s="111"/>
      <c r="F2603" s="57"/>
      <c r="G2603" s="111"/>
      <c r="H2603" s="111"/>
      <c r="J2603" s="57"/>
      <c r="K2603" s="111"/>
      <c r="L2603" s="111"/>
    </row>
    <row r="2604" spans="2:12" x14ac:dyDescent="0.2">
      <c r="B2604" s="57"/>
      <c r="C2604" s="111"/>
      <c r="D2604" s="111"/>
      <c r="F2604" s="57"/>
      <c r="G2604" s="111"/>
      <c r="H2604" s="111"/>
      <c r="J2604" s="57"/>
      <c r="K2604" s="111"/>
      <c r="L2604" s="111"/>
    </row>
    <row r="2605" spans="2:12" x14ac:dyDescent="0.2">
      <c r="B2605" s="57"/>
      <c r="C2605" s="111"/>
      <c r="D2605" s="111"/>
      <c r="F2605" s="57"/>
      <c r="G2605" s="111"/>
      <c r="H2605" s="111"/>
      <c r="J2605" s="57"/>
      <c r="K2605" s="111"/>
      <c r="L2605" s="111"/>
    </row>
    <row r="2606" spans="2:12" x14ac:dyDescent="0.2">
      <c r="B2606" s="57"/>
      <c r="C2606" s="111"/>
      <c r="D2606" s="111"/>
      <c r="F2606" s="57"/>
      <c r="G2606" s="111"/>
      <c r="H2606" s="111"/>
      <c r="J2606" s="57"/>
      <c r="K2606" s="111"/>
      <c r="L2606" s="111"/>
    </row>
    <row r="2607" spans="2:12" x14ac:dyDescent="0.2">
      <c r="B2607" s="57"/>
      <c r="C2607" s="111"/>
      <c r="D2607" s="111"/>
      <c r="F2607" s="57"/>
      <c r="G2607" s="111"/>
      <c r="H2607" s="111"/>
      <c r="J2607" s="57"/>
      <c r="K2607" s="111"/>
      <c r="L2607" s="111"/>
    </row>
    <row r="2608" spans="2:12" x14ac:dyDescent="0.2">
      <c r="B2608" s="57"/>
      <c r="C2608" s="111"/>
      <c r="D2608" s="111"/>
      <c r="F2608" s="57"/>
      <c r="G2608" s="111"/>
      <c r="H2608" s="111"/>
      <c r="J2608" s="57"/>
      <c r="K2608" s="111"/>
      <c r="L2608" s="111"/>
    </row>
    <row r="2609" spans="2:12" x14ac:dyDescent="0.2">
      <c r="B2609" s="57"/>
      <c r="C2609" s="111"/>
      <c r="D2609" s="111"/>
      <c r="F2609" s="57"/>
      <c r="G2609" s="111"/>
      <c r="H2609" s="111"/>
      <c r="J2609" s="57"/>
      <c r="K2609" s="111"/>
      <c r="L2609" s="111"/>
    </row>
    <row r="2610" spans="2:12" x14ac:dyDescent="0.2">
      <c r="B2610" s="57"/>
      <c r="C2610" s="111"/>
      <c r="D2610" s="111"/>
      <c r="F2610" s="57"/>
      <c r="G2610" s="111"/>
      <c r="H2610" s="111"/>
      <c r="J2610" s="57"/>
      <c r="K2610" s="111"/>
      <c r="L2610" s="111"/>
    </row>
    <row r="2611" spans="2:12" x14ac:dyDescent="0.2">
      <c r="B2611" s="57"/>
      <c r="C2611" s="111"/>
      <c r="D2611" s="111"/>
      <c r="F2611" s="57"/>
      <c r="G2611" s="111"/>
      <c r="H2611" s="111"/>
      <c r="J2611" s="57"/>
      <c r="K2611" s="111"/>
      <c r="L2611" s="111"/>
    </row>
    <row r="2612" spans="2:12" x14ac:dyDescent="0.2">
      <c r="B2612" s="57"/>
      <c r="C2612" s="111"/>
      <c r="D2612" s="111"/>
      <c r="F2612" s="57"/>
      <c r="G2612" s="111"/>
      <c r="H2612" s="111"/>
      <c r="J2612" s="57"/>
      <c r="K2612" s="111"/>
      <c r="L2612" s="111"/>
    </row>
    <row r="2613" spans="2:12" x14ac:dyDescent="0.2">
      <c r="B2613" s="57"/>
      <c r="C2613" s="111"/>
      <c r="D2613" s="111"/>
      <c r="F2613" s="57"/>
      <c r="G2613" s="111"/>
      <c r="H2613" s="111"/>
      <c r="J2613" s="57"/>
      <c r="K2613" s="111"/>
      <c r="L2613" s="111"/>
    </row>
    <row r="2614" spans="2:12" x14ac:dyDescent="0.2">
      <c r="B2614" s="57"/>
      <c r="C2614" s="111"/>
      <c r="D2614" s="111"/>
      <c r="F2614" s="57"/>
      <c r="G2614" s="111"/>
      <c r="H2614" s="111"/>
      <c r="J2614" s="57"/>
      <c r="K2614" s="111"/>
      <c r="L2614" s="111"/>
    </row>
    <row r="2615" spans="2:12" x14ac:dyDescent="0.2">
      <c r="B2615" s="57"/>
      <c r="C2615" s="111"/>
      <c r="D2615" s="111"/>
      <c r="F2615" s="57"/>
      <c r="G2615" s="111"/>
      <c r="H2615" s="111"/>
      <c r="J2615" s="57"/>
      <c r="K2615" s="111"/>
      <c r="L2615" s="111"/>
    </row>
    <row r="2616" spans="2:12" x14ac:dyDescent="0.2">
      <c r="B2616" s="57"/>
      <c r="C2616" s="111"/>
      <c r="D2616" s="111"/>
      <c r="F2616" s="57"/>
      <c r="G2616" s="111"/>
      <c r="H2616" s="111"/>
      <c r="J2616" s="57"/>
      <c r="K2616" s="111"/>
      <c r="L2616" s="111"/>
    </row>
    <row r="2617" spans="2:12" x14ac:dyDescent="0.2">
      <c r="B2617" s="57"/>
      <c r="C2617" s="111"/>
      <c r="D2617" s="111"/>
      <c r="F2617" s="57"/>
      <c r="G2617" s="111"/>
      <c r="H2617" s="111"/>
      <c r="J2617" s="57"/>
      <c r="K2617" s="111"/>
      <c r="L2617" s="111"/>
    </row>
    <row r="2618" spans="2:12" x14ac:dyDescent="0.2">
      <c r="B2618" s="57"/>
      <c r="C2618" s="111"/>
      <c r="D2618" s="111"/>
      <c r="F2618" s="57"/>
      <c r="G2618" s="111"/>
      <c r="H2618" s="111"/>
      <c r="J2618" s="57"/>
      <c r="K2618" s="111"/>
      <c r="L2618" s="111"/>
    </row>
    <row r="2619" spans="2:12" x14ac:dyDescent="0.2">
      <c r="B2619" s="57"/>
      <c r="C2619" s="111"/>
      <c r="D2619" s="111"/>
      <c r="F2619" s="57"/>
      <c r="G2619" s="111"/>
      <c r="H2619" s="111"/>
      <c r="J2619" s="57"/>
      <c r="K2619" s="111"/>
      <c r="L2619" s="111"/>
    </row>
    <row r="2620" spans="2:12" x14ac:dyDescent="0.2">
      <c r="B2620" s="57"/>
      <c r="C2620" s="111"/>
      <c r="D2620" s="111"/>
      <c r="F2620" s="57"/>
      <c r="G2620" s="111"/>
      <c r="H2620" s="111"/>
      <c r="J2620" s="57"/>
      <c r="K2620" s="111"/>
      <c r="L2620" s="111"/>
    </row>
    <row r="2621" spans="2:12" x14ac:dyDescent="0.2">
      <c r="B2621" s="57"/>
      <c r="C2621" s="111"/>
      <c r="D2621" s="111"/>
      <c r="F2621" s="57"/>
      <c r="G2621" s="111"/>
      <c r="H2621" s="111"/>
      <c r="J2621" s="57"/>
      <c r="K2621" s="111"/>
      <c r="L2621" s="111"/>
    </row>
    <row r="2622" spans="2:12" x14ac:dyDescent="0.2">
      <c r="B2622" s="57"/>
      <c r="C2622" s="111"/>
      <c r="D2622" s="111"/>
      <c r="F2622" s="57"/>
      <c r="G2622" s="111"/>
      <c r="H2622" s="111"/>
      <c r="J2622" s="57"/>
      <c r="K2622" s="111"/>
      <c r="L2622" s="111"/>
    </row>
    <row r="2623" spans="2:12" x14ac:dyDescent="0.2">
      <c r="B2623" s="57"/>
      <c r="C2623" s="111"/>
      <c r="D2623" s="111"/>
      <c r="F2623" s="57"/>
      <c r="G2623" s="111"/>
      <c r="H2623" s="111"/>
      <c r="J2623" s="57"/>
      <c r="K2623" s="111"/>
      <c r="L2623" s="111"/>
    </row>
    <row r="2624" spans="2:12" x14ac:dyDescent="0.2">
      <c r="B2624" s="57"/>
      <c r="C2624" s="111"/>
      <c r="D2624" s="111"/>
      <c r="F2624" s="57"/>
      <c r="G2624" s="111"/>
      <c r="H2624" s="111"/>
      <c r="J2624" s="57"/>
      <c r="K2624" s="111"/>
      <c r="L2624" s="111"/>
    </row>
    <row r="2625" spans="2:12" x14ac:dyDescent="0.2">
      <c r="B2625" s="57"/>
      <c r="C2625" s="111"/>
      <c r="D2625" s="111"/>
      <c r="F2625" s="57"/>
      <c r="G2625" s="111"/>
      <c r="H2625" s="111"/>
      <c r="J2625" s="57"/>
      <c r="K2625" s="111"/>
      <c r="L2625" s="111"/>
    </row>
    <row r="2626" spans="2:12" x14ac:dyDescent="0.2">
      <c r="B2626" s="57"/>
      <c r="C2626" s="111"/>
      <c r="D2626" s="111"/>
      <c r="F2626" s="57"/>
      <c r="G2626" s="111"/>
      <c r="H2626" s="111"/>
      <c r="J2626" s="57"/>
      <c r="K2626" s="111"/>
      <c r="L2626" s="111"/>
    </row>
    <row r="2627" spans="2:12" x14ac:dyDescent="0.2">
      <c r="B2627" s="57"/>
      <c r="C2627" s="111"/>
      <c r="D2627" s="111"/>
      <c r="F2627" s="57"/>
      <c r="G2627" s="111"/>
      <c r="H2627" s="111"/>
      <c r="J2627" s="57"/>
      <c r="K2627" s="111"/>
      <c r="L2627" s="111"/>
    </row>
    <row r="2628" spans="2:12" x14ac:dyDescent="0.2">
      <c r="B2628" s="57"/>
      <c r="C2628" s="111"/>
      <c r="D2628" s="111"/>
      <c r="F2628" s="57"/>
      <c r="G2628" s="111"/>
      <c r="H2628" s="111"/>
      <c r="J2628" s="57"/>
      <c r="K2628" s="111"/>
      <c r="L2628" s="111"/>
    </row>
    <row r="2629" spans="2:12" x14ac:dyDescent="0.2">
      <c r="B2629" s="57"/>
      <c r="C2629" s="111"/>
      <c r="D2629" s="111"/>
      <c r="F2629" s="57"/>
      <c r="G2629" s="111"/>
      <c r="H2629" s="111"/>
      <c r="J2629" s="57"/>
      <c r="K2629" s="111"/>
      <c r="L2629" s="111"/>
    </row>
    <row r="2630" spans="2:12" x14ac:dyDescent="0.2">
      <c r="B2630" s="57"/>
      <c r="C2630" s="111"/>
      <c r="D2630" s="111"/>
      <c r="F2630" s="57"/>
      <c r="G2630" s="111"/>
      <c r="H2630" s="111"/>
      <c r="J2630" s="57"/>
      <c r="K2630" s="111"/>
      <c r="L2630" s="111"/>
    </row>
    <row r="2631" spans="2:12" x14ac:dyDescent="0.2">
      <c r="B2631" s="57"/>
      <c r="C2631" s="111"/>
      <c r="D2631" s="111"/>
      <c r="F2631" s="57"/>
      <c r="G2631" s="111"/>
      <c r="H2631" s="111"/>
      <c r="J2631" s="57"/>
      <c r="K2631" s="111"/>
      <c r="L2631" s="111"/>
    </row>
    <row r="2632" spans="2:12" x14ac:dyDescent="0.2">
      <c r="B2632" s="57"/>
      <c r="C2632" s="111"/>
      <c r="D2632" s="111"/>
      <c r="F2632" s="57"/>
      <c r="G2632" s="111"/>
      <c r="H2632" s="111"/>
      <c r="J2632" s="57"/>
      <c r="K2632" s="111"/>
      <c r="L2632" s="111"/>
    </row>
    <row r="2633" spans="2:12" x14ac:dyDescent="0.2">
      <c r="B2633" s="57"/>
      <c r="C2633" s="111"/>
      <c r="D2633" s="111"/>
      <c r="F2633" s="57"/>
      <c r="G2633" s="111"/>
      <c r="H2633" s="111"/>
      <c r="J2633" s="57"/>
      <c r="K2633" s="111"/>
      <c r="L2633" s="111"/>
    </row>
    <row r="2634" spans="2:12" x14ac:dyDescent="0.2">
      <c r="B2634" s="57"/>
      <c r="C2634" s="111"/>
      <c r="D2634" s="111"/>
      <c r="F2634" s="57"/>
      <c r="G2634" s="111"/>
      <c r="H2634" s="111"/>
      <c r="J2634" s="57"/>
      <c r="K2634" s="111"/>
      <c r="L2634" s="111"/>
    </row>
    <row r="2635" spans="2:12" x14ac:dyDescent="0.2">
      <c r="B2635" s="57"/>
      <c r="C2635" s="111"/>
      <c r="D2635" s="111"/>
      <c r="F2635" s="57"/>
      <c r="G2635" s="111"/>
      <c r="H2635" s="111"/>
      <c r="J2635" s="57"/>
      <c r="K2635" s="111"/>
      <c r="L2635" s="111"/>
    </row>
    <row r="2636" spans="2:12" x14ac:dyDescent="0.2">
      <c r="B2636" s="57"/>
      <c r="C2636" s="111"/>
      <c r="D2636" s="111"/>
      <c r="F2636" s="57"/>
      <c r="G2636" s="111"/>
      <c r="H2636" s="111"/>
      <c r="J2636" s="57"/>
      <c r="K2636" s="111"/>
      <c r="L2636" s="111"/>
    </row>
    <row r="2637" spans="2:12" x14ac:dyDescent="0.2">
      <c r="B2637" s="57"/>
      <c r="C2637" s="111"/>
      <c r="D2637" s="111"/>
      <c r="F2637" s="57"/>
      <c r="G2637" s="111"/>
      <c r="H2637" s="111"/>
      <c r="J2637" s="57"/>
      <c r="K2637" s="111"/>
      <c r="L2637" s="111"/>
    </row>
    <row r="2638" spans="2:12" x14ac:dyDescent="0.2">
      <c r="B2638" s="57"/>
      <c r="C2638" s="111"/>
      <c r="D2638" s="111"/>
      <c r="F2638" s="57"/>
      <c r="G2638" s="111"/>
      <c r="H2638" s="111"/>
      <c r="J2638" s="57"/>
      <c r="K2638" s="111"/>
      <c r="L2638" s="111"/>
    </row>
    <row r="2639" spans="2:12" x14ac:dyDescent="0.2">
      <c r="B2639" s="57"/>
      <c r="C2639" s="111"/>
      <c r="D2639" s="111"/>
      <c r="F2639" s="57"/>
      <c r="G2639" s="111"/>
      <c r="H2639" s="111"/>
      <c r="J2639" s="57"/>
      <c r="K2639" s="111"/>
      <c r="L2639" s="111"/>
    </row>
    <row r="2640" spans="2:12" x14ac:dyDescent="0.2">
      <c r="B2640" s="57"/>
      <c r="C2640" s="111"/>
      <c r="D2640" s="111"/>
      <c r="F2640" s="57"/>
      <c r="G2640" s="111"/>
      <c r="H2640" s="111"/>
      <c r="J2640" s="57"/>
      <c r="K2640" s="111"/>
      <c r="L2640" s="111"/>
    </row>
    <row r="2641" spans="2:12" x14ac:dyDescent="0.2">
      <c r="B2641" s="57"/>
      <c r="C2641" s="111"/>
      <c r="D2641" s="111"/>
      <c r="F2641" s="57"/>
      <c r="G2641" s="111"/>
      <c r="H2641" s="111"/>
      <c r="J2641" s="57"/>
      <c r="K2641" s="111"/>
      <c r="L2641" s="111"/>
    </row>
    <row r="2642" spans="2:12" x14ac:dyDescent="0.2">
      <c r="B2642" s="57"/>
      <c r="C2642" s="111"/>
      <c r="D2642" s="111"/>
      <c r="F2642" s="57"/>
      <c r="G2642" s="111"/>
      <c r="H2642" s="111"/>
      <c r="J2642" s="57"/>
      <c r="K2642" s="111"/>
      <c r="L2642" s="111"/>
    </row>
    <row r="2643" spans="2:12" x14ac:dyDescent="0.2">
      <c r="B2643" s="57"/>
      <c r="C2643" s="111"/>
      <c r="D2643" s="111"/>
      <c r="F2643" s="57"/>
      <c r="G2643" s="111"/>
      <c r="H2643" s="111"/>
      <c r="J2643" s="57"/>
      <c r="K2643" s="111"/>
      <c r="L2643" s="111"/>
    </row>
    <row r="2644" spans="2:12" x14ac:dyDescent="0.2">
      <c r="B2644" s="57"/>
      <c r="C2644" s="111"/>
      <c r="D2644" s="111"/>
      <c r="F2644" s="57"/>
      <c r="G2644" s="111"/>
      <c r="H2644" s="111"/>
      <c r="J2644" s="57"/>
      <c r="K2644" s="111"/>
      <c r="L2644" s="111"/>
    </row>
    <row r="2645" spans="2:12" x14ac:dyDescent="0.2">
      <c r="B2645" s="57"/>
      <c r="C2645" s="111"/>
      <c r="D2645" s="111"/>
      <c r="F2645" s="57"/>
      <c r="G2645" s="111"/>
      <c r="H2645" s="111"/>
      <c r="J2645" s="57"/>
      <c r="K2645" s="111"/>
      <c r="L2645" s="111"/>
    </row>
    <row r="2646" spans="2:12" x14ac:dyDescent="0.2">
      <c r="B2646" s="57"/>
      <c r="C2646" s="111"/>
      <c r="D2646" s="111"/>
      <c r="F2646" s="57"/>
      <c r="G2646" s="111"/>
      <c r="H2646" s="111"/>
      <c r="J2646" s="57"/>
      <c r="K2646" s="111"/>
      <c r="L2646" s="111"/>
    </row>
    <row r="2647" spans="2:12" x14ac:dyDescent="0.2">
      <c r="B2647" s="57"/>
      <c r="C2647" s="111"/>
      <c r="D2647" s="111"/>
      <c r="F2647" s="57"/>
      <c r="G2647" s="111"/>
      <c r="H2647" s="111"/>
      <c r="J2647" s="57"/>
      <c r="K2647" s="111"/>
      <c r="L2647" s="111"/>
    </row>
    <row r="2648" spans="2:12" x14ac:dyDescent="0.2">
      <c r="B2648" s="57"/>
      <c r="C2648" s="111"/>
      <c r="D2648" s="111"/>
      <c r="F2648" s="57"/>
      <c r="G2648" s="111"/>
      <c r="H2648" s="111"/>
      <c r="J2648" s="57"/>
      <c r="K2648" s="111"/>
      <c r="L2648" s="111"/>
    </row>
    <row r="2649" spans="2:12" x14ac:dyDescent="0.2">
      <c r="B2649" s="57"/>
      <c r="C2649" s="111"/>
      <c r="D2649" s="111"/>
      <c r="F2649" s="57"/>
      <c r="G2649" s="111"/>
      <c r="H2649" s="111"/>
      <c r="J2649" s="57"/>
      <c r="K2649" s="111"/>
      <c r="L2649" s="111"/>
    </row>
    <row r="2650" spans="2:12" x14ac:dyDescent="0.2">
      <c r="B2650" s="57"/>
      <c r="C2650" s="111"/>
      <c r="D2650" s="111"/>
      <c r="F2650" s="57"/>
      <c r="G2650" s="111"/>
      <c r="H2650" s="111"/>
      <c r="J2650" s="57"/>
      <c r="K2650" s="111"/>
      <c r="L2650" s="111"/>
    </row>
    <row r="2651" spans="2:12" x14ac:dyDescent="0.2">
      <c r="B2651" s="57"/>
      <c r="C2651" s="111"/>
      <c r="D2651" s="111"/>
      <c r="F2651" s="57"/>
      <c r="G2651" s="111"/>
      <c r="H2651" s="111"/>
      <c r="J2651" s="57"/>
      <c r="K2651" s="111"/>
      <c r="L2651" s="111"/>
    </row>
    <row r="2652" spans="2:12" x14ac:dyDescent="0.2">
      <c r="B2652" s="57"/>
      <c r="C2652" s="111"/>
      <c r="D2652" s="111"/>
      <c r="F2652" s="57"/>
      <c r="G2652" s="111"/>
      <c r="H2652" s="111"/>
      <c r="J2652" s="57"/>
      <c r="K2652" s="111"/>
      <c r="L2652" s="111"/>
    </row>
    <row r="2653" spans="2:12" x14ac:dyDescent="0.2">
      <c r="B2653" s="57"/>
      <c r="C2653" s="111"/>
      <c r="D2653" s="111"/>
      <c r="F2653" s="57"/>
      <c r="G2653" s="111"/>
      <c r="H2653" s="111"/>
      <c r="J2653" s="57"/>
      <c r="K2653" s="111"/>
      <c r="L2653" s="111"/>
    </row>
    <row r="2654" spans="2:12" x14ac:dyDescent="0.2">
      <c r="B2654" s="57"/>
      <c r="C2654" s="111"/>
      <c r="D2654" s="111"/>
      <c r="F2654" s="57"/>
      <c r="G2654" s="111"/>
      <c r="H2654" s="111"/>
      <c r="J2654" s="57"/>
      <c r="K2654" s="111"/>
      <c r="L2654" s="111"/>
    </row>
    <row r="2655" spans="2:12" x14ac:dyDescent="0.2">
      <c r="B2655" s="57"/>
      <c r="C2655" s="111"/>
      <c r="D2655" s="111"/>
      <c r="F2655" s="57"/>
      <c r="G2655" s="111"/>
      <c r="H2655" s="111"/>
      <c r="J2655" s="57"/>
      <c r="K2655" s="111"/>
      <c r="L2655" s="111"/>
    </row>
    <row r="2656" spans="2:12" x14ac:dyDescent="0.2">
      <c r="B2656" s="57"/>
      <c r="C2656" s="111"/>
      <c r="D2656" s="111"/>
      <c r="F2656" s="57"/>
      <c r="G2656" s="111"/>
      <c r="H2656" s="111"/>
      <c r="J2656" s="57"/>
      <c r="K2656" s="111"/>
      <c r="L2656" s="111"/>
    </row>
    <row r="2657" spans="2:12" x14ac:dyDescent="0.2">
      <c r="B2657" s="57"/>
      <c r="C2657" s="111"/>
      <c r="D2657" s="111"/>
      <c r="F2657" s="57"/>
      <c r="G2657" s="111"/>
      <c r="H2657" s="111"/>
      <c r="J2657" s="57"/>
      <c r="K2657" s="111"/>
      <c r="L2657" s="111"/>
    </row>
    <row r="2658" spans="2:12" x14ac:dyDescent="0.2">
      <c r="B2658" s="57"/>
      <c r="C2658" s="111"/>
      <c r="D2658" s="111"/>
      <c r="F2658" s="57"/>
      <c r="G2658" s="111"/>
      <c r="H2658" s="111"/>
      <c r="J2658" s="57"/>
      <c r="K2658" s="111"/>
      <c r="L2658" s="111"/>
    </row>
    <row r="2659" spans="2:12" x14ac:dyDescent="0.2">
      <c r="B2659" s="57"/>
      <c r="C2659" s="111"/>
      <c r="D2659" s="111"/>
      <c r="F2659" s="57"/>
      <c r="G2659" s="111"/>
      <c r="H2659" s="111"/>
      <c r="J2659" s="57"/>
      <c r="K2659" s="111"/>
      <c r="L2659" s="111"/>
    </row>
    <row r="2660" spans="2:12" x14ac:dyDescent="0.2">
      <c r="B2660" s="57"/>
      <c r="C2660" s="111"/>
      <c r="D2660" s="111"/>
      <c r="F2660" s="57"/>
      <c r="G2660" s="111"/>
      <c r="H2660" s="111"/>
      <c r="J2660" s="57"/>
      <c r="K2660" s="111"/>
      <c r="L2660" s="111"/>
    </row>
    <row r="2661" spans="2:12" x14ac:dyDescent="0.2">
      <c r="B2661" s="57"/>
      <c r="C2661" s="111"/>
      <c r="D2661" s="111"/>
      <c r="F2661" s="57"/>
      <c r="G2661" s="111"/>
      <c r="H2661" s="111"/>
      <c r="J2661" s="57"/>
      <c r="K2661" s="111"/>
      <c r="L2661" s="111"/>
    </row>
    <row r="2662" spans="2:12" x14ac:dyDescent="0.2">
      <c r="B2662" s="57"/>
      <c r="C2662" s="111"/>
      <c r="D2662" s="111"/>
      <c r="F2662" s="57"/>
      <c r="G2662" s="111"/>
      <c r="H2662" s="111"/>
      <c r="J2662" s="57"/>
      <c r="K2662" s="111"/>
      <c r="L2662" s="111"/>
    </row>
    <row r="2663" spans="2:12" x14ac:dyDescent="0.2">
      <c r="B2663" s="57"/>
      <c r="C2663" s="111"/>
      <c r="D2663" s="111"/>
      <c r="F2663" s="57"/>
      <c r="G2663" s="111"/>
      <c r="H2663" s="111"/>
      <c r="J2663" s="57"/>
      <c r="K2663" s="111"/>
      <c r="L2663" s="111"/>
    </row>
    <row r="2664" spans="2:12" x14ac:dyDescent="0.2">
      <c r="B2664" s="57"/>
      <c r="C2664" s="111"/>
      <c r="D2664" s="111"/>
      <c r="F2664" s="57"/>
      <c r="G2664" s="111"/>
      <c r="H2664" s="111"/>
      <c r="J2664" s="57"/>
      <c r="K2664" s="111"/>
      <c r="L2664" s="111"/>
    </row>
    <row r="2665" spans="2:12" x14ac:dyDescent="0.2">
      <c r="B2665" s="57"/>
      <c r="C2665" s="111"/>
      <c r="D2665" s="111"/>
      <c r="F2665" s="57"/>
      <c r="G2665" s="111"/>
      <c r="H2665" s="111"/>
      <c r="J2665" s="57"/>
      <c r="K2665" s="111"/>
      <c r="L2665" s="111"/>
    </row>
    <row r="2666" spans="2:12" x14ac:dyDescent="0.2">
      <c r="B2666" s="57"/>
      <c r="C2666" s="111"/>
      <c r="D2666" s="111"/>
      <c r="F2666" s="57"/>
      <c r="G2666" s="111"/>
      <c r="H2666" s="111"/>
      <c r="J2666" s="57"/>
      <c r="K2666" s="111"/>
      <c r="L2666" s="111"/>
    </row>
    <row r="2667" spans="2:12" x14ac:dyDescent="0.2">
      <c r="B2667" s="57"/>
      <c r="C2667" s="111"/>
      <c r="D2667" s="111"/>
      <c r="F2667" s="57"/>
      <c r="G2667" s="111"/>
      <c r="H2667" s="111"/>
      <c r="J2667" s="57"/>
      <c r="K2667" s="111"/>
      <c r="L2667" s="111"/>
    </row>
    <row r="2668" spans="2:12" x14ac:dyDescent="0.2">
      <c r="B2668" s="57"/>
      <c r="C2668" s="111"/>
      <c r="D2668" s="111"/>
      <c r="F2668" s="57"/>
      <c r="G2668" s="111"/>
      <c r="H2668" s="111"/>
      <c r="J2668" s="57"/>
      <c r="K2668" s="111"/>
      <c r="L2668" s="111"/>
    </row>
    <row r="2669" spans="2:12" x14ac:dyDescent="0.2">
      <c r="B2669" s="57"/>
      <c r="C2669" s="111"/>
      <c r="D2669" s="111"/>
      <c r="F2669" s="57"/>
      <c r="G2669" s="111"/>
      <c r="H2669" s="111"/>
      <c r="J2669" s="57"/>
      <c r="K2669" s="111"/>
      <c r="L2669" s="111"/>
    </row>
    <row r="2670" spans="2:12" x14ac:dyDescent="0.2">
      <c r="B2670" s="57"/>
      <c r="C2670" s="111"/>
      <c r="D2670" s="111"/>
      <c r="F2670" s="57"/>
      <c r="G2670" s="111"/>
      <c r="H2670" s="111"/>
      <c r="J2670" s="57"/>
      <c r="K2670" s="111"/>
      <c r="L2670" s="111"/>
    </row>
    <row r="2671" spans="2:12" x14ac:dyDescent="0.2">
      <c r="B2671" s="57"/>
      <c r="C2671" s="111"/>
      <c r="D2671" s="111"/>
      <c r="F2671" s="57"/>
      <c r="G2671" s="111"/>
      <c r="H2671" s="111"/>
      <c r="J2671" s="57"/>
      <c r="K2671" s="111"/>
      <c r="L2671" s="111"/>
    </row>
    <row r="2672" spans="2:12" x14ac:dyDescent="0.2">
      <c r="B2672" s="57"/>
      <c r="C2672" s="111"/>
      <c r="D2672" s="111"/>
      <c r="F2672" s="57"/>
      <c r="G2672" s="111"/>
      <c r="H2672" s="111"/>
      <c r="J2672" s="57"/>
      <c r="K2672" s="111"/>
      <c r="L2672" s="111"/>
    </row>
    <row r="2673" spans="2:12" x14ac:dyDescent="0.2">
      <c r="B2673" s="57"/>
      <c r="C2673" s="111"/>
      <c r="D2673" s="111"/>
      <c r="F2673" s="57"/>
      <c r="G2673" s="111"/>
      <c r="H2673" s="111"/>
      <c r="J2673" s="57"/>
      <c r="K2673" s="111"/>
      <c r="L2673" s="111"/>
    </row>
    <row r="2674" spans="2:12" x14ac:dyDescent="0.2">
      <c r="B2674" s="57"/>
      <c r="C2674" s="111"/>
      <c r="D2674" s="111"/>
      <c r="F2674" s="57"/>
      <c r="G2674" s="111"/>
      <c r="H2674" s="111"/>
      <c r="J2674" s="57"/>
      <c r="K2674" s="111"/>
      <c r="L2674" s="111"/>
    </row>
    <row r="2675" spans="2:12" x14ac:dyDescent="0.2">
      <c r="B2675" s="57"/>
      <c r="C2675" s="111"/>
      <c r="D2675" s="111"/>
      <c r="F2675" s="57"/>
      <c r="G2675" s="111"/>
      <c r="H2675" s="111"/>
      <c r="J2675" s="57"/>
      <c r="K2675" s="111"/>
      <c r="L2675" s="111"/>
    </row>
    <row r="2676" spans="2:12" x14ac:dyDescent="0.2">
      <c r="B2676" s="57"/>
      <c r="C2676" s="111"/>
      <c r="D2676" s="111"/>
      <c r="F2676" s="57"/>
      <c r="G2676" s="111"/>
      <c r="H2676" s="111"/>
      <c r="J2676" s="57"/>
      <c r="K2676" s="111"/>
      <c r="L2676" s="111"/>
    </row>
    <row r="2677" spans="2:12" x14ac:dyDescent="0.2">
      <c r="B2677" s="57"/>
      <c r="C2677" s="111"/>
      <c r="D2677" s="111"/>
      <c r="F2677" s="57"/>
      <c r="G2677" s="111"/>
      <c r="H2677" s="111"/>
      <c r="J2677" s="57"/>
      <c r="K2677" s="111"/>
      <c r="L2677" s="111"/>
    </row>
    <row r="2678" spans="2:12" x14ac:dyDescent="0.2">
      <c r="B2678" s="57"/>
      <c r="C2678" s="111"/>
      <c r="D2678" s="111"/>
      <c r="F2678" s="57"/>
      <c r="G2678" s="111"/>
      <c r="H2678" s="111"/>
      <c r="J2678" s="57"/>
      <c r="K2678" s="111"/>
      <c r="L2678" s="111"/>
    </row>
    <row r="2679" spans="2:12" x14ac:dyDescent="0.2">
      <c r="B2679" s="57"/>
      <c r="C2679" s="111"/>
      <c r="D2679" s="111"/>
      <c r="F2679" s="57"/>
      <c r="G2679" s="111"/>
      <c r="H2679" s="111"/>
      <c r="J2679" s="57"/>
      <c r="K2679" s="111"/>
      <c r="L2679" s="111"/>
    </row>
    <row r="2680" spans="2:12" x14ac:dyDescent="0.2">
      <c r="B2680" s="57"/>
      <c r="C2680" s="111"/>
      <c r="D2680" s="111"/>
      <c r="F2680" s="57"/>
      <c r="G2680" s="111"/>
      <c r="H2680" s="111"/>
      <c r="J2680" s="57"/>
      <c r="K2680" s="111"/>
      <c r="L2680" s="111"/>
    </row>
    <row r="2681" spans="2:12" x14ac:dyDescent="0.2">
      <c r="B2681" s="57"/>
      <c r="C2681" s="111"/>
      <c r="D2681" s="111"/>
      <c r="F2681" s="57"/>
      <c r="G2681" s="111"/>
      <c r="H2681" s="111"/>
      <c r="J2681" s="57"/>
      <c r="K2681" s="111"/>
      <c r="L2681" s="111"/>
    </row>
    <row r="2682" spans="2:12" x14ac:dyDescent="0.2">
      <c r="B2682" s="57"/>
      <c r="C2682" s="111"/>
      <c r="D2682" s="111"/>
      <c r="F2682" s="57"/>
      <c r="G2682" s="111"/>
      <c r="H2682" s="111"/>
      <c r="J2682" s="57"/>
      <c r="K2682" s="111"/>
      <c r="L2682" s="111"/>
    </row>
    <row r="2683" spans="2:12" x14ac:dyDescent="0.2">
      <c r="B2683" s="57"/>
      <c r="C2683" s="111"/>
      <c r="D2683" s="111"/>
      <c r="F2683" s="57"/>
      <c r="G2683" s="111"/>
      <c r="H2683" s="111"/>
      <c r="J2683" s="57"/>
      <c r="K2683" s="111"/>
      <c r="L2683" s="111"/>
    </row>
    <row r="2684" spans="2:12" x14ac:dyDescent="0.2">
      <c r="B2684" s="57"/>
      <c r="C2684" s="111"/>
      <c r="D2684" s="111"/>
      <c r="F2684" s="57"/>
      <c r="G2684" s="111"/>
      <c r="H2684" s="111"/>
      <c r="J2684" s="57"/>
      <c r="K2684" s="111"/>
      <c r="L2684" s="111"/>
    </row>
    <row r="2685" spans="2:12" x14ac:dyDescent="0.2">
      <c r="B2685" s="57"/>
      <c r="C2685" s="111"/>
      <c r="D2685" s="111"/>
      <c r="F2685" s="57"/>
      <c r="G2685" s="111"/>
      <c r="H2685" s="111"/>
      <c r="J2685" s="57"/>
      <c r="K2685" s="111"/>
      <c r="L2685" s="111"/>
    </row>
    <row r="2686" spans="2:12" x14ac:dyDescent="0.2">
      <c r="B2686" s="57"/>
      <c r="C2686" s="111"/>
      <c r="D2686" s="111"/>
      <c r="F2686" s="57"/>
      <c r="G2686" s="111"/>
      <c r="H2686" s="111"/>
      <c r="J2686" s="57"/>
      <c r="K2686" s="111"/>
      <c r="L2686" s="111"/>
    </row>
    <row r="2687" spans="2:12" x14ac:dyDescent="0.2">
      <c r="B2687" s="57"/>
      <c r="C2687" s="111"/>
      <c r="D2687" s="111"/>
      <c r="F2687" s="57"/>
      <c r="G2687" s="111"/>
      <c r="H2687" s="111"/>
      <c r="J2687" s="57"/>
      <c r="K2687" s="111"/>
      <c r="L2687" s="111"/>
    </row>
    <row r="2688" spans="2:12" x14ac:dyDescent="0.2">
      <c r="B2688" s="57"/>
      <c r="C2688" s="111"/>
      <c r="D2688" s="111"/>
      <c r="F2688" s="57"/>
      <c r="G2688" s="111"/>
      <c r="H2688" s="111"/>
      <c r="J2688" s="57"/>
      <c r="K2688" s="111"/>
      <c r="L2688" s="111"/>
    </row>
    <row r="2689" spans="2:12" x14ac:dyDescent="0.2">
      <c r="B2689" s="57"/>
      <c r="C2689" s="111"/>
      <c r="D2689" s="111"/>
      <c r="F2689" s="57"/>
      <c r="G2689" s="111"/>
      <c r="H2689" s="111"/>
      <c r="J2689" s="57"/>
      <c r="K2689" s="111"/>
      <c r="L2689" s="111"/>
    </row>
    <row r="2690" spans="2:12" x14ac:dyDescent="0.2">
      <c r="B2690" s="57"/>
      <c r="C2690" s="111"/>
      <c r="D2690" s="111"/>
      <c r="F2690" s="57"/>
      <c r="G2690" s="111"/>
      <c r="H2690" s="111"/>
      <c r="J2690" s="57"/>
      <c r="K2690" s="111"/>
      <c r="L2690" s="111"/>
    </row>
    <row r="2691" spans="2:12" x14ac:dyDescent="0.2">
      <c r="B2691" s="57"/>
      <c r="C2691" s="111"/>
      <c r="D2691" s="111"/>
      <c r="F2691" s="57"/>
      <c r="G2691" s="111"/>
      <c r="H2691" s="111"/>
      <c r="J2691" s="57"/>
      <c r="K2691" s="111"/>
      <c r="L2691" s="111"/>
    </row>
    <row r="2692" spans="2:12" x14ac:dyDescent="0.2">
      <c r="B2692" s="57"/>
      <c r="C2692" s="111"/>
      <c r="D2692" s="111"/>
      <c r="F2692" s="57"/>
      <c r="G2692" s="111"/>
      <c r="H2692" s="111"/>
      <c r="J2692" s="57"/>
      <c r="K2692" s="111"/>
      <c r="L2692" s="111"/>
    </row>
    <row r="2693" spans="2:12" x14ac:dyDescent="0.2">
      <c r="B2693" s="57"/>
      <c r="C2693" s="111"/>
      <c r="D2693" s="111"/>
      <c r="F2693" s="57"/>
      <c r="G2693" s="111"/>
      <c r="H2693" s="111"/>
      <c r="J2693" s="57"/>
      <c r="K2693" s="111"/>
      <c r="L2693" s="111"/>
    </row>
    <row r="2694" spans="2:12" x14ac:dyDescent="0.2">
      <c r="B2694" s="57"/>
      <c r="C2694" s="111"/>
      <c r="D2694" s="111"/>
      <c r="F2694" s="57"/>
      <c r="G2694" s="111"/>
      <c r="H2694" s="111"/>
      <c r="J2694" s="57"/>
      <c r="K2694" s="111"/>
      <c r="L2694" s="111"/>
    </row>
    <row r="2695" spans="2:12" x14ac:dyDescent="0.2">
      <c r="B2695" s="57"/>
      <c r="C2695" s="111"/>
      <c r="D2695" s="111"/>
      <c r="F2695" s="57"/>
      <c r="G2695" s="111"/>
      <c r="H2695" s="111"/>
      <c r="J2695" s="57"/>
      <c r="K2695" s="111"/>
      <c r="L2695" s="111"/>
    </row>
    <row r="2696" spans="2:12" x14ac:dyDescent="0.2">
      <c r="B2696" s="57"/>
      <c r="C2696" s="111"/>
      <c r="D2696" s="111"/>
      <c r="F2696" s="57"/>
      <c r="G2696" s="111"/>
      <c r="H2696" s="111"/>
      <c r="J2696" s="57"/>
      <c r="K2696" s="111"/>
      <c r="L2696" s="111"/>
    </row>
    <row r="2697" spans="2:12" x14ac:dyDescent="0.2">
      <c r="B2697" s="57"/>
      <c r="C2697" s="111"/>
      <c r="D2697" s="111"/>
      <c r="F2697" s="57"/>
      <c r="G2697" s="111"/>
      <c r="H2697" s="111"/>
      <c r="J2697" s="57"/>
      <c r="K2697" s="111"/>
      <c r="L2697" s="111"/>
    </row>
    <row r="2698" spans="2:12" x14ac:dyDescent="0.2">
      <c r="B2698" s="57"/>
      <c r="C2698" s="111"/>
      <c r="D2698" s="111"/>
      <c r="F2698" s="57"/>
      <c r="G2698" s="111"/>
      <c r="H2698" s="111"/>
      <c r="J2698" s="57"/>
      <c r="K2698" s="111"/>
      <c r="L2698" s="111"/>
    </row>
    <row r="2699" spans="2:12" x14ac:dyDescent="0.2">
      <c r="B2699" s="57"/>
      <c r="C2699" s="111"/>
      <c r="D2699" s="111"/>
      <c r="F2699" s="57"/>
      <c r="G2699" s="111"/>
      <c r="H2699" s="111"/>
      <c r="J2699" s="57"/>
      <c r="K2699" s="111"/>
      <c r="L2699" s="111"/>
    </row>
    <row r="2700" spans="2:12" x14ac:dyDescent="0.2">
      <c r="B2700" s="57"/>
      <c r="C2700" s="111"/>
      <c r="D2700" s="111"/>
      <c r="F2700" s="57"/>
      <c r="G2700" s="111"/>
      <c r="H2700" s="111"/>
      <c r="J2700" s="57"/>
      <c r="K2700" s="111"/>
      <c r="L2700" s="111"/>
    </row>
    <row r="2701" spans="2:12" x14ac:dyDescent="0.2">
      <c r="B2701" s="57"/>
      <c r="C2701" s="111"/>
      <c r="D2701" s="111"/>
      <c r="F2701" s="57"/>
      <c r="G2701" s="111"/>
      <c r="H2701" s="111"/>
      <c r="J2701" s="57"/>
      <c r="K2701" s="111"/>
      <c r="L2701" s="111"/>
    </row>
    <row r="2702" spans="2:12" x14ac:dyDescent="0.2">
      <c r="B2702" s="57"/>
      <c r="C2702" s="111"/>
      <c r="D2702" s="111"/>
      <c r="F2702" s="57"/>
      <c r="G2702" s="111"/>
      <c r="H2702" s="111"/>
      <c r="J2702" s="57"/>
      <c r="K2702" s="111"/>
      <c r="L2702" s="111"/>
    </row>
    <row r="2703" spans="2:12" x14ac:dyDescent="0.2">
      <c r="B2703" s="57"/>
      <c r="C2703" s="111"/>
      <c r="D2703" s="111"/>
      <c r="F2703" s="57"/>
      <c r="G2703" s="111"/>
      <c r="H2703" s="111"/>
      <c r="J2703" s="57"/>
      <c r="K2703" s="111"/>
      <c r="L2703" s="111"/>
    </row>
    <row r="2704" spans="2:12" x14ac:dyDescent="0.2">
      <c r="B2704" s="57"/>
      <c r="C2704" s="111"/>
      <c r="D2704" s="111"/>
      <c r="F2704" s="57"/>
      <c r="G2704" s="111"/>
      <c r="H2704" s="111"/>
      <c r="J2704" s="57"/>
      <c r="K2704" s="111"/>
      <c r="L2704" s="111"/>
    </row>
    <row r="2705" spans="2:12" x14ac:dyDescent="0.2">
      <c r="B2705" s="57"/>
      <c r="C2705" s="111"/>
      <c r="D2705" s="111"/>
      <c r="F2705" s="57"/>
      <c r="G2705" s="111"/>
      <c r="H2705" s="111"/>
      <c r="J2705" s="57"/>
      <c r="K2705" s="111"/>
      <c r="L2705" s="111"/>
    </row>
    <row r="2706" spans="2:12" x14ac:dyDescent="0.2">
      <c r="B2706" s="57"/>
      <c r="C2706" s="111"/>
      <c r="D2706" s="111"/>
      <c r="F2706" s="57"/>
      <c r="G2706" s="111"/>
      <c r="H2706" s="111"/>
      <c r="J2706" s="57"/>
      <c r="K2706" s="111"/>
      <c r="L2706" s="111"/>
    </row>
    <row r="2707" spans="2:12" x14ac:dyDescent="0.2">
      <c r="B2707" s="57"/>
      <c r="C2707" s="111"/>
      <c r="D2707" s="111"/>
      <c r="F2707" s="57"/>
      <c r="G2707" s="111"/>
      <c r="H2707" s="111"/>
      <c r="J2707" s="57"/>
      <c r="K2707" s="111"/>
      <c r="L2707" s="111"/>
    </row>
    <row r="2708" spans="2:12" x14ac:dyDescent="0.2">
      <c r="B2708" s="57"/>
      <c r="C2708" s="111"/>
      <c r="D2708" s="111"/>
      <c r="F2708" s="57"/>
      <c r="G2708" s="111"/>
      <c r="H2708" s="111"/>
      <c r="J2708" s="57"/>
      <c r="K2708" s="111"/>
      <c r="L2708" s="111"/>
    </row>
    <row r="2709" spans="2:12" x14ac:dyDescent="0.2">
      <c r="B2709" s="57"/>
      <c r="C2709" s="111"/>
      <c r="D2709" s="111"/>
      <c r="F2709" s="57"/>
      <c r="G2709" s="111"/>
      <c r="H2709" s="111"/>
      <c r="J2709" s="57"/>
      <c r="K2709" s="111"/>
      <c r="L2709" s="111"/>
    </row>
    <row r="2710" spans="2:12" x14ac:dyDescent="0.2">
      <c r="B2710" s="57"/>
      <c r="C2710" s="111"/>
      <c r="D2710" s="111"/>
      <c r="F2710" s="57"/>
      <c r="G2710" s="111"/>
      <c r="H2710" s="111"/>
      <c r="J2710" s="57"/>
      <c r="K2710" s="111"/>
      <c r="L2710" s="111"/>
    </row>
    <row r="2711" spans="2:12" x14ac:dyDescent="0.2">
      <c r="B2711" s="57"/>
      <c r="C2711" s="111"/>
      <c r="D2711" s="111"/>
      <c r="F2711" s="57"/>
      <c r="G2711" s="111"/>
      <c r="H2711" s="111"/>
      <c r="J2711" s="57"/>
      <c r="K2711" s="111"/>
      <c r="L2711" s="111"/>
    </row>
    <row r="2712" spans="2:12" x14ac:dyDescent="0.2">
      <c r="B2712" s="57"/>
      <c r="C2712" s="111"/>
      <c r="D2712" s="111"/>
      <c r="F2712" s="57"/>
      <c r="G2712" s="111"/>
      <c r="H2712" s="111"/>
      <c r="J2712" s="57"/>
      <c r="K2712" s="111"/>
      <c r="L2712" s="111"/>
    </row>
    <row r="2713" spans="2:12" x14ac:dyDescent="0.2">
      <c r="B2713" s="57"/>
      <c r="C2713" s="111"/>
      <c r="D2713" s="111"/>
      <c r="F2713" s="57"/>
      <c r="G2713" s="111"/>
      <c r="H2713" s="111"/>
      <c r="J2713" s="57"/>
      <c r="K2713" s="111"/>
      <c r="L2713" s="111"/>
    </row>
    <row r="2714" spans="2:12" x14ac:dyDescent="0.2">
      <c r="B2714" s="57"/>
      <c r="C2714" s="111"/>
      <c r="D2714" s="111"/>
      <c r="F2714" s="57"/>
      <c r="G2714" s="111"/>
      <c r="H2714" s="111"/>
      <c r="J2714" s="57"/>
      <c r="K2714" s="111"/>
      <c r="L2714" s="111"/>
    </row>
    <row r="2715" spans="2:12" x14ac:dyDescent="0.2">
      <c r="B2715" s="57"/>
      <c r="C2715" s="111"/>
      <c r="D2715" s="111"/>
      <c r="F2715" s="57"/>
      <c r="G2715" s="111"/>
      <c r="H2715" s="111"/>
      <c r="J2715" s="57"/>
      <c r="K2715" s="111"/>
      <c r="L2715" s="111"/>
    </row>
    <row r="2716" spans="2:12" x14ac:dyDescent="0.2">
      <c r="B2716" s="57"/>
      <c r="C2716" s="111"/>
      <c r="D2716" s="111"/>
      <c r="F2716" s="57"/>
      <c r="G2716" s="111"/>
      <c r="H2716" s="111"/>
      <c r="J2716" s="57"/>
      <c r="K2716" s="111"/>
      <c r="L2716" s="111"/>
    </row>
    <row r="2717" spans="2:12" x14ac:dyDescent="0.2">
      <c r="B2717" s="57"/>
      <c r="C2717" s="111"/>
      <c r="D2717" s="111"/>
      <c r="F2717" s="57"/>
      <c r="G2717" s="111"/>
      <c r="H2717" s="111"/>
      <c r="J2717" s="57"/>
      <c r="K2717" s="111"/>
      <c r="L2717" s="111"/>
    </row>
    <row r="2718" spans="2:12" x14ac:dyDescent="0.2">
      <c r="B2718" s="57"/>
      <c r="C2718" s="111"/>
      <c r="D2718" s="111"/>
      <c r="F2718" s="57"/>
      <c r="G2718" s="111"/>
      <c r="H2718" s="111"/>
      <c r="J2718" s="57"/>
      <c r="K2718" s="111"/>
      <c r="L2718" s="111"/>
    </row>
    <row r="2719" spans="2:12" x14ac:dyDescent="0.2">
      <c r="B2719" s="57"/>
      <c r="C2719" s="111"/>
      <c r="D2719" s="111"/>
      <c r="F2719" s="57"/>
      <c r="G2719" s="111"/>
      <c r="H2719" s="111"/>
      <c r="J2719" s="57"/>
      <c r="K2719" s="111"/>
      <c r="L2719" s="111"/>
    </row>
    <row r="2720" spans="2:12" x14ac:dyDescent="0.2">
      <c r="B2720" s="57"/>
      <c r="C2720" s="111"/>
      <c r="D2720" s="111"/>
      <c r="F2720" s="57"/>
      <c r="G2720" s="111"/>
      <c r="H2720" s="111"/>
      <c r="J2720" s="57"/>
      <c r="K2720" s="111"/>
      <c r="L2720" s="111"/>
    </row>
    <row r="2721" spans="2:12" x14ac:dyDescent="0.2">
      <c r="B2721" s="57"/>
      <c r="C2721" s="111"/>
      <c r="D2721" s="111"/>
      <c r="F2721" s="57"/>
      <c r="G2721" s="111"/>
      <c r="H2721" s="111"/>
      <c r="J2721" s="57"/>
      <c r="K2721" s="111"/>
      <c r="L2721" s="111"/>
    </row>
    <row r="2722" spans="2:12" x14ac:dyDescent="0.2">
      <c r="B2722" s="57"/>
      <c r="C2722" s="111"/>
      <c r="D2722" s="111"/>
      <c r="F2722" s="57"/>
      <c r="G2722" s="111"/>
      <c r="H2722" s="111"/>
      <c r="J2722" s="57"/>
      <c r="K2722" s="111"/>
      <c r="L2722" s="111"/>
    </row>
    <row r="2723" spans="2:12" x14ac:dyDescent="0.2">
      <c r="B2723" s="57"/>
      <c r="C2723" s="111"/>
      <c r="D2723" s="111"/>
      <c r="F2723" s="57"/>
      <c r="G2723" s="111"/>
      <c r="H2723" s="111"/>
      <c r="J2723" s="57"/>
      <c r="K2723" s="111"/>
      <c r="L2723" s="111"/>
    </row>
    <row r="2724" spans="2:12" x14ac:dyDescent="0.2">
      <c r="B2724" s="57"/>
      <c r="C2724" s="111"/>
      <c r="D2724" s="111"/>
      <c r="F2724" s="57"/>
      <c r="G2724" s="111"/>
      <c r="H2724" s="111"/>
      <c r="J2724" s="57"/>
      <c r="K2724" s="111"/>
      <c r="L2724" s="111"/>
    </row>
    <row r="2725" spans="2:12" x14ac:dyDescent="0.2">
      <c r="B2725" s="57"/>
      <c r="C2725" s="111"/>
      <c r="D2725" s="111"/>
      <c r="F2725" s="57"/>
      <c r="G2725" s="111"/>
      <c r="H2725" s="111"/>
      <c r="J2725" s="57"/>
      <c r="K2725" s="111"/>
      <c r="L2725" s="111"/>
    </row>
    <row r="2726" spans="2:12" x14ac:dyDescent="0.2">
      <c r="B2726" s="57"/>
      <c r="C2726" s="111"/>
      <c r="D2726" s="111"/>
      <c r="F2726" s="57"/>
      <c r="G2726" s="111"/>
      <c r="H2726" s="111"/>
      <c r="J2726" s="57"/>
      <c r="K2726" s="111"/>
      <c r="L2726" s="111"/>
    </row>
    <row r="2727" spans="2:12" x14ac:dyDescent="0.2">
      <c r="B2727" s="57"/>
      <c r="C2727" s="111"/>
      <c r="D2727" s="111"/>
      <c r="F2727" s="57"/>
      <c r="G2727" s="111"/>
      <c r="H2727" s="111"/>
      <c r="J2727" s="57"/>
      <c r="K2727" s="111"/>
      <c r="L2727" s="111"/>
    </row>
    <row r="2728" spans="2:12" x14ac:dyDescent="0.2">
      <c r="B2728" s="57"/>
      <c r="C2728" s="111"/>
      <c r="D2728" s="111"/>
      <c r="F2728" s="57"/>
      <c r="G2728" s="111"/>
      <c r="H2728" s="111"/>
      <c r="J2728" s="57"/>
      <c r="K2728" s="111"/>
      <c r="L2728" s="111"/>
    </row>
    <row r="2729" spans="2:12" x14ac:dyDescent="0.2">
      <c r="B2729" s="57"/>
      <c r="C2729" s="111"/>
      <c r="D2729" s="111"/>
      <c r="F2729" s="57"/>
      <c r="G2729" s="111"/>
      <c r="H2729" s="111"/>
      <c r="J2729" s="57"/>
      <c r="K2729" s="111"/>
      <c r="L2729" s="111"/>
    </row>
    <row r="2730" spans="2:12" x14ac:dyDescent="0.2">
      <c r="B2730" s="57"/>
      <c r="C2730" s="111"/>
      <c r="D2730" s="111"/>
      <c r="F2730" s="57"/>
      <c r="G2730" s="111"/>
      <c r="H2730" s="111"/>
      <c r="J2730" s="57"/>
      <c r="K2730" s="111"/>
      <c r="L2730" s="111"/>
    </row>
    <row r="2731" spans="2:12" x14ac:dyDescent="0.2">
      <c r="B2731" s="57"/>
      <c r="C2731" s="111"/>
      <c r="D2731" s="111"/>
      <c r="F2731" s="57"/>
      <c r="G2731" s="111"/>
      <c r="H2731" s="111"/>
      <c r="J2731" s="57"/>
      <c r="K2731" s="111"/>
      <c r="L2731" s="111"/>
    </row>
    <row r="2732" spans="2:12" x14ac:dyDescent="0.2">
      <c r="B2732" s="57"/>
      <c r="C2732" s="111"/>
      <c r="D2732" s="111"/>
      <c r="F2732" s="57"/>
      <c r="G2732" s="111"/>
      <c r="H2732" s="111"/>
      <c r="J2732" s="57"/>
      <c r="K2732" s="111"/>
      <c r="L2732" s="111"/>
    </row>
    <row r="2733" spans="2:12" x14ac:dyDescent="0.2">
      <c r="B2733" s="57"/>
      <c r="C2733" s="111"/>
      <c r="D2733" s="111"/>
      <c r="F2733" s="57"/>
      <c r="G2733" s="111"/>
      <c r="H2733" s="111"/>
      <c r="J2733" s="57"/>
      <c r="K2733" s="111"/>
      <c r="L2733" s="111"/>
    </row>
    <row r="2734" spans="2:12" x14ac:dyDescent="0.2">
      <c r="B2734" s="57"/>
      <c r="C2734" s="111"/>
      <c r="D2734" s="111"/>
      <c r="F2734" s="57"/>
      <c r="G2734" s="111"/>
      <c r="H2734" s="111"/>
      <c r="J2734" s="57"/>
      <c r="K2734" s="111"/>
      <c r="L2734" s="111"/>
    </row>
    <row r="2735" spans="2:12" x14ac:dyDescent="0.2">
      <c r="B2735" s="57"/>
      <c r="C2735" s="111"/>
      <c r="D2735" s="111"/>
      <c r="F2735" s="57"/>
      <c r="G2735" s="111"/>
      <c r="H2735" s="111"/>
      <c r="J2735" s="57"/>
      <c r="K2735" s="111"/>
      <c r="L2735" s="111"/>
    </row>
    <row r="2736" spans="2:12" x14ac:dyDescent="0.2">
      <c r="B2736" s="57"/>
      <c r="C2736" s="111"/>
      <c r="D2736" s="111"/>
      <c r="F2736" s="57"/>
      <c r="G2736" s="111"/>
      <c r="H2736" s="111"/>
      <c r="J2736" s="57"/>
      <c r="K2736" s="111"/>
      <c r="L2736" s="111"/>
    </row>
    <row r="2737" spans="2:12" x14ac:dyDescent="0.2">
      <c r="B2737" s="57"/>
      <c r="C2737" s="111"/>
      <c r="D2737" s="111"/>
      <c r="F2737" s="57"/>
      <c r="G2737" s="111"/>
      <c r="H2737" s="111"/>
      <c r="J2737" s="57"/>
      <c r="K2737" s="111"/>
      <c r="L2737" s="111"/>
    </row>
    <row r="2738" spans="2:12" x14ac:dyDescent="0.2">
      <c r="B2738" s="57"/>
      <c r="C2738" s="111"/>
      <c r="D2738" s="111"/>
      <c r="F2738" s="57"/>
      <c r="G2738" s="111"/>
      <c r="H2738" s="111"/>
      <c r="J2738" s="57"/>
      <c r="K2738" s="111"/>
      <c r="L2738" s="111"/>
    </row>
    <row r="2739" spans="2:12" x14ac:dyDescent="0.2">
      <c r="B2739" s="57"/>
      <c r="C2739" s="111"/>
      <c r="D2739" s="111"/>
      <c r="F2739" s="57"/>
      <c r="G2739" s="111"/>
      <c r="H2739" s="111"/>
      <c r="J2739" s="57"/>
      <c r="K2739" s="111"/>
      <c r="L2739" s="111"/>
    </row>
    <row r="2740" spans="2:12" x14ac:dyDescent="0.2">
      <c r="B2740" s="57"/>
      <c r="C2740" s="111"/>
      <c r="D2740" s="111"/>
      <c r="F2740" s="57"/>
      <c r="G2740" s="111"/>
      <c r="H2740" s="111"/>
      <c r="J2740" s="57"/>
      <c r="K2740" s="111"/>
      <c r="L2740" s="111"/>
    </row>
    <row r="2741" spans="2:12" x14ac:dyDescent="0.2">
      <c r="B2741" s="57"/>
      <c r="C2741" s="111"/>
      <c r="D2741" s="111"/>
      <c r="F2741" s="57"/>
      <c r="G2741" s="111"/>
      <c r="H2741" s="111"/>
      <c r="J2741" s="57"/>
      <c r="K2741" s="111"/>
      <c r="L2741" s="111"/>
    </row>
    <row r="2742" spans="2:12" x14ac:dyDescent="0.2">
      <c r="B2742" s="57"/>
      <c r="C2742" s="111"/>
      <c r="D2742" s="111"/>
      <c r="F2742" s="57"/>
      <c r="G2742" s="111"/>
      <c r="H2742" s="111"/>
      <c r="J2742" s="57"/>
      <c r="K2742" s="111"/>
      <c r="L2742" s="111"/>
    </row>
    <row r="2743" spans="2:12" x14ac:dyDescent="0.2">
      <c r="B2743" s="57"/>
      <c r="C2743" s="111"/>
      <c r="D2743" s="111"/>
      <c r="F2743" s="57"/>
      <c r="G2743" s="111"/>
      <c r="H2743" s="111"/>
      <c r="J2743" s="57"/>
      <c r="K2743" s="111"/>
      <c r="L2743" s="111"/>
    </row>
    <row r="2744" spans="2:12" x14ac:dyDescent="0.2">
      <c r="B2744" s="57"/>
      <c r="C2744" s="111"/>
      <c r="D2744" s="111"/>
      <c r="F2744" s="57"/>
      <c r="G2744" s="111"/>
      <c r="H2744" s="111"/>
      <c r="J2744" s="57"/>
      <c r="K2744" s="111"/>
      <c r="L2744" s="111"/>
    </row>
    <row r="2745" spans="2:12" x14ac:dyDescent="0.2">
      <c r="B2745" s="57"/>
      <c r="C2745" s="111"/>
      <c r="D2745" s="111"/>
      <c r="F2745" s="57"/>
      <c r="G2745" s="111"/>
      <c r="H2745" s="111"/>
      <c r="J2745" s="57"/>
      <c r="K2745" s="111"/>
      <c r="L2745" s="111"/>
    </row>
    <row r="2746" spans="2:12" x14ac:dyDescent="0.2">
      <c r="B2746" s="57"/>
      <c r="C2746" s="111"/>
      <c r="D2746" s="111"/>
      <c r="F2746" s="57"/>
      <c r="G2746" s="111"/>
      <c r="H2746" s="111"/>
      <c r="J2746" s="57"/>
      <c r="K2746" s="111"/>
      <c r="L2746" s="111"/>
    </row>
    <row r="2747" spans="2:12" x14ac:dyDescent="0.2">
      <c r="B2747" s="57"/>
      <c r="C2747" s="111"/>
      <c r="D2747" s="111"/>
      <c r="F2747" s="57"/>
      <c r="G2747" s="111"/>
      <c r="H2747" s="111"/>
      <c r="J2747" s="57"/>
      <c r="K2747" s="111"/>
      <c r="L2747" s="111"/>
    </row>
    <row r="2748" spans="2:12" x14ac:dyDescent="0.2">
      <c r="B2748" s="57"/>
      <c r="C2748" s="111"/>
      <c r="D2748" s="111"/>
      <c r="F2748" s="57"/>
      <c r="G2748" s="111"/>
      <c r="H2748" s="111"/>
      <c r="J2748" s="57"/>
      <c r="K2748" s="111"/>
      <c r="L2748" s="111"/>
    </row>
    <row r="2749" spans="2:12" x14ac:dyDescent="0.2">
      <c r="B2749" s="57"/>
      <c r="C2749" s="111"/>
      <c r="D2749" s="111"/>
      <c r="F2749" s="57"/>
      <c r="G2749" s="111"/>
      <c r="H2749" s="111"/>
      <c r="J2749" s="57"/>
      <c r="K2749" s="111"/>
      <c r="L2749" s="111"/>
    </row>
    <row r="2750" spans="2:12" x14ac:dyDescent="0.2">
      <c r="B2750" s="57"/>
      <c r="C2750" s="111"/>
      <c r="D2750" s="111"/>
      <c r="F2750" s="57"/>
      <c r="G2750" s="111"/>
      <c r="H2750" s="111"/>
      <c r="J2750" s="57"/>
      <c r="K2750" s="111"/>
      <c r="L2750" s="111"/>
    </row>
    <row r="2751" spans="2:12" x14ac:dyDescent="0.2">
      <c r="B2751" s="57"/>
      <c r="C2751" s="111"/>
      <c r="D2751" s="111"/>
      <c r="F2751" s="57"/>
      <c r="G2751" s="111"/>
      <c r="H2751" s="111"/>
      <c r="J2751" s="57"/>
      <c r="K2751" s="111"/>
      <c r="L2751" s="111"/>
    </row>
    <row r="2752" spans="2:12" x14ac:dyDescent="0.2">
      <c r="B2752" s="57"/>
      <c r="C2752" s="111"/>
      <c r="D2752" s="111"/>
      <c r="F2752" s="57"/>
      <c r="G2752" s="111"/>
      <c r="H2752" s="111"/>
      <c r="J2752" s="57"/>
      <c r="K2752" s="111"/>
      <c r="L2752" s="111"/>
    </row>
    <row r="2753" spans="2:12" x14ac:dyDescent="0.2">
      <c r="B2753" s="57"/>
      <c r="C2753" s="111"/>
      <c r="D2753" s="111"/>
      <c r="F2753" s="57"/>
      <c r="G2753" s="111"/>
      <c r="H2753" s="111"/>
      <c r="J2753" s="57"/>
      <c r="K2753" s="111"/>
      <c r="L2753" s="111"/>
    </row>
    <row r="2754" spans="2:12" x14ac:dyDescent="0.2">
      <c r="B2754" s="57"/>
      <c r="C2754" s="111"/>
      <c r="D2754" s="111"/>
      <c r="F2754" s="57"/>
      <c r="G2754" s="111"/>
      <c r="H2754" s="111"/>
      <c r="J2754" s="57"/>
      <c r="K2754" s="111"/>
      <c r="L2754" s="111"/>
    </row>
    <row r="2755" spans="2:12" x14ac:dyDescent="0.2">
      <c r="B2755" s="57"/>
      <c r="C2755" s="111"/>
      <c r="D2755" s="111"/>
      <c r="F2755" s="57"/>
      <c r="G2755" s="111"/>
      <c r="H2755" s="111"/>
      <c r="J2755" s="57"/>
      <c r="K2755" s="111"/>
      <c r="L2755" s="111"/>
    </row>
    <row r="2756" spans="2:12" x14ac:dyDescent="0.2">
      <c r="B2756" s="57"/>
      <c r="C2756" s="111"/>
      <c r="D2756" s="111"/>
      <c r="F2756" s="57"/>
      <c r="G2756" s="111"/>
      <c r="H2756" s="111"/>
      <c r="J2756" s="57"/>
      <c r="K2756" s="111"/>
      <c r="L2756" s="111"/>
    </row>
    <row r="2757" spans="2:12" x14ac:dyDescent="0.2">
      <c r="B2757" s="57"/>
      <c r="C2757" s="111"/>
      <c r="D2757" s="111"/>
      <c r="F2757" s="57"/>
      <c r="G2757" s="111"/>
      <c r="H2757" s="111"/>
      <c r="J2757" s="57"/>
      <c r="K2757" s="111"/>
      <c r="L2757" s="111"/>
    </row>
    <row r="2758" spans="2:12" x14ac:dyDescent="0.2">
      <c r="B2758" s="57"/>
      <c r="C2758" s="111"/>
      <c r="D2758" s="111"/>
      <c r="F2758" s="57"/>
      <c r="G2758" s="111"/>
      <c r="H2758" s="111"/>
      <c r="J2758" s="57"/>
      <c r="K2758" s="111"/>
      <c r="L2758" s="111"/>
    </row>
    <row r="2759" spans="2:12" x14ac:dyDescent="0.2">
      <c r="B2759" s="57"/>
      <c r="C2759" s="111"/>
      <c r="D2759" s="111"/>
      <c r="F2759" s="57"/>
      <c r="G2759" s="111"/>
      <c r="H2759" s="111"/>
      <c r="J2759" s="57"/>
      <c r="K2759" s="111"/>
      <c r="L2759" s="111"/>
    </row>
    <row r="2760" spans="2:12" x14ac:dyDescent="0.2">
      <c r="B2760" s="57"/>
      <c r="C2760" s="111"/>
      <c r="D2760" s="111"/>
      <c r="F2760" s="57"/>
      <c r="G2760" s="111"/>
      <c r="H2760" s="111"/>
      <c r="J2760" s="57"/>
      <c r="K2760" s="111"/>
      <c r="L2760" s="111"/>
    </row>
    <row r="2761" spans="2:12" x14ac:dyDescent="0.2">
      <c r="B2761" s="57"/>
      <c r="C2761" s="111"/>
      <c r="D2761" s="111"/>
      <c r="F2761" s="57"/>
      <c r="G2761" s="111"/>
      <c r="H2761" s="111"/>
      <c r="J2761" s="57"/>
      <c r="K2761" s="111"/>
      <c r="L2761" s="111"/>
    </row>
    <row r="2762" spans="2:12" x14ac:dyDescent="0.2">
      <c r="B2762" s="57"/>
      <c r="C2762" s="111"/>
      <c r="D2762" s="111"/>
      <c r="F2762" s="57"/>
      <c r="G2762" s="111"/>
      <c r="H2762" s="111"/>
      <c r="J2762" s="57"/>
      <c r="K2762" s="111"/>
      <c r="L2762" s="111"/>
    </row>
    <row r="2763" spans="2:12" x14ac:dyDescent="0.2">
      <c r="B2763" s="57"/>
      <c r="C2763" s="111"/>
      <c r="D2763" s="111"/>
      <c r="F2763" s="57"/>
      <c r="G2763" s="111"/>
      <c r="H2763" s="111"/>
      <c r="J2763" s="57"/>
      <c r="K2763" s="111"/>
      <c r="L2763" s="111"/>
    </row>
    <row r="2764" spans="2:12" x14ac:dyDescent="0.2">
      <c r="B2764" s="57"/>
      <c r="C2764" s="111"/>
      <c r="D2764" s="111"/>
      <c r="F2764" s="57"/>
      <c r="G2764" s="111"/>
      <c r="H2764" s="111"/>
      <c r="J2764" s="57"/>
      <c r="K2764" s="111"/>
      <c r="L2764" s="111"/>
    </row>
    <row r="2765" spans="2:12" x14ac:dyDescent="0.2">
      <c r="B2765" s="57"/>
      <c r="C2765" s="111"/>
      <c r="D2765" s="111"/>
      <c r="F2765" s="57"/>
      <c r="G2765" s="111"/>
      <c r="H2765" s="111"/>
      <c r="J2765" s="57"/>
      <c r="K2765" s="111"/>
      <c r="L2765" s="111"/>
    </row>
    <row r="2766" spans="2:12" x14ac:dyDescent="0.2">
      <c r="B2766" s="57"/>
      <c r="C2766" s="111"/>
      <c r="D2766" s="111"/>
      <c r="F2766" s="57"/>
      <c r="G2766" s="111"/>
      <c r="H2766" s="111"/>
      <c r="J2766" s="57"/>
      <c r="K2766" s="111"/>
      <c r="L2766" s="111"/>
    </row>
    <row r="2767" spans="2:12" x14ac:dyDescent="0.2">
      <c r="B2767" s="57"/>
      <c r="C2767" s="111"/>
      <c r="D2767" s="111"/>
      <c r="F2767" s="57"/>
      <c r="G2767" s="111"/>
      <c r="H2767" s="111"/>
      <c r="J2767" s="57"/>
      <c r="K2767" s="111"/>
      <c r="L2767" s="111"/>
    </row>
    <row r="2768" spans="2:12" x14ac:dyDescent="0.2">
      <c r="B2768" s="57"/>
      <c r="C2768" s="111"/>
      <c r="D2768" s="111"/>
      <c r="F2768" s="57"/>
      <c r="G2768" s="111"/>
      <c r="H2768" s="111"/>
      <c r="J2768" s="57"/>
      <c r="K2768" s="111"/>
      <c r="L2768" s="111"/>
    </row>
    <row r="2769" spans="2:12" x14ac:dyDescent="0.2">
      <c r="B2769" s="57"/>
      <c r="C2769" s="111"/>
      <c r="D2769" s="111"/>
      <c r="F2769" s="57"/>
      <c r="G2769" s="111"/>
      <c r="H2769" s="111"/>
      <c r="J2769" s="57"/>
      <c r="K2769" s="111"/>
      <c r="L2769" s="111"/>
    </row>
    <row r="2770" spans="2:12" x14ac:dyDescent="0.2">
      <c r="B2770" s="57"/>
      <c r="C2770" s="111"/>
      <c r="D2770" s="111"/>
      <c r="F2770" s="57"/>
      <c r="G2770" s="111"/>
      <c r="H2770" s="111"/>
      <c r="J2770" s="57"/>
      <c r="K2770" s="111"/>
      <c r="L2770" s="111"/>
    </row>
    <row r="2771" spans="2:12" x14ac:dyDescent="0.2">
      <c r="B2771" s="57"/>
      <c r="C2771" s="111"/>
      <c r="D2771" s="111"/>
      <c r="F2771" s="57"/>
      <c r="G2771" s="111"/>
      <c r="H2771" s="111"/>
      <c r="J2771" s="57"/>
      <c r="K2771" s="111"/>
      <c r="L2771" s="111"/>
    </row>
    <row r="2772" spans="2:12" x14ac:dyDescent="0.2">
      <c r="B2772" s="57"/>
      <c r="C2772" s="111"/>
      <c r="D2772" s="111"/>
      <c r="F2772" s="57"/>
      <c r="G2772" s="111"/>
      <c r="H2772" s="111"/>
      <c r="J2772" s="57"/>
      <c r="K2772" s="111"/>
      <c r="L2772" s="111"/>
    </row>
    <row r="2773" spans="2:12" x14ac:dyDescent="0.2">
      <c r="B2773" s="57"/>
      <c r="C2773" s="111"/>
      <c r="D2773" s="111"/>
      <c r="F2773" s="57"/>
      <c r="G2773" s="111"/>
      <c r="H2773" s="111"/>
      <c r="J2773" s="57"/>
      <c r="K2773" s="111"/>
      <c r="L2773" s="111"/>
    </row>
    <row r="2774" spans="2:12" x14ac:dyDescent="0.2">
      <c r="B2774" s="57"/>
      <c r="C2774" s="111"/>
      <c r="D2774" s="111"/>
      <c r="F2774" s="57"/>
      <c r="G2774" s="111"/>
      <c r="H2774" s="111"/>
      <c r="J2774" s="57"/>
      <c r="K2774" s="111"/>
      <c r="L2774" s="111"/>
    </row>
    <row r="2775" spans="2:12" x14ac:dyDescent="0.2">
      <c r="B2775" s="57"/>
      <c r="C2775" s="111"/>
      <c r="D2775" s="111"/>
      <c r="F2775" s="57"/>
      <c r="G2775" s="111"/>
      <c r="H2775" s="111"/>
      <c r="J2775" s="57"/>
      <c r="K2775" s="111"/>
      <c r="L2775" s="111"/>
    </row>
    <row r="2776" spans="2:12" x14ac:dyDescent="0.2">
      <c r="B2776" s="57"/>
      <c r="C2776" s="111"/>
      <c r="D2776" s="111"/>
      <c r="F2776" s="57"/>
      <c r="G2776" s="111"/>
      <c r="H2776" s="111"/>
      <c r="J2776" s="57"/>
      <c r="K2776" s="111"/>
      <c r="L2776" s="111"/>
    </row>
    <row r="2777" spans="2:12" x14ac:dyDescent="0.2">
      <c r="B2777" s="57"/>
      <c r="C2777" s="111"/>
      <c r="D2777" s="111"/>
      <c r="F2777" s="57"/>
      <c r="G2777" s="111"/>
      <c r="H2777" s="111"/>
      <c r="J2777" s="57"/>
      <c r="K2777" s="111"/>
      <c r="L2777" s="111"/>
    </row>
    <row r="2778" spans="2:12" x14ac:dyDescent="0.2">
      <c r="B2778" s="57"/>
      <c r="C2778" s="111"/>
      <c r="D2778" s="111"/>
      <c r="F2778" s="57"/>
      <c r="G2778" s="111"/>
      <c r="H2778" s="111"/>
      <c r="J2778" s="57"/>
      <c r="K2778" s="111"/>
      <c r="L2778" s="111"/>
    </row>
    <row r="2779" spans="2:12" x14ac:dyDescent="0.2">
      <c r="B2779" s="57"/>
      <c r="C2779" s="111"/>
      <c r="D2779" s="111"/>
      <c r="F2779" s="57"/>
      <c r="G2779" s="111"/>
      <c r="H2779" s="111"/>
      <c r="J2779" s="57"/>
      <c r="K2779" s="111"/>
      <c r="L2779" s="111"/>
    </row>
    <row r="2780" spans="2:12" x14ac:dyDescent="0.2">
      <c r="B2780" s="57"/>
      <c r="C2780" s="111"/>
      <c r="D2780" s="111"/>
      <c r="F2780" s="57"/>
      <c r="G2780" s="111"/>
      <c r="H2780" s="111"/>
      <c r="J2780" s="57"/>
      <c r="K2780" s="111"/>
      <c r="L2780" s="111"/>
    </row>
    <row r="2781" spans="2:12" x14ac:dyDescent="0.2">
      <c r="B2781" s="57"/>
      <c r="C2781" s="111"/>
      <c r="D2781" s="111"/>
      <c r="F2781" s="57"/>
      <c r="G2781" s="111"/>
      <c r="H2781" s="111"/>
      <c r="J2781" s="57"/>
      <c r="K2781" s="111"/>
      <c r="L2781" s="111"/>
    </row>
    <row r="2782" spans="2:12" x14ac:dyDescent="0.2">
      <c r="B2782" s="57"/>
      <c r="C2782" s="111"/>
      <c r="D2782" s="111"/>
      <c r="F2782" s="57"/>
      <c r="G2782" s="111"/>
      <c r="H2782" s="111"/>
      <c r="J2782" s="57"/>
      <c r="K2782" s="111"/>
      <c r="L2782" s="111"/>
    </row>
    <row r="2783" spans="2:12" x14ac:dyDescent="0.2">
      <c r="B2783" s="57"/>
      <c r="C2783" s="111"/>
      <c r="D2783" s="111"/>
      <c r="F2783" s="57"/>
      <c r="G2783" s="111"/>
      <c r="H2783" s="111"/>
      <c r="J2783" s="57"/>
      <c r="K2783" s="111"/>
      <c r="L2783" s="111"/>
    </row>
    <row r="2784" spans="2:12" x14ac:dyDescent="0.2">
      <c r="B2784" s="57"/>
      <c r="C2784" s="111"/>
      <c r="D2784" s="111"/>
      <c r="F2784" s="57"/>
      <c r="G2784" s="111"/>
      <c r="H2784" s="111"/>
      <c r="J2784" s="57"/>
      <c r="K2784" s="111"/>
      <c r="L2784" s="111"/>
    </row>
    <row r="2785" spans="2:12" x14ac:dyDescent="0.2">
      <c r="B2785" s="57"/>
      <c r="C2785" s="111"/>
      <c r="D2785" s="111"/>
      <c r="F2785" s="57"/>
      <c r="G2785" s="111"/>
      <c r="H2785" s="111"/>
      <c r="J2785" s="57"/>
      <c r="K2785" s="111"/>
      <c r="L2785" s="111"/>
    </row>
    <row r="2786" spans="2:12" x14ac:dyDescent="0.2">
      <c r="B2786" s="57"/>
      <c r="C2786" s="111"/>
      <c r="D2786" s="111"/>
      <c r="F2786" s="57"/>
      <c r="G2786" s="111"/>
      <c r="H2786" s="111"/>
      <c r="J2786" s="57"/>
      <c r="K2786" s="111"/>
      <c r="L2786" s="111"/>
    </row>
    <row r="2787" spans="2:12" x14ac:dyDescent="0.2">
      <c r="B2787" s="57"/>
      <c r="C2787" s="111"/>
      <c r="D2787" s="111"/>
      <c r="F2787" s="57"/>
      <c r="G2787" s="111"/>
      <c r="H2787" s="111"/>
      <c r="J2787" s="57"/>
      <c r="K2787" s="111"/>
      <c r="L2787" s="111"/>
    </row>
    <row r="2788" spans="2:12" x14ac:dyDescent="0.2">
      <c r="B2788" s="57"/>
      <c r="C2788" s="111"/>
      <c r="D2788" s="111"/>
      <c r="F2788" s="57"/>
      <c r="G2788" s="111"/>
      <c r="H2788" s="111"/>
      <c r="J2788" s="57"/>
      <c r="K2788" s="111"/>
      <c r="L2788" s="111"/>
    </row>
    <row r="2789" spans="2:12" x14ac:dyDescent="0.2">
      <c r="B2789" s="57"/>
      <c r="C2789" s="111"/>
      <c r="D2789" s="111"/>
      <c r="F2789" s="57"/>
      <c r="G2789" s="111"/>
      <c r="H2789" s="111"/>
      <c r="J2789" s="57"/>
      <c r="K2789" s="111"/>
      <c r="L2789" s="111"/>
    </row>
    <row r="2790" spans="2:12" x14ac:dyDescent="0.2">
      <c r="B2790" s="57"/>
      <c r="C2790" s="111"/>
      <c r="D2790" s="111"/>
      <c r="F2790" s="57"/>
      <c r="G2790" s="111"/>
      <c r="H2790" s="111"/>
      <c r="J2790" s="57"/>
      <c r="K2790" s="111"/>
      <c r="L2790" s="111"/>
    </row>
    <row r="2791" spans="2:12" x14ac:dyDescent="0.2">
      <c r="B2791" s="57"/>
      <c r="C2791" s="111"/>
      <c r="D2791" s="111"/>
      <c r="F2791" s="57"/>
      <c r="G2791" s="111"/>
      <c r="H2791" s="111"/>
      <c r="J2791" s="57"/>
      <c r="K2791" s="111"/>
      <c r="L2791" s="111"/>
    </row>
    <row r="2792" spans="2:12" x14ac:dyDescent="0.2">
      <c r="B2792" s="57"/>
      <c r="C2792" s="111"/>
      <c r="D2792" s="111"/>
      <c r="F2792" s="57"/>
      <c r="G2792" s="111"/>
      <c r="H2792" s="111"/>
      <c r="J2792" s="57"/>
      <c r="K2792" s="111"/>
      <c r="L2792" s="111"/>
    </row>
    <row r="2793" spans="2:12" x14ac:dyDescent="0.2">
      <c r="B2793" s="57"/>
      <c r="C2793" s="111"/>
      <c r="D2793" s="111"/>
      <c r="F2793" s="57"/>
      <c r="G2793" s="111"/>
      <c r="H2793" s="111"/>
      <c r="J2793" s="57"/>
      <c r="K2793" s="111"/>
      <c r="L2793" s="111"/>
    </row>
    <row r="2794" spans="2:12" x14ac:dyDescent="0.2">
      <c r="B2794" s="57"/>
      <c r="C2794" s="111"/>
      <c r="D2794" s="111"/>
      <c r="F2794" s="57"/>
      <c r="G2794" s="111"/>
      <c r="H2794" s="111"/>
      <c r="J2794" s="57"/>
      <c r="K2794" s="111"/>
      <c r="L2794" s="111"/>
    </row>
    <row r="2795" spans="2:12" x14ac:dyDescent="0.2">
      <c r="B2795" s="57"/>
      <c r="C2795" s="111"/>
      <c r="D2795" s="111"/>
      <c r="F2795" s="57"/>
      <c r="G2795" s="111"/>
      <c r="H2795" s="111"/>
      <c r="J2795" s="57"/>
      <c r="K2795" s="111"/>
      <c r="L2795" s="111"/>
    </row>
    <row r="2796" spans="2:12" x14ac:dyDescent="0.2">
      <c r="B2796" s="57"/>
      <c r="C2796" s="111"/>
      <c r="D2796" s="111"/>
      <c r="F2796" s="57"/>
      <c r="G2796" s="111"/>
      <c r="H2796" s="111"/>
      <c r="J2796" s="57"/>
      <c r="K2796" s="111"/>
      <c r="L2796" s="111"/>
    </row>
    <row r="2797" spans="2:12" x14ac:dyDescent="0.2">
      <c r="B2797" s="57"/>
      <c r="C2797" s="111"/>
      <c r="D2797" s="111"/>
      <c r="F2797" s="57"/>
      <c r="G2797" s="111"/>
      <c r="H2797" s="111"/>
      <c r="J2797" s="57"/>
      <c r="K2797" s="111"/>
      <c r="L2797" s="111"/>
    </row>
    <row r="2798" spans="2:12" x14ac:dyDescent="0.2">
      <c r="B2798" s="57"/>
      <c r="C2798" s="111"/>
      <c r="D2798" s="111"/>
      <c r="F2798" s="57"/>
      <c r="G2798" s="111"/>
      <c r="H2798" s="111"/>
      <c r="J2798" s="57"/>
      <c r="K2798" s="111"/>
      <c r="L2798" s="111"/>
    </row>
    <row r="2799" spans="2:12" x14ac:dyDescent="0.2">
      <c r="B2799" s="57"/>
      <c r="C2799" s="111"/>
      <c r="D2799" s="111"/>
      <c r="F2799" s="57"/>
      <c r="G2799" s="111"/>
      <c r="H2799" s="111"/>
      <c r="J2799" s="57"/>
      <c r="K2799" s="111"/>
      <c r="L2799" s="111"/>
    </row>
    <row r="2800" spans="2:12" x14ac:dyDescent="0.2">
      <c r="B2800" s="57"/>
      <c r="C2800" s="111"/>
      <c r="D2800" s="111"/>
      <c r="F2800" s="57"/>
      <c r="G2800" s="111"/>
      <c r="H2800" s="111"/>
      <c r="J2800" s="57"/>
      <c r="K2800" s="111"/>
      <c r="L2800" s="111"/>
    </row>
    <row r="2801" spans="2:12" x14ac:dyDescent="0.2">
      <c r="B2801" s="57"/>
      <c r="C2801" s="111"/>
      <c r="D2801" s="111"/>
      <c r="F2801" s="57"/>
      <c r="G2801" s="111"/>
      <c r="H2801" s="111"/>
      <c r="J2801" s="57"/>
      <c r="K2801" s="111"/>
      <c r="L2801" s="111"/>
    </row>
    <row r="2802" spans="2:12" x14ac:dyDescent="0.2">
      <c r="B2802" s="57"/>
      <c r="C2802" s="111"/>
      <c r="D2802" s="111"/>
      <c r="F2802" s="57"/>
      <c r="G2802" s="111"/>
      <c r="H2802" s="111"/>
      <c r="J2802" s="57"/>
      <c r="K2802" s="111"/>
      <c r="L2802" s="111"/>
    </row>
    <row r="2803" spans="2:12" x14ac:dyDescent="0.2">
      <c r="B2803" s="57"/>
      <c r="C2803" s="111"/>
      <c r="D2803" s="111"/>
      <c r="F2803" s="57"/>
      <c r="G2803" s="111"/>
      <c r="H2803" s="111"/>
      <c r="J2803" s="57"/>
      <c r="K2803" s="111"/>
      <c r="L2803" s="111"/>
    </row>
    <row r="2804" spans="2:12" x14ac:dyDescent="0.2">
      <c r="B2804" s="57"/>
      <c r="C2804" s="111"/>
      <c r="D2804" s="111"/>
      <c r="F2804" s="57"/>
      <c r="G2804" s="111"/>
      <c r="H2804" s="111"/>
      <c r="J2804" s="57"/>
      <c r="K2804" s="111"/>
      <c r="L2804" s="111"/>
    </row>
    <row r="2805" spans="2:12" x14ac:dyDescent="0.2">
      <c r="B2805" s="57"/>
      <c r="C2805" s="111"/>
      <c r="D2805" s="111"/>
      <c r="F2805" s="57"/>
      <c r="G2805" s="111"/>
      <c r="H2805" s="111"/>
      <c r="J2805" s="57"/>
      <c r="K2805" s="111"/>
      <c r="L2805" s="111"/>
    </row>
    <row r="2806" spans="2:12" x14ac:dyDescent="0.2">
      <c r="B2806" s="57"/>
      <c r="C2806" s="111"/>
      <c r="D2806" s="111"/>
      <c r="F2806" s="57"/>
      <c r="G2806" s="111"/>
      <c r="H2806" s="111"/>
      <c r="J2806" s="57"/>
      <c r="K2806" s="111"/>
      <c r="L2806" s="111"/>
    </row>
    <row r="2807" spans="2:12" x14ac:dyDescent="0.2">
      <c r="B2807" s="57"/>
      <c r="C2807" s="111"/>
      <c r="D2807" s="111"/>
      <c r="F2807" s="57"/>
      <c r="G2807" s="111"/>
      <c r="H2807" s="111"/>
      <c r="J2807" s="57"/>
      <c r="K2807" s="111"/>
      <c r="L2807" s="111"/>
    </row>
    <row r="2808" spans="2:12" x14ac:dyDescent="0.2">
      <c r="B2808" s="57"/>
      <c r="C2808" s="111"/>
      <c r="D2808" s="111"/>
      <c r="F2808" s="57"/>
      <c r="G2808" s="111"/>
      <c r="H2808" s="111"/>
      <c r="J2808" s="57"/>
      <c r="K2808" s="111"/>
      <c r="L2808" s="111"/>
    </row>
    <row r="2809" spans="2:12" x14ac:dyDescent="0.2">
      <c r="B2809" s="57"/>
      <c r="C2809" s="111"/>
      <c r="D2809" s="111"/>
      <c r="F2809" s="57"/>
      <c r="G2809" s="111"/>
      <c r="H2809" s="111"/>
      <c r="J2809" s="57"/>
      <c r="K2809" s="111"/>
      <c r="L2809" s="111"/>
    </row>
    <row r="2810" spans="2:12" x14ac:dyDescent="0.2">
      <c r="B2810" s="57"/>
      <c r="C2810" s="111"/>
      <c r="D2810" s="111"/>
      <c r="F2810" s="57"/>
      <c r="G2810" s="111"/>
      <c r="H2810" s="111"/>
      <c r="J2810" s="57"/>
      <c r="K2810" s="111"/>
      <c r="L2810" s="111"/>
    </row>
    <row r="2811" spans="2:12" x14ac:dyDescent="0.2">
      <c r="B2811" s="57"/>
      <c r="C2811" s="111"/>
      <c r="D2811" s="111"/>
      <c r="F2811" s="57"/>
      <c r="G2811" s="111"/>
      <c r="H2811" s="111"/>
      <c r="J2811" s="57"/>
      <c r="K2811" s="111"/>
      <c r="L2811" s="111"/>
    </row>
    <row r="2812" spans="2:12" x14ac:dyDescent="0.2">
      <c r="B2812" s="57"/>
      <c r="C2812" s="111"/>
      <c r="D2812" s="111"/>
      <c r="F2812" s="57"/>
      <c r="G2812" s="111"/>
      <c r="H2812" s="111"/>
      <c r="J2812" s="57"/>
      <c r="K2812" s="111"/>
      <c r="L2812" s="111"/>
    </row>
    <row r="2813" spans="2:12" x14ac:dyDescent="0.2">
      <c r="B2813" s="57"/>
      <c r="C2813" s="111"/>
      <c r="D2813" s="111"/>
      <c r="F2813" s="57"/>
      <c r="G2813" s="111"/>
      <c r="H2813" s="111"/>
      <c r="J2813" s="57"/>
      <c r="K2813" s="111"/>
      <c r="L2813" s="111"/>
    </row>
    <row r="2814" spans="2:12" x14ac:dyDescent="0.2">
      <c r="B2814" s="57"/>
      <c r="C2814" s="111"/>
      <c r="D2814" s="111"/>
      <c r="F2814" s="57"/>
      <c r="G2814" s="111"/>
      <c r="H2814" s="111"/>
      <c r="J2814" s="57"/>
      <c r="K2814" s="111"/>
      <c r="L2814" s="111"/>
    </row>
    <row r="2815" spans="2:12" x14ac:dyDescent="0.2">
      <c r="B2815" s="57"/>
      <c r="C2815" s="111"/>
      <c r="D2815" s="111"/>
      <c r="F2815" s="57"/>
      <c r="G2815" s="111"/>
      <c r="H2815" s="111"/>
      <c r="J2815" s="57"/>
      <c r="K2815" s="111"/>
      <c r="L2815" s="111"/>
    </row>
    <row r="2816" spans="2:12" x14ac:dyDescent="0.2">
      <c r="B2816" s="57"/>
      <c r="C2816" s="111"/>
      <c r="D2816" s="111"/>
      <c r="F2816" s="57"/>
      <c r="G2816" s="111"/>
      <c r="H2816" s="111"/>
      <c r="J2816" s="57"/>
      <c r="K2816" s="111"/>
      <c r="L2816" s="111"/>
    </row>
    <row r="2817" spans="2:12" x14ac:dyDescent="0.2">
      <c r="B2817" s="57"/>
      <c r="C2817" s="111"/>
      <c r="D2817" s="111"/>
      <c r="F2817" s="57"/>
      <c r="G2817" s="111"/>
      <c r="H2817" s="111"/>
      <c r="J2817" s="57"/>
      <c r="K2817" s="111"/>
      <c r="L2817" s="111"/>
    </row>
    <row r="2818" spans="2:12" x14ac:dyDescent="0.2">
      <c r="B2818" s="57"/>
      <c r="C2818" s="111"/>
      <c r="D2818" s="111"/>
      <c r="F2818" s="57"/>
      <c r="G2818" s="111"/>
      <c r="H2818" s="111"/>
      <c r="J2818" s="57"/>
      <c r="K2818" s="111"/>
      <c r="L2818" s="111"/>
    </row>
    <row r="2819" spans="2:12" x14ac:dyDescent="0.2">
      <c r="B2819" s="57"/>
      <c r="C2819" s="111"/>
      <c r="D2819" s="111"/>
      <c r="F2819" s="57"/>
      <c r="G2819" s="111"/>
      <c r="H2819" s="111"/>
      <c r="J2819" s="57"/>
      <c r="K2819" s="111"/>
      <c r="L2819" s="111"/>
    </row>
    <row r="2820" spans="2:12" x14ac:dyDescent="0.2">
      <c r="B2820" s="57"/>
      <c r="C2820" s="111"/>
      <c r="D2820" s="111"/>
      <c r="F2820" s="57"/>
      <c r="G2820" s="111"/>
      <c r="H2820" s="111"/>
      <c r="J2820" s="57"/>
      <c r="K2820" s="111"/>
      <c r="L2820" s="111"/>
    </row>
    <row r="2821" spans="2:12" x14ac:dyDescent="0.2">
      <c r="B2821" s="57"/>
      <c r="C2821" s="111"/>
      <c r="D2821" s="111"/>
      <c r="F2821" s="57"/>
      <c r="G2821" s="111"/>
      <c r="H2821" s="111"/>
      <c r="J2821" s="57"/>
      <c r="K2821" s="111"/>
      <c r="L2821" s="111"/>
    </row>
    <row r="2822" spans="2:12" x14ac:dyDescent="0.2">
      <c r="B2822" s="57"/>
      <c r="C2822" s="111"/>
      <c r="D2822" s="111"/>
      <c r="F2822" s="57"/>
      <c r="G2822" s="111"/>
      <c r="H2822" s="111"/>
      <c r="J2822" s="57"/>
      <c r="K2822" s="111"/>
      <c r="L2822" s="111"/>
    </row>
    <row r="2823" spans="2:12" x14ac:dyDescent="0.2">
      <c r="B2823" s="57"/>
      <c r="C2823" s="111"/>
      <c r="D2823" s="111"/>
      <c r="F2823" s="57"/>
      <c r="G2823" s="111"/>
      <c r="H2823" s="111"/>
      <c r="J2823" s="57"/>
      <c r="K2823" s="111"/>
      <c r="L2823" s="111"/>
    </row>
    <row r="2824" spans="2:12" x14ac:dyDescent="0.2">
      <c r="B2824" s="57"/>
      <c r="C2824" s="111"/>
      <c r="D2824" s="111"/>
      <c r="F2824" s="57"/>
      <c r="G2824" s="111"/>
      <c r="H2824" s="111"/>
      <c r="J2824" s="57"/>
      <c r="K2824" s="111"/>
      <c r="L2824" s="111"/>
    </row>
    <row r="2825" spans="2:12" x14ac:dyDescent="0.2">
      <c r="B2825" s="57"/>
      <c r="C2825" s="111"/>
      <c r="D2825" s="111"/>
      <c r="F2825" s="57"/>
      <c r="G2825" s="111"/>
      <c r="H2825" s="111"/>
      <c r="J2825" s="57"/>
      <c r="K2825" s="111"/>
      <c r="L2825" s="111"/>
    </row>
    <row r="2826" spans="2:12" x14ac:dyDescent="0.2">
      <c r="B2826" s="57"/>
      <c r="C2826" s="111"/>
      <c r="D2826" s="111"/>
      <c r="F2826" s="57"/>
      <c r="G2826" s="111"/>
      <c r="H2826" s="111"/>
      <c r="J2826" s="57"/>
      <c r="K2826" s="111"/>
      <c r="L2826" s="111"/>
    </row>
    <row r="2827" spans="2:12" x14ac:dyDescent="0.2">
      <c r="B2827" s="57"/>
      <c r="C2827" s="111"/>
      <c r="D2827" s="111"/>
      <c r="F2827" s="57"/>
      <c r="G2827" s="111"/>
      <c r="H2827" s="111"/>
      <c r="J2827" s="57"/>
      <c r="K2827" s="111"/>
      <c r="L2827" s="111"/>
    </row>
    <row r="2828" spans="2:12" x14ac:dyDescent="0.2">
      <c r="B2828" s="57"/>
      <c r="C2828" s="111"/>
      <c r="D2828" s="111"/>
      <c r="F2828" s="57"/>
      <c r="G2828" s="111"/>
      <c r="H2828" s="111"/>
      <c r="J2828" s="57"/>
      <c r="K2828" s="111"/>
      <c r="L2828" s="111"/>
    </row>
    <row r="2829" spans="2:12" x14ac:dyDescent="0.2">
      <c r="B2829" s="57"/>
      <c r="C2829" s="111"/>
      <c r="D2829" s="111"/>
      <c r="F2829" s="57"/>
      <c r="G2829" s="111"/>
      <c r="H2829" s="111"/>
      <c r="J2829" s="57"/>
      <c r="K2829" s="111"/>
      <c r="L2829" s="111"/>
    </row>
    <row r="2830" spans="2:12" x14ac:dyDescent="0.2">
      <c r="B2830" s="57"/>
      <c r="C2830" s="111"/>
      <c r="D2830" s="111"/>
      <c r="F2830" s="57"/>
      <c r="G2830" s="111"/>
      <c r="H2830" s="111"/>
      <c r="J2830" s="57"/>
      <c r="K2830" s="111"/>
      <c r="L2830" s="111"/>
    </row>
    <row r="2831" spans="2:12" x14ac:dyDescent="0.2">
      <c r="B2831" s="57"/>
      <c r="C2831" s="111"/>
      <c r="D2831" s="111"/>
      <c r="F2831" s="57"/>
      <c r="G2831" s="111"/>
      <c r="H2831" s="111"/>
      <c r="J2831" s="57"/>
      <c r="K2831" s="111"/>
      <c r="L2831" s="111"/>
    </row>
    <row r="2832" spans="2:12" x14ac:dyDescent="0.2">
      <c r="B2832" s="57"/>
      <c r="C2832" s="111"/>
      <c r="D2832" s="111"/>
      <c r="F2832" s="57"/>
      <c r="G2832" s="111"/>
      <c r="H2832" s="111"/>
      <c r="J2832" s="57"/>
      <c r="K2832" s="111"/>
      <c r="L2832" s="111"/>
    </row>
    <row r="2833" spans="2:12" x14ac:dyDescent="0.2">
      <c r="B2833" s="57"/>
      <c r="C2833" s="111"/>
      <c r="D2833" s="111"/>
      <c r="F2833" s="57"/>
      <c r="G2833" s="111"/>
      <c r="H2833" s="111"/>
      <c r="J2833" s="57"/>
      <c r="K2833" s="111"/>
      <c r="L2833" s="111"/>
    </row>
    <row r="2834" spans="2:12" x14ac:dyDescent="0.2">
      <c r="B2834" s="57"/>
      <c r="C2834" s="111"/>
      <c r="D2834" s="111"/>
      <c r="F2834" s="57"/>
      <c r="G2834" s="111"/>
      <c r="H2834" s="111"/>
      <c r="J2834" s="57"/>
      <c r="K2834" s="111"/>
      <c r="L2834" s="111"/>
    </row>
    <row r="2835" spans="2:12" x14ac:dyDescent="0.2">
      <c r="B2835" s="57"/>
      <c r="C2835" s="111"/>
      <c r="D2835" s="111"/>
      <c r="F2835" s="57"/>
      <c r="G2835" s="111"/>
      <c r="H2835" s="111"/>
      <c r="J2835" s="57"/>
      <c r="K2835" s="111"/>
      <c r="L2835" s="111"/>
    </row>
    <row r="2836" spans="2:12" x14ac:dyDescent="0.2">
      <c r="B2836" s="57"/>
      <c r="C2836" s="111"/>
      <c r="D2836" s="111"/>
      <c r="F2836" s="57"/>
      <c r="G2836" s="111"/>
      <c r="H2836" s="111"/>
      <c r="J2836" s="57"/>
      <c r="K2836" s="111"/>
      <c r="L2836" s="111"/>
    </row>
    <row r="2837" spans="2:12" x14ac:dyDescent="0.2">
      <c r="B2837" s="57"/>
      <c r="C2837" s="111"/>
      <c r="D2837" s="111"/>
      <c r="F2837" s="57"/>
      <c r="G2837" s="111"/>
      <c r="H2837" s="111"/>
      <c r="J2837" s="57"/>
      <c r="K2837" s="111"/>
      <c r="L2837" s="111"/>
    </row>
    <row r="2838" spans="2:12" x14ac:dyDescent="0.2">
      <c r="B2838" s="57"/>
      <c r="C2838" s="111"/>
      <c r="D2838" s="111"/>
      <c r="F2838" s="57"/>
      <c r="G2838" s="111"/>
      <c r="H2838" s="111"/>
      <c r="J2838" s="57"/>
      <c r="K2838" s="111"/>
      <c r="L2838" s="111"/>
    </row>
    <row r="2839" spans="2:12" x14ac:dyDescent="0.2">
      <c r="B2839" s="57"/>
      <c r="C2839" s="111"/>
      <c r="D2839" s="111"/>
      <c r="F2839" s="57"/>
      <c r="G2839" s="111"/>
      <c r="H2839" s="111"/>
      <c r="J2839" s="57"/>
      <c r="K2839" s="111"/>
      <c r="L2839" s="111"/>
    </row>
    <row r="2840" spans="2:12" x14ac:dyDescent="0.2">
      <c r="B2840" s="57"/>
      <c r="C2840" s="111"/>
      <c r="D2840" s="111"/>
      <c r="F2840" s="57"/>
      <c r="G2840" s="111"/>
      <c r="H2840" s="111"/>
      <c r="J2840" s="57"/>
      <c r="K2840" s="111"/>
      <c r="L2840" s="111"/>
    </row>
    <row r="2841" spans="2:12" x14ac:dyDescent="0.2">
      <c r="B2841" s="57"/>
      <c r="C2841" s="111"/>
      <c r="D2841" s="111"/>
      <c r="F2841" s="57"/>
      <c r="G2841" s="111"/>
      <c r="H2841" s="111"/>
      <c r="J2841" s="57"/>
      <c r="K2841" s="111"/>
      <c r="L2841" s="111"/>
    </row>
    <row r="2842" spans="2:12" x14ac:dyDescent="0.2">
      <c r="B2842" s="57"/>
      <c r="C2842" s="111"/>
      <c r="D2842" s="111"/>
      <c r="F2842" s="57"/>
      <c r="G2842" s="111"/>
      <c r="H2842" s="111"/>
      <c r="J2842" s="57"/>
      <c r="K2842" s="111"/>
      <c r="L2842" s="111"/>
    </row>
    <row r="2843" spans="2:12" x14ac:dyDescent="0.2">
      <c r="B2843" s="57"/>
      <c r="C2843" s="111"/>
      <c r="D2843" s="111"/>
      <c r="F2843" s="57"/>
      <c r="G2843" s="111"/>
      <c r="H2843" s="111"/>
      <c r="J2843" s="57"/>
      <c r="K2843" s="111"/>
      <c r="L2843" s="111"/>
    </row>
    <row r="2844" spans="2:12" x14ac:dyDescent="0.2">
      <c r="B2844" s="57"/>
      <c r="C2844" s="111"/>
      <c r="D2844" s="111"/>
      <c r="F2844" s="57"/>
      <c r="G2844" s="111"/>
      <c r="H2844" s="111"/>
      <c r="J2844" s="57"/>
      <c r="K2844" s="111"/>
      <c r="L2844" s="111"/>
    </row>
    <row r="2845" spans="2:12" x14ac:dyDescent="0.2">
      <c r="B2845" s="57"/>
      <c r="C2845" s="111"/>
      <c r="D2845" s="111"/>
      <c r="F2845" s="57"/>
      <c r="G2845" s="111"/>
      <c r="H2845" s="111"/>
      <c r="J2845" s="57"/>
      <c r="K2845" s="111"/>
      <c r="L2845" s="111"/>
    </row>
    <row r="2846" spans="2:12" x14ac:dyDescent="0.2">
      <c r="B2846" s="57"/>
      <c r="C2846" s="111"/>
      <c r="D2846" s="111"/>
      <c r="F2846" s="57"/>
      <c r="G2846" s="111"/>
      <c r="H2846" s="111"/>
      <c r="J2846" s="57"/>
      <c r="K2846" s="111"/>
      <c r="L2846" s="111"/>
    </row>
    <row r="2847" spans="2:12" x14ac:dyDescent="0.2">
      <c r="B2847" s="57"/>
      <c r="C2847" s="111"/>
      <c r="D2847" s="111"/>
      <c r="F2847" s="57"/>
      <c r="G2847" s="111"/>
      <c r="H2847" s="111"/>
      <c r="J2847" s="57"/>
      <c r="K2847" s="111"/>
      <c r="L2847" s="111"/>
    </row>
    <row r="2848" spans="2:12" x14ac:dyDescent="0.2">
      <c r="B2848" s="57"/>
      <c r="C2848" s="111"/>
      <c r="D2848" s="111"/>
      <c r="F2848" s="57"/>
      <c r="G2848" s="111"/>
      <c r="H2848" s="111"/>
      <c r="J2848" s="57"/>
      <c r="K2848" s="111"/>
      <c r="L2848" s="111"/>
    </row>
    <row r="2849" spans="2:12" x14ac:dyDescent="0.2">
      <c r="B2849" s="57"/>
      <c r="C2849" s="111"/>
      <c r="D2849" s="111"/>
      <c r="F2849" s="57"/>
      <c r="G2849" s="111"/>
      <c r="H2849" s="111"/>
      <c r="J2849" s="57"/>
      <c r="K2849" s="111"/>
      <c r="L2849" s="111"/>
    </row>
    <row r="2850" spans="2:12" x14ac:dyDescent="0.2">
      <c r="B2850" s="57"/>
      <c r="C2850" s="111"/>
      <c r="D2850" s="111"/>
      <c r="F2850" s="57"/>
      <c r="G2850" s="111"/>
      <c r="H2850" s="111"/>
      <c r="J2850" s="57"/>
      <c r="K2850" s="111"/>
      <c r="L2850" s="111"/>
    </row>
    <row r="2851" spans="2:12" x14ac:dyDescent="0.2">
      <c r="B2851" s="57"/>
      <c r="C2851" s="111"/>
      <c r="D2851" s="111"/>
      <c r="F2851" s="57"/>
      <c r="G2851" s="111"/>
      <c r="H2851" s="111"/>
      <c r="J2851" s="57"/>
      <c r="K2851" s="111"/>
      <c r="L2851" s="111"/>
    </row>
    <row r="2852" spans="2:12" x14ac:dyDescent="0.2">
      <c r="B2852" s="57"/>
      <c r="C2852" s="111"/>
      <c r="D2852" s="111"/>
      <c r="F2852" s="57"/>
      <c r="G2852" s="111"/>
      <c r="H2852" s="111"/>
      <c r="J2852" s="57"/>
      <c r="K2852" s="111"/>
      <c r="L2852" s="111"/>
    </row>
    <row r="2853" spans="2:12" x14ac:dyDescent="0.2">
      <c r="B2853" s="57"/>
      <c r="C2853" s="111"/>
      <c r="D2853" s="111"/>
      <c r="F2853" s="57"/>
      <c r="G2853" s="111"/>
      <c r="H2853" s="111"/>
      <c r="J2853" s="57"/>
      <c r="K2853" s="111"/>
      <c r="L2853" s="111"/>
    </row>
    <row r="2854" spans="2:12" x14ac:dyDescent="0.2">
      <c r="B2854" s="57"/>
      <c r="C2854" s="111"/>
      <c r="D2854" s="111"/>
      <c r="F2854" s="57"/>
      <c r="G2854" s="111"/>
      <c r="H2854" s="111"/>
      <c r="J2854" s="57"/>
      <c r="K2854" s="111"/>
      <c r="L2854" s="111"/>
    </row>
    <row r="2855" spans="2:12" x14ac:dyDescent="0.2">
      <c r="B2855" s="57"/>
      <c r="C2855" s="111"/>
      <c r="D2855" s="111"/>
      <c r="F2855" s="57"/>
      <c r="G2855" s="111"/>
      <c r="H2855" s="111"/>
      <c r="J2855" s="57"/>
      <c r="K2855" s="111"/>
      <c r="L2855" s="111"/>
    </row>
    <row r="2856" spans="2:12" x14ac:dyDescent="0.2">
      <c r="B2856" s="57"/>
      <c r="C2856" s="111"/>
      <c r="D2856" s="111"/>
      <c r="F2856" s="57"/>
      <c r="G2856" s="111"/>
      <c r="H2856" s="111"/>
      <c r="J2856" s="57"/>
      <c r="K2856" s="111"/>
      <c r="L2856" s="111"/>
    </row>
    <row r="2857" spans="2:12" x14ac:dyDescent="0.2">
      <c r="B2857" s="57"/>
      <c r="C2857" s="111"/>
      <c r="D2857" s="111"/>
      <c r="F2857" s="57"/>
      <c r="G2857" s="111"/>
      <c r="H2857" s="111"/>
      <c r="J2857" s="57"/>
      <c r="K2857" s="111"/>
      <c r="L2857" s="111"/>
    </row>
    <row r="2858" spans="2:12" x14ac:dyDescent="0.2">
      <c r="B2858" s="57"/>
      <c r="C2858" s="111"/>
      <c r="D2858" s="111"/>
      <c r="F2858" s="57"/>
      <c r="G2858" s="111"/>
      <c r="H2858" s="111"/>
      <c r="J2858" s="57"/>
      <c r="K2858" s="111"/>
      <c r="L2858" s="111"/>
    </row>
    <row r="2859" spans="2:12" x14ac:dyDescent="0.2">
      <c r="B2859" s="57"/>
      <c r="C2859" s="111"/>
      <c r="D2859" s="111"/>
      <c r="F2859" s="57"/>
      <c r="G2859" s="111"/>
      <c r="H2859" s="111"/>
      <c r="J2859" s="57"/>
      <c r="K2859" s="111"/>
      <c r="L2859" s="111"/>
    </row>
    <row r="2860" spans="2:12" x14ac:dyDescent="0.2">
      <c r="B2860" s="57"/>
      <c r="C2860" s="111"/>
      <c r="D2860" s="111"/>
      <c r="F2860" s="57"/>
      <c r="G2860" s="111"/>
      <c r="H2860" s="111"/>
      <c r="J2860" s="57"/>
      <c r="K2860" s="111"/>
      <c r="L2860" s="111"/>
    </row>
    <row r="2861" spans="2:12" x14ac:dyDescent="0.2">
      <c r="B2861" s="57"/>
      <c r="C2861" s="111"/>
      <c r="D2861" s="111"/>
      <c r="F2861" s="57"/>
      <c r="G2861" s="111"/>
      <c r="H2861" s="111"/>
      <c r="J2861" s="57"/>
      <c r="K2861" s="111"/>
      <c r="L2861" s="111"/>
    </row>
    <row r="2862" spans="2:12" x14ac:dyDescent="0.2">
      <c r="B2862" s="57"/>
      <c r="C2862" s="111"/>
      <c r="D2862" s="111"/>
      <c r="F2862" s="57"/>
      <c r="G2862" s="111"/>
      <c r="H2862" s="111"/>
      <c r="J2862" s="57"/>
      <c r="K2862" s="111"/>
      <c r="L2862" s="111"/>
    </row>
    <row r="2863" spans="2:12" x14ac:dyDescent="0.2">
      <c r="B2863" s="57"/>
      <c r="C2863" s="111"/>
      <c r="D2863" s="111"/>
      <c r="F2863" s="57"/>
      <c r="G2863" s="111"/>
      <c r="H2863" s="111"/>
      <c r="J2863" s="57"/>
      <c r="K2863" s="111"/>
      <c r="L2863" s="111"/>
    </row>
    <row r="2864" spans="2:12" x14ac:dyDescent="0.2">
      <c r="B2864" s="57"/>
      <c r="C2864" s="111"/>
      <c r="D2864" s="111"/>
      <c r="F2864" s="57"/>
      <c r="G2864" s="111"/>
      <c r="H2864" s="111"/>
      <c r="J2864" s="57"/>
      <c r="K2864" s="111"/>
      <c r="L2864" s="111"/>
    </row>
    <row r="2865" spans="2:12" x14ac:dyDescent="0.2">
      <c r="B2865" s="57"/>
      <c r="C2865" s="111"/>
      <c r="D2865" s="111"/>
      <c r="F2865" s="57"/>
      <c r="G2865" s="111"/>
      <c r="H2865" s="111"/>
      <c r="J2865" s="57"/>
      <c r="K2865" s="111"/>
      <c r="L2865" s="111"/>
    </row>
    <row r="2866" spans="2:12" x14ac:dyDescent="0.2">
      <c r="B2866" s="57"/>
      <c r="C2866" s="111"/>
      <c r="D2866" s="111"/>
      <c r="F2866" s="57"/>
      <c r="G2866" s="111"/>
      <c r="H2866" s="111"/>
      <c r="J2866" s="57"/>
      <c r="K2866" s="111"/>
      <c r="L2866" s="111"/>
    </row>
    <row r="2867" spans="2:12" x14ac:dyDescent="0.2">
      <c r="B2867" s="57"/>
      <c r="C2867" s="111"/>
      <c r="D2867" s="111"/>
      <c r="F2867" s="57"/>
      <c r="G2867" s="111"/>
      <c r="H2867" s="111"/>
      <c r="J2867" s="57"/>
      <c r="K2867" s="111"/>
      <c r="L2867" s="111"/>
    </row>
    <row r="2868" spans="2:12" x14ac:dyDescent="0.2">
      <c r="B2868" s="57"/>
      <c r="C2868" s="111"/>
      <c r="D2868" s="111"/>
      <c r="F2868" s="57"/>
      <c r="G2868" s="111"/>
      <c r="H2868" s="111"/>
      <c r="J2868" s="57"/>
      <c r="K2868" s="111"/>
      <c r="L2868" s="111"/>
    </row>
    <row r="2869" spans="2:12" x14ac:dyDescent="0.2">
      <c r="B2869" s="57"/>
      <c r="C2869" s="111"/>
      <c r="D2869" s="111"/>
      <c r="F2869" s="57"/>
      <c r="G2869" s="111"/>
      <c r="H2869" s="111"/>
      <c r="J2869" s="57"/>
      <c r="K2869" s="111"/>
      <c r="L2869" s="111"/>
    </row>
    <row r="2870" spans="2:12" x14ac:dyDescent="0.2">
      <c r="B2870" s="57"/>
      <c r="C2870" s="111"/>
      <c r="D2870" s="111"/>
      <c r="F2870" s="57"/>
      <c r="G2870" s="111"/>
      <c r="H2870" s="111"/>
      <c r="J2870" s="57"/>
      <c r="K2870" s="111"/>
      <c r="L2870" s="111"/>
    </row>
    <row r="2871" spans="2:12" x14ac:dyDescent="0.2">
      <c r="B2871" s="57"/>
      <c r="C2871" s="111"/>
      <c r="D2871" s="111"/>
      <c r="F2871" s="57"/>
      <c r="G2871" s="111"/>
      <c r="H2871" s="111"/>
      <c r="J2871" s="57"/>
      <c r="K2871" s="111"/>
      <c r="L2871" s="111"/>
    </row>
    <row r="2872" spans="2:12" x14ac:dyDescent="0.2">
      <c r="B2872" s="57"/>
      <c r="C2872" s="111"/>
      <c r="D2872" s="111"/>
      <c r="F2872" s="57"/>
      <c r="G2872" s="111"/>
      <c r="H2872" s="111"/>
      <c r="J2872" s="57"/>
      <c r="K2872" s="111"/>
      <c r="L2872" s="111"/>
    </row>
    <row r="2873" spans="2:12" x14ac:dyDescent="0.2">
      <c r="B2873" s="57"/>
      <c r="C2873" s="111"/>
      <c r="D2873" s="111"/>
      <c r="F2873" s="57"/>
      <c r="G2873" s="111"/>
      <c r="H2873" s="111"/>
      <c r="J2873" s="57"/>
      <c r="K2873" s="111"/>
      <c r="L2873" s="111"/>
    </row>
    <row r="2874" spans="2:12" x14ac:dyDescent="0.2">
      <c r="B2874" s="57"/>
      <c r="C2874" s="111"/>
      <c r="D2874" s="111"/>
      <c r="F2874" s="57"/>
      <c r="G2874" s="111"/>
      <c r="H2874" s="111"/>
      <c r="J2874" s="57"/>
      <c r="K2874" s="111"/>
      <c r="L2874" s="111"/>
    </row>
    <row r="2875" spans="2:12" x14ac:dyDescent="0.2">
      <c r="B2875" s="57"/>
      <c r="C2875" s="111"/>
      <c r="D2875" s="111"/>
      <c r="F2875" s="57"/>
      <c r="G2875" s="111"/>
      <c r="H2875" s="111"/>
      <c r="J2875" s="57"/>
      <c r="K2875" s="111"/>
      <c r="L2875" s="111"/>
    </row>
    <row r="2876" spans="2:12" x14ac:dyDescent="0.2">
      <c r="B2876" s="57"/>
      <c r="C2876" s="111"/>
      <c r="D2876" s="111"/>
      <c r="F2876" s="57"/>
      <c r="G2876" s="111"/>
      <c r="H2876" s="111"/>
      <c r="J2876" s="57"/>
      <c r="K2876" s="111"/>
      <c r="L2876" s="111"/>
    </row>
    <row r="2877" spans="2:12" x14ac:dyDescent="0.2">
      <c r="B2877" s="57"/>
      <c r="C2877" s="111"/>
      <c r="D2877" s="111"/>
      <c r="F2877" s="57"/>
      <c r="G2877" s="111"/>
      <c r="H2877" s="111"/>
      <c r="J2877" s="57"/>
      <c r="K2877" s="111"/>
      <c r="L2877" s="111"/>
    </row>
    <row r="2878" spans="2:12" x14ac:dyDescent="0.2">
      <c r="B2878" s="57"/>
      <c r="C2878" s="111"/>
      <c r="D2878" s="111"/>
      <c r="F2878" s="57"/>
      <c r="G2878" s="111"/>
      <c r="H2878" s="111"/>
      <c r="J2878" s="57"/>
      <c r="K2878" s="111"/>
      <c r="L2878" s="111"/>
    </row>
    <row r="2879" spans="2:12" x14ac:dyDescent="0.2">
      <c r="B2879" s="57"/>
      <c r="C2879" s="111"/>
      <c r="D2879" s="111"/>
      <c r="F2879" s="57"/>
      <c r="G2879" s="111"/>
      <c r="H2879" s="111"/>
      <c r="J2879" s="57"/>
      <c r="K2879" s="111"/>
      <c r="L2879" s="111"/>
    </row>
    <row r="2880" spans="2:12" x14ac:dyDescent="0.2">
      <c r="B2880" s="57"/>
      <c r="C2880" s="111"/>
      <c r="D2880" s="111"/>
      <c r="F2880" s="57"/>
      <c r="G2880" s="111"/>
      <c r="H2880" s="111"/>
      <c r="J2880" s="57"/>
      <c r="K2880" s="111"/>
      <c r="L2880" s="111"/>
    </row>
    <row r="2881" spans="2:12" x14ac:dyDescent="0.2">
      <c r="B2881" s="57"/>
      <c r="C2881" s="111"/>
      <c r="D2881" s="111"/>
      <c r="F2881" s="57"/>
      <c r="G2881" s="111"/>
      <c r="H2881" s="111"/>
      <c r="J2881" s="57"/>
      <c r="K2881" s="111"/>
      <c r="L2881" s="111"/>
    </row>
    <row r="2882" spans="2:12" x14ac:dyDescent="0.2">
      <c r="B2882" s="57"/>
      <c r="C2882" s="111"/>
      <c r="D2882" s="111"/>
      <c r="F2882" s="57"/>
      <c r="G2882" s="111"/>
      <c r="H2882" s="111"/>
      <c r="J2882" s="57"/>
      <c r="K2882" s="111"/>
      <c r="L2882" s="111"/>
    </row>
    <row r="2883" spans="2:12" x14ac:dyDescent="0.2">
      <c r="B2883" s="57"/>
      <c r="C2883" s="111"/>
      <c r="D2883" s="111"/>
      <c r="F2883" s="57"/>
      <c r="G2883" s="111"/>
      <c r="H2883" s="111"/>
      <c r="J2883" s="57"/>
      <c r="K2883" s="111"/>
      <c r="L2883" s="111"/>
    </row>
    <row r="2884" spans="2:12" x14ac:dyDescent="0.2">
      <c r="B2884" s="57"/>
      <c r="C2884" s="111"/>
      <c r="D2884" s="111"/>
      <c r="F2884" s="57"/>
      <c r="G2884" s="111"/>
      <c r="H2884" s="111"/>
      <c r="J2884" s="57"/>
      <c r="K2884" s="111"/>
      <c r="L2884" s="111"/>
    </row>
    <row r="2885" spans="2:12" x14ac:dyDescent="0.2">
      <c r="B2885" s="57"/>
      <c r="C2885" s="111"/>
      <c r="D2885" s="111"/>
      <c r="F2885" s="57"/>
      <c r="G2885" s="111"/>
      <c r="H2885" s="111"/>
      <c r="J2885" s="57"/>
      <c r="K2885" s="111"/>
      <c r="L2885" s="111"/>
    </row>
    <row r="2886" spans="2:12" x14ac:dyDescent="0.2">
      <c r="B2886" s="57"/>
      <c r="C2886" s="111"/>
      <c r="D2886" s="111"/>
      <c r="F2886" s="57"/>
      <c r="G2886" s="111"/>
      <c r="H2886" s="111"/>
      <c r="J2886" s="57"/>
      <c r="K2886" s="111"/>
      <c r="L2886" s="111"/>
    </row>
    <row r="2887" spans="2:12" x14ac:dyDescent="0.2">
      <c r="B2887" s="57"/>
      <c r="C2887" s="111"/>
      <c r="D2887" s="111"/>
      <c r="F2887" s="57"/>
      <c r="G2887" s="111"/>
      <c r="H2887" s="111"/>
      <c r="J2887" s="57"/>
      <c r="K2887" s="111"/>
      <c r="L2887" s="111"/>
    </row>
    <row r="2888" spans="2:12" x14ac:dyDescent="0.2">
      <c r="B2888" s="57"/>
      <c r="C2888" s="111"/>
      <c r="D2888" s="111"/>
      <c r="F2888" s="57"/>
      <c r="G2888" s="111"/>
      <c r="H2888" s="111"/>
      <c r="J2888" s="57"/>
      <c r="K2888" s="111"/>
      <c r="L2888" s="111"/>
    </row>
    <row r="2889" spans="2:12" x14ac:dyDescent="0.2">
      <c r="B2889" s="57"/>
      <c r="C2889" s="111"/>
      <c r="D2889" s="111"/>
      <c r="F2889" s="57"/>
      <c r="G2889" s="111"/>
      <c r="H2889" s="111"/>
      <c r="J2889" s="57"/>
      <c r="K2889" s="111"/>
      <c r="L2889" s="111"/>
    </row>
    <row r="2890" spans="2:12" x14ac:dyDescent="0.2">
      <c r="B2890" s="57"/>
      <c r="C2890" s="111"/>
      <c r="D2890" s="111"/>
      <c r="F2890" s="57"/>
      <c r="G2890" s="111"/>
      <c r="H2890" s="111"/>
      <c r="J2890" s="57"/>
      <c r="K2890" s="111"/>
      <c r="L2890" s="111"/>
    </row>
    <row r="2891" spans="2:12" x14ac:dyDescent="0.2">
      <c r="B2891" s="57"/>
      <c r="C2891" s="111"/>
      <c r="D2891" s="111"/>
      <c r="F2891" s="57"/>
      <c r="G2891" s="111"/>
      <c r="H2891" s="111"/>
      <c r="J2891" s="57"/>
      <c r="K2891" s="111"/>
      <c r="L2891" s="111"/>
    </row>
    <row r="2892" spans="2:12" x14ac:dyDescent="0.2">
      <c r="B2892" s="57"/>
      <c r="C2892" s="111"/>
      <c r="D2892" s="111"/>
      <c r="F2892" s="57"/>
      <c r="G2892" s="111"/>
      <c r="H2892" s="111"/>
      <c r="J2892" s="57"/>
      <c r="K2892" s="111"/>
      <c r="L2892" s="111"/>
    </row>
    <row r="2893" spans="2:12" x14ac:dyDescent="0.2">
      <c r="B2893" s="57"/>
      <c r="C2893" s="111"/>
      <c r="D2893" s="111"/>
      <c r="F2893" s="57"/>
      <c r="G2893" s="111"/>
      <c r="H2893" s="111"/>
      <c r="J2893" s="57"/>
      <c r="K2893" s="111"/>
      <c r="L2893" s="111"/>
    </row>
    <row r="2894" spans="2:12" x14ac:dyDescent="0.2">
      <c r="B2894" s="57"/>
      <c r="C2894" s="111"/>
      <c r="D2894" s="111"/>
      <c r="F2894" s="57"/>
      <c r="G2894" s="111"/>
      <c r="H2894" s="111"/>
      <c r="J2894" s="57"/>
      <c r="K2894" s="111"/>
      <c r="L2894" s="111"/>
    </row>
    <row r="2895" spans="2:12" x14ac:dyDescent="0.2">
      <c r="B2895" s="57"/>
      <c r="C2895" s="111"/>
      <c r="D2895" s="111"/>
      <c r="F2895" s="57"/>
      <c r="G2895" s="111"/>
      <c r="H2895" s="111"/>
      <c r="J2895" s="57"/>
      <c r="K2895" s="111"/>
      <c r="L2895" s="111"/>
    </row>
    <row r="2896" spans="2:12" x14ac:dyDescent="0.2">
      <c r="B2896" s="57"/>
      <c r="C2896" s="111"/>
      <c r="D2896" s="111"/>
      <c r="F2896" s="57"/>
      <c r="G2896" s="111"/>
      <c r="H2896" s="111"/>
      <c r="J2896" s="57"/>
      <c r="K2896" s="111"/>
      <c r="L2896" s="111"/>
    </row>
    <row r="2897" spans="2:12" x14ac:dyDescent="0.2">
      <c r="B2897" s="57"/>
      <c r="C2897" s="111"/>
      <c r="D2897" s="111"/>
      <c r="F2897" s="57"/>
      <c r="G2897" s="111"/>
      <c r="H2897" s="111"/>
      <c r="J2897" s="57"/>
      <c r="K2897" s="111"/>
      <c r="L2897" s="111"/>
    </row>
    <row r="2898" spans="2:12" x14ac:dyDescent="0.2">
      <c r="B2898" s="57"/>
      <c r="C2898" s="111"/>
      <c r="D2898" s="111"/>
      <c r="F2898" s="57"/>
      <c r="G2898" s="111"/>
      <c r="H2898" s="111"/>
      <c r="J2898" s="57"/>
      <c r="K2898" s="111"/>
      <c r="L2898" s="111"/>
    </row>
    <row r="2899" spans="2:12" x14ac:dyDescent="0.2">
      <c r="B2899" s="57"/>
      <c r="C2899" s="111"/>
      <c r="D2899" s="111"/>
      <c r="F2899" s="57"/>
      <c r="G2899" s="111"/>
      <c r="H2899" s="111"/>
      <c r="J2899" s="57"/>
      <c r="K2899" s="111"/>
      <c r="L2899" s="111"/>
    </row>
    <row r="2900" spans="2:12" x14ac:dyDescent="0.2">
      <c r="B2900" s="57"/>
      <c r="C2900" s="111"/>
      <c r="D2900" s="111"/>
      <c r="F2900" s="57"/>
      <c r="G2900" s="111"/>
      <c r="H2900" s="111"/>
      <c r="J2900" s="57"/>
      <c r="K2900" s="111"/>
      <c r="L2900" s="111"/>
    </row>
    <row r="2901" spans="2:12" x14ac:dyDescent="0.2">
      <c r="B2901" s="57"/>
      <c r="C2901" s="111"/>
      <c r="D2901" s="111"/>
      <c r="F2901" s="57"/>
      <c r="G2901" s="111"/>
      <c r="H2901" s="111"/>
      <c r="J2901" s="57"/>
      <c r="K2901" s="111"/>
      <c r="L2901" s="111"/>
    </row>
    <row r="2902" spans="2:12" x14ac:dyDescent="0.2">
      <c r="B2902" s="57"/>
      <c r="C2902" s="111"/>
      <c r="D2902" s="111"/>
      <c r="F2902" s="57"/>
      <c r="G2902" s="111"/>
      <c r="H2902" s="111"/>
      <c r="J2902" s="57"/>
      <c r="K2902" s="111"/>
      <c r="L2902" s="111"/>
    </row>
    <row r="2903" spans="2:12" x14ac:dyDescent="0.2">
      <c r="B2903" s="57"/>
      <c r="C2903" s="111"/>
      <c r="D2903" s="111"/>
      <c r="F2903" s="57"/>
      <c r="G2903" s="111"/>
      <c r="H2903" s="111"/>
      <c r="J2903" s="57"/>
      <c r="K2903" s="111"/>
      <c r="L2903" s="111"/>
    </row>
    <row r="2904" spans="2:12" x14ac:dyDescent="0.2">
      <c r="B2904" s="57"/>
      <c r="C2904" s="111"/>
      <c r="D2904" s="111"/>
      <c r="F2904" s="57"/>
      <c r="G2904" s="111"/>
      <c r="H2904" s="111"/>
      <c r="J2904" s="57"/>
      <c r="K2904" s="111"/>
      <c r="L2904" s="111"/>
    </row>
    <row r="2905" spans="2:12" x14ac:dyDescent="0.2">
      <c r="B2905" s="57"/>
      <c r="C2905" s="111"/>
      <c r="D2905" s="111"/>
      <c r="F2905" s="57"/>
      <c r="G2905" s="111"/>
      <c r="H2905" s="111"/>
      <c r="J2905" s="57"/>
      <c r="K2905" s="111"/>
      <c r="L2905" s="111"/>
    </row>
    <row r="2906" spans="2:12" x14ac:dyDescent="0.2">
      <c r="B2906" s="57"/>
      <c r="C2906" s="111"/>
      <c r="D2906" s="111"/>
      <c r="F2906" s="57"/>
      <c r="G2906" s="111"/>
      <c r="H2906" s="111"/>
      <c r="J2906" s="57"/>
      <c r="K2906" s="111"/>
      <c r="L2906" s="111"/>
    </row>
    <row r="2907" spans="2:12" x14ac:dyDescent="0.2">
      <c r="B2907" s="57"/>
      <c r="C2907" s="111"/>
      <c r="D2907" s="111"/>
      <c r="F2907" s="57"/>
      <c r="G2907" s="111"/>
      <c r="H2907" s="111"/>
      <c r="J2907" s="57"/>
      <c r="K2907" s="111"/>
      <c r="L2907" s="111"/>
    </row>
    <row r="2908" spans="2:12" x14ac:dyDescent="0.2">
      <c r="B2908" s="57"/>
      <c r="C2908" s="111"/>
      <c r="D2908" s="111"/>
      <c r="F2908" s="57"/>
      <c r="G2908" s="111"/>
      <c r="H2908" s="111"/>
      <c r="J2908" s="57"/>
      <c r="K2908" s="111"/>
      <c r="L2908" s="111"/>
    </row>
    <row r="2909" spans="2:12" x14ac:dyDescent="0.2">
      <c r="B2909" s="57"/>
      <c r="C2909" s="111"/>
      <c r="D2909" s="111"/>
      <c r="F2909" s="57"/>
      <c r="G2909" s="111"/>
      <c r="H2909" s="111"/>
      <c r="J2909" s="57"/>
      <c r="K2909" s="111"/>
      <c r="L2909" s="111"/>
    </row>
    <row r="2910" spans="2:12" x14ac:dyDescent="0.2">
      <c r="B2910" s="57"/>
      <c r="C2910" s="111"/>
      <c r="D2910" s="111"/>
      <c r="F2910" s="57"/>
      <c r="G2910" s="111"/>
      <c r="H2910" s="111"/>
      <c r="J2910" s="57"/>
      <c r="K2910" s="111"/>
      <c r="L2910" s="111"/>
    </row>
    <row r="2911" spans="2:12" x14ac:dyDescent="0.2">
      <c r="B2911" s="57"/>
      <c r="C2911" s="111"/>
      <c r="D2911" s="111"/>
      <c r="F2911" s="57"/>
      <c r="G2911" s="111"/>
      <c r="H2911" s="111"/>
      <c r="J2911" s="57"/>
      <c r="K2911" s="111"/>
      <c r="L2911" s="111"/>
    </row>
    <row r="2912" spans="2:12" x14ac:dyDescent="0.2">
      <c r="B2912" s="57"/>
      <c r="C2912" s="111"/>
      <c r="D2912" s="111"/>
      <c r="F2912" s="57"/>
      <c r="G2912" s="111"/>
      <c r="H2912" s="111"/>
      <c r="J2912" s="57"/>
      <c r="K2912" s="111"/>
      <c r="L2912" s="111"/>
    </row>
    <row r="2913" spans="2:12" x14ac:dyDescent="0.2">
      <c r="B2913" s="57"/>
      <c r="C2913" s="111"/>
      <c r="D2913" s="111"/>
      <c r="F2913" s="57"/>
      <c r="G2913" s="111"/>
      <c r="H2913" s="111"/>
      <c r="J2913" s="57"/>
      <c r="K2913" s="111"/>
      <c r="L2913" s="111"/>
    </row>
    <row r="2914" spans="2:12" x14ac:dyDescent="0.2">
      <c r="B2914" s="57"/>
      <c r="C2914" s="111"/>
      <c r="D2914" s="111"/>
      <c r="F2914" s="57"/>
      <c r="G2914" s="111"/>
      <c r="H2914" s="111"/>
      <c r="J2914" s="57"/>
      <c r="K2914" s="111"/>
      <c r="L2914" s="111"/>
    </row>
    <row r="2915" spans="2:12" x14ac:dyDescent="0.2">
      <c r="B2915" s="57"/>
      <c r="C2915" s="111"/>
      <c r="D2915" s="111"/>
      <c r="F2915" s="57"/>
      <c r="G2915" s="111"/>
      <c r="H2915" s="111"/>
      <c r="J2915" s="57"/>
      <c r="K2915" s="111"/>
      <c r="L2915" s="111"/>
    </row>
    <row r="2916" spans="2:12" x14ac:dyDescent="0.2">
      <c r="B2916" s="57"/>
      <c r="C2916" s="111"/>
      <c r="D2916" s="111"/>
      <c r="F2916" s="57"/>
      <c r="G2916" s="111"/>
      <c r="H2916" s="111"/>
      <c r="J2916" s="57"/>
      <c r="K2916" s="111"/>
      <c r="L2916" s="111"/>
    </row>
    <row r="2917" spans="2:12" x14ac:dyDescent="0.2">
      <c r="B2917" s="57"/>
      <c r="C2917" s="111"/>
      <c r="D2917" s="111"/>
      <c r="F2917" s="57"/>
      <c r="G2917" s="111"/>
      <c r="H2917" s="111"/>
      <c r="J2917" s="57"/>
      <c r="K2917" s="111"/>
      <c r="L2917" s="111"/>
    </row>
    <row r="2918" spans="2:12" x14ac:dyDescent="0.2">
      <c r="B2918" s="57"/>
      <c r="C2918" s="111"/>
      <c r="D2918" s="111"/>
      <c r="F2918" s="57"/>
      <c r="G2918" s="111"/>
      <c r="H2918" s="111"/>
      <c r="J2918" s="57"/>
      <c r="K2918" s="111"/>
      <c r="L2918" s="111"/>
    </row>
    <row r="2919" spans="2:12" x14ac:dyDescent="0.2">
      <c r="B2919" s="57"/>
      <c r="C2919" s="111"/>
      <c r="D2919" s="111"/>
      <c r="F2919" s="57"/>
      <c r="G2919" s="111"/>
      <c r="H2919" s="111"/>
      <c r="J2919" s="57"/>
      <c r="K2919" s="111"/>
      <c r="L2919" s="111"/>
    </row>
    <row r="2920" spans="2:12" x14ac:dyDescent="0.2">
      <c r="B2920" s="57"/>
      <c r="C2920" s="111"/>
      <c r="D2920" s="111"/>
      <c r="F2920" s="57"/>
      <c r="G2920" s="111"/>
      <c r="H2920" s="111"/>
      <c r="J2920" s="57"/>
      <c r="K2920" s="111"/>
      <c r="L2920" s="111"/>
    </row>
    <row r="2921" spans="2:12" x14ac:dyDescent="0.2">
      <c r="B2921" s="57"/>
      <c r="C2921" s="111"/>
      <c r="D2921" s="111"/>
      <c r="F2921" s="57"/>
      <c r="G2921" s="111"/>
      <c r="H2921" s="111"/>
      <c r="J2921" s="57"/>
      <c r="K2921" s="111"/>
      <c r="L2921" s="111"/>
    </row>
    <row r="2922" spans="2:12" x14ac:dyDescent="0.2">
      <c r="B2922" s="57"/>
      <c r="C2922" s="111"/>
      <c r="D2922" s="111"/>
      <c r="F2922" s="57"/>
      <c r="G2922" s="111"/>
      <c r="H2922" s="111"/>
      <c r="J2922" s="57"/>
      <c r="K2922" s="111"/>
      <c r="L2922" s="111"/>
    </row>
    <row r="2923" spans="2:12" x14ac:dyDescent="0.2">
      <c r="B2923" s="57"/>
      <c r="C2923" s="111"/>
      <c r="D2923" s="111"/>
      <c r="F2923" s="57"/>
      <c r="G2923" s="111"/>
      <c r="H2923" s="111"/>
      <c r="J2923" s="57"/>
      <c r="K2923" s="111"/>
      <c r="L2923" s="111"/>
    </row>
    <row r="2924" spans="2:12" x14ac:dyDescent="0.2">
      <c r="B2924" s="57"/>
      <c r="C2924" s="111"/>
      <c r="D2924" s="111"/>
      <c r="F2924" s="57"/>
      <c r="G2924" s="111"/>
      <c r="H2924" s="111"/>
      <c r="J2924" s="57"/>
      <c r="K2924" s="111"/>
      <c r="L2924" s="111"/>
    </row>
    <row r="2925" spans="2:12" x14ac:dyDescent="0.2">
      <c r="B2925" s="57"/>
      <c r="C2925" s="111"/>
      <c r="D2925" s="111"/>
      <c r="F2925" s="57"/>
      <c r="G2925" s="111"/>
      <c r="H2925" s="111"/>
      <c r="J2925" s="57"/>
      <c r="K2925" s="111"/>
      <c r="L2925" s="111"/>
    </row>
    <row r="2926" spans="2:12" x14ac:dyDescent="0.2">
      <c r="B2926" s="57"/>
      <c r="C2926" s="111"/>
      <c r="D2926" s="111"/>
      <c r="F2926" s="57"/>
      <c r="G2926" s="111"/>
      <c r="H2926" s="111"/>
      <c r="J2926" s="57"/>
      <c r="K2926" s="111"/>
      <c r="L2926" s="111"/>
    </row>
    <row r="2927" spans="2:12" x14ac:dyDescent="0.2">
      <c r="B2927" s="57"/>
      <c r="C2927" s="111"/>
      <c r="D2927" s="111"/>
      <c r="F2927" s="57"/>
      <c r="G2927" s="111"/>
      <c r="H2927" s="111"/>
      <c r="J2927" s="57"/>
      <c r="K2927" s="111"/>
      <c r="L2927" s="111"/>
    </row>
    <row r="2928" spans="2:12" x14ac:dyDescent="0.2">
      <c r="B2928" s="57"/>
      <c r="C2928" s="111"/>
      <c r="D2928" s="111"/>
      <c r="F2928" s="57"/>
      <c r="G2928" s="111"/>
      <c r="H2928" s="111"/>
      <c r="J2928" s="57"/>
      <c r="K2928" s="111"/>
      <c r="L2928" s="111"/>
    </row>
    <row r="2929" spans="2:12" x14ac:dyDescent="0.2">
      <c r="B2929" s="57"/>
      <c r="C2929" s="111"/>
      <c r="D2929" s="111"/>
      <c r="F2929" s="57"/>
      <c r="G2929" s="111"/>
      <c r="H2929" s="111"/>
      <c r="J2929" s="57"/>
      <c r="K2929" s="111"/>
      <c r="L2929" s="111"/>
    </row>
    <row r="2930" spans="2:12" x14ac:dyDescent="0.2">
      <c r="B2930" s="57"/>
      <c r="C2930" s="111"/>
      <c r="D2930" s="111"/>
      <c r="F2930" s="57"/>
      <c r="G2930" s="111"/>
      <c r="H2930" s="111"/>
      <c r="J2930" s="57"/>
      <c r="K2930" s="111"/>
      <c r="L2930" s="111"/>
    </row>
    <row r="2931" spans="2:12" x14ac:dyDescent="0.2">
      <c r="B2931" s="57"/>
      <c r="C2931" s="111"/>
      <c r="D2931" s="111"/>
      <c r="F2931" s="57"/>
      <c r="G2931" s="111"/>
      <c r="H2931" s="111"/>
      <c r="J2931" s="57"/>
      <c r="K2931" s="111"/>
      <c r="L2931" s="111"/>
    </row>
    <row r="2932" spans="2:12" x14ac:dyDescent="0.2">
      <c r="B2932" s="57"/>
      <c r="C2932" s="111"/>
      <c r="D2932" s="111"/>
      <c r="F2932" s="57"/>
      <c r="G2932" s="111"/>
      <c r="H2932" s="111"/>
      <c r="J2932" s="57"/>
      <c r="K2932" s="111"/>
      <c r="L2932" s="111"/>
    </row>
    <row r="2933" spans="2:12" x14ac:dyDescent="0.2">
      <c r="B2933" s="57"/>
      <c r="C2933" s="111"/>
      <c r="D2933" s="111"/>
      <c r="F2933" s="57"/>
      <c r="G2933" s="111"/>
      <c r="H2933" s="111"/>
      <c r="J2933" s="57"/>
      <c r="K2933" s="111"/>
      <c r="L2933" s="111"/>
    </row>
    <row r="2934" spans="2:12" x14ac:dyDescent="0.2">
      <c r="B2934" s="57"/>
      <c r="C2934" s="111"/>
      <c r="D2934" s="111"/>
      <c r="F2934" s="57"/>
      <c r="G2934" s="111"/>
      <c r="H2934" s="111"/>
      <c r="J2934" s="57"/>
      <c r="K2934" s="111"/>
      <c r="L2934" s="111"/>
    </row>
    <row r="2935" spans="2:12" x14ac:dyDescent="0.2">
      <c r="B2935" s="57"/>
      <c r="C2935" s="111"/>
      <c r="D2935" s="111"/>
      <c r="F2935" s="57"/>
      <c r="G2935" s="111"/>
      <c r="H2935" s="111"/>
      <c r="J2935" s="57"/>
      <c r="K2935" s="111"/>
      <c r="L2935" s="111"/>
    </row>
    <row r="2936" spans="2:12" x14ac:dyDescent="0.2">
      <c r="B2936" s="57"/>
      <c r="C2936" s="111"/>
      <c r="D2936" s="111"/>
      <c r="F2936" s="57"/>
      <c r="G2936" s="111"/>
      <c r="H2936" s="111"/>
      <c r="J2936" s="57"/>
      <c r="K2936" s="111"/>
      <c r="L2936" s="111"/>
    </row>
    <row r="2937" spans="2:12" x14ac:dyDescent="0.2">
      <c r="B2937" s="57"/>
      <c r="C2937" s="111"/>
      <c r="D2937" s="111"/>
      <c r="F2937" s="57"/>
      <c r="G2937" s="111"/>
      <c r="H2937" s="111"/>
      <c r="J2937" s="57"/>
      <c r="K2937" s="111"/>
      <c r="L2937" s="111"/>
    </row>
    <row r="2938" spans="2:12" x14ac:dyDescent="0.2">
      <c r="B2938" s="57"/>
      <c r="C2938" s="111"/>
      <c r="D2938" s="111"/>
      <c r="F2938" s="57"/>
      <c r="G2938" s="111"/>
      <c r="H2938" s="111"/>
      <c r="J2938" s="57"/>
      <c r="K2938" s="111"/>
      <c r="L2938" s="111"/>
    </row>
    <row r="2939" spans="2:12" x14ac:dyDescent="0.2">
      <c r="B2939" s="57"/>
      <c r="C2939" s="111"/>
      <c r="D2939" s="111"/>
      <c r="F2939" s="57"/>
      <c r="G2939" s="111"/>
      <c r="H2939" s="111"/>
      <c r="J2939" s="57"/>
      <c r="K2939" s="111"/>
      <c r="L2939" s="111"/>
    </row>
    <row r="2940" spans="2:12" x14ac:dyDescent="0.2">
      <c r="B2940" s="57"/>
      <c r="C2940" s="111"/>
      <c r="D2940" s="111"/>
      <c r="F2940" s="57"/>
      <c r="G2940" s="111"/>
      <c r="H2940" s="111"/>
      <c r="J2940" s="57"/>
      <c r="K2940" s="111"/>
      <c r="L2940" s="111"/>
    </row>
    <row r="2941" spans="2:12" x14ac:dyDescent="0.2">
      <c r="B2941" s="57"/>
      <c r="C2941" s="111"/>
      <c r="D2941" s="111"/>
      <c r="F2941" s="57"/>
      <c r="G2941" s="111"/>
      <c r="H2941" s="111"/>
      <c r="J2941" s="57"/>
      <c r="K2941" s="111"/>
      <c r="L2941" s="111"/>
    </row>
    <row r="2942" spans="2:12" x14ac:dyDescent="0.2">
      <c r="B2942" s="57"/>
      <c r="C2942" s="111"/>
      <c r="D2942" s="111"/>
      <c r="F2942" s="57"/>
      <c r="G2942" s="111"/>
      <c r="H2942" s="111"/>
      <c r="J2942" s="57"/>
      <c r="K2942" s="111"/>
      <c r="L2942" s="111"/>
    </row>
    <row r="2943" spans="2:12" x14ac:dyDescent="0.2">
      <c r="B2943" s="57"/>
      <c r="C2943" s="111"/>
      <c r="D2943" s="111"/>
      <c r="F2943" s="57"/>
      <c r="G2943" s="111"/>
      <c r="H2943" s="111"/>
      <c r="J2943" s="57"/>
      <c r="K2943" s="111"/>
      <c r="L2943" s="111"/>
    </row>
    <row r="2944" spans="2:12" x14ac:dyDescent="0.2">
      <c r="B2944" s="57"/>
      <c r="C2944" s="111"/>
      <c r="D2944" s="111"/>
      <c r="F2944" s="57"/>
      <c r="G2944" s="111"/>
      <c r="H2944" s="111"/>
      <c r="J2944" s="57"/>
      <c r="K2944" s="111"/>
      <c r="L2944" s="111"/>
    </row>
    <row r="2945" spans="2:12" x14ac:dyDescent="0.2">
      <c r="B2945" s="57"/>
      <c r="C2945" s="111"/>
      <c r="D2945" s="111"/>
      <c r="F2945" s="57"/>
      <c r="G2945" s="111"/>
      <c r="H2945" s="111"/>
      <c r="J2945" s="57"/>
      <c r="K2945" s="111"/>
      <c r="L2945" s="111"/>
    </row>
    <row r="2946" spans="2:12" x14ac:dyDescent="0.2">
      <c r="B2946" s="57"/>
      <c r="C2946" s="111"/>
      <c r="D2946" s="111"/>
      <c r="F2946" s="57"/>
      <c r="G2946" s="111"/>
      <c r="H2946" s="111"/>
      <c r="J2946" s="57"/>
      <c r="K2946" s="111"/>
      <c r="L2946" s="111"/>
    </row>
    <row r="2947" spans="2:12" x14ac:dyDescent="0.2">
      <c r="B2947" s="57"/>
      <c r="C2947" s="111"/>
      <c r="D2947" s="111"/>
      <c r="F2947" s="57"/>
      <c r="G2947" s="111"/>
      <c r="H2947" s="111"/>
      <c r="J2947" s="57"/>
      <c r="K2947" s="111"/>
      <c r="L2947" s="111"/>
    </row>
    <row r="2948" spans="2:12" x14ac:dyDescent="0.2">
      <c r="B2948" s="57"/>
      <c r="C2948" s="111"/>
      <c r="D2948" s="111"/>
      <c r="F2948" s="57"/>
      <c r="G2948" s="111"/>
      <c r="H2948" s="111"/>
      <c r="J2948" s="57"/>
      <c r="K2948" s="111"/>
      <c r="L2948" s="111"/>
    </row>
    <row r="2949" spans="2:12" x14ac:dyDescent="0.2">
      <c r="B2949" s="57"/>
      <c r="C2949" s="111"/>
      <c r="D2949" s="111"/>
      <c r="F2949" s="57"/>
      <c r="G2949" s="111"/>
      <c r="H2949" s="111"/>
      <c r="J2949" s="57"/>
      <c r="K2949" s="111"/>
      <c r="L2949" s="111"/>
    </row>
    <row r="2950" spans="2:12" x14ac:dyDescent="0.2">
      <c r="B2950" s="57"/>
      <c r="C2950" s="111"/>
      <c r="D2950" s="111"/>
      <c r="F2950" s="57"/>
      <c r="G2950" s="111"/>
      <c r="H2950" s="111"/>
      <c r="J2950" s="57"/>
      <c r="K2950" s="111"/>
      <c r="L2950" s="111"/>
    </row>
    <row r="2951" spans="2:12" x14ac:dyDescent="0.2">
      <c r="B2951" s="57"/>
      <c r="C2951" s="111"/>
      <c r="D2951" s="111"/>
      <c r="F2951" s="57"/>
      <c r="G2951" s="111"/>
      <c r="H2951" s="111"/>
      <c r="J2951" s="57"/>
      <c r="K2951" s="111"/>
      <c r="L2951" s="111"/>
    </row>
    <row r="2952" spans="2:12" x14ac:dyDescent="0.2">
      <c r="B2952" s="57"/>
      <c r="C2952" s="111"/>
      <c r="D2952" s="111"/>
      <c r="F2952" s="57"/>
      <c r="G2952" s="111"/>
      <c r="H2952" s="111"/>
      <c r="J2952" s="57"/>
      <c r="K2952" s="111"/>
      <c r="L2952" s="111"/>
    </row>
    <row r="2953" spans="2:12" x14ac:dyDescent="0.2">
      <c r="B2953" s="57"/>
      <c r="C2953" s="111"/>
      <c r="D2953" s="111"/>
      <c r="F2953" s="57"/>
      <c r="G2953" s="111"/>
      <c r="H2953" s="111"/>
      <c r="J2953" s="57"/>
      <c r="K2953" s="111"/>
      <c r="L2953" s="111"/>
    </row>
    <row r="2954" spans="2:12" x14ac:dyDescent="0.2">
      <c r="B2954" s="57"/>
      <c r="C2954" s="111"/>
      <c r="D2954" s="111"/>
      <c r="F2954" s="57"/>
      <c r="G2954" s="111"/>
      <c r="H2954" s="111"/>
      <c r="J2954" s="57"/>
      <c r="K2954" s="111"/>
      <c r="L2954" s="111"/>
    </row>
    <row r="2955" spans="2:12" x14ac:dyDescent="0.2">
      <c r="B2955" s="57"/>
      <c r="C2955" s="111"/>
      <c r="D2955" s="111"/>
      <c r="F2955" s="57"/>
      <c r="G2955" s="111"/>
      <c r="H2955" s="111"/>
      <c r="J2955" s="57"/>
      <c r="K2955" s="111"/>
      <c r="L2955" s="111"/>
    </row>
    <row r="2956" spans="2:12" x14ac:dyDescent="0.2">
      <c r="B2956" s="57"/>
      <c r="C2956" s="111"/>
      <c r="D2956" s="111"/>
      <c r="F2956" s="57"/>
      <c r="G2956" s="111"/>
      <c r="H2956" s="111"/>
      <c r="J2956" s="57"/>
      <c r="K2956" s="111"/>
      <c r="L2956" s="111"/>
    </row>
    <row r="2957" spans="2:12" x14ac:dyDescent="0.2">
      <c r="B2957" s="57"/>
      <c r="C2957" s="111"/>
      <c r="D2957" s="111"/>
      <c r="F2957" s="57"/>
      <c r="G2957" s="111"/>
      <c r="H2957" s="111"/>
      <c r="J2957" s="57"/>
      <c r="K2957" s="111"/>
      <c r="L2957" s="111"/>
    </row>
    <row r="2958" spans="2:12" x14ac:dyDescent="0.2">
      <c r="B2958" s="57"/>
      <c r="C2958" s="111"/>
      <c r="D2958" s="111"/>
      <c r="F2958" s="57"/>
      <c r="G2958" s="111"/>
      <c r="H2958" s="111"/>
      <c r="J2958" s="57"/>
      <c r="K2958" s="111"/>
      <c r="L2958" s="111"/>
    </row>
    <row r="2959" spans="2:12" x14ac:dyDescent="0.2">
      <c r="B2959" s="57"/>
      <c r="C2959" s="111"/>
      <c r="D2959" s="111"/>
      <c r="F2959" s="57"/>
      <c r="G2959" s="111"/>
      <c r="H2959" s="111"/>
      <c r="J2959" s="57"/>
      <c r="K2959" s="111"/>
      <c r="L2959" s="111"/>
    </row>
    <row r="2960" spans="2:12" x14ac:dyDescent="0.2">
      <c r="B2960" s="57"/>
      <c r="C2960" s="111"/>
      <c r="D2960" s="111"/>
      <c r="F2960" s="57"/>
      <c r="G2960" s="111"/>
      <c r="H2960" s="111"/>
      <c r="J2960" s="57"/>
      <c r="K2960" s="111"/>
      <c r="L2960" s="111"/>
    </row>
    <row r="2961" spans="2:12" x14ac:dyDescent="0.2">
      <c r="B2961" s="57"/>
      <c r="C2961" s="111"/>
      <c r="D2961" s="111"/>
      <c r="F2961" s="57"/>
      <c r="G2961" s="111"/>
      <c r="H2961" s="111"/>
      <c r="J2961" s="57"/>
      <c r="K2961" s="111"/>
      <c r="L2961" s="111"/>
    </row>
    <row r="2962" spans="2:12" x14ac:dyDescent="0.2">
      <c r="B2962" s="57"/>
      <c r="C2962" s="111"/>
      <c r="D2962" s="111"/>
      <c r="F2962" s="57"/>
      <c r="G2962" s="111"/>
      <c r="H2962" s="111"/>
      <c r="J2962" s="57"/>
      <c r="K2962" s="111"/>
      <c r="L2962" s="111"/>
    </row>
    <row r="2963" spans="2:12" x14ac:dyDescent="0.2">
      <c r="B2963" s="57"/>
      <c r="C2963" s="111"/>
      <c r="D2963" s="111"/>
      <c r="F2963" s="57"/>
      <c r="G2963" s="111"/>
      <c r="H2963" s="111"/>
      <c r="J2963" s="57"/>
      <c r="K2963" s="111"/>
      <c r="L2963" s="111"/>
    </row>
    <row r="2964" spans="2:12" x14ac:dyDescent="0.2">
      <c r="B2964" s="57"/>
      <c r="C2964" s="111"/>
      <c r="D2964" s="111"/>
      <c r="F2964" s="57"/>
      <c r="G2964" s="111"/>
      <c r="H2964" s="111"/>
      <c r="J2964" s="57"/>
      <c r="K2964" s="111"/>
      <c r="L2964" s="111"/>
    </row>
    <row r="2965" spans="2:12" x14ac:dyDescent="0.2">
      <c r="B2965" s="57"/>
      <c r="C2965" s="111"/>
      <c r="D2965" s="111"/>
      <c r="F2965" s="57"/>
      <c r="G2965" s="111"/>
      <c r="H2965" s="111"/>
      <c r="J2965" s="57"/>
      <c r="K2965" s="111"/>
      <c r="L2965" s="111"/>
    </row>
    <row r="2966" spans="2:12" x14ac:dyDescent="0.2">
      <c r="B2966" s="57"/>
      <c r="C2966" s="111"/>
      <c r="D2966" s="111"/>
      <c r="F2966" s="57"/>
      <c r="G2966" s="111"/>
      <c r="H2966" s="111"/>
      <c r="J2966" s="57"/>
      <c r="K2966" s="111"/>
      <c r="L2966" s="111"/>
    </row>
    <row r="2967" spans="2:12" x14ac:dyDescent="0.2">
      <c r="B2967" s="57"/>
      <c r="C2967" s="111"/>
      <c r="D2967" s="111"/>
      <c r="F2967" s="57"/>
      <c r="G2967" s="111"/>
      <c r="H2967" s="111"/>
      <c r="J2967" s="57"/>
      <c r="K2967" s="111"/>
      <c r="L2967" s="111"/>
    </row>
    <row r="2968" spans="2:12" x14ac:dyDescent="0.2">
      <c r="B2968" s="57"/>
      <c r="C2968" s="111"/>
      <c r="D2968" s="111"/>
      <c r="F2968" s="57"/>
      <c r="G2968" s="111"/>
      <c r="H2968" s="111"/>
      <c r="J2968" s="57"/>
      <c r="K2968" s="111"/>
      <c r="L2968" s="111"/>
    </row>
    <row r="2969" spans="2:12" x14ac:dyDescent="0.2">
      <c r="B2969" s="57"/>
      <c r="C2969" s="111"/>
      <c r="D2969" s="111"/>
      <c r="F2969" s="57"/>
      <c r="G2969" s="111"/>
      <c r="H2969" s="111"/>
      <c r="J2969" s="57"/>
      <c r="K2969" s="111"/>
      <c r="L2969" s="111"/>
    </row>
    <row r="2970" spans="2:12" x14ac:dyDescent="0.2">
      <c r="B2970" s="57"/>
      <c r="C2970" s="111"/>
      <c r="D2970" s="111"/>
      <c r="F2970" s="57"/>
      <c r="G2970" s="111"/>
      <c r="H2970" s="111"/>
      <c r="J2970" s="57"/>
      <c r="K2970" s="111"/>
      <c r="L2970" s="111"/>
    </row>
    <row r="2971" spans="2:12" x14ac:dyDescent="0.2">
      <c r="B2971" s="57"/>
      <c r="C2971" s="111"/>
      <c r="D2971" s="111"/>
      <c r="F2971" s="57"/>
      <c r="G2971" s="111"/>
      <c r="H2971" s="111"/>
      <c r="J2971" s="57"/>
      <c r="K2971" s="111"/>
      <c r="L2971" s="111"/>
    </row>
    <row r="2972" spans="2:12" x14ac:dyDescent="0.2">
      <c r="B2972" s="57"/>
      <c r="C2972" s="111"/>
      <c r="D2972" s="111"/>
      <c r="F2972" s="57"/>
      <c r="G2972" s="111"/>
      <c r="H2972" s="111"/>
      <c r="J2972" s="57"/>
      <c r="K2972" s="111"/>
      <c r="L2972" s="111"/>
    </row>
    <row r="2973" spans="2:12" x14ac:dyDescent="0.2">
      <c r="B2973" s="57"/>
      <c r="C2973" s="111"/>
      <c r="D2973" s="111"/>
      <c r="F2973" s="57"/>
      <c r="G2973" s="111"/>
      <c r="H2973" s="111"/>
      <c r="J2973" s="57"/>
      <c r="K2973" s="111"/>
      <c r="L2973" s="111"/>
    </row>
    <row r="2974" spans="2:12" x14ac:dyDescent="0.2">
      <c r="B2974" s="57"/>
      <c r="C2974" s="111"/>
      <c r="D2974" s="111"/>
      <c r="F2974" s="57"/>
      <c r="G2974" s="111"/>
      <c r="H2974" s="111"/>
      <c r="J2974" s="57"/>
      <c r="K2974" s="111"/>
      <c r="L2974" s="111"/>
    </row>
    <row r="2975" spans="2:12" x14ac:dyDescent="0.2">
      <c r="B2975" s="57"/>
      <c r="C2975" s="111"/>
      <c r="D2975" s="111"/>
      <c r="F2975" s="57"/>
      <c r="G2975" s="111"/>
      <c r="H2975" s="111"/>
      <c r="J2975" s="57"/>
      <c r="K2975" s="111"/>
      <c r="L2975" s="111"/>
    </row>
    <row r="2976" spans="2:12" x14ac:dyDescent="0.2">
      <c r="B2976" s="57"/>
      <c r="C2976" s="111"/>
      <c r="D2976" s="111"/>
      <c r="F2976" s="57"/>
      <c r="G2976" s="111"/>
      <c r="H2976" s="111"/>
      <c r="J2976" s="57"/>
      <c r="K2976" s="111"/>
      <c r="L2976" s="111"/>
    </row>
    <row r="2977" spans="2:12" x14ac:dyDescent="0.2">
      <c r="B2977" s="57"/>
      <c r="C2977" s="111"/>
      <c r="D2977" s="111"/>
      <c r="F2977" s="57"/>
      <c r="G2977" s="111"/>
      <c r="H2977" s="111"/>
      <c r="J2977" s="57"/>
      <c r="K2977" s="111"/>
      <c r="L2977" s="111"/>
    </row>
    <row r="2978" spans="2:12" x14ac:dyDescent="0.2">
      <c r="B2978" s="57"/>
      <c r="C2978" s="111"/>
      <c r="D2978" s="111"/>
      <c r="F2978" s="57"/>
      <c r="G2978" s="111"/>
      <c r="H2978" s="111"/>
      <c r="J2978" s="57"/>
      <c r="K2978" s="111"/>
      <c r="L2978" s="111"/>
    </row>
    <row r="2979" spans="2:12" x14ac:dyDescent="0.2">
      <c r="B2979" s="57"/>
      <c r="C2979" s="111"/>
      <c r="D2979" s="111"/>
      <c r="F2979" s="57"/>
      <c r="G2979" s="111"/>
      <c r="H2979" s="111"/>
      <c r="J2979" s="57"/>
      <c r="K2979" s="111"/>
      <c r="L2979" s="111"/>
    </row>
    <row r="2980" spans="2:12" x14ac:dyDescent="0.2">
      <c r="B2980" s="57"/>
      <c r="C2980" s="111"/>
      <c r="D2980" s="111"/>
      <c r="F2980" s="57"/>
      <c r="G2980" s="111"/>
      <c r="H2980" s="111"/>
      <c r="J2980" s="57"/>
      <c r="K2980" s="111"/>
      <c r="L2980" s="111"/>
    </row>
    <row r="2981" spans="2:12" x14ac:dyDescent="0.2">
      <c r="B2981" s="57"/>
      <c r="C2981" s="111"/>
      <c r="D2981" s="111"/>
      <c r="F2981" s="57"/>
      <c r="G2981" s="111"/>
      <c r="H2981" s="111"/>
      <c r="J2981" s="57"/>
      <c r="K2981" s="111"/>
      <c r="L2981" s="111"/>
    </row>
    <row r="2982" spans="2:12" x14ac:dyDescent="0.2">
      <c r="B2982" s="57"/>
      <c r="C2982" s="111"/>
      <c r="D2982" s="111"/>
      <c r="F2982" s="57"/>
      <c r="G2982" s="111"/>
      <c r="H2982" s="111"/>
      <c r="J2982" s="57"/>
      <c r="K2982" s="111"/>
      <c r="L2982" s="111"/>
    </row>
    <row r="2983" spans="2:12" x14ac:dyDescent="0.2">
      <c r="B2983" s="57"/>
      <c r="C2983" s="111"/>
      <c r="D2983" s="111"/>
      <c r="F2983" s="57"/>
      <c r="G2983" s="111"/>
      <c r="H2983" s="111"/>
      <c r="J2983" s="57"/>
      <c r="K2983" s="111"/>
      <c r="L2983" s="111"/>
    </row>
    <row r="2984" spans="2:12" x14ac:dyDescent="0.2">
      <c r="B2984" s="57"/>
      <c r="C2984" s="111"/>
      <c r="D2984" s="111"/>
      <c r="F2984" s="57"/>
      <c r="G2984" s="111"/>
      <c r="H2984" s="111"/>
      <c r="J2984" s="57"/>
      <c r="K2984" s="111"/>
      <c r="L2984" s="111"/>
    </row>
    <row r="2985" spans="2:12" x14ac:dyDescent="0.2">
      <c r="B2985" s="57"/>
      <c r="C2985" s="111"/>
      <c r="D2985" s="111"/>
      <c r="F2985" s="57"/>
      <c r="G2985" s="111"/>
      <c r="H2985" s="111"/>
      <c r="J2985" s="57"/>
      <c r="K2985" s="111"/>
      <c r="L2985" s="111"/>
    </row>
    <row r="2986" spans="2:12" x14ac:dyDescent="0.2">
      <c r="B2986" s="57"/>
      <c r="C2986" s="111"/>
      <c r="D2986" s="111"/>
      <c r="F2986" s="57"/>
      <c r="G2986" s="111"/>
      <c r="H2986" s="111"/>
      <c r="J2986" s="57"/>
      <c r="K2986" s="111"/>
      <c r="L2986" s="111"/>
    </row>
    <row r="2987" spans="2:12" x14ac:dyDescent="0.2">
      <c r="B2987" s="57"/>
      <c r="C2987" s="111"/>
      <c r="D2987" s="111"/>
      <c r="F2987" s="57"/>
      <c r="G2987" s="111"/>
      <c r="H2987" s="111"/>
      <c r="J2987" s="57"/>
      <c r="K2987" s="111"/>
      <c r="L2987" s="111"/>
    </row>
    <row r="2988" spans="2:12" x14ac:dyDescent="0.2">
      <c r="B2988" s="57"/>
      <c r="C2988" s="111"/>
      <c r="D2988" s="111"/>
      <c r="F2988" s="57"/>
      <c r="G2988" s="111"/>
      <c r="H2988" s="111"/>
      <c r="J2988" s="57"/>
      <c r="K2988" s="111"/>
      <c r="L2988" s="111"/>
    </row>
    <row r="2989" spans="2:12" x14ac:dyDescent="0.2">
      <c r="B2989" s="57"/>
      <c r="C2989" s="111"/>
      <c r="D2989" s="111"/>
      <c r="F2989" s="57"/>
      <c r="G2989" s="111"/>
      <c r="H2989" s="111"/>
      <c r="J2989" s="57"/>
      <c r="K2989" s="111"/>
      <c r="L2989" s="111"/>
    </row>
    <row r="2990" spans="2:12" x14ac:dyDescent="0.2">
      <c r="B2990" s="57"/>
      <c r="C2990" s="111"/>
      <c r="D2990" s="111"/>
      <c r="F2990" s="57"/>
      <c r="G2990" s="111"/>
      <c r="H2990" s="111"/>
      <c r="J2990" s="57"/>
      <c r="K2990" s="111"/>
      <c r="L2990" s="111"/>
    </row>
    <row r="2991" spans="2:12" x14ac:dyDescent="0.2">
      <c r="B2991" s="57"/>
      <c r="C2991" s="111"/>
      <c r="D2991" s="111"/>
      <c r="F2991" s="57"/>
      <c r="G2991" s="111"/>
      <c r="H2991" s="111"/>
      <c r="J2991" s="57"/>
      <c r="K2991" s="111"/>
      <c r="L2991" s="111"/>
    </row>
    <row r="2992" spans="2:12" x14ac:dyDescent="0.2">
      <c r="B2992" s="57"/>
      <c r="C2992" s="111"/>
      <c r="D2992" s="111"/>
      <c r="F2992" s="57"/>
      <c r="G2992" s="111"/>
      <c r="H2992" s="111"/>
      <c r="J2992" s="57"/>
      <c r="K2992" s="111"/>
      <c r="L2992" s="111"/>
    </row>
    <row r="2993" spans="2:12" x14ac:dyDescent="0.2">
      <c r="B2993" s="57"/>
      <c r="C2993" s="111"/>
      <c r="D2993" s="111"/>
      <c r="F2993" s="57"/>
      <c r="G2993" s="111"/>
      <c r="H2993" s="111"/>
      <c r="J2993" s="57"/>
      <c r="K2993" s="111"/>
      <c r="L2993" s="111"/>
    </row>
    <row r="2994" spans="2:12" x14ac:dyDescent="0.2">
      <c r="B2994" s="57"/>
      <c r="C2994" s="111"/>
      <c r="D2994" s="111"/>
      <c r="F2994" s="57"/>
      <c r="G2994" s="111"/>
      <c r="H2994" s="111"/>
      <c r="J2994" s="57"/>
      <c r="K2994" s="111"/>
      <c r="L2994" s="111"/>
    </row>
    <row r="2995" spans="2:12" x14ac:dyDescent="0.2">
      <c r="B2995" s="57"/>
      <c r="C2995" s="111"/>
      <c r="D2995" s="111"/>
      <c r="F2995" s="57"/>
      <c r="G2995" s="111"/>
      <c r="H2995" s="111"/>
      <c r="J2995" s="57"/>
      <c r="K2995" s="111"/>
      <c r="L2995" s="111"/>
    </row>
    <row r="2996" spans="2:12" x14ac:dyDescent="0.2">
      <c r="B2996" s="57"/>
      <c r="C2996" s="111"/>
      <c r="D2996" s="111"/>
      <c r="F2996" s="57"/>
      <c r="G2996" s="111"/>
      <c r="H2996" s="111"/>
      <c r="J2996" s="57"/>
      <c r="K2996" s="111"/>
      <c r="L2996" s="111"/>
    </row>
    <row r="2997" spans="2:12" x14ac:dyDescent="0.2">
      <c r="B2997" s="57"/>
      <c r="C2997" s="111"/>
      <c r="D2997" s="111"/>
      <c r="F2997" s="57"/>
      <c r="G2997" s="111"/>
      <c r="H2997" s="111"/>
      <c r="J2997" s="57"/>
      <c r="K2997" s="111"/>
      <c r="L2997" s="111"/>
    </row>
    <row r="2998" spans="2:12" x14ac:dyDescent="0.2">
      <c r="B2998" s="57"/>
      <c r="C2998" s="111"/>
      <c r="D2998" s="111"/>
      <c r="F2998" s="57"/>
      <c r="G2998" s="111"/>
      <c r="H2998" s="111"/>
      <c r="J2998" s="57"/>
      <c r="K2998" s="111"/>
      <c r="L2998" s="111"/>
    </row>
    <row r="2999" spans="2:12" x14ac:dyDescent="0.2">
      <c r="B2999" s="57"/>
      <c r="C2999" s="111"/>
      <c r="D2999" s="111"/>
      <c r="F2999" s="57"/>
      <c r="G2999" s="111"/>
      <c r="H2999" s="111"/>
      <c r="J2999" s="57"/>
      <c r="K2999" s="111"/>
      <c r="L2999" s="111"/>
    </row>
    <row r="3000" spans="2:12" x14ac:dyDescent="0.2">
      <c r="B3000" s="57"/>
      <c r="C3000" s="111"/>
      <c r="D3000" s="111"/>
      <c r="F3000" s="57"/>
      <c r="G3000" s="111"/>
      <c r="H3000" s="111"/>
      <c r="J3000" s="57"/>
      <c r="K3000" s="111"/>
      <c r="L3000" s="111"/>
    </row>
    <row r="3001" spans="2:12" x14ac:dyDescent="0.2">
      <c r="B3001" s="57"/>
      <c r="C3001" s="111"/>
      <c r="D3001" s="111"/>
      <c r="F3001" s="57"/>
      <c r="G3001" s="111"/>
      <c r="H3001" s="111"/>
      <c r="J3001" s="57"/>
      <c r="K3001" s="111"/>
      <c r="L3001" s="111"/>
    </row>
    <row r="3002" spans="2:12" x14ac:dyDescent="0.2">
      <c r="B3002" s="57"/>
      <c r="C3002" s="111"/>
      <c r="D3002" s="111"/>
      <c r="F3002" s="57"/>
      <c r="G3002" s="111"/>
      <c r="H3002" s="111"/>
      <c r="J3002" s="57"/>
      <c r="K3002" s="111"/>
      <c r="L3002" s="111"/>
    </row>
    <row r="3003" spans="2:12" x14ac:dyDescent="0.2">
      <c r="B3003" s="57"/>
      <c r="C3003" s="111"/>
      <c r="D3003" s="111"/>
      <c r="F3003" s="57"/>
      <c r="G3003" s="111"/>
      <c r="H3003" s="111"/>
      <c r="J3003" s="57"/>
      <c r="K3003" s="111"/>
      <c r="L3003" s="111"/>
    </row>
    <row r="3004" spans="2:12" x14ac:dyDescent="0.2">
      <c r="B3004" s="57"/>
      <c r="C3004" s="111"/>
      <c r="D3004" s="111"/>
      <c r="F3004" s="57"/>
      <c r="G3004" s="111"/>
      <c r="H3004" s="111"/>
      <c r="J3004" s="57"/>
      <c r="K3004" s="111"/>
      <c r="L3004" s="111"/>
    </row>
    <row r="3005" spans="2:12" x14ac:dyDescent="0.2">
      <c r="B3005" s="57"/>
      <c r="C3005" s="111"/>
      <c r="D3005" s="111"/>
      <c r="F3005" s="57"/>
      <c r="G3005" s="111"/>
      <c r="H3005" s="111"/>
      <c r="J3005" s="57"/>
      <c r="K3005" s="111"/>
      <c r="L3005" s="111"/>
    </row>
    <row r="3006" spans="2:12" x14ac:dyDescent="0.2">
      <c r="B3006" s="57"/>
      <c r="C3006" s="111"/>
      <c r="D3006" s="111"/>
      <c r="F3006" s="57"/>
      <c r="G3006" s="111"/>
      <c r="H3006" s="111"/>
      <c r="J3006" s="57"/>
      <c r="K3006" s="111"/>
      <c r="L3006" s="111"/>
    </row>
    <row r="3007" spans="2:12" x14ac:dyDescent="0.2">
      <c r="B3007" s="57"/>
      <c r="C3007" s="111"/>
      <c r="D3007" s="111"/>
      <c r="F3007" s="57"/>
      <c r="G3007" s="111"/>
      <c r="H3007" s="111"/>
      <c r="J3007" s="57"/>
      <c r="K3007" s="111"/>
      <c r="L3007" s="111"/>
    </row>
    <row r="3008" spans="2:12" x14ac:dyDescent="0.2">
      <c r="B3008" s="57"/>
      <c r="C3008" s="111"/>
      <c r="D3008" s="111"/>
      <c r="F3008" s="57"/>
      <c r="G3008" s="111"/>
      <c r="H3008" s="111"/>
      <c r="J3008" s="57"/>
      <c r="K3008" s="111"/>
      <c r="L3008" s="111"/>
    </row>
    <row r="3009" spans="2:12" x14ac:dyDescent="0.2">
      <c r="B3009" s="57"/>
      <c r="C3009" s="111"/>
      <c r="D3009" s="111"/>
      <c r="F3009" s="57"/>
      <c r="G3009" s="111"/>
      <c r="H3009" s="111"/>
      <c r="J3009" s="57"/>
      <c r="K3009" s="111"/>
      <c r="L3009" s="111"/>
    </row>
    <row r="3010" spans="2:12" x14ac:dyDescent="0.2">
      <c r="B3010" s="57"/>
      <c r="C3010" s="111"/>
      <c r="D3010" s="111"/>
      <c r="F3010" s="57"/>
      <c r="G3010" s="111"/>
      <c r="H3010" s="111"/>
      <c r="J3010" s="57"/>
      <c r="K3010" s="111"/>
      <c r="L3010" s="111"/>
    </row>
    <row r="3011" spans="2:12" x14ac:dyDescent="0.2">
      <c r="B3011" s="57"/>
      <c r="C3011" s="111"/>
      <c r="D3011" s="111"/>
      <c r="F3011" s="57"/>
      <c r="G3011" s="111"/>
      <c r="H3011" s="111"/>
      <c r="J3011" s="57"/>
      <c r="K3011" s="111"/>
      <c r="L3011" s="111"/>
    </row>
    <row r="3012" spans="2:12" x14ac:dyDescent="0.2">
      <c r="B3012" s="57"/>
      <c r="C3012" s="111"/>
      <c r="D3012" s="111"/>
      <c r="F3012" s="57"/>
      <c r="G3012" s="111"/>
      <c r="H3012" s="111"/>
      <c r="J3012" s="57"/>
      <c r="K3012" s="111"/>
      <c r="L3012" s="111"/>
    </row>
    <row r="3013" spans="2:12" x14ac:dyDescent="0.2">
      <c r="B3013" s="57"/>
      <c r="C3013" s="111"/>
      <c r="D3013" s="111"/>
      <c r="F3013" s="57"/>
      <c r="G3013" s="111"/>
      <c r="H3013" s="111"/>
      <c r="J3013" s="57"/>
      <c r="K3013" s="111"/>
      <c r="L3013" s="111"/>
    </row>
    <row r="3014" spans="2:12" x14ac:dyDescent="0.2">
      <c r="B3014" s="57"/>
      <c r="C3014" s="111"/>
      <c r="D3014" s="111"/>
      <c r="F3014" s="57"/>
      <c r="G3014" s="111"/>
      <c r="H3014" s="111"/>
      <c r="J3014" s="57"/>
      <c r="K3014" s="111"/>
      <c r="L3014" s="111"/>
    </row>
    <row r="3015" spans="2:12" x14ac:dyDescent="0.2">
      <c r="B3015" s="57"/>
      <c r="C3015" s="111"/>
      <c r="D3015" s="111"/>
      <c r="F3015" s="57"/>
      <c r="G3015" s="111"/>
      <c r="H3015" s="111"/>
      <c r="J3015" s="57"/>
      <c r="K3015" s="111"/>
      <c r="L3015" s="111"/>
    </row>
    <row r="3016" spans="2:12" x14ac:dyDescent="0.2">
      <c r="B3016" s="57"/>
      <c r="C3016" s="111"/>
      <c r="D3016" s="111"/>
      <c r="F3016" s="57"/>
      <c r="G3016" s="111"/>
      <c r="H3016" s="111"/>
      <c r="J3016" s="57"/>
      <c r="K3016" s="111"/>
      <c r="L3016" s="111"/>
    </row>
    <row r="3017" spans="2:12" x14ac:dyDescent="0.2">
      <c r="B3017" s="57"/>
      <c r="C3017" s="111"/>
      <c r="D3017" s="111"/>
      <c r="F3017" s="57"/>
      <c r="G3017" s="111"/>
      <c r="H3017" s="111"/>
      <c r="J3017" s="57"/>
      <c r="K3017" s="111"/>
      <c r="L3017" s="111"/>
    </row>
    <row r="3018" spans="2:12" x14ac:dyDescent="0.2">
      <c r="B3018" s="57"/>
      <c r="C3018" s="111"/>
      <c r="D3018" s="111"/>
      <c r="F3018" s="57"/>
      <c r="G3018" s="111"/>
      <c r="H3018" s="111"/>
      <c r="J3018" s="57"/>
      <c r="K3018" s="111"/>
      <c r="L3018" s="111"/>
    </row>
    <row r="3019" spans="2:12" x14ac:dyDescent="0.2">
      <c r="B3019" s="57"/>
      <c r="C3019" s="111"/>
      <c r="D3019" s="111"/>
      <c r="F3019" s="57"/>
      <c r="G3019" s="111"/>
      <c r="H3019" s="111"/>
      <c r="J3019" s="57"/>
      <c r="K3019" s="111"/>
      <c r="L3019" s="111"/>
    </row>
    <row r="3020" spans="2:12" x14ac:dyDescent="0.2">
      <c r="B3020" s="57"/>
      <c r="C3020" s="111"/>
      <c r="D3020" s="111"/>
      <c r="F3020" s="57"/>
      <c r="G3020" s="111"/>
      <c r="H3020" s="111"/>
      <c r="J3020" s="57"/>
      <c r="K3020" s="111"/>
      <c r="L3020" s="111"/>
    </row>
    <row r="3021" spans="2:12" x14ac:dyDescent="0.2">
      <c r="B3021" s="57"/>
      <c r="C3021" s="111"/>
      <c r="D3021" s="111"/>
      <c r="F3021" s="57"/>
      <c r="G3021" s="111"/>
      <c r="H3021" s="111"/>
      <c r="J3021" s="57"/>
      <c r="K3021" s="111"/>
      <c r="L3021" s="111"/>
    </row>
    <row r="3022" spans="2:12" x14ac:dyDescent="0.2">
      <c r="B3022" s="57"/>
      <c r="C3022" s="111"/>
      <c r="D3022" s="111"/>
      <c r="F3022" s="57"/>
      <c r="G3022" s="111"/>
      <c r="H3022" s="111"/>
      <c r="J3022" s="57"/>
      <c r="K3022" s="111"/>
      <c r="L3022" s="111"/>
    </row>
    <row r="3023" spans="2:12" x14ac:dyDescent="0.2">
      <c r="B3023" s="57"/>
      <c r="C3023" s="111"/>
      <c r="D3023" s="111"/>
      <c r="F3023" s="57"/>
      <c r="G3023" s="111"/>
      <c r="H3023" s="111"/>
      <c r="J3023" s="57"/>
      <c r="K3023" s="111"/>
      <c r="L3023" s="111"/>
    </row>
    <row r="3024" spans="2:12" x14ac:dyDescent="0.2">
      <c r="B3024" s="57"/>
      <c r="C3024" s="111"/>
      <c r="D3024" s="111"/>
      <c r="F3024" s="57"/>
      <c r="G3024" s="111"/>
      <c r="H3024" s="111"/>
      <c r="J3024" s="57"/>
      <c r="K3024" s="111"/>
      <c r="L3024" s="111"/>
    </row>
    <row r="3025" spans="2:12" x14ac:dyDescent="0.2">
      <c r="B3025" s="57"/>
      <c r="C3025" s="111"/>
      <c r="D3025" s="111"/>
      <c r="F3025" s="57"/>
      <c r="G3025" s="111"/>
      <c r="H3025" s="111"/>
      <c r="J3025" s="57"/>
      <c r="K3025" s="111"/>
      <c r="L3025" s="111"/>
    </row>
    <row r="3026" spans="2:12" x14ac:dyDescent="0.2">
      <c r="B3026" s="57"/>
      <c r="C3026" s="111"/>
      <c r="D3026" s="111"/>
      <c r="F3026" s="57"/>
      <c r="G3026" s="111"/>
      <c r="H3026" s="111"/>
      <c r="J3026" s="57"/>
      <c r="K3026" s="111"/>
      <c r="L3026" s="111"/>
    </row>
    <row r="3027" spans="2:12" x14ac:dyDescent="0.2">
      <c r="B3027" s="57"/>
      <c r="C3027" s="111"/>
      <c r="D3027" s="111"/>
      <c r="F3027" s="57"/>
      <c r="G3027" s="111"/>
      <c r="H3027" s="111"/>
      <c r="J3027" s="57"/>
      <c r="K3027" s="111"/>
      <c r="L3027" s="111"/>
    </row>
    <row r="3028" spans="2:12" x14ac:dyDescent="0.2">
      <c r="B3028" s="57"/>
      <c r="C3028" s="111"/>
      <c r="D3028" s="111"/>
      <c r="F3028" s="57"/>
      <c r="G3028" s="111"/>
      <c r="H3028" s="111"/>
      <c r="J3028" s="57"/>
      <c r="K3028" s="111"/>
      <c r="L3028" s="111"/>
    </row>
    <row r="3029" spans="2:12" x14ac:dyDescent="0.2">
      <c r="B3029" s="57"/>
      <c r="C3029" s="111"/>
      <c r="D3029" s="111"/>
      <c r="F3029" s="57"/>
      <c r="G3029" s="111"/>
      <c r="H3029" s="111"/>
      <c r="J3029" s="57"/>
      <c r="K3029" s="111"/>
      <c r="L3029" s="111"/>
    </row>
    <row r="3030" spans="2:12" x14ac:dyDescent="0.2">
      <c r="B3030" s="57"/>
      <c r="C3030" s="111"/>
      <c r="D3030" s="111"/>
      <c r="F3030" s="57"/>
      <c r="G3030" s="111"/>
      <c r="H3030" s="111"/>
      <c r="J3030" s="57"/>
      <c r="K3030" s="111"/>
      <c r="L3030" s="111"/>
    </row>
    <row r="3031" spans="2:12" x14ac:dyDescent="0.2">
      <c r="B3031" s="57"/>
      <c r="C3031" s="111"/>
      <c r="D3031" s="111"/>
      <c r="F3031" s="57"/>
      <c r="G3031" s="111"/>
      <c r="H3031" s="111"/>
      <c r="J3031" s="57"/>
      <c r="K3031" s="111"/>
      <c r="L3031" s="111"/>
    </row>
    <row r="3032" spans="2:12" x14ac:dyDescent="0.2">
      <c r="B3032" s="57"/>
      <c r="C3032" s="111"/>
      <c r="D3032" s="111"/>
      <c r="F3032" s="57"/>
      <c r="G3032" s="111"/>
      <c r="H3032" s="111"/>
      <c r="J3032" s="57"/>
      <c r="K3032" s="111"/>
      <c r="L3032" s="111"/>
    </row>
    <row r="3033" spans="2:12" x14ac:dyDescent="0.2">
      <c r="B3033" s="57"/>
      <c r="C3033" s="111"/>
      <c r="D3033" s="111"/>
      <c r="F3033" s="57"/>
      <c r="G3033" s="111"/>
      <c r="H3033" s="111"/>
      <c r="J3033" s="57"/>
      <c r="K3033" s="111"/>
      <c r="L3033" s="111"/>
    </row>
    <row r="3034" spans="2:12" x14ac:dyDescent="0.2">
      <c r="B3034" s="57"/>
      <c r="C3034" s="111"/>
      <c r="D3034" s="111"/>
      <c r="F3034" s="57"/>
      <c r="G3034" s="111"/>
      <c r="H3034" s="111"/>
      <c r="J3034" s="57"/>
      <c r="K3034" s="111"/>
      <c r="L3034" s="111"/>
    </row>
    <row r="3035" spans="2:12" x14ac:dyDescent="0.2">
      <c r="B3035" s="57"/>
      <c r="C3035" s="111"/>
      <c r="D3035" s="111"/>
      <c r="F3035" s="57"/>
      <c r="G3035" s="111"/>
      <c r="H3035" s="111"/>
      <c r="J3035" s="57"/>
      <c r="K3035" s="111"/>
      <c r="L3035" s="111"/>
    </row>
    <row r="3036" spans="2:12" x14ac:dyDescent="0.2">
      <c r="B3036" s="57"/>
      <c r="C3036" s="111"/>
      <c r="D3036" s="111"/>
      <c r="F3036" s="57"/>
      <c r="G3036" s="111"/>
      <c r="H3036" s="111"/>
      <c r="J3036" s="57"/>
      <c r="K3036" s="111"/>
      <c r="L3036" s="111"/>
    </row>
    <row r="3037" spans="2:12" x14ac:dyDescent="0.2">
      <c r="B3037" s="57"/>
      <c r="C3037" s="111"/>
      <c r="D3037" s="111"/>
      <c r="F3037" s="57"/>
      <c r="G3037" s="111"/>
      <c r="H3037" s="111"/>
      <c r="J3037" s="57"/>
      <c r="K3037" s="111"/>
      <c r="L3037" s="111"/>
    </row>
    <row r="3038" spans="2:12" x14ac:dyDescent="0.2">
      <c r="B3038" s="57"/>
      <c r="C3038" s="111"/>
      <c r="D3038" s="111"/>
      <c r="F3038" s="57"/>
      <c r="G3038" s="111"/>
      <c r="H3038" s="111"/>
      <c r="J3038" s="57"/>
      <c r="K3038" s="111"/>
      <c r="L3038" s="111"/>
    </row>
    <row r="3039" spans="2:12" x14ac:dyDescent="0.2">
      <c r="B3039" s="57"/>
      <c r="C3039" s="111"/>
      <c r="D3039" s="111"/>
      <c r="F3039" s="57"/>
      <c r="G3039" s="111"/>
      <c r="H3039" s="111"/>
      <c r="J3039" s="57"/>
      <c r="K3039" s="111"/>
      <c r="L3039" s="111"/>
    </row>
    <row r="3040" spans="2:12" x14ac:dyDescent="0.2">
      <c r="B3040" s="57"/>
      <c r="C3040" s="111"/>
      <c r="D3040" s="111"/>
      <c r="F3040" s="57"/>
      <c r="G3040" s="111"/>
      <c r="H3040" s="111"/>
      <c r="J3040" s="57"/>
      <c r="K3040" s="111"/>
      <c r="L3040" s="111"/>
    </row>
    <row r="3041" spans="2:12" x14ac:dyDescent="0.2">
      <c r="B3041" s="57"/>
      <c r="C3041" s="111"/>
      <c r="D3041" s="111"/>
      <c r="F3041" s="57"/>
      <c r="G3041" s="111"/>
      <c r="H3041" s="111"/>
      <c r="J3041" s="57"/>
      <c r="K3041" s="111"/>
      <c r="L3041" s="111"/>
    </row>
    <row r="3042" spans="2:12" x14ac:dyDescent="0.2">
      <c r="B3042" s="57"/>
      <c r="C3042" s="111"/>
      <c r="D3042" s="111"/>
      <c r="F3042" s="57"/>
      <c r="G3042" s="111"/>
      <c r="H3042" s="111"/>
      <c r="J3042" s="57"/>
      <c r="K3042" s="111"/>
      <c r="L3042" s="111"/>
    </row>
    <row r="3043" spans="2:12" x14ac:dyDescent="0.2">
      <c r="B3043" s="57"/>
      <c r="C3043" s="111"/>
      <c r="D3043" s="111"/>
      <c r="F3043" s="57"/>
      <c r="G3043" s="111"/>
      <c r="H3043" s="111"/>
      <c r="J3043" s="57"/>
      <c r="K3043" s="111"/>
      <c r="L3043" s="111"/>
    </row>
    <row r="3044" spans="2:12" x14ac:dyDescent="0.2">
      <c r="B3044" s="57"/>
      <c r="C3044" s="111"/>
      <c r="D3044" s="111"/>
      <c r="F3044" s="57"/>
      <c r="G3044" s="111"/>
      <c r="H3044" s="111"/>
      <c r="J3044" s="57"/>
      <c r="K3044" s="111"/>
      <c r="L3044" s="111"/>
    </row>
    <row r="3045" spans="2:12" x14ac:dyDescent="0.2">
      <c r="B3045" s="57"/>
      <c r="C3045" s="111"/>
      <c r="D3045" s="111"/>
      <c r="F3045" s="57"/>
      <c r="G3045" s="111"/>
      <c r="H3045" s="111"/>
      <c r="J3045" s="57"/>
      <c r="K3045" s="111"/>
      <c r="L3045" s="111"/>
    </row>
    <row r="3046" spans="2:12" x14ac:dyDescent="0.2">
      <c r="B3046" s="57"/>
      <c r="C3046" s="111"/>
      <c r="D3046" s="111"/>
      <c r="F3046" s="57"/>
      <c r="G3046" s="111"/>
      <c r="H3046" s="111"/>
      <c r="J3046" s="57"/>
      <c r="K3046" s="111"/>
      <c r="L3046" s="111"/>
    </row>
    <row r="3047" spans="2:12" x14ac:dyDescent="0.2">
      <c r="B3047" s="57"/>
      <c r="C3047" s="111"/>
      <c r="D3047" s="111"/>
      <c r="F3047" s="57"/>
      <c r="G3047" s="111"/>
      <c r="H3047" s="111"/>
      <c r="J3047" s="57"/>
      <c r="K3047" s="111"/>
      <c r="L3047" s="111"/>
    </row>
    <row r="3048" spans="2:12" x14ac:dyDescent="0.2">
      <c r="B3048" s="57"/>
      <c r="C3048" s="111"/>
      <c r="D3048" s="111"/>
      <c r="F3048" s="57"/>
      <c r="G3048" s="111"/>
      <c r="H3048" s="111"/>
      <c r="J3048" s="57"/>
      <c r="K3048" s="111"/>
      <c r="L3048" s="111"/>
    </row>
    <row r="3049" spans="2:12" x14ac:dyDescent="0.2">
      <c r="B3049" s="57"/>
      <c r="C3049" s="111"/>
      <c r="D3049" s="111"/>
      <c r="F3049" s="57"/>
      <c r="G3049" s="111"/>
      <c r="H3049" s="111"/>
      <c r="J3049" s="57"/>
      <c r="K3049" s="111"/>
      <c r="L3049" s="111"/>
    </row>
    <row r="3050" spans="2:12" x14ac:dyDescent="0.2">
      <c r="B3050" s="57"/>
      <c r="C3050" s="111"/>
      <c r="D3050" s="111"/>
      <c r="F3050" s="57"/>
      <c r="G3050" s="111"/>
      <c r="H3050" s="111"/>
      <c r="J3050" s="57"/>
      <c r="K3050" s="111"/>
      <c r="L3050" s="111"/>
    </row>
    <row r="3051" spans="2:12" x14ac:dyDescent="0.2">
      <c r="B3051" s="57"/>
      <c r="C3051" s="111"/>
      <c r="D3051" s="111"/>
      <c r="F3051" s="57"/>
      <c r="G3051" s="111"/>
      <c r="H3051" s="111"/>
      <c r="J3051" s="57"/>
      <c r="K3051" s="111"/>
      <c r="L3051" s="111"/>
    </row>
    <row r="3052" spans="2:12" x14ac:dyDescent="0.2">
      <c r="B3052" s="57"/>
      <c r="C3052" s="111"/>
      <c r="D3052" s="111"/>
      <c r="F3052" s="57"/>
      <c r="G3052" s="111"/>
      <c r="H3052" s="111"/>
      <c r="J3052" s="57"/>
      <c r="K3052" s="111"/>
      <c r="L3052" s="111"/>
    </row>
    <row r="3053" spans="2:12" x14ac:dyDescent="0.2">
      <c r="B3053" s="57"/>
      <c r="C3053" s="111"/>
      <c r="D3053" s="111"/>
      <c r="F3053" s="57"/>
      <c r="G3053" s="111"/>
      <c r="H3053" s="111"/>
      <c r="J3053" s="57"/>
      <c r="K3053" s="111"/>
      <c r="L3053" s="111"/>
    </row>
    <row r="3054" spans="2:12" x14ac:dyDescent="0.2">
      <c r="B3054" s="57"/>
      <c r="C3054" s="111"/>
      <c r="D3054" s="111"/>
      <c r="F3054" s="57"/>
      <c r="G3054" s="111"/>
      <c r="H3054" s="111"/>
      <c r="J3054" s="57"/>
      <c r="K3054" s="111"/>
      <c r="L3054" s="111"/>
    </row>
    <row r="3055" spans="2:12" x14ac:dyDescent="0.2">
      <c r="B3055" s="57"/>
      <c r="C3055" s="111"/>
      <c r="D3055" s="111"/>
      <c r="F3055" s="57"/>
      <c r="G3055" s="111"/>
      <c r="H3055" s="111"/>
      <c r="J3055" s="57"/>
      <c r="K3055" s="111"/>
      <c r="L3055" s="111"/>
    </row>
    <row r="3056" spans="2:12" x14ac:dyDescent="0.2">
      <c r="B3056" s="57"/>
      <c r="C3056" s="111"/>
      <c r="D3056" s="111"/>
      <c r="F3056" s="57"/>
      <c r="G3056" s="111"/>
      <c r="H3056" s="111"/>
      <c r="J3056" s="57"/>
      <c r="K3056" s="111"/>
      <c r="L3056" s="111"/>
    </row>
    <row r="3057" spans="2:12" x14ac:dyDescent="0.2">
      <c r="B3057" s="57"/>
      <c r="C3057" s="111"/>
      <c r="D3057" s="111"/>
      <c r="F3057" s="57"/>
      <c r="G3057" s="111"/>
      <c r="H3057" s="111"/>
      <c r="J3057" s="57"/>
      <c r="K3057" s="111"/>
      <c r="L3057" s="111"/>
    </row>
    <row r="3058" spans="2:12" x14ac:dyDescent="0.2">
      <c r="B3058" s="57"/>
      <c r="C3058" s="111"/>
      <c r="D3058" s="111"/>
      <c r="F3058" s="57"/>
      <c r="G3058" s="111"/>
      <c r="H3058" s="111"/>
      <c r="J3058" s="57"/>
      <c r="K3058" s="111"/>
      <c r="L3058" s="111"/>
    </row>
    <row r="3059" spans="2:12" x14ac:dyDescent="0.2">
      <c r="B3059" s="57"/>
      <c r="C3059" s="111"/>
      <c r="D3059" s="111"/>
      <c r="F3059" s="57"/>
      <c r="G3059" s="111"/>
      <c r="H3059" s="111"/>
      <c r="J3059" s="57"/>
      <c r="K3059" s="111"/>
      <c r="L3059" s="111"/>
    </row>
    <row r="3060" spans="2:12" x14ac:dyDescent="0.2">
      <c r="B3060" s="57"/>
      <c r="C3060" s="111"/>
      <c r="D3060" s="111"/>
      <c r="F3060" s="57"/>
      <c r="G3060" s="111"/>
      <c r="H3060" s="111"/>
      <c r="J3060" s="57"/>
      <c r="K3060" s="111"/>
      <c r="L3060" s="111"/>
    </row>
    <row r="3061" spans="2:12" x14ac:dyDescent="0.2">
      <c r="B3061" s="57"/>
      <c r="C3061" s="111"/>
      <c r="D3061" s="111"/>
      <c r="F3061" s="57"/>
      <c r="G3061" s="111"/>
      <c r="H3061" s="111"/>
      <c r="J3061" s="57"/>
      <c r="K3061" s="111"/>
      <c r="L3061" s="111"/>
    </row>
    <row r="3062" spans="2:12" x14ac:dyDescent="0.2">
      <c r="B3062" s="57"/>
      <c r="C3062" s="111"/>
      <c r="D3062" s="111"/>
      <c r="F3062" s="57"/>
      <c r="G3062" s="111"/>
      <c r="H3062" s="111"/>
      <c r="J3062" s="57"/>
      <c r="K3062" s="111"/>
      <c r="L3062" s="111"/>
    </row>
    <row r="3063" spans="2:12" x14ac:dyDescent="0.2">
      <c r="B3063" s="57"/>
      <c r="C3063" s="111"/>
      <c r="D3063" s="111"/>
      <c r="F3063" s="57"/>
      <c r="G3063" s="111"/>
      <c r="H3063" s="111"/>
      <c r="J3063" s="57"/>
      <c r="K3063" s="111"/>
      <c r="L3063" s="111"/>
    </row>
    <row r="3064" spans="2:12" x14ac:dyDescent="0.2">
      <c r="B3064" s="57"/>
      <c r="C3064" s="111"/>
      <c r="D3064" s="111"/>
      <c r="F3064" s="57"/>
      <c r="G3064" s="111"/>
      <c r="H3064" s="111"/>
      <c r="J3064" s="57"/>
      <c r="K3064" s="111"/>
      <c r="L3064" s="111"/>
    </row>
    <row r="3065" spans="2:12" x14ac:dyDescent="0.2">
      <c r="B3065" s="57"/>
      <c r="C3065" s="111"/>
      <c r="D3065" s="111"/>
      <c r="F3065" s="57"/>
      <c r="G3065" s="111"/>
      <c r="H3065" s="111"/>
      <c r="J3065" s="57"/>
      <c r="K3065" s="111"/>
      <c r="L3065" s="111"/>
    </row>
    <row r="3066" spans="2:12" x14ac:dyDescent="0.2">
      <c r="B3066" s="57"/>
      <c r="C3066" s="111"/>
      <c r="D3066" s="111"/>
      <c r="F3066" s="57"/>
      <c r="G3066" s="111"/>
      <c r="H3066" s="111"/>
      <c r="J3066" s="57"/>
      <c r="K3066" s="111"/>
      <c r="L3066" s="111"/>
    </row>
    <row r="3067" spans="2:12" x14ac:dyDescent="0.2">
      <c r="B3067" s="57"/>
      <c r="C3067" s="111"/>
      <c r="D3067" s="111"/>
      <c r="F3067" s="57"/>
      <c r="G3067" s="111"/>
      <c r="H3067" s="111"/>
      <c r="J3067" s="57"/>
      <c r="K3067" s="111"/>
      <c r="L3067" s="111"/>
    </row>
    <row r="3068" spans="2:12" x14ac:dyDescent="0.2">
      <c r="B3068" s="57"/>
      <c r="C3068" s="111"/>
      <c r="D3068" s="111"/>
      <c r="F3068" s="57"/>
      <c r="G3068" s="111"/>
      <c r="H3068" s="111"/>
      <c r="J3068" s="57"/>
      <c r="K3068" s="111"/>
      <c r="L3068" s="111"/>
    </row>
    <row r="3069" spans="2:12" x14ac:dyDescent="0.2">
      <c r="B3069" s="57"/>
      <c r="C3069" s="111"/>
      <c r="D3069" s="111"/>
      <c r="F3069" s="57"/>
      <c r="G3069" s="111"/>
      <c r="H3069" s="111"/>
      <c r="J3069" s="57"/>
      <c r="K3069" s="111"/>
      <c r="L3069" s="111"/>
    </row>
    <row r="3070" spans="2:12" x14ac:dyDescent="0.2">
      <c r="B3070" s="57"/>
      <c r="C3070" s="111"/>
      <c r="D3070" s="111"/>
      <c r="F3070" s="57"/>
      <c r="G3070" s="111"/>
      <c r="H3070" s="111"/>
      <c r="J3070" s="57"/>
      <c r="K3070" s="111"/>
      <c r="L3070" s="111"/>
    </row>
    <row r="3071" spans="2:12" x14ac:dyDescent="0.2">
      <c r="B3071" s="57"/>
      <c r="C3071" s="111"/>
      <c r="D3071" s="111"/>
      <c r="F3071" s="57"/>
      <c r="G3071" s="111"/>
      <c r="H3071" s="111"/>
      <c r="J3071" s="57"/>
      <c r="K3071" s="111"/>
      <c r="L3071" s="111"/>
    </row>
    <row r="3072" spans="2:12" x14ac:dyDescent="0.2">
      <c r="B3072" s="57"/>
      <c r="C3072" s="111"/>
      <c r="D3072" s="111"/>
      <c r="F3072" s="57"/>
      <c r="G3072" s="111"/>
      <c r="H3072" s="111"/>
      <c r="J3072" s="57"/>
      <c r="K3072" s="111"/>
      <c r="L3072" s="111"/>
    </row>
    <row r="3073" spans="2:12" x14ac:dyDescent="0.2">
      <c r="B3073" s="57"/>
      <c r="C3073" s="111"/>
      <c r="D3073" s="111"/>
      <c r="F3073" s="57"/>
      <c r="G3073" s="111"/>
      <c r="H3073" s="111"/>
      <c r="J3073" s="57"/>
      <c r="K3073" s="111"/>
      <c r="L3073" s="111"/>
    </row>
    <row r="3074" spans="2:12" x14ac:dyDescent="0.2">
      <c r="B3074" s="57"/>
      <c r="C3074" s="111"/>
      <c r="D3074" s="111"/>
      <c r="F3074" s="57"/>
      <c r="G3074" s="111"/>
      <c r="H3074" s="111"/>
      <c r="J3074" s="57"/>
      <c r="K3074" s="111"/>
      <c r="L3074" s="111"/>
    </row>
    <row r="3075" spans="2:12" x14ac:dyDescent="0.2">
      <c r="B3075" s="57"/>
      <c r="C3075" s="111"/>
      <c r="D3075" s="111"/>
      <c r="F3075" s="57"/>
      <c r="G3075" s="111"/>
      <c r="H3075" s="111"/>
      <c r="J3075" s="57"/>
      <c r="K3075" s="111"/>
      <c r="L3075" s="111"/>
    </row>
    <row r="3076" spans="2:12" x14ac:dyDescent="0.2">
      <c r="B3076" s="57"/>
      <c r="C3076" s="111"/>
      <c r="D3076" s="111"/>
      <c r="F3076" s="57"/>
      <c r="G3076" s="111"/>
      <c r="H3076" s="111"/>
      <c r="J3076" s="57"/>
      <c r="K3076" s="111"/>
      <c r="L3076" s="111"/>
    </row>
    <row r="3077" spans="2:12" x14ac:dyDescent="0.2">
      <c r="B3077" s="57"/>
      <c r="C3077" s="111"/>
      <c r="D3077" s="111"/>
      <c r="F3077" s="57"/>
      <c r="G3077" s="111"/>
      <c r="H3077" s="111"/>
      <c r="J3077" s="57"/>
      <c r="K3077" s="111"/>
      <c r="L3077" s="111"/>
    </row>
    <row r="3078" spans="2:12" x14ac:dyDescent="0.2">
      <c r="B3078" s="57"/>
      <c r="C3078" s="111"/>
      <c r="D3078" s="111"/>
      <c r="F3078" s="57"/>
      <c r="G3078" s="111"/>
      <c r="H3078" s="111"/>
      <c r="J3078" s="57"/>
      <c r="K3078" s="111"/>
      <c r="L3078" s="111"/>
    </row>
    <row r="3079" spans="2:12" x14ac:dyDescent="0.2">
      <c r="B3079" s="57"/>
      <c r="C3079" s="111"/>
      <c r="D3079" s="111"/>
      <c r="F3079" s="57"/>
      <c r="G3079" s="111"/>
      <c r="H3079" s="111"/>
      <c r="J3079" s="57"/>
      <c r="K3079" s="111"/>
      <c r="L3079" s="111"/>
    </row>
    <row r="3080" spans="2:12" x14ac:dyDescent="0.2">
      <c r="B3080" s="57"/>
      <c r="C3080" s="111"/>
      <c r="D3080" s="111"/>
      <c r="F3080" s="57"/>
      <c r="G3080" s="111"/>
      <c r="H3080" s="111"/>
      <c r="J3080" s="57"/>
      <c r="K3080" s="111"/>
      <c r="L3080" s="111"/>
    </row>
    <row r="3081" spans="2:12" x14ac:dyDescent="0.2">
      <c r="B3081" s="57"/>
      <c r="C3081" s="111"/>
      <c r="D3081" s="111"/>
      <c r="F3081" s="57"/>
      <c r="G3081" s="111"/>
      <c r="H3081" s="111"/>
      <c r="J3081" s="57"/>
      <c r="K3081" s="111"/>
      <c r="L3081" s="111"/>
    </row>
    <row r="3082" spans="2:12" x14ac:dyDescent="0.2">
      <c r="B3082" s="57"/>
      <c r="C3082" s="111"/>
      <c r="D3082" s="111"/>
      <c r="F3082" s="57"/>
      <c r="G3082" s="111"/>
      <c r="H3082" s="111"/>
      <c r="J3082" s="57"/>
      <c r="K3082" s="111"/>
      <c r="L3082" s="111"/>
    </row>
    <row r="3083" spans="2:12" x14ac:dyDescent="0.2">
      <c r="B3083" s="57"/>
      <c r="C3083" s="111"/>
      <c r="D3083" s="111"/>
      <c r="F3083" s="57"/>
      <c r="G3083" s="111"/>
      <c r="H3083" s="111"/>
      <c r="J3083" s="57"/>
      <c r="K3083" s="111"/>
      <c r="L3083" s="111"/>
    </row>
    <row r="3084" spans="2:12" x14ac:dyDescent="0.2">
      <c r="B3084" s="57"/>
      <c r="C3084" s="111"/>
      <c r="D3084" s="111"/>
      <c r="F3084" s="57"/>
      <c r="G3084" s="111"/>
      <c r="H3084" s="111"/>
      <c r="J3084" s="57"/>
      <c r="K3084" s="111"/>
      <c r="L3084" s="111"/>
    </row>
    <row r="3085" spans="2:12" x14ac:dyDescent="0.2">
      <c r="B3085" s="57"/>
      <c r="C3085" s="111"/>
      <c r="D3085" s="111"/>
      <c r="F3085" s="57"/>
      <c r="G3085" s="111"/>
      <c r="H3085" s="111"/>
      <c r="J3085" s="57"/>
      <c r="K3085" s="111"/>
      <c r="L3085" s="111"/>
    </row>
    <row r="3086" spans="2:12" x14ac:dyDescent="0.2">
      <c r="B3086" s="57"/>
      <c r="C3086" s="111"/>
      <c r="D3086" s="111"/>
      <c r="F3086" s="57"/>
      <c r="G3086" s="111"/>
      <c r="H3086" s="111"/>
      <c r="J3086" s="57"/>
      <c r="K3086" s="111"/>
      <c r="L3086" s="111"/>
    </row>
    <row r="3087" spans="2:12" x14ac:dyDescent="0.2">
      <c r="B3087" s="57"/>
      <c r="C3087" s="111"/>
      <c r="D3087" s="111"/>
      <c r="F3087" s="57"/>
      <c r="G3087" s="111"/>
      <c r="H3087" s="111"/>
      <c r="J3087" s="57"/>
      <c r="K3087" s="111"/>
      <c r="L3087" s="111"/>
    </row>
    <row r="3088" spans="2:12" x14ac:dyDescent="0.2">
      <c r="B3088" s="57"/>
      <c r="C3088" s="111"/>
      <c r="D3088" s="111"/>
      <c r="F3088" s="57"/>
      <c r="G3088" s="111"/>
      <c r="H3088" s="111"/>
      <c r="J3088" s="57"/>
      <c r="K3088" s="111"/>
      <c r="L3088" s="111"/>
    </row>
    <row r="3089" spans="2:12" x14ac:dyDescent="0.2">
      <c r="B3089" s="57"/>
      <c r="C3089" s="111"/>
      <c r="D3089" s="111"/>
      <c r="F3089" s="57"/>
      <c r="G3089" s="111"/>
      <c r="H3089" s="111"/>
      <c r="J3089" s="57"/>
      <c r="K3089" s="111"/>
      <c r="L3089" s="111"/>
    </row>
    <row r="3090" spans="2:12" x14ac:dyDescent="0.2">
      <c r="B3090" s="57"/>
      <c r="C3090" s="111"/>
      <c r="D3090" s="111"/>
      <c r="F3090" s="57"/>
      <c r="G3090" s="111"/>
      <c r="H3090" s="111"/>
      <c r="J3090" s="57"/>
      <c r="K3090" s="111"/>
      <c r="L3090" s="111"/>
    </row>
    <row r="3091" spans="2:12" x14ac:dyDescent="0.2">
      <c r="B3091" s="57"/>
      <c r="C3091" s="111"/>
      <c r="D3091" s="111"/>
      <c r="F3091" s="57"/>
      <c r="G3091" s="111"/>
      <c r="H3091" s="111"/>
      <c r="J3091" s="57"/>
      <c r="K3091" s="111"/>
      <c r="L3091" s="111"/>
    </row>
    <row r="3092" spans="2:12" x14ac:dyDescent="0.2">
      <c r="B3092" s="57"/>
      <c r="C3092" s="111"/>
      <c r="D3092" s="111"/>
      <c r="F3092" s="57"/>
      <c r="G3092" s="111"/>
      <c r="H3092" s="111"/>
      <c r="J3092" s="57"/>
      <c r="K3092" s="111"/>
      <c r="L3092" s="111"/>
    </row>
    <row r="3093" spans="2:12" x14ac:dyDescent="0.2">
      <c r="B3093" s="57"/>
      <c r="C3093" s="111"/>
      <c r="D3093" s="111"/>
      <c r="F3093" s="57"/>
      <c r="G3093" s="111"/>
      <c r="H3093" s="111"/>
      <c r="J3093" s="57"/>
      <c r="K3093" s="111"/>
      <c r="L3093" s="111"/>
    </row>
    <row r="3094" spans="2:12" x14ac:dyDescent="0.2">
      <c r="B3094" s="57"/>
      <c r="C3094" s="111"/>
      <c r="D3094" s="111"/>
      <c r="F3094" s="57"/>
      <c r="G3094" s="111"/>
      <c r="H3094" s="111"/>
      <c r="J3094" s="57"/>
      <c r="K3094" s="111"/>
      <c r="L3094" s="111"/>
    </row>
    <row r="3095" spans="2:12" x14ac:dyDescent="0.2">
      <c r="B3095" s="57"/>
      <c r="C3095" s="111"/>
      <c r="D3095" s="111"/>
      <c r="F3095" s="57"/>
      <c r="G3095" s="111"/>
      <c r="H3095" s="111"/>
      <c r="J3095" s="57"/>
      <c r="K3095" s="111"/>
      <c r="L3095" s="111"/>
    </row>
    <row r="3096" spans="2:12" x14ac:dyDescent="0.2">
      <c r="B3096" s="57"/>
      <c r="C3096" s="111"/>
      <c r="D3096" s="111"/>
      <c r="F3096" s="57"/>
      <c r="G3096" s="111"/>
      <c r="H3096" s="111"/>
      <c r="J3096" s="57"/>
      <c r="K3096" s="111"/>
      <c r="L3096" s="111"/>
    </row>
    <row r="3097" spans="2:12" x14ac:dyDescent="0.2">
      <c r="B3097" s="57"/>
      <c r="C3097" s="111"/>
      <c r="D3097" s="111"/>
      <c r="F3097" s="57"/>
      <c r="G3097" s="111"/>
      <c r="H3097" s="111"/>
      <c r="J3097" s="57"/>
      <c r="K3097" s="111"/>
      <c r="L3097" s="111"/>
    </row>
    <row r="3098" spans="2:12" x14ac:dyDescent="0.2">
      <c r="B3098" s="57"/>
      <c r="C3098" s="111"/>
      <c r="D3098" s="111"/>
      <c r="F3098" s="57"/>
      <c r="G3098" s="111"/>
      <c r="H3098" s="111"/>
      <c r="J3098" s="57"/>
      <c r="K3098" s="111"/>
      <c r="L3098" s="111"/>
    </row>
    <row r="3099" spans="2:12" x14ac:dyDescent="0.2">
      <c r="B3099" s="57"/>
      <c r="C3099" s="111"/>
      <c r="D3099" s="111"/>
      <c r="F3099" s="57"/>
      <c r="G3099" s="111"/>
      <c r="H3099" s="111"/>
      <c r="J3099" s="57"/>
      <c r="K3099" s="111"/>
      <c r="L3099" s="111"/>
    </row>
    <row r="3100" spans="2:12" x14ac:dyDescent="0.2">
      <c r="B3100" s="57"/>
      <c r="C3100" s="111"/>
      <c r="D3100" s="111"/>
      <c r="F3100" s="57"/>
      <c r="G3100" s="111"/>
      <c r="H3100" s="111"/>
      <c r="J3100" s="57"/>
      <c r="K3100" s="111"/>
      <c r="L3100" s="111"/>
    </row>
    <row r="3101" spans="2:12" x14ac:dyDescent="0.2">
      <c r="B3101" s="57"/>
      <c r="C3101" s="111"/>
      <c r="D3101" s="111"/>
      <c r="F3101" s="57"/>
      <c r="G3101" s="111"/>
      <c r="H3101" s="111"/>
      <c r="J3101" s="57"/>
      <c r="K3101" s="111"/>
      <c r="L3101" s="111"/>
    </row>
    <row r="3102" spans="2:12" x14ac:dyDescent="0.2">
      <c r="B3102" s="57"/>
      <c r="C3102" s="111"/>
      <c r="D3102" s="111"/>
      <c r="F3102" s="57"/>
      <c r="G3102" s="111"/>
      <c r="H3102" s="111"/>
      <c r="J3102" s="57"/>
      <c r="K3102" s="111"/>
      <c r="L3102" s="111"/>
    </row>
    <row r="3103" spans="2:12" x14ac:dyDescent="0.2">
      <c r="B3103" s="57"/>
      <c r="C3103" s="111"/>
      <c r="D3103" s="111"/>
      <c r="F3103" s="57"/>
      <c r="G3103" s="111"/>
      <c r="H3103" s="111"/>
      <c r="J3103" s="57"/>
      <c r="K3103" s="111"/>
      <c r="L3103" s="111"/>
    </row>
    <row r="3104" spans="2:12" x14ac:dyDescent="0.2">
      <c r="B3104" s="57"/>
      <c r="C3104" s="111"/>
      <c r="D3104" s="111"/>
      <c r="F3104" s="57"/>
      <c r="G3104" s="111"/>
      <c r="H3104" s="111"/>
      <c r="J3104" s="57"/>
      <c r="K3104" s="111"/>
      <c r="L3104" s="111"/>
    </row>
    <row r="3105" spans="2:12" x14ac:dyDescent="0.2">
      <c r="B3105" s="57"/>
      <c r="C3105" s="111"/>
      <c r="D3105" s="111"/>
      <c r="F3105" s="57"/>
      <c r="G3105" s="111"/>
      <c r="H3105" s="111"/>
      <c r="J3105" s="57"/>
      <c r="K3105" s="111"/>
      <c r="L3105" s="111"/>
    </row>
    <row r="3106" spans="2:12" x14ac:dyDescent="0.2">
      <c r="B3106" s="57"/>
      <c r="C3106" s="111"/>
      <c r="D3106" s="111"/>
      <c r="F3106" s="57"/>
      <c r="G3106" s="111"/>
      <c r="H3106" s="111"/>
      <c r="J3106" s="57"/>
      <c r="K3106" s="111"/>
      <c r="L3106" s="111"/>
    </row>
    <row r="3107" spans="2:12" x14ac:dyDescent="0.2">
      <c r="B3107" s="57"/>
      <c r="C3107" s="111"/>
      <c r="D3107" s="111"/>
      <c r="F3107" s="57"/>
      <c r="G3107" s="111"/>
      <c r="H3107" s="111"/>
      <c r="J3107" s="57"/>
      <c r="K3107" s="111"/>
      <c r="L3107" s="111"/>
    </row>
    <row r="3108" spans="2:12" x14ac:dyDescent="0.2">
      <c r="B3108" s="57"/>
      <c r="C3108" s="111"/>
      <c r="D3108" s="111"/>
      <c r="F3108" s="57"/>
      <c r="G3108" s="111"/>
      <c r="H3108" s="111"/>
      <c r="J3108" s="57"/>
      <c r="K3108" s="111"/>
      <c r="L3108" s="111"/>
    </row>
    <row r="3109" spans="2:12" x14ac:dyDescent="0.2">
      <c r="B3109" s="57"/>
      <c r="C3109" s="111"/>
      <c r="D3109" s="111"/>
      <c r="F3109" s="57"/>
      <c r="G3109" s="111"/>
      <c r="H3109" s="111"/>
      <c r="J3109" s="57"/>
      <c r="K3109" s="111"/>
      <c r="L3109" s="111"/>
    </row>
    <row r="3110" spans="2:12" x14ac:dyDescent="0.2">
      <c r="B3110" s="57"/>
      <c r="C3110" s="111"/>
      <c r="D3110" s="111"/>
      <c r="F3110" s="57"/>
      <c r="G3110" s="111"/>
      <c r="H3110" s="111"/>
      <c r="J3110" s="57"/>
      <c r="K3110" s="111"/>
      <c r="L3110" s="111"/>
    </row>
    <row r="3111" spans="2:12" x14ac:dyDescent="0.2">
      <c r="B3111" s="57"/>
      <c r="C3111" s="111"/>
      <c r="D3111" s="111"/>
      <c r="F3111" s="57"/>
      <c r="G3111" s="111"/>
      <c r="H3111" s="111"/>
      <c r="J3111" s="57"/>
      <c r="K3111" s="111"/>
      <c r="L3111" s="111"/>
    </row>
    <row r="3112" spans="2:12" x14ac:dyDescent="0.2">
      <c r="B3112" s="57"/>
      <c r="C3112" s="111"/>
      <c r="D3112" s="111"/>
      <c r="F3112" s="57"/>
      <c r="G3112" s="111"/>
      <c r="H3112" s="111"/>
      <c r="J3112" s="57"/>
      <c r="K3112" s="111"/>
      <c r="L3112" s="111"/>
    </row>
    <row r="3113" spans="2:12" x14ac:dyDescent="0.2">
      <c r="B3113" s="57"/>
      <c r="C3113" s="111"/>
      <c r="D3113" s="111"/>
      <c r="F3113" s="57"/>
      <c r="G3113" s="111"/>
      <c r="H3113" s="111"/>
      <c r="J3113" s="57"/>
      <c r="K3113" s="111"/>
      <c r="L3113" s="111"/>
    </row>
    <row r="3114" spans="2:12" x14ac:dyDescent="0.2">
      <c r="B3114" s="57"/>
      <c r="C3114" s="111"/>
      <c r="D3114" s="111"/>
      <c r="F3114" s="57"/>
      <c r="G3114" s="111"/>
      <c r="H3114" s="111"/>
      <c r="J3114" s="57"/>
      <c r="K3114" s="111"/>
      <c r="L3114" s="111"/>
    </row>
    <row r="3115" spans="2:12" x14ac:dyDescent="0.2">
      <c r="B3115" s="57"/>
      <c r="C3115" s="111"/>
      <c r="D3115" s="111"/>
      <c r="F3115" s="57"/>
      <c r="G3115" s="111"/>
      <c r="H3115" s="111"/>
      <c r="J3115" s="57"/>
      <c r="K3115" s="111"/>
      <c r="L3115" s="111"/>
    </row>
    <row r="3116" spans="2:12" x14ac:dyDescent="0.2">
      <c r="B3116" s="57"/>
      <c r="C3116" s="111"/>
      <c r="D3116" s="111"/>
      <c r="F3116" s="57"/>
      <c r="G3116" s="111"/>
      <c r="H3116" s="111"/>
      <c r="J3116" s="57"/>
      <c r="K3116" s="111"/>
      <c r="L3116" s="111"/>
    </row>
    <row r="3117" spans="2:12" x14ac:dyDescent="0.2">
      <c r="B3117" s="57"/>
      <c r="C3117" s="111"/>
      <c r="D3117" s="111"/>
      <c r="F3117" s="57"/>
      <c r="G3117" s="111"/>
      <c r="H3117" s="111"/>
      <c r="J3117" s="57"/>
      <c r="K3117" s="111"/>
      <c r="L3117" s="111"/>
    </row>
    <row r="3118" spans="2:12" x14ac:dyDescent="0.2">
      <c r="B3118" s="57"/>
      <c r="C3118" s="111"/>
      <c r="D3118" s="111"/>
      <c r="F3118" s="57"/>
      <c r="G3118" s="111"/>
      <c r="H3118" s="111"/>
      <c r="J3118" s="57"/>
      <c r="K3118" s="111"/>
      <c r="L3118" s="111"/>
    </row>
    <row r="3119" spans="2:12" x14ac:dyDescent="0.2">
      <c r="B3119" s="57"/>
      <c r="C3119" s="111"/>
      <c r="D3119" s="111"/>
      <c r="F3119" s="57"/>
      <c r="G3119" s="111"/>
      <c r="H3119" s="111"/>
      <c r="J3119" s="57"/>
      <c r="K3119" s="111"/>
      <c r="L3119" s="111"/>
    </row>
    <row r="3120" spans="2:12" x14ac:dyDescent="0.2">
      <c r="B3120" s="57"/>
      <c r="C3120" s="111"/>
      <c r="D3120" s="111"/>
      <c r="F3120" s="57"/>
      <c r="G3120" s="111"/>
      <c r="H3120" s="111"/>
      <c r="J3120" s="57"/>
      <c r="K3120" s="111"/>
      <c r="L3120" s="111"/>
    </row>
    <row r="3121" spans="2:12" x14ac:dyDescent="0.2">
      <c r="B3121" s="57"/>
      <c r="C3121" s="111"/>
      <c r="D3121" s="111"/>
      <c r="F3121" s="57"/>
      <c r="G3121" s="111"/>
      <c r="H3121" s="111"/>
      <c r="J3121" s="57"/>
      <c r="K3121" s="111"/>
      <c r="L3121" s="111"/>
    </row>
    <row r="3122" spans="2:12" x14ac:dyDescent="0.2">
      <c r="B3122" s="57"/>
      <c r="C3122" s="111"/>
      <c r="D3122" s="111"/>
      <c r="F3122" s="57"/>
      <c r="G3122" s="111"/>
      <c r="H3122" s="111"/>
      <c r="J3122" s="57"/>
      <c r="K3122" s="111"/>
      <c r="L3122" s="111"/>
    </row>
    <row r="3123" spans="2:12" x14ac:dyDescent="0.2">
      <c r="B3123" s="57"/>
      <c r="C3123" s="111"/>
      <c r="D3123" s="111"/>
      <c r="F3123" s="57"/>
      <c r="G3123" s="111"/>
      <c r="H3123" s="111"/>
      <c r="J3123" s="57"/>
      <c r="K3123" s="111"/>
      <c r="L3123" s="111"/>
    </row>
    <row r="3124" spans="2:12" x14ac:dyDescent="0.2">
      <c r="B3124" s="57"/>
      <c r="C3124" s="111"/>
      <c r="D3124" s="111"/>
      <c r="F3124" s="57"/>
      <c r="G3124" s="111"/>
      <c r="H3124" s="111"/>
      <c r="J3124" s="57"/>
      <c r="K3124" s="111"/>
      <c r="L3124" s="111"/>
    </row>
    <row r="3125" spans="2:12" x14ac:dyDescent="0.2">
      <c r="B3125" s="57"/>
      <c r="C3125" s="111"/>
      <c r="D3125" s="111"/>
      <c r="F3125" s="57"/>
      <c r="G3125" s="111"/>
      <c r="H3125" s="111"/>
      <c r="J3125" s="57"/>
      <c r="K3125" s="111"/>
      <c r="L3125" s="111"/>
    </row>
    <row r="3126" spans="2:12" x14ac:dyDescent="0.2">
      <c r="B3126" s="57"/>
      <c r="C3126" s="111"/>
      <c r="D3126" s="111"/>
      <c r="F3126" s="57"/>
      <c r="G3126" s="111"/>
      <c r="H3126" s="111"/>
      <c r="J3126" s="57"/>
      <c r="K3126" s="111"/>
      <c r="L3126" s="111"/>
    </row>
    <row r="3127" spans="2:12" x14ac:dyDescent="0.2">
      <c r="B3127" s="57"/>
      <c r="C3127" s="111"/>
      <c r="D3127" s="111"/>
      <c r="F3127" s="57"/>
      <c r="G3127" s="111"/>
      <c r="H3127" s="111"/>
      <c r="J3127" s="57"/>
      <c r="K3127" s="111"/>
      <c r="L3127" s="111"/>
    </row>
    <row r="3128" spans="2:12" x14ac:dyDescent="0.2">
      <c r="B3128" s="57"/>
      <c r="C3128" s="111"/>
      <c r="D3128" s="111"/>
      <c r="F3128" s="57"/>
      <c r="G3128" s="111"/>
      <c r="H3128" s="111"/>
      <c r="J3128" s="57"/>
      <c r="K3128" s="111"/>
      <c r="L3128" s="111"/>
    </row>
    <row r="3129" spans="2:12" x14ac:dyDescent="0.2">
      <c r="B3129" s="57"/>
      <c r="C3129" s="111"/>
      <c r="D3129" s="111"/>
      <c r="F3129" s="57"/>
      <c r="G3129" s="111"/>
      <c r="H3129" s="111"/>
      <c r="J3129" s="57"/>
      <c r="K3129" s="111"/>
      <c r="L3129" s="111"/>
    </row>
    <row r="3130" spans="2:12" x14ac:dyDescent="0.2">
      <c r="B3130" s="57"/>
      <c r="C3130" s="111"/>
      <c r="D3130" s="111"/>
      <c r="F3130" s="57"/>
      <c r="G3130" s="111"/>
      <c r="H3130" s="111"/>
      <c r="J3130" s="57"/>
      <c r="K3130" s="111"/>
      <c r="L3130" s="111"/>
    </row>
    <row r="3131" spans="2:12" x14ac:dyDescent="0.2">
      <c r="B3131" s="57"/>
      <c r="C3131" s="111"/>
      <c r="D3131" s="111"/>
      <c r="F3131" s="57"/>
      <c r="G3131" s="111"/>
      <c r="H3131" s="111"/>
      <c r="J3131" s="57"/>
      <c r="K3131" s="111"/>
      <c r="L3131" s="111"/>
    </row>
    <row r="3132" spans="2:12" x14ac:dyDescent="0.2">
      <c r="B3132" s="57"/>
      <c r="C3132" s="111"/>
      <c r="D3132" s="111"/>
      <c r="F3132" s="57"/>
      <c r="G3132" s="111"/>
      <c r="H3132" s="111"/>
      <c r="J3132" s="57"/>
      <c r="K3132" s="111"/>
      <c r="L3132" s="111"/>
    </row>
    <row r="3133" spans="2:12" x14ac:dyDescent="0.2">
      <c r="B3133" s="57"/>
      <c r="C3133" s="111"/>
      <c r="D3133" s="111"/>
      <c r="F3133" s="57"/>
      <c r="G3133" s="111"/>
      <c r="H3133" s="111"/>
      <c r="J3133" s="57"/>
      <c r="K3133" s="111"/>
      <c r="L3133" s="111"/>
    </row>
    <row r="3134" spans="2:12" x14ac:dyDescent="0.2">
      <c r="B3134" s="57"/>
      <c r="C3134" s="111"/>
      <c r="D3134" s="111"/>
      <c r="F3134" s="57"/>
      <c r="G3134" s="111"/>
      <c r="H3134" s="111"/>
      <c r="J3134" s="57"/>
      <c r="K3134" s="111"/>
      <c r="L3134" s="111"/>
    </row>
    <row r="3135" spans="2:12" x14ac:dyDescent="0.2">
      <c r="B3135" s="57"/>
      <c r="C3135" s="111"/>
      <c r="D3135" s="111"/>
      <c r="F3135" s="57"/>
      <c r="G3135" s="111"/>
      <c r="H3135" s="111"/>
      <c r="J3135" s="57"/>
      <c r="K3135" s="111"/>
      <c r="L3135" s="111"/>
    </row>
    <row r="3136" spans="2:12" x14ac:dyDescent="0.2">
      <c r="B3136" s="57"/>
      <c r="C3136" s="111"/>
      <c r="D3136" s="111"/>
      <c r="F3136" s="57"/>
      <c r="G3136" s="111"/>
      <c r="H3136" s="111"/>
      <c r="J3136" s="57"/>
      <c r="K3136" s="111"/>
      <c r="L3136" s="111"/>
    </row>
    <row r="3137" spans="2:12" x14ac:dyDescent="0.2">
      <c r="B3137" s="57"/>
      <c r="C3137" s="111"/>
      <c r="D3137" s="111"/>
      <c r="F3137" s="57"/>
      <c r="G3137" s="111"/>
      <c r="H3137" s="111"/>
      <c r="J3137" s="57"/>
      <c r="K3137" s="111"/>
      <c r="L3137" s="111"/>
    </row>
    <row r="3138" spans="2:12" x14ac:dyDescent="0.2">
      <c r="B3138" s="57"/>
      <c r="C3138" s="111"/>
      <c r="D3138" s="111"/>
      <c r="F3138" s="57"/>
      <c r="G3138" s="111"/>
      <c r="H3138" s="111"/>
      <c r="J3138" s="57"/>
      <c r="K3138" s="111"/>
      <c r="L3138" s="111"/>
    </row>
    <row r="3139" spans="2:12" x14ac:dyDescent="0.2">
      <c r="B3139" s="57"/>
      <c r="C3139" s="111"/>
      <c r="D3139" s="111"/>
      <c r="F3139" s="57"/>
      <c r="G3139" s="111"/>
      <c r="H3139" s="111"/>
      <c r="J3139" s="57"/>
      <c r="K3139" s="111"/>
      <c r="L3139" s="111"/>
    </row>
    <row r="3140" spans="2:12" x14ac:dyDescent="0.2">
      <c r="B3140" s="57"/>
      <c r="C3140" s="111"/>
      <c r="D3140" s="111"/>
      <c r="F3140" s="57"/>
      <c r="G3140" s="111"/>
      <c r="H3140" s="111"/>
      <c r="J3140" s="57"/>
      <c r="K3140" s="111"/>
      <c r="L3140" s="111"/>
    </row>
    <row r="3141" spans="2:12" x14ac:dyDescent="0.2">
      <c r="B3141" s="57"/>
      <c r="C3141" s="111"/>
      <c r="D3141" s="111"/>
      <c r="F3141" s="57"/>
      <c r="G3141" s="111"/>
      <c r="H3141" s="111"/>
      <c r="J3141" s="57"/>
      <c r="K3141" s="111"/>
      <c r="L3141" s="111"/>
    </row>
    <row r="3142" spans="2:12" x14ac:dyDescent="0.2">
      <c r="B3142" s="57"/>
      <c r="C3142" s="111"/>
      <c r="D3142" s="111"/>
      <c r="F3142" s="57"/>
      <c r="G3142" s="111"/>
      <c r="H3142" s="111"/>
      <c r="J3142" s="57"/>
      <c r="K3142" s="111"/>
      <c r="L3142" s="111"/>
    </row>
    <row r="3143" spans="2:12" x14ac:dyDescent="0.2">
      <c r="B3143" s="57"/>
      <c r="C3143" s="111"/>
      <c r="D3143" s="111"/>
      <c r="F3143" s="57"/>
      <c r="G3143" s="111"/>
      <c r="H3143" s="111"/>
      <c r="J3143" s="57"/>
      <c r="K3143" s="111"/>
      <c r="L3143" s="111"/>
    </row>
    <row r="3144" spans="2:12" x14ac:dyDescent="0.2">
      <c r="B3144" s="57"/>
      <c r="C3144" s="111"/>
      <c r="D3144" s="111"/>
      <c r="F3144" s="57"/>
      <c r="G3144" s="111"/>
      <c r="H3144" s="111"/>
      <c r="J3144" s="57"/>
      <c r="K3144" s="111"/>
      <c r="L3144" s="111"/>
    </row>
    <row r="3145" spans="2:12" x14ac:dyDescent="0.2">
      <c r="B3145" s="57"/>
      <c r="C3145" s="111"/>
      <c r="D3145" s="111"/>
      <c r="F3145" s="57"/>
      <c r="G3145" s="111"/>
      <c r="H3145" s="111"/>
      <c r="J3145" s="57"/>
      <c r="K3145" s="111"/>
      <c r="L3145" s="111"/>
    </row>
    <row r="3146" spans="2:12" x14ac:dyDescent="0.2">
      <c r="B3146" s="57"/>
      <c r="C3146" s="111"/>
      <c r="D3146" s="111"/>
      <c r="F3146" s="57"/>
      <c r="G3146" s="111"/>
      <c r="H3146" s="111"/>
      <c r="J3146" s="57"/>
      <c r="K3146" s="111"/>
      <c r="L3146" s="111"/>
    </row>
    <row r="3147" spans="2:12" x14ac:dyDescent="0.2">
      <c r="B3147" s="57"/>
      <c r="C3147" s="111"/>
      <c r="D3147" s="111"/>
      <c r="F3147" s="57"/>
      <c r="G3147" s="111"/>
      <c r="H3147" s="111"/>
      <c r="J3147" s="57"/>
      <c r="K3147" s="111"/>
      <c r="L3147" s="111"/>
    </row>
    <row r="3148" spans="2:12" x14ac:dyDescent="0.2">
      <c r="B3148" s="57"/>
      <c r="C3148" s="111"/>
      <c r="D3148" s="111"/>
      <c r="F3148" s="57"/>
      <c r="G3148" s="111"/>
      <c r="H3148" s="111"/>
      <c r="J3148" s="57"/>
      <c r="K3148" s="111"/>
      <c r="L3148" s="111"/>
    </row>
    <row r="3149" spans="2:12" x14ac:dyDescent="0.2">
      <c r="B3149" s="57"/>
      <c r="C3149" s="111"/>
      <c r="D3149" s="111"/>
      <c r="F3149" s="57"/>
      <c r="G3149" s="111"/>
      <c r="H3149" s="111"/>
      <c r="J3149" s="57"/>
      <c r="K3149" s="111"/>
      <c r="L3149" s="111"/>
    </row>
    <row r="3150" spans="2:12" x14ac:dyDescent="0.2">
      <c r="B3150" s="57"/>
      <c r="C3150" s="111"/>
      <c r="D3150" s="111"/>
      <c r="F3150" s="57"/>
      <c r="G3150" s="111"/>
      <c r="H3150" s="111"/>
      <c r="J3150" s="57"/>
      <c r="K3150" s="111"/>
      <c r="L3150" s="111"/>
    </row>
    <row r="3151" spans="2:12" x14ac:dyDescent="0.2">
      <c r="B3151" s="57"/>
      <c r="C3151" s="111"/>
      <c r="D3151" s="111"/>
      <c r="F3151" s="57"/>
      <c r="G3151" s="111"/>
      <c r="H3151" s="111"/>
      <c r="J3151" s="57"/>
      <c r="K3151" s="111"/>
      <c r="L3151" s="111"/>
    </row>
    <row r="3152" spans="2:12" x14ac:dyDescent="0.2">
      <c r="B3152" s="57"/>
      <c r="C3152" s="111"/>
      <c r="D3152" s="111"/>
      <c r="F3152" s="57"/>
      <c r="G3152" s="111"/>
      <c r="H3152" s="111"/>
      <c r="J3152" s="57"/>
      <c r="K3152" s="111"/>
      <c r="L3152" s="111"/>
    </row>
    <row r="3153" spans="2:12" x14ac:dyDescent="0.2">
      <c r="B3153" s="57"/>
      <c r="C3153" s="111"/>
      <c r="D3153" s="111"/>
      <c r="F3153" s="57"/>
      <c r="G3153" s="111"/>
      <c r="H3153" s="111"/>
      <c r="J3153" s="57"/>
      <c r="K3153" s="111"/>
      <c r="L3153" s="111"/>
    </row>
    <row r="3154" spans="2:12" x14ac:dyDescent="0.2">
      <c r="B3154" s="57"/>
      <c r="C3154" s="111"/>
      <c r="D3154" s="111"/>
      <c r="F3154" s="57"/>
      <c r="G3154" s="111"/>
      <c r="H3154" s="111"/>
      <c r="J3154" s="57"/>
      <c r="K3154" s="111"/>
      <c r="L3154" s="111"/>
    </row>
    <row r="3155" spans="2:12" x14ac:dyDescent="0.2">
      <c r="B3155" s="57"/>
      <c r="C3155" s="111"/>
      <c r="D3155" s="111"/>
      <c r="F3155" s="57"/>
      <c r="G3155" s="111"/>
      <c r="H3155" s="111"/>
      <c r="J3155" s="57"/>
      <c r="K3155" s="111"/>
      <c r="L3155" s="111"/>
    </row>
    <row r="3156" spans="2:12" x14ac:dyDescent="0.2">
      <c r="B3156" s="57"/>
      <c r="C3156" s="111"/>
      <c r="D3156" s="111"/>
      <c r="F3156" s="57"/>
      <c r="G3156" s="111"/>
      <c r="H3156" s="111"/>
      <c r="J3156" s="57"/>
      <c r="K3156" s="111"/>
      <c r="L3156" s="111"/>
    </row>
    <row r="3157" spans="2:12" x14ac:dyDescent="0.2">
      <c r="B3157" s="57"/>
      <c r="C3157" s="111"/>
      <c r="D3157" s="111"/>
      <c r="F3157" s="57"/>
      <c r="G3157" s="111"/>
      <c r="H3157" s="111"/>
      <c r="J3157" s="57"/>
      <c r="K3157" s="111"/>
      <c r="L3157" s="111"/>
    </row>
    <row r="3158" spans="2:12" x14ac:dyDescent="0.2">
      <c r="B3158" s="57"/>
      <c r="C3158" s="111"/>
      <c r="D3158" s="111"/>
      <c r="F3158" s="57"/>
      <c r="G3158" s="111"/>
      <c r="H3158" s="111"/>
      <c r="J3158" s="57"/>
      <c r="K3158" s="111"/>
      <c r="L3158" s="111"/>
    </row>
    <row r="3159" spans="2:12" x14ac:dyDescent="0.2">
      <c r="B3159" s="57"/>
      <c r="C3159" s="111"/>
      <c r="D3159" s="111"/>
      <c r="F3159" s="57"/>
      <c r="G3159" s="111"/>
      <c r="H3159" s="111"/>
      <c r="J3159" s="57"/>
      <c r="K3159" s="111"/>
      <c r="L3159" s="111"/>
    </row>
    <row r="3160" spans="2:12" x14ac:dyDescent="0.2">
      <c r="B3160" s="57"/>
      <c r="C3160" s="111"/>
      <c r="D3160" s="111"/>
      <c r="F3160" s="57"/>
      <c r="G3160" s="111"/>
      <c r="H3160" s="111"/>
      <c r="J3160" s="57"/>
      <c r="K3160" s="111"/>
      <c r="L3160" s="111"/>
    </row>
    <row r="3161" spans="2:12" x14ac:dyDescent="0.2">
      <c r="B3161" s="57"/>
      <c r="C3161" s="111"/>
      <c r="D3161" s="111"/>
      <c r="F3161" s="57"/>
      <c r="G3161" s="111"/>
      <c r="H3161" s="111"/>
      <c r="J3161" s="57"/>
      <c r="K3161" s="111"/>
      <c r="L3161" s="111"/>
    </row>
    <row r="3162" spans="2:12" x14ac:dyDescent="0.2">
      <c r="B3162" s="57"/>
      <c r="C3162" s="111"/>
      <c r="D3162" s="111"/>
      <c r="F3162" s="57"/>
      <c r="G3162" s="111"/>
      <c r="H3162" s="111"/>
      <c r="J3162" s="57"/>
      <c r="K3162" s="111"/>
      <c r="L3162" s="111"/>
    </row>
    <row r="3163" spans="2:12" x14ac:dyDescent="0.2">
      <c r="B3163" s="57"/>
      <c r="C3163" s="111"/>
      <c r="D3163" s="111"/>
      <c r="F3163" s="57"/>
      <c r="G3163" s="111"/>
      <c r="H3163" s="111"/>
      <c r="J3163" s="57"/>
      <c r="K3163" s="111"/>
      <c r="L3163" s="111"/>
    </row>
    <row r="3164" spans="2:12" x14ac:dyDescent="0.2">
      <c r="B3164" s="57"/>
      <c r="C3164" s="111"/>
      <c r="D3164" s="111"/>
      <c r="F3164" s="57"/>
      <c r="G3164" s="111"/>
      <c r="H3164" s="111"/>
      <c r="J3164" s="57"/>
      <c r="K3164" s="111"/>
      <c r="L3164" s="111"/>
    </row>
    <row r="3165" spans="2:12" x14ac:dyDescent="0.2">
      <c r="B3165" s="57"/>
      <c r="C3165" s="111"/>
      <c r="D3165" s="111"/>
      <c r="F3165" s="57"/>
      <c r="G3165" s="111"/>
      <c r="H3165" s="111"/>
      <c r="J3165" s="57"/>
      <c r="K3165" s="111"/>
      <c r="L3165" s="111"/>
    </row>
    <row r="3166" spans="2:12" x14ac:dyDescent="0.2">
      <c r="B3166" s="57"/>
      <c r="C3166" s="111"/>
      <c r="D3166" s="111"/>
      <c r="F3166" s="57"/>
      <c r="G3166" s="111"/>
      <c r="H3166" s="111"/>
      <c r="J3166" s="57"/>
      <c r="K3166" s="111"/>
      <c r="L3166" s="111"/>
    </row>
    <row r="3167" spans="2:12" x14ac:dyDescent="0.2">
      <c r="B3167" s="57"/>
      <c r="C3167" s="111"/>
      <c r="D3167" s="111"/>
      <c r="F3167" s="57"/>
      <c r="G3167" s="111"/>
      <c r="H3167" s="111"/>
      <c r="J3167" s="57"/>
      <c r="K3167" s="111"/>
      <c r="L3167" s="111"/>
    </row>
    <row r="3168" spans="2:12" x14ac:dyDescent="0.2">
      <c r="B3168" s="57"/>
      <c r="C3168" s="111"/>
      <c r="D3168" s="111"/>
      <c r="F3168" s="57"/>
      <c r="G3168" s="111"/>
      <c r="H3168" s="111"/>
      <c r="J3168" s="57"/>
      <c r="K3168" s="111"/>
      <c r="L3168" s="111"/>
    </row>
    <row r="3169" spans="2:12" x14ac:dyDescent="0.2">
      <c r="B3169" s="57"/>
      <c r="C3169" s="111"/>
      <c r="D3169" s="111"/>
      <c r="F3169" s="57"/>
      <c r="G3169" s="111"/>
      <c r="H3169" s="111"/>
      <c r="J3169" s="57"/>
      <c r="K3169" s="111"/>
      <c r="L3169" s="111"/>
    </row>
    <row r="3170" spans="2:12" x14ac:dyDescent="0.2">
      <c r="B3170" s="57"/>
      <c r="C3170" s="111"/>
      <c r="D3170" s="111"/>
      <c r="F3170" s="57"/>
      <c r="G3170" s="111"/>
      <c r="H3170" s="111"/>
      <c r="J3170" s="57"/>
      <c r="K3170" s="111"/>
      <c r="L3170" s="111"/>
    </row>
    <row r="3171" spans="2:12" x14ac:dyDescent="0.2">
      <c r="B3171" s="57"/>
      <c r="C3171" s="111"/>
      <c r="D3171" s="111"/>
      <c r="F3171" s="57"/>
      <c r="G3171" s="111"/>
      <c r="H3171" s="111"/>
      <c r="J3171" s="57"/>
      <c r="K3171" s="111"/>
      <c r="L3171" s="111"/>
    </row>
    <row r="3172" spans="2:12" x14ac:dyDescent="0.2">
      <c r="B3172" s="57"/>
      <c r="C3172" s="111"/>
      <c r="D3172" s="111"/>
      <c r="F3172" s="57"/>
      <c r="G3172" s="111"/>
      <c r="H3172" s="111"/>
      <c r="J3172" s="57"/>
      <c r="K3172" s="111"/>
      <c r="L3172" s="111"/>
    </row>
    <row r="3173" spans="2:12" x14ac:dyDescent="0.2">
      <c r="B3173" s="57"/>
      <c r="C3173" s="111"/>
      <c r="D3173" s="111"/>
      <c r="F3173" s="57"/>
      <c r="G3173" s="111"/>
      <c r="H3173" s="111"/>
      <c r="J3173" s="57"/>
      <c r="K3173" s="111"/>
      <c r="L3173" s="111"/>
    </row>
    <row r="3174" spans="2:12" x14ac:dyDescent="0.2">
      <c r="B3174" s="57"/>
      <c r="C3174" s="111"/>
      <c r="D3174" s="111"/>
      <c r="F3174" s="57"/>
      <c r="G3174" s="111"/>
      <c r="H3174" s="111"/>
      <c r="J3174" s="57"/>
      <c r="K3174" s="111"/>
      <c r="L3174" s="111"/>
    </row>
    <row r="3175" spans="2:12" x14ac:dyDescent="0.2">
      <c r="B3175" s="57"/>
      <c r="C3175" s="111"/>
      <c r="D3175" s="111"/>
      <c r="F3175" s="57"/>
      <c r="G3175" s="111"/>
      <c r="H3175" s="111"/>
      <c r="J3175" s="57"/>
      <c r="K3175" s="111"/>
      <c r="L3175" s="111"/>
    </row>
    <row r="3176" spans="2:12" x14ac:dyDescent="0.2">
      <c r="B3176" s="57"/>
      <c r="C3176" s="111"/>
      <c r="D3176" s="111"/>
      <c r="F3176" s="57"/>
      <c r="G3176" s="111"/>
      <c r="H3176" s="111"/>
      <c r="J3176" s="57"/>
      <c r="K3176" s="111"/>
      <c r="L3176" s="111"/>
    </row>
    <row r="3177" spans="2:12" x14ac:dyDescent="0.2">
      <c r="B3177" s="57"/>
      <c r="C3177" s="111"/>
      <c r="D3177" s="111"/>
      <c r="F3177" s="57"/>
      <c r="G3177" s="111"/>
      <c r="H3177" s="111"/>
      <c r="J3177" s="57"/>
      <c r="K3177" s="111"/>
      <c r="L3177" s="111"/>
    </row>
    <row r="3178" spans="2:12" x14ac:dyDescent="0.2">
      <c r="B3178" s="57"/>
      <c r="C3178" s="111"/>
      <c r="D3178" s="111"/>
      <c r="F3178" s="57"/>
      <c r="G3178" s="111"/>
      <c r="H3178" s="111"/>
      <c r="J3178" s="57"/>
      <c r="K3178" s="111"/>
      <c r="L3178" s="111"/>
    </row>
    <row r="3179" spans="2:12" x14ac:dyDescent="0.2">
      <c r="B3179" s="57"/>
      <c r="C3179" s="111"/>
      <c r="D3179" s="111"/>
      <c r="F3179" s="57"/>
      <c r="G3179" s="111"/>
      <c r="H3179" s="111"/>
      <c r="J3179" s="57"/>
      <c r="K3179" s="111"/>
      <c r="L3179" s="111"/>
    </row>
    <row r="3180" spans="2:12" x14ac:dyDescent="0.2">
      <c r="B3180" s="57"/>
      <c r="C3180" s="111"/>
      <c r="D3180" s="111"/>
      <c r="F3180" s="57"/>
      <c r="G3180" s="111"/>
      <c r="H3180" s="111"/>
      <c r="J3180" s="57"/>
      <c r="K3180" s="111"/>
      <c r="L3180" s="111"/>
    </row>
    <row r="3181" spans="2:12" x14ac:dyDescent="0.2">
      <c r="B3181" s="57"/>
      <c r="C3181" s="111"/>
      <c r="D3181" s="111"/>
      <c r="F3181" s="57"/>
      <c r="G3181" s="111"/>
      <c r="H3181" s="111"/>
      <c r="J3181" s="57"/>
      <c r="K3181" s="111"/>
      <c r="L3181" s="111"/>
    </row>
    <row r="3182" spans="2:12" x14ac:dyDescent="0.2">
      <c r="B3182" s="57"/>
      <c r="C3182" s="111"/>
      <c r="D3182" s="111"/>
      <c r="F3182" s="57"/>
      <c r="G3182" s="111"/>
      <c r="H3182" s="111"/>
      <c r="J3182" s="57"/>
      <c r="K3182" s="111"/>
      <c r="L3182" s="111"/>
    </row>
    <row r="3183" spans="2:12" x14ac:dyDescent="0.2">
      <c r="B3183" s="57"/>
      <c r="C3183" s="111"/>
      <c r="D3183" s="111"/>
      <c r="F3183" s="57"/>
      <c r="G3183" s="111"/>
      <c r="H3183" s="111"/>
      <c r="J3183" s="57"/>
      <c r="K3183" s="111"/>
      <c r="L3183" s="111"/>
    </row>
    <row r="3184" spans="2:12" x14ac:dyDescent="0.2">
      <c r="B3184" s="57"/>
      <c r="C3184" s="111"/>
      <c r="D3184" s="111"/>
      <c r="F3184" s="57"/>
      <c r="G3184" s="111"/>
      <c r="H3184" s="111"/>
      <c r="J3184" s="57"/>
      <c r="K3184" s="111"/>
      <c r="L3184" s="111"/>
    </row>
    <row r="3185" spans="2:12" x14ac:dyDescent="0.2">
      <c r="B3185" s="57"/>
      <c r="C3185" s="111"/>
      <c r="D3185" s="111"/>
      <c r="F3185" s="57"/>
      <c r="G3185" s="111"/>
      <c r="H3185" s="111"/>
      <c r="J3185" s="57"/>
      <c r="K3185" s="111"/>
      <c r="L3185" s="111"/>
    </row>
    <row r="3186" spans="2:12" x14ac:dyDescent="0.2">
      <c r="B3186" s="57"/>
      <c r="C3186" s="111"/>
      <c r="D3186" s="111"/>
      <c r="F3186" s="57"/>
      <c r="G3186" s="111"/>
      <c r="H3186" s="111"/>
      <c r="J3186" s="57"/>
      <c r="K3186" s="111"/>
      <c r="L3186" s="111"/>
    </row>
    <row r="3187" spans="2:12" x14ac:dyDescent="0.2">
      <c r="B3187" s="57"/>
      <c r="C3187" s="111"/>
      <c r="D3187" s="111"/>
      <c r="F3187" s="57"/>
      <c r="G3187" s="111"/>
      <c r="H3187" s="111"/>
      <c r="J3187" s="57"/>
      <c r="K3187" s="111"/>
      <c r="L3187" s="111"/>
    </row>
    <row r="3188" spans="2:12" x14ac:dyDescent="0.2">
      <c r="B3188" s="57"/>
      <c r="C3188" s="111"/>
      <c r="D3188" s="111"/>
      <c r="F3188" s="57"/>
      <c r="G3188" s="111"/>
      <c r="H3188" s="111"/>
      <c r="J3188" s="57"/>
      <c r="K3188" s="111"/>
      <c r="L3188" s="111"/>
    </row>
    <row r="3189" spans="2:12" x14ac:dyDescent="0.2">
      <c r="B3189" s="57"/>
      <c r="C3189" s="111"/>
      <c r="D3189" s="111"/>
      <c r="F3189" s="57"/>
      <c r="G3189" s="111"/>
      <c r="H3189" s="111"/>
      <c r="J3189" s="57"/>
      <c r="K3189" s="111"/>
      <c r="L3189" s="111"/>
    </row>
    <row r="3190" spans="2:12" x14ac:dyDescent="0.2">
      <c r="B3190" s="57"/>
      <c r="C3190" s="111"/>
      <c r="D3190" s="111"/>
      <c r="F3190" s="57"/>
      <c r="G3190" s="111"/>
      <c r="H3190" s="111"/>
      <c r="J3190" s="57"/>
      <c r="K3190" s="111"/>
      <c r="L3190" s="111"/>
    </row>
    <row r="3191" spans="2:12" x14ac:dyDescent="0.2">
      <c r="B3191" s="57"/>
      <c r="C3191" s="111"/>
      <c r="D3191" s="111"/>
      <c r="F3191" s="57"/>
      <c r="G3191" s="111"/>
      <c r="H3191" s="111"/>
      <c r="J3191" s="57"/>
      <c r="K3191" s="111"/>
      <c r="L3191" s="111"/>
    </row>
    <row r="3192" spans="2:12" x14ac:dyDescent="0.2">
      <c r="B3192" s="57"/>
      <c r="C3192" s="111"/>
      <c r="D3192" s="111"/>
      <c r="F3192" s="57"/>
      <c r="G3192" s="111"/>
      <c r="H3192" s="111"/>
      <c r="J3192" s="57"/>
      <c r="K3192" s="111"/>
      <c r="L3192" s="111"/>
    </row>
    <row r="3193" spans="2:12" x14ac:dyDescent="0.2">
      <c r="B3193" s="57"/>
      <c r="C3193" s="111"/>
      <c r="D3193" s="111"/>
      <c r="F3193" s="57"/>
      <c r="G3193" s="111"/>
      <c r="H3193" s="111"/>
      <c r="J3193" s="57"/>
      <c r="K3193" s="111"/>
      <c r="L3193" s="111"/>
    </row>
    <row r="3194" spans="2:12" x14ac:dyDescent="0.2">
      <c r="B3194" s="57"/>
      <c r="C3194" s="111"/>
      <c r="D3194" s="111"/>
      <c r="F3194" s="57"/>
      <c r="G3194" s="111"/>
      <c r="H3194" s="111"/>
      <c r="J3194" s="57"/>
      <c r="K3194" s="111"/>
      <c r="L3194" s="111"/>
    </row>
    <row r="3195" spans="2:12" x14ac:dyDescent="0.2">
      <c r="B3195" s="57"/>
      <c r="C3195" s="111"/>
      <c r="D3195" s="111"/>
      <c r="F3195" s="57"/>
      <c r="G3195" s="111"/>
      <c r="H3195" s="111"/>
      <c r="J3195" s="57"/>
      <c r="K3195" s="111"/>
      <c r="L3195" s="111"/>
    </row>
    <row r="3196" spans="2:12" x14ac:dyDescent="0.2">
      <c r="B3196" s="57"/>
      <c r="C3196" s="111"/>
      <c r="D3196" s="111"/>
      <c r="F3196" s="57"/>
      <c r="G3196" s="111"/>
      <c r="H3196" s="111"/>
      <c r="J3196" s="57"/>
      <c r="K3196" s="111"/>
      <c r="L3196" s="111"/>
    </row>
    <row r="3197" spans="2:12" x14ac:dyDescent="0.2">
      <c r="B3197" s="57"/>
      <c r="C3197" s="111"/>
      <c r="D3197" s="111"/>
      <c r="F3197" s="57"/>
      <c r="G3197" s="111"/>
      <c r="H3197" s="111"/>
      <c r="J3197" s="57"/>
      <c r="K3197" s="111"/>
      <c r="L3197" s="111"/>
    </row>
    <row r="3198" spans="2:12" x14ac:dyDescent="0.2">
      <c r="B3198" s="57"/>
      <c r="C3198" s="111"/>
      <c r="D3198" s="111"/>
      <c r="F3198" s="57"/>
      <c r="G3198" s="111"/>
      <c r="H3198" s="111"/>
      <c r="J3198" s="57"/>
      <c r="K3198" s="111"/>
      <c r="L3198" s="111"/>
    </row>
    <row r="3199" spans="2:12" x14ac:dyDescent="0.2">
      <c r="B3199" s="57"/>
      <c r="C3199" s="111"/>
      <c r="D3199" s="111"/>
      <c r="F3199" s="57"/>
      <c r="G3199" s="111"/>
      <c r="H3199" s="111"/>
      <c r="J3199" s="57"/>
      <c r="K3199" s="111"/>
      <c r="L3199" s="111"/>
    </row>
    <row r="3200" spans="2:12" x14ac:dyDescent="0.2">
      <c r="B3200" s="57"/>
      <c r="C3200" s="111"/>
      <c r="D3200" s="111"/>
      <c r="F3200" s="57"/>
      <c r="G3200" s="111"/>
      <c r="H3200" s="111"/>
      <c r="J3200" s="57"/>
      <c r="K3200" s="111"/>
      <c r="L3200" s="111"/>
    </row>
    <row r="3201" spans="2:12" x14ac:dyDescent="0.2">
      <c r="B3201" s="57"/>
      <c r="C3201" s="111"/>
      <c r="D3201" s="111"/>
      <c r="F3201" s="57"/>
      <c r="G3201" s="111"/>
      <c r="H3201" s="111"/>
      <c r="J3201" s="57"/>
      <c r="K3201" s="111"/>
      <c r="L3201" s="111"/>
    </row>
    <row r="3202" spans="2:12" x14ac:dyDescent="0.2">
      <c r="B3202" s="57"/>
      <c r="C3202" s="111"/>
      <c r="D3202" s="111"/>
      <c r="F3202" s="57"/>
      <c r="G3202" s="111"/>
      <c r="H3202" s="111"/>
      <c r="J3202" s="57"/>
      <c r="K3202" s="111"/>
      <c r="L3202" s="111"/>
    </row>
    <row r="3203" spans="2:12" x14ac:dyDescent="0.2">
      <c r="B3203" s="57"/>
      <c r="C3203" s="111"/>
      <c r="D3203" s="111"/>
      <c r="F3203" s="57"/>
      <c r="G3203" s="111"/>
      <c r="H3203" s="111"/>
      <c r="J3203" s="57"/>
      <c r="K3203" s="111"/>
      <c r="L3203" s="111"/>
    </row>
    <row r="3204" spans="2:12" x14ac:dyDescent="0.2">
      <c r="B3204" s="57"/>
      <c r="C3204" s="111"/>
      <c r="D3204" s="111"/>
      <c r="F3204" s="57"/>
      <c r="G3204" s="111"/>
      <c r="H3204" s="111"/>
      <c r="J3204" s="57"/>
      <c r="K3204" s="111"/>
      <c r="L3204" s="111"/>
    </row>
    <row r="3205" spans="2:12" x14ac:dyDescent="0.2">
      <c r="B3205" s="57"/>
      <c r="C3205" s="111"/>
      <c r="D3205" s="111"/>
      <c r="F3205" s="57"/>
      <c r="G3205" s="111"/>
      <c r="H3205" s="111"/>
      <c r="J3205" s="57"/>
      <c r="K3205" s="111"/>
      <c r="L3205" s="111"/>
    </row>
    <row r="3206" spans="2:12" x14ac:dyDescent="0.2">
      <c r="B3206" s="57"/>
      <c r="C3206" s="111"/>
      <c r="D3206" s="111"/>
      <c r="F3206" s="57"/>
      <c r="G3206" s="111"/>
      <c r="H3206" s="111"/>
      <c r="J3206" s="57"/>
      <c r="K3206" s="111"/>
      <c r="L3206" s="111"/>
    </row>
    <row r="3207" spans="2:12" x14ac:dyDescent="0.2">
      <c r="B3207" s="57"/>
      <c r="C3207" s="111"/>
      <c r="D3207" s="111"/>
      <c r="F3207" s="57"/>
      <c r="G3207" s="111"/>
      <c r="H3207" s="111"/>
      <c r="J3207" s="57"/>
      <c r="K3207" s="111"/>
      <c r="L3207" s="111"/>
    </row>
    <row r="3208" spans="2:12" x14ac:dyDescent="0.2">
      <c r="B3208" s="57"/>
      <c r="C3208" s="111"/>
      <c r="D3208" s="111"/>
      <c r="F3208" s="57"/>
      <c r="G3208" s="111"/>
      <c r="H3208" s="111"/>
      <c r="J3208" s="57"/>
      <c r="K3208" s="111"/>
      <c r="L3208" s="111"/>
    </row>
    <row r="3209" spans="2:12" x14ac:dyDescent="0.2">
      <c r="B3209" s="57"/>
      <c r="C3209" s="111"/>
      <c r="D3209" s="111"/>
      <c r="F3209" s="57"/>
      <c r="G3209" s="111"/>
      <c r="H3209" s="111"/>
      <c r="J3209" s="57"/>
      <c r="K3209" s="111"/>
      <c r="L3209" s="111"/>
    </row>
    <row r="3210" spans="2:12" x14ac:dyDescent="0.2">
      <c r="B3210" s="57"/>
      <c r="C3210" s="111"/>
      <c r="D3210" s="111"/>
      <c r="F3210" s="57"/>
      <c r="G3210" s="111"/>
      <c r="H3210" s="111"/>
      <c r="J3210" s="57"/>
      <c r="K3210" s="111"/>
      <c r="L3210" s="111"/>
    </row>
    <row r="3211" spans="2:12" x14ac:dyDescent="0.2">
      <c r="B3211" s="57"/>
      <c r="C3211" s="111"/>
      <c r="D3211" s="111"/>
      <c r="F3211" s="57"/>
      <c r="G3211" s="111"/>
      <c r="H3211" s="111"/>
      <c r="J3211" s="57"/>
      <c r="K3211" s="111"/>
      <c r="L3211" s="111"/>
    </row>
    <row r="3212" spans="2:12" x14ac:dyDescent="0.2">
      <c r="B3212" s="57"/>
      <c r="C3212" s="111"/>
      <c r="D3212" s="111"/>
      <c r="F3212" s="57"/>
      <c r="G3212" s="111"/>
      <c r="H3212" s="111"/>
      <c r="J3212" s="57"/>
      <c r="K3212" s="111"/>
      <c r="L3212" s="111"/>
    </row>
    <row r="3213" spans="2:12" x14ac:dyDescent="0.2">
      <c r="B3213" s="57"/>
      <c r="C3213" s="111"/>
      <c r="D3213" s="111"/>
      <c r="F3213" s="57"/>
      <c r="G3213" s="111"/>
      <c r="H3213" s="111"/>
      <c r="J3213" s="57"/>
      <c r="K3213" s="111"/>
      <c r="L3213" s="111"/>
    </row>
    <row r="3214" spans="2:12" x14ac:dyDescent="0.2">
      <c r="B3214" s="57"/>
      <c r="C3214" s="111"/>
      <c r="D3214" s="111"/>
      <c r="F3214" s="57"/>
      <c r="G3214" s="111"/>
      <c r="H3214" s="111"/>
      <c r="J3214" s="57"/>
      <c r="K3214" s="111"/>
      <c r="L3214" s="111"/>
    </row>
    <row r="3215" spans="2:12" x14ac:dyDescent="0.2">
      <c r="B3215" s="57"/>
      <c r="C3215" s="111"/>
      <c r="D3215" s="111"/>
      <c r="F3215" s="57"/>
      <c r="G3215" s="111"/>
      <c r="H3215" s="111"/>
      <c r="J3215" s="57"/>
      <c r="K3215" s="111"/>
      <c r="L3215" s="111"/>
    </row>
    <row r="3216" spans="2:12" x14ac:dyDescent="0.2">
      <c r="B3216" s="57"/>
      <c r="C3216" s="111"/>
      <c r="D3216" s="111"/>
      <c r="F3216" s="57"/>
      <c r="G3216" s="111"/>
      <c r="H3216" s="111"/>
      <c r="J3216" s="57"/>
      <c r="K3216" s="111"/>
      <c r="L3216" s="111"/>
    </row>
    <row r="3217" spans="2:12" x14ac:dyDescent="0.2">
      <c r="B3217" s="57"/>
      <c r="C3217" s="111"/>
      <c r="D3217" s="111"/>
      <c r="F3217" s="57"/>
      <c r="G3217" s="111"/>
      <c r="H3217" s="111"/>
      <c r="J3217" s="57"/>
      <c r="K3217" s="111"/>
      <c r="L3217" s="111"/>
    </row>
    <row r="3218" spans="2:12" x14ac:dyDescent="0.2">
      <c r="B3218" s="57"/>
      <c r="C3218" s="111"/>
      <c r="D3218" s="111"/>
      <c r="F3218" s="57"/>
      <c r="G3218" s="111"/>
      <c r="H3218" s="111"/>
      <c r="J3218" s="57"/>
      <c r="K3218" s="111"/>
      <c r="L3218" s="111"/>
    </row>
    <row r="3219" spans="2:12" x14ac:dyDescent="0.2">
      <c r="B3219" s="57"/>
      <c r="C3219" s="111"/>
      <c r="D3219" s="111"/>
      <c r="F3219" s="57"/>
      <c r="G3219" s="111"/>
      <c r="H3219" s="111"/>
      <c r="J3219" s="57"/>
      <c r="K3219" s="111"/>
      <c r="L3219" s="111"/>
    </row>
    <row r="3220" spans="2:12" x14ac:dyDescent="0.2">
      <c r="B3220" s="57"/>
      <c r="C3220" s="111"/>
      <c r="D3220" s="111"/>
      <c r="F3220" s="57"/>
      <c r="G3220" s="111"/>
      <c r="H3220" s="111"/>
      <c r="J3220" s="57"/>
      <c r="K3220" s="111"/>
      <c r="L3220" s="111"/>
    </row>
    <row r="3221" spans="2:12" x14ac:dyDescent="0.2">
      <c r="B3221" s="57"/>
      <c r="C3221" s="111"/>
      <c r="D3221" s="111"/>
      <c r="F3221" s="57"/>
      <c r="G3221" s="111"/>
      <c r="H3221" s="111"/>
      <c r="J3221" s="57"/>
      <c r="K3221" s="111"/>
      <c r="L3221" s="111"/>
    </row>
    <row r="3222" spans="2:12" x14ac:dyDescent="0.2">
      <c r="B3222" s="57"/>
      <c r="C3222" s="111"/>
      <c r="D3222" s="111"/>
      <c r="F3222" s="57"/>
      <c r="G3222" s="111"/>
      <c r="H3222" s="111"/>
      <c r="J3222" s="57"/>
      <c r="K3222" s="111"/>
      <c r="L3222" s="111"/>
    </row>
    <row r="3223" spans="2:12" x14ac:dyDescent="0.2">
      <c r="B3223" s="57"/>
      <c r="C3223" s="111"/>
      <c r="D3223" s="111"/>
      <c r="F3223" s="57"/>
      <c r="G3223" s="111"/>
      <c r="H3223" s="111"/>
      <c r="J3223" s="57"/>
      <c r="K3223" s="111"/>
      <c r="L3223" s="111"/>
    </row>
    <row r="3224" spans="2:12" x14ac:dyDescent="0.2">
      <c r="B3224" s="57"/>
      <c r="C3224" s="111"/>
      <c r="D3224" s="111"/>
      <c r="F3224" s="57"/>
      <c r="G3224" s="111"/>
      <c r="H3224" s="111"/>
      <c r="J3224" s="57"/>
      <c r="K3224" s="111"/>
      <c r="L3224" s="111"/>
    </row>
    <row r="3225" spans="2:12" x14ac:dyDescent="0.2">
      <c r="B3225" s="57"/>
      <c r="C3225" s="111"/>
      <c r="D3225" s="111"/>
      <c r="F3225" s="57"/>
      <c r="G3225" s="111"/>
      <c r="H3225" s="111"/>
      <c r="J3225" s="57"/>
      <c r="K3225" s="111"/>
      <c r="L3225" s="111"/>
    </row>
    <row r="3226" spans="2:12" x14ac:dyDescent="0.2">
      <c r="B3226" s="57"/>
      <c r="C3226" s="111"/>
      <c r="D3226" s="111"/>
      <c r="F3226" s="57"/>
      <c r="G3226" s="111"/>
      <c r="H3226" s="111"/>
      <c r="J3226" s="57"/>
      <c r="K3226" s="111"/>
      <c r="L3226" s="111"/>
    </row>
    <row r="3227" spans="2:12" x14ac:dyDescent="0.2">
      <c r="B3227" s="57"/>
      <c r="C3227" s="111"/>
      <c r="D3227" s="111"/>
      <c r="F3227" s="57"/>
      <c r="G3227" s="111"/>
      <c r="H3227" s="111"/>
      <c r="J3227" s="57"/>
      <c r="K3227" s="111"/>
      <c r="L3227" s="111"/>
    </row>
    <row r="3228" spans="2:12" x14ac:dyDescent="0.2">
      <c r="B3228" s="57"/>
      <c r="C3228" s="111"/>
      <c r="D3228" s="111"/>
      <c r="F3228" s="57"/>
      <c r="G3228" s="111"/>
      <c r="H3228" s="111"/>
      <c r="J3228" s="57"/>
      <c r="K3228" s="111"/>
      <c r="L3228" s="111"/>
    </row>
    <row r="3229" spans="2:12" x14ac:dyDescent="0.2">
      <c r="B3229" s="57"/>
      <c r="C3229" s="111"/>
      <c r="D3229" s="111"/>
      <c r="F3229" s="57"/>
      <c r="G3229" s="111"/>
      <c r="H3229" s="111"/>
      <c r="J3229" s="57"/>
      <c r="K3229" s="111"/>
      <c r="L3229" s="111"/>
    </row>
    <row r="3230" spans="2:12" x14ac:dyDescent="0.2">
      <c r="B3230" s="57"/>
      <c r="C3230" s="111"/>
      <c r="D3230" s="111"/>
      <c r="F3230" s="57"/>
      <c r="G3230" s="111"/>
      <c r="H3230" s="111"/>
      <c r="J3230" s="57"/>
      <c r="K3230" s="111"/>
      <c r="L3230" s="111"/>
    </row>
    <row r="3231" spans="2:12" x14ac:dyDescent="0.2">
      <c r="B3231" s="57"/>
      <c r="C3231" s="111"/>
      <c r="D3231" s="111"/>
      <c r="F3231" s="57"/>
      <c r="G3231" s="111"/>
      <c r="H3231" s="111"/>
      <c r="J3231" s="57"/>
      <c r="K3231" s="111"/>
      <c r="L3231" s="111"/>
    </row>
    <row r="3232" spans="2:12" x14ac:dyDescent="0.2">
      <c r="B3232" s="57"/>
      <c r="C3232" s="111"/>
      <c r="D3232" s="111"/>
      <c r="F3232" s="57"/>
      <c r="G3232" s="111"/>
      <c r="H3232" s="111"/>
      <c r="J3232" s="57"/>
      <c r="K3232" s="111"/>
      <c r="L3232" s="111"/>
    </row>
    <row r="3233" spans="2:12" x14ac:dyDescent="0.2">
      <c r="B3233" s="57"/>
      <c r="C3233" s="111"/>
      <c r="D3233" s="111"/>
      <c r="F3233" s="57"/>
      <c r="G3233" s="111"/>
      <c r="H3233" s="111"/>
      <c r="J3233" s="57"/>
      <c r="K3233" s="111"/>
      <c r="L3233" s="111"/>
    </row>
    <row r="3234" spans="2:12" x14ac:dyDescent="0.2">
      <c r="B3234" s="57"/>
      <c r="C3234" s="111"/>
      <c r="D3234" s="111"/>
      <c r="F3234" s="57"/>
      <c r="G3234" s="111"/>
      <c r="H3234" s="111"/>
      <c r="J3234" s="57"/>
      <c r="K3234" s="111"/>
      <c r="L3234" s="111"/>
    </row>
    <row r="3235" spans="2:12" x14ac:dyDescent="0.2">
      <c r="B3235" s="57"/>
      <c r="C3235" s="111"/>
      <c r="D3235" s="111"/>
      <c r="F3235" s="57"/>
      <c r="G3235" s="111"/>
      <c r="H3235" s="111"/>
      <c r="J3235" s="57"/>
      <c r="K3235" s="111"/>
      <c r="L3235" s="111"/>
    </row>
    <row r="3236" spans="2:12" x14ac:dyDescent="0.2">
      <c r="B3236" s="57"/>
      <c r="C3236" s="111"/>
      <c r="D3236" s="111"/>
      <c r="F3236" s="57"/>
      <c r="G3236" s="111"/>
      <c r="H3236" s="111"/>
      <c r="J3236" s="57"/>
      <c r="K3236" s="111"/>
      <c r="L3236" s="111"/>
    </row>
    <row r="3237" spans="2:12" x14ac:dyDescent="0.2">
      <c r="B3237" s="57"/>
      <c r="C3237" s="111"/>
      <c r="D3237" s="111"/>
      <c r="F3237" s="57"/>
      <c r="G3237" s="111"/>
      <c r="H3237" s="111"/>
      <c r="J3237" s="57"/>
      <c r="K3237" s="111"/>
      <c r="L3237" s="111"/>
    </row>
    <row r="3238" spans="2:12" x14ac:dyDescent="0.2">
      <c r="B3238" s="57"/>
      <c r="C3238" s="111"/>
      <c r="D3238" s="111"/>
      <c r="F3238" s="57"/>
      <c r="G3238" s="111"/>
      <c r="H3238" s="111"/>
      <c r="J3238" s="57"/>
      <c r="K3238" s="111"/>
      <c r="L3238" s="111"/>
    </row>
    <row r="3239" spans="2:12" x14ac:dyDescent="0.2">
      <c r="B3239" s="57"/>
      <c r="C3239" s="111"/>
      <c r="D3239" s="111"/>
      <c r="F3239" s="57"/>
      <c r="G3239" s="111"/>
      <c r="H3239" s="111"/>
      <c r="J3239" s="57"/>
      <c r="K3239" s="111"/>
      <c r="L3239" s="111"/>
    </row>
    <row r="3240" spans="2:12" x14ac:dyDescent="0.2">
      <c r="B3240" s="57"/>
      <c r="C3240" s="111"/>
      <c r="D3240" s="111"/>
      <c r="F3240" s="57"/>
      <c r="G3240" s="111"/>
      <c r="H3240" s="111"/>
      <c r="J3240" s="57"/>
      <c r="K3240" s="111"/>
      <c r="L3240" s="111"/>
    </row>
    <row r="3241" spans="2:12" x14ac:dyDescent="0.2">
      <c r="B3241" s="57"/>
      <c r="C3241" s="111"/>
      <c r="D3241" s="111"/>
      <c r="F3241" s="57"/>
      <c r="G3241" s="111"/>
      <c r="H3241" s="111"/>
      <c r="J3241" s="57"/>
      <c r="K3241" s="111"/>
      <c r="L3241" s="111"/>
    </row>
    <row r="3242" spans="2:12" x14ac:dyDescent="0.2">
      <c r="B3242" s="57"/>
      <c r="C3242" s="111"/>
      <c r="D3242" s="111"/>
      <c r="F3242" s="57"/>
      <c r="G3242" s="111"/>
      <c r="H3242" s="111"/>
      <c r="J3242" s="57"/>
      <c r="K3242" s="111"/>
      <c r="L3242" s="111"/>
    </row>
    <row r="3243" spans="2:12" x14ac:dyDescent="0.2">
      <c r="B3243" s="57"/>
      <c r="C3243" s="111"/>
      <c r="D3243" s="111"/>
      <c r="F3243" s="57"/>
      <c r="G3243" s="111"/>
      <c r="H3243" s="111"/>
      <c r="J3243" s="57"/>
      <c r="K3243" s="111"/>
      <c r="L3243" s="111"/>
    </row>
    <row r="3244" spans="2:12" x14ac:dyDescent="0.2">
      <c r="B3244" s="57"/>
      <c r="C3244" s="111"/>
      <c r="D3244" s="111"/>
      <c r="F3244" s="57"/>
      <c r="G3244" s="111"/>
      <c r="H3244" s="111"/>
      <c r="J3244" s="57"/>
      <c r="K3244" s="111"/>
      <c r="L3244" s="111"/>
    </row>
    <row r="3245" spans="2:12" x14ac:dyDescent="0.2">
      <c r="B3245" s="57"/>
      <c r="C3245" s="111"/>
      <c r="D3245" s="111"/>
      <c r="F3245" s="57"/>
      <c r="G3245" s="111"/>
      <c r="H3245" s="111"/>
      <c r="J3245" s="57"/>
      <c r="K3245" s="111"/>
      <c r="L3245" s="111"/>
    </row>
    <row r="3246" spans="2:12" x14ac:dyDescent="0.2">
      <c r="B3246" s="57"/>
      <c r="C3246" s="111"/>
      <c r="D3246" s="111"/>
      <c r="F3246" s="57"/>
      <c r="G3246" s="111"/>
      <c r="H3246" s="111"/>
      <c r="J3246" s="57"/>
      <c r="K3246" s="111"/>
      <c r="L3246" s="111"/>
    </row>
    <row r="3247" spans="2:12" x14ac:dyDescent="0.2">
      <c r="B3247" s="57"/>
      <c r="C3247" s="111"/>
      <c r="D3247" s="111"/>
      <c r="F3247" s="57"/>
      <c r="G3247" s="111"/>
      <c r="H3247" s="111"/>
      <c r="J3247" s="57"/>
      <c r="K3247" s="111"/>
      <c r="L3247" s="111"/>
    </row>
    <row r="3248" spans="2:12" x14ac:dyDescent="0.2">
      <c r="B3248" s="57"/>
      <c r="C3248" s="111"/>
      <c r="D3248" s="111"/>
      <c r="F3248" s="57"/>
      <c r="G3248" s="111"/>
      <c r="H3248" s="111"/>
      <c r="J3248" s="57"/>
      <c r="K3248" s="111"/>
      <c r="L3248" s="111"/>
    </row>
    <row r="3249" spans="2:12" x14ac:dyDescent="0.2">
      <c r="B3249" s="57"/>
      <c r="C3249" s="111"/>
      <c r="D3249" s="111"/>
      <c r="F3249" s="57"/>
      <c r="G3249" s="111"/>
      <c r="H3249" s="111"/>
      <c r="J3249" s="57"/>
      <c r="K3249" s="111"/>
      <c r="L3249" s="111"/>
    </row>
    <row r="3250" spans="2:12" x14ac:dyDescent="0.2">
      <c r="B3250" s="57"/>
      <c r="C3250" s="111"/>
      <c r="D3250" s="111"/>
      <c r="F3250" s="57"/>
      <c r="G3250" s="111"/>
      <c r="H3250" s="111"/>
      <c r="J3250" s="57"/>
      <c r="K3250" s="111"/>
      <c r="L3250" s="111"/>
    </row>
    <row r="3251" spans="2:12" x14ac:dyDescent="0.2">
      <c r="B3251" s="57"/>
      <c r="C3251" s="111"/>
      <c r="D3251" s="111"/>
      <c r="F3251" s="57"/>
      <c r="G3251" s="111"/>
      <c r="H3251" s="111"/>
      <c r="J3251" s="57"/>
      <c r="K3251" s="111"/>
      <c r="L3251" s="111"/>
    </row>
    <row r="3252" spans="2:12" x14ac:dyDescent="0.2">
      <c r="B3252" s="57"/>
      <c r="C3252" s="111"/>
      <c r="D3252" s="111"/>
      <c r="F3252" s="57"/>
      <c r="G3252" s="111"/>
      <c r="H3252" s="111"/>
      <c r="J3252" s="57"/>
      <c r="K3252" s="111"/>
      <c r="L3252" s="111"/>
    </row>
    <row r="3253" spans="2:12" x14ac:dyDescent="0.2">
      <c r="B3253" s="57"/>
      <c r="C3253" s="111"/>
      <c r="D3253" s="111"/>
      <c r="F3253" s="57"/>
      <c r="G3253" s="111"/>
      <c r="H3253" s="111"/>
      <c r="J3253" s="57"/>
      <c r="K3253" s="111"/>
      <c r="L3253" s="111"/>
    </row>
    <row r="3254" spans="2:12" x14ac:dyDescent="0.2">
      <c r="B3254" s="57"/>
      <c r="C3254" s="111"/>
      <c r="D3254" s="111"/>
      <c r="F3254" s="57"/>
      <c r="G3254" s="111"/>
      <c r="H3254" s="111"/>
      <c r="J3254" s="57"/>
      <c r="K3254" s="111"/>
      <c r="L3254" s="111"/>
    </row>
    <row r="3255" spans="2:12" x14ac:dyDescent="0.2">
      <c r="B3255" s="57"/>
      <c r="C3255" s="111"/>
      <c r="D3255" s="111"/>
      <c r="F3255" s="57"/>
      <c r="G3255" s="111"/>
      <c r="H3255" s="111"/>
      <c r="J3255" s="57"/>
      <c r="K3255" s="111"/>
      <c r="L3255" s="111"/>
    </row>
    <row r="3256" spans="2:12" x14ac:dyDescent="0.2">
      <c r="B3256" s="57"/>
      <c r="C3256" s="111"/>
      <c r="D3256" s="111"/>
      <c r="F3256" s="57"/>
      <c r="G3256" s="111"/>
      <c r="H3256" s="111"/>
      <c r="J3256" s="57"/>
      <c r="K3256" s="111"/>
      <c r="L3256" s="111"/>
    </row>
    <row r="3257" spans="2:12" x14ac:dyDescent="0.2">
      <c r="B3257" s="57"/>
      <c r="C3257" s="111"/>
      <c r="D3257" s="111"/>
      <c r="F3257" s="57"/>
      <c r="G3257" s="111"/>
      <c r="H3257" s="111"/>
      <c r="J3257" s="57"/>
      <c r="K3257" s="111"/>
      <c r="L3257" s="111"/>
    </row>
    <row r="3258" spans="2:12" x14ac:dyDescent="0.2">
      <c r="B3258" s="57"/>
      <c r="C3258" s="111"/>
      <c r="D3258" s="111"/>
      <c r="F3258" s="57"/>
      <c r="G3258" s="111"/>
      <c r="H3258" s="111"/>
      <c r="J3258" s="57"/>
      <c r="K3258" s="111"/>
      <c r="L3258" s="111"/>
    </row>
    <row r="3259" spans="2:12" x14ac:dyDescent="0.2">
      <c r="B3259" s="57"/>
      <c r="C3259" s="111"/>
      <c r="D3259" s="111"/>
      <c r="F3259" s="57"/>
      <c r="G3259" s="111"/>
      <c r="H3259" s="111"/>
      <c r="J3259" s="57"/>
      <c r="K3259" s="111"/>
      <c r="L3259" s="111"/>
    </row>
    <row r="3260" spans="2:12" x14ac:dyDescent="0.2">
      <c r="B3260" s="57"/>
      <c r="C3260" s="111"/>
      <c r="D3260" s="111"/>
      <c r="F3260" s="57"/>
      <c r="G3260" s="111"/>
      <c r="H3260" s="111"/>
      <c r="J3260" s="57"/>
      <c r="K3260" s="111"/>
      <c r="L3260" s="111"/>
    </row>
    <row r="3261" spans="2:12" x14ac:dyDescent="0.2">
      <c r="B3261" s="57"/>
      <c r="C3261" s="111"/>
      <c r="D3261" s="111"/>
      <c r="F3261" s="57"/>
      <c r="G3261" s="111"/>
      <c r="H3261" s="111"/>
      <c r="J3261" s="57"/>
      <c r="K3261" s="111"/>
      <c r="L3261" s="111"/>
    </row>
    <row r="3262" spans="2:12" x14ac:dyDescent="0.2">
      <c r="B3262" s="57"/>
      <c r="C3262" s="111"/>
      <c r="D3262" s="111"/>
      <c r="F3262" s="57"/>
      <c r="G3262" s="111"/>
      <c r="H3262" s="111"/>
      <c r="J3262" s="57"/>
      <c r="K3262" s="111"/>
      <c r="L3262" s="111"/>
    </row>
    <row r="3263" spans="2:12" x14ac:dyDescent="0.2">
      <c r="B3263" s="57"/>
      <c r="C3263" s="111"/>
      <c r="D3263" s="111"/>
      <c r="F3263" s="57"/>
      <c r="G3263" s="111"/>
      <c r="H3263" s="111"/>
      <c r="J3263" s="57"/>
      <c r="K3263" s="111"/>
      <c r="L3263" s="111"/>
    </row>
    <row r="3264" spans="2:12" x14ac:dyDescent="0.2">
      <c r="B3264" s="57"/>
      <c r="C3264" s="111"/>
      <c r="D3264" s="111"/>
      <c r="F3264" s="57"/>
      <c r="G3264" s="111"/>
      <c r="H3264" s="111"/>
      <c r="J3264" s="57"/>
      <c r="K3264" s="111"/>
      <c r="L3264" s="111"/>
    </row>
    <row r="3265" spans="2:12" x14ac:dyDescent="0.2">
      <c r="B3265" s="57"/>
      <c r="C3265" s="111"/>
      <c r="D3265" s="111"/>
      <c r="F3265" s="57"/>
      <c r="G3265" s="111"/>
      <c r="H3265" s="111"/>
      <c r="J3265" s="57"/>
      <c r="K3265" s="111"/>
      <c r="L3265" s="111"/>
    </row>
    <row r="3266" spans="2:12" x14ac:dyDescent="0.2">
      <c r="B3266" s="57"/>
      <c r="C3266" s="111"/>
      <c r="D3266" s="111"/>
      <c r="F3266" s="57"/>
      <c r="G3266" s="111"/>
      <c r="H3266" s="111"/>
      <c r="J3266" s="57"/>
      <c r="K3266" s="111"/>
      <c r="L3266" s="111"/>
    </row>
    <row r="3267" spans="2:12" x14ac:dyDescent="0.2">
      <c r="B3267" s="57"/>
      <c r="C3267" s="111"/>
      <c r="D3267" s="111"/>
      <c r="F3267" s="57"/>
      <c r="G3267" s="111"/>
      <c r="H3267" s="111"/>
      <c r="J3267" s="57"/>
      <c r="K3267" s="111"/>
      <c r="L3267" s="111"/>
    </row>
    <row r="3268" spans="2:12" x14ac:dyDescent="0.2">
      <c r="B3268" s="57"/>
      <c r="C3268" s="111"/>
      <c r="D3268" s="111"/>
      <c r="F3268" s="57"/>
      <c r="G3268" s="111"/>
      <c r="H3268" s="111"/>
      <c r="J3268" s="57"/>
      <c r="K3268" s="111"/>
      <c r="L3268" s="111"/>
    </row>
    <row r="3269" spans="2:12" x14ac:dyDescent="0.2">
      <c r="B3269" s="57"/>
      <c r="C3269" s="111"/>
      <c r="D3269" s="111"/>
      <c r="F3269" s="57"/>
      <c r="G3269" s="111"/>
      <c r="H3269" s="111"/>
      <c r="J3269" s="57"/>
      <c r="K3269" s="111"/>
      <c r="L3269" s="111"/>
    </row>
    <row r="3270" spans="2:12" x14ac:dyDescent="0.2">
      <c r="B3270" s="57"/>
      <c r="C3270" s="111"/>
      <c r="D3270" s="111"/>
      <c r="F3270" s="57"/>
      <c r="G3270" s="111"/>
      <c r="H3270" s="111"/>
      <c r="J3270" s="57"/>
      <c r="K3270" s="111"/>
      <c r="L3270" s="111"/>
    </row>
    <row r="3271" spans="2:12" x14ac:dyDescent="0.2">
      <c r="B3271" s="57"/>
      <c r="C3271" s="111"/>
      <c r="D3271" s="111"/>
      <c r="F3271" s="57"/>
      <c r="G3271" s="111"/>
      <c r="H3271" s="111"/>
      <c r="J3271" s="57"/>
      <c r="K3271" s="111"/>
      <c r="L3271" s="111"/>
    </row>
    <row r="3272" spans="2:12" x14ac:dyDescent="0.2">
      <c r="B3272" s="57"/>
      <c r="C3272" s="111"/>
      <c r="D3272" s="111"/>
      <c r="F3272" s="57"/>
      <c r="G3272" s="111"/>
      <c r="H3272" s="111"/>
      <c r="J3272" s="57"/>
      <c r="K3272" s="111"/>
      <c r="L3272" s="111"/>
    </row>
    <row r="3273" spans="2:12" x14ac:dyDescent="0.2">
      <c r="B3273" s="57"/>
      <c r="C3273" s="111"/>
      <c r="D3273" s="111"/>
      <c r="F3273" s="57"/>
      <c r="G3273" s="111"/>
      <c r="H3273" s="111"/>
      <c r="J3273" s="57"/>
      <c r="K3273" s="111"/>
      <c r="L3273" s="111"/>
    </row>
    <row r="3274" spans="2:12" x14ac:dyDescent="0.2">
      <c r="B3274" s="57"/>
      <c r="C3274" s="111"/>
      <c r="D3274" s="111"/>
      <c r="F3274" s="57"/>
      <c r="G3274" s="111"/>
      <c r="H3274" s="111"/>
      <c r="J3274" s="57"/>
      <c r="K3274" s="111"/>
      <c r="L3274" s="111"/>
    </row>
    <row r="3275" spans="2:12" x14ac:dyDescent="0.2">
      <c r="B3275" s="57"/>
      <c r="C3275" s="111"/>
      <c r="D3275" s="111"/>
      <c r="F3275" s="57"/>
      <c r="G3275" s="111"/>
      <c r="H3275" s="111"/>
      <c r="J3275" s="57"/>
      <c r="K3275" s="111"/>
      <c r="L3275" s="111"/>
    </row>
    <row r="3276" spans="2:12" x14ac:dyDescent="0.2">
      <c r="B3276" s="57"/>
      <c r="C3276" s="111"/>
      <c r="D3276" s="111"/>
      <c r="F3276" s="57"/>
      <c r="G3276" s="111"/>
      <c r="H3276" s="111"/>
      <c r="J3276" s="57"/>
      <c r="K3276" s="111"/>
      <c r="L3276" s="111"/>
    </row>
    <row r="3277" spans="2:12" x14ac:dyDescent="0.2">
      <c r="B3277" s="57"/>
      <c r="C3277" s="111"/>
      <c r="D3277" s="111"/>
      <c r="F3277" s="57"/>
      <c r="G3277" s="111"/>
      <c r="H3277" s="111"/>
      <c r="J3277" s="57"/>
      <c r="K3277" s="111"/>
      <c r="L3277" s="111"/>
    </row>
    <row r="3278" spans="2:12" x14ac:dyDescent="0.2">
      <c r="B3278" s="57"/>
      <c r="C3278" s="111"/>
      <c r="D3278" s="111"/>
      <c r="F3278" s="57"/>
      <c r="G3278" s="111"/>
      <c r="H3278" s="111"/>
      <c r="J3278" s="57"/>
      <c r="K3278" s="111"/>
      <c r="L3278" s="111"/>
    </row>
    <row r="3279" spans="2:12" x14ac:dyDescent="0.2">
      <c r="B3279" s="57"/>
      <c r="C3279" s="111"/>
      <c r="D3279" s="111"/>
      <c r="F3279" s="57"/>
      <c r="G3279" s="111"/>
      <c r="H3279" s="111"/>
      <c r="J3279" s="57"/>
      <c r="K3279" s="111"/>
      <c r="L3279" s="111"/>
    </row>
    <row r="3280" spans="2:12" x14ac:dyDescent="0.2">
      <c r="B3280" s="57"/>
      <c r="C3280" s="111"/>
      <c r="D3280" s="111"/>
      <c r="F3280" s="57"/>
      <c r="G3280" s="111"/>
      <c r="H3280" s="111"/>
      <c r="J3280" s="57"/>
      <c r="K3280" s="111"/>
      <c r="L3280" s="111"/>
    </row>
    <row r="3281" spans="2:12" x14ac:dyDescent="0.2">
      <c r="B3281" s="57"/>
      <c r="C3281" s="111"/>
      <c r="D3281" s="111"/>
      <c r="F3281" s="57"/>
      <c r="G3281" s="111"/>
      <c r="H3281" s="111"/>
      <c r="J3281" s="57"/>
      <c r="K3281" s="111"/>
      <c r="L3281" s="111"/>
    </row>
    <row r="3282" spans="2:12" x14ac:dyDescent="0.2">
      <c r="B3282" s="57"/>
      <c r="C3282" s="111"/>
      <c r="D3282" s="111"/>
      <c r="F3282" s="57"/>
      <c r="G3282" s="111"/>
      <c r="H3282" s="111"/>
      <c r="J3282" s="57"/>
      <c r="K3282" s="111"/>
      <c r="L3282" s="111"/>
    </row>
    <row r="3283" spans="2:12" x14ac:dyDescent="0.2">
      <c r="B3283" s="57"/>
      <c r="C3283" s="111"/>
      <c r="D3283" s="111"/>
      <c r="F3283" s="57"/>
      <c r="G3283" s="111"/>
      <c r="H3283" s="111"/>
      <c r="J3283" s="57"/>
      <c r="K3283" s="111"/>
      <c r="L3283" s="111"/>
    </row>
    <row r="3284" spans="2:12" x14ac:dyDescent="0.2">
      <c r="B3284" s="57"/>
      <c r="C3284" s="111"/>
      <c r="D3284" s="111"/>
      <c r="F3284" s="57"/>
      <c r="G3284" s="111"/>
      <c r="H3284" s="111"/>
      <c r="J3284" s="57"/>
      <c r="K3284" s="111"/>
      <c r="L3284" s="111"/>
    </row>
    <row r="3285" spans="2:12" x14ac:dyDescent="0.2">
      <c r="B3285" s="57"/>
      <c r="C3285" s="111"/>
      <c r="D3285" s="111"/>
      <c r="F3285" s="57"/>
      <c r="G3285" s="111"/>
      <c r="H3285" s="111"/>
      <c r="J3285" s="57"/>
      <c r="K3285" s="111"/>
      <c r="L3285" s="111"/>
    </row>
    <row r="3286" spans="2:12" x14ac:dyDescent="0.2">
      <c r="B3286" s="57"/>
      <c r="C3286" s="111"/>
      <c r="D3286" s="111"/>
      <c r="F3286" s="57"/>
      <c r="G3286" s="111"/>
      <c r="H3286" s="111"/>
      <c r="J3286" s="57"/>
      <c r="K3286" s="111"/>
      <c r="L3286" s="111"/>
    </row>
    <row r="3287" spans="2:12" x14ac:dyDescent="0.2">
      <c r="B3287" s="57"/>
      <c r="C3287" s="111"/>
      <c r="D3287" s="111"/>
      <c r="F3287" s="57"/>
      <c r="G3287" s="111"/>
      <c r="H3287" s="111"/>
      <c r="J3287" s="57"/>
      <c r="K3287" s="111"/>
      <c r="L3287" s="111"/>
    </row>
    <row r="3288" spans="2:12" x14ac:dyDescent="0.2">
      <c r="B3288" s="57"/>
      <c r="C3288" s="111"/>
      <c r="D3288" s="111"/>
      <c r="F3288" s="57"/>
      <c r="G3288" s="111"/>
      <c r="H3288" s="111"/>
      <c r="J3288" s="57"/>
      <c r="K3288" s="111"/>
      <c r="L3288" s="111"/>
    </row>
    <row r="3289" spans="2:12" x14ac:dyDescent="0.2">
      <c r="B3289" s="57"/>
      <c r="C3289" s="111"/>
      <c r="D3289" s="111"/>
      <c r="F3289" s="57"/>
      <c r="G3289" s="111"/>
      <c r="H3289" s="111"/>
      <c r="J3289" s="57"/>
      <c r="K3289" s="111"/>
      <c r="L3289" s="111"/>
    </row>
    <row r="3290" spans="2:12" x14ac:dyDescent="0.2">
      <c r="B3290" s="57"/>
      <c r="C3290" s="111"/>
      <c r="D3290" s="111"/>
      <c r="F3290" s="57"/>
      <c r="G3290" s="111"/>
      <c r="H3290" s="111"/>
      <c r="J3290" s="57"/>
      <c r="K3290" s="111"/>
      <c r="L3290" s="111"/>
    </row>
    <row r="3291" spans="2:12" x14ac:dyDescent="0.2">
      <c r="B3291" s="57"/>
      <c r="C3291" s="111"/>
      <c r="D3291" s="111"/>
      <c r="F3291" s="57"/>
      <c r="G3291" s="111"/>
      <c r="H3291" s="111"/>
      <c r="J3291" s="57"/>
      <c r="K3291" s="111"/>
      <c r="L3291" s="111"/>
    </row>
    <row r="3292" spans="2:12" x14ac:dyDescent="0.2">
      <c r="B3292" s="57"/>
      <c r="C3292" s="111"/>
      <c r="D3292" s="111"/>
      <c r="F3292" s="57"/>
      <c r="G3292" s="111"/>
      <c r="H3292" s="111"/>
      <c r="J3292" s="57"/>
      <c r="K3292" s="111"/>
      <c r="L3292" s="111"/>
    </row>
    <row r="3293" spans="2:12" x14ac:dyDescent="0.2">
      <c r="B3293" s="57"/>
      <c r="C3293" s="111"/>
      <c r="D3293" s="111"/>
      <c r="F3293" s="57"/>
      <c r="G3293" s="111"/>
      <c r="H3293" s="111"/>
      <c r="J3293" s="57"/>
      <c r="K3293" s="111"/>
      <c r="L3293" s="111"/>
    </row>
    <row r="3294" spans="2:12" x14ac:dyDescent="0.2">
      <c r="B3294" s="57"/>
      <c r="C3294" s="111"/>
      <c r="D3294" s="111"/>
      <c r="F3294" s="57"/>
      <c r="G3294" s="111"/>
      <c r="H3294" s="111"/>
      <c r="J3294" s="57"/>
      <c r="K3294" s="111"/>
      <c r="L3294" s="111"/>
    </row>
    <row r="3295" spans="2:12" x14ac:dyDescent="0.2">
      <c r="B3295" s="57"/>
      <c r="C3295" s="111"/>
      <c r="D3295" s="111"/>
      <c r="F3295" s="57"/>
      <c r="G3295" s="111"/>
      <c r="H3295" s="111"/>
      <c r="J3295" s="57"/>
      <c r="K3295" s="111"/>
      <c r="L3295" s="111"/>
    </row>
    <row r="3296" spans="2:12" x14ac:dyDescent="0.2">
      <c r="B3296" s="57"/>
      <c r="C3296" s="111"/>
      <c r="D3296" s="111"/>
      <c r="F3296" s="57"/>
      <c r="G3296" s="111"/>
      <c r="H3296" s="111"/>
      <c r="J3296" s="57"/>
      <c r="K3296" s="111"/>
      <c r="L3296" s="111"/>
    </row>
    <row r="3297" spans="2:12" x14ac:dyDescent="0.2">
      <c r="B3297" s="57"/>
      <c r="C3297" s="111"/>
      <c r="D3297" s="111"/>
      <c r="F3297" s="57"/>
      <c r="G3297" s="111"/>
      <c r="H3297" s="111"/>
      <c r="J3297" s="57"/>
      <c r="K3297" s="111"/>
      <c r="L3297" s="111"/>
    </row>
    <row r="3298" spans="2:12" x14ac:dyDescent="0.2">
      <c r="B3298" s="57"/>
      <c r="C3298" s="111"/>
      <c r="D3298" s="111"/>
      <c r="F3298" s="57"/>
      <c r="G3298" s="111"/>
      <c r="H3298" s="111"/>
      <c r="J3298" s="57"/>
      <c r="K3298" s="111"/>
      <c r="L3298" s="111"/>
    </row>
    <row r="3299" spans="2:12" x14ac:dyDescent="0.2">
      <c r="B3299" s="57"/>
      <c r="C3299" s="111"/>
      <c r="D3299" s="111"/>
      <c r="F3299" s="57"/>
      <c r="G3299" s="111"/>
      <c r="H3299" s="111"/>
      <c r="J3299" s="57"/>
      <c r="K3299" s="111"/>
      <c r="L3299" s="111"/>
    </row>
    <row r="3300" spans="2:12" x14ac:dyDescent="0.2">
      <c r="B3300" s="57"/>
      <c r="C3300" s="111"/>
      <c r="D3300" s="111"/>
      <c r="F3300" s="57"/>
      <c r="G3300" s="111"/>
      <c r="H3300" s="111"/>
      <c r="J3300" s="57"/>
      <c r="K3300" s="111"/>
      <c r="L3300" s="111"/>
    </row>
    <row r="3301" spans="2:12" x14ac:dyDescent="0.2">
      <c r="B3301" s="57"/>
      <c r="C3301" s="111"/>
      <c r="D3301" s="111"/>
      <c r="F3301" s="57"/>
      <c r="G3301" s="111"/>
      <c r="H3301" s="111"/>
      <c r="J3301" s="57"/>
      <c r="K3301" s="111"/>
      <c r="L3301" s="111"/>
    </row>
    <row r="3302" spans="2:12" x14ac:dyDescent="0.2">
      <c r="B3302" s="57"/>
      <c r="C3302" s="111"/>
      <c r="D3302" s="111"/>
      <c r="F3302" s="57"/>
      <c r="G3302" s="111"/>
      <c r="H3302" s="111"/>
      <c r="J3302" s="57"/>
      <c r="K3302" s="111"/>
      <c r="L3302" s="111"/>
    </row>
    <row r="3303" spans="2:12" x14ac:dyDescent="0.2">
      <c r="B3303" s="57"/>
      <c r="C3303" s="111"/>
      <c r="D3303" s="111"/>
      <c r="F3303" s="57"/>
      <c r="G3303" s="111"/>
      <c r="H3303" s="111"/>
      <c r="J3303" s="57"/>
      <c r="K3303" s="111"/>
      <c r="L3303" s="111"/>
    </row>
    <row r="3304" spans="2:12" x14ac:dyDescent="0.2">
      <c r="B3304" s="57"/>
      <c r="C3304" s="111"/>
      <c r="D3304" s="111"/>
      <c r="F3304" s="57"/>
      <c r="G3304" s="111"/>
      <c r="H3304" s="111"/>
      <c r="J3304" s="57"/>
      <c r="K3304" s="111"/>
      <c r="L3304" s="111"/>
    </row>
    <row r="3305" spans="2:12" x14ac:dyDescent="0.2">
      <c r="B3305" s="57"/>
      <c r="C3305" s="111"/>
      <c r="D3305" s="111"/>
      <c r="F3305" s="57"/>
      <c r="G3305" s="111"/>
      <c r="H3305" s="111"/>
      <c r="J3305" s="57"/>
      <c r="K3305" s="111"/>
      <c r="L3305" s="111"/>
    </row>
    <row r="3306" spans="2:12" x14ac:dyDescent="0.2">
      <c r="B3306" s="57"/>
      <c r="C3306" s="111"/>
      <c r="D3306" s="111"/>
      <c r="F3306" s="57"/>
      <c r="G3306" s="111"/>
      <c r="H3306" s="111"/>
      <c r="J3306" s="57"/>
      <c r="K3306" s="111"/>
      <c r="L3306" s="111"/>
    </row>
    <row r="3307" spans="2:12" x14ac:dyDescent="0.2">
      <c r="B3307" s="57"/>
      <c r="C3307" s="111"/>
      <c r="D3307" s="111"/>
      <c r="F3307" s="57"/>
      <c r="G3307" s="111"/>
      <c r="H3307" s="111"/>
      <c r="J3307" s="57"/>
      <c r="K3307" s="111"/>
      <c r="L3307" s="111"/>
    </row>
    <row r="3308" spans="2:12" x14ac:dyDescent="0.2">
      <c r="B3308" s="57"/>
      <c r="C3308" s="111"/>
      <c r="D3308" s="111"/>
      <c r="F3308" s="57"/>
      <c r="G3308" s="111"/>
      <c r="H3308" s="111"/>
      <c r="J3308" s="57"/>
      <c r="K3308" s="111"/>
      <c r="L3308" s="111"/>
    </row>
    <row r="3309" spans="2:12" x14ac:dyDescent="0.2">
      <c r="B3309" s="57"/>
      <c r="C3309" s="111"/>
      <c r="D3309" s="111"/>
      <c r="F3309" s="57"/>
      <c r="G3309" s="111"/>
      <c r="H3309" s="111"/>
      <c r="J3309" s="57"/>
      <c r="K3309" s="111"/>
      <c r="L3309" s="111"/>
    </row>
    <row r="3310" spans="2:12" x14ac:dyDescent="0.2">
      <c r="B3310" s="57"/>
      <c r="C3310" s="111"/>
      <c r="D3310" s="111"/>
      <c r="F3310" s="57"/>
      <c r="G3310" s="111"/>
      <c r="H3310" s="111"/>
      <c r="J3310" s="57"/>
      <c r="K3310" s="111"/>
      <c r="L3310" s="111"/>
    </row>
    <row r="3311" spans="2:12" x14ac:dyDescent="0.2">
      <c r="B3311" s="57"/>
      <c r="C3311" s="111"/>
      <c r="D3311" s="111"/>
      <c r="F3311" s="57"/>
      <c r="G3311" s="111"/>
      <c r="H3311" s="111"/>
      <c r="J3311" s="57"/>
      <c r="K3311" s="111"/>
      <c r="L3311" s="111"/>
    </row>
    <row r="3312" spans="2:12" x14ac:dyDescent="0.2">
      <c r="B3312" s="57"/>
      <c r="C3312" s="111"/>
      <c r="D3312" s="111"/>
      <c r="F3312" s="57"/>
      <c r="G3312" s="111"/>
      <c r="H3312" s="111"/>
      <c r="J3312" s="57"/>
      <c r="K3312" s="111"/>
      <c r="L3312" s="111"/>
    </row>
    <row r="3313" spans="2:12" x14ac:dyDescent="0.2">
      <c r="B3313" s="57"/>
      <c r="C3313" s="111"/>
      <c r="D3313" s="111"/>
      <c r="F3313" s="57"/>
      <c r="G3313" s="111"/>
      <c r="H3313" s="111"/>
      <c r="J3313" s="57"/>
      <c r="K3313" s="111"/>
      <c r="L3313" s="111"/>
    </row>
    <row r="3314" spans="2:12" x14ac:dyDescent="0.2">
      <c r="B3314" s="57"/>
      <c r="C3314" s="111"/>
      <c r="D3314" s="111"/>
      <c r="F3314" s="57"/>
      <c r="G3314" s="111"/>
      <c r="H3314" s="111"/>
      <c r="J3314" s="57"/>
      <c r="K3314" s="111"/>
      <c r="L3314" s="111"/>
    </row>
    <row r="3315" spans="2:12" x14ac:dyDescent="0.2">
      <c r="B3315" s="57"/>
      <c r="C3315" s="111"/>
      <c r="D3315" s="111"/>
      <c r="F3315" s="57"/>
      <c r="G3315" s="111"/>
      <c r="H3315" s="111"/>
      <c r="J3315" s="57"/>
      <c r="K3315" s="111"/>
      <c r="L3315" s="111"/>
    </row>
    <row r="3316" spans="2:12" x14ac:dyDescent="0.2">
      <c r="B3316" s="57"/>
      <c r="C3316" s="111"/>
      <c r="D3316" s="111"/>
      <c r="F3316" s="57"/>
      <c r="G3316" s="111"/>
      <c r="H3316" s="111"/>
      <c r="J3316" s="57"/>
      <c r="K3316" s="111"/>
      <c r="L3316" s="111"/>
    </row>
    <row r="3317" spans="2:12" x14ac:dyDescent="0.2">
      <c r="B3317" s="57"/>
      <c r="C3317" s="111"/>
      <c r="D3317" s="111"/>
      <c r="F3317" s="57"/>
      <c r="G3317" s="111"/>
      <c r="H3317" s="111"/>
      <c r="J3317" s="57"/>
      <c r="K3317" s="111"/>
      <c r="L3317" s="111"/>
    </row>
    <row r="3318" spans="2:12" x14ac:dyDescent="0.2">
      <c r="B3318" s="57"/>
      <c r="C3318" s="111"/>
      <c r="D3318" s="111"/>
      <c r="F3318" s="57"/>
      <c r="G3318" s="111"/>
      <c r="H3318" s="111"/>
      <c r="J3318" s="57"/>
      <c r="K3318" s="111"/>
      <c r="L3318" s="111"/>
    </row>
    <row r="3319" spans="2:12" x14ac:dyDescent="0.2">
      <c r="B3319" s="57"/>
      <c r="C3319" s="111"/>
      <c r="D3319" s="111"/>
      <c r="F3319" s="57"/>
      <c r="G3319" s="111"/>
      <c r="H3319" s="111"/>
      <c r="J3319" s="57"/>
      <c r="K3319" s="111"/>
      <c r="L3319" s="111"/>
    </row>
    <row r="3320" spans="2:12" x14ac:dyDescent="0.2">
      <c r="B3320" s="57"/>
      <c r="C3320" s="111"/>
      <c r="D3320" s="111"/>
      <c r="F3320" s="57"/>
      <c r="G3320" s="111"/>
      <c r="H3320" s="111"/>
      <c r="J3320" s="57"/>
      <c r="K3320" s="111"/>
      <c r="L3320" s="111"/>
    </row>
    <row r="3321" spans="2:12" x14ac:dyDescent="0.2">
      <c r="B3321" s="57"/>
      <c r="C3321" s="111"/>
      <c r="D3321" s="111"/>
      <c r="F3321" s="57"/>
      <c r="G3321" s="111"/>
      <c r="H3321" s="111"/>
      <c r="J3321" s="57"/>
      <c r="K3321" s="111"/>
      <c r="L3321" s="111"/>
    </row>
    <row r="3322" spans="2:12" x14ac:dyDescent="0.2">
      <c r="B3322" s="57"/>
      <c r="C3322" s="111"/>
      <c r="D3322" s="111"/>
      <c r="F3322" s="57"/>
      <c r="G3322" s="111"/>
      <c r="H3322" s="111"/>
      <c r="J3322" s="57"/>
      <c r="K3322" s="111"/>
      <c r="L3322" s="111"/>
    </row>
    <row r="3323" spans="2:12" x14ac:dyDescent="0.2">
      <c r="B3323" s="57"/>
      <c r="C3323" s="111"/>
      <c r="D3323" s="111"/>
      <c r="F3323" s="57"/>
      <c r="G3323" s="111"/>
      <c r="H3323" s="111"/>
      <c r="J3323" s="57"/>
      <c r="K3323" s="111"/>
      <c r="L3323" s="111"/>
    </row>
    <row r="3324" spans="2:12" x14ac:dyDescent="0.2">
      <c r="B3324" s="57"/>
      <c r="C3324" s="111"/>
      <c r="D3324" s="111"/>
      <c r="F3324" s="57"/>
      <c r="G3324" s="111"/>
      <c r="H3324" s="111"/>
      <c r="J3324" s="57"/>
      <c r="K3324" s="111"/>
      <c r="L3324" s="111"/>
    </row>
    <row r="3325" spans="2:12" x14ac:dyDescent="0.2">
      <c r="B3325" s="57"/>
      <c r="C3325" s="111"/>
      <c r="D3325" s="111"/>
      <c r="F3325" s="57"/>
      <c r="G3325" s="111"/>
      <c r="H3325" s="111"/>
      <c r="J3325" s="57"/>
      <c r="K3325" s="111"/>
      <c r="L3325" s="111"/>
    </row>
    <row r="3326" spans="2:12" x14ac:dyDescent="0.2">
      <c r="B3326" s="57"/>
      <c r="C3326" s="111"/>
      <c r="D3326" s="111"/>
      <c r="F3326" s="57"/>
      <c r="G3326" s="111"/>
      <c r="H3326" s="111"/>
      <c r="J3326" s="57"/>
      <c r="K3326" s="111"/>
      <c r="L3326" s="111"/>
    </row>
    <row r="3327" spans="2:12" x14ac:dyDescent="0.2">
      <c r="B3327" s="57"/>
      <c r="C3327" s="111"/>
      <c r="D3327" s="111"/>
      <c r="F3327" s="57"/>
      <c r="G3327" s="111"/>
      <c r="H3327" s="111"/>
      <c r="J3327" s="57"/>
      <c r="K3327" s="111"/>
      <c r="L3327" s="111"/>
    </row>
    <row r="3328" spans="2:12" x14ac:dyDescent="0.2">
      <c r="B3328" s="57"/>
      <c r="C3328" s="111"/>
      <c r="D3328" s="111"/>
      <c r="F3328" s="57"/>
      <c r="G3328" s="111"/>
      <c r="H3328" s="111"/>
      <c r="J3328" s="57"/>
      <c r="K3328" s="111"/>
      <c r="L3328" s="111"/>
    </row>
    <row r="3329" spans="2:12" x14ac:dyDescent="0.2">
      <c r="B3329" s="57"/>
      <c r="C3329" s="111"/>
      <c r="D3329" s="111"/>
      <c r="F3329" s="57"/>
      <c r="G3329" s="111"/>
      <c r="H3329" s="111"/>
      <c r="J3329" s="57"/>
      <c r="K3329" s="111"/>
      <c r="L3329" s="111"/>
    </row>
    <row r="3330" spans="2:12" x14ac:dyDescent="0.2">
      <c r="B3330" s="57"/>
      <c r="C3330" s="111"/>
      <c r="D3330" s="111"/>
      <c r="F3330" s="57"/>
      <c r="G3330" s="111"/>
      <c r="H3330" s="111"/>
      <c r="J3330" s="57"/>
      <c r="K3330" s="111"/>
      <c r="L3330" s="111"/>
    </row>
    <row r="3331" spans="2:12" x14ac:dyDescent="0.2">
      <c r="B3331" s="57"/>
      <c r="C3331" s="111"/>
      <c r="D3331" s="111"/>
      <c r="F3331" s="57"/>
      <c r="G3331" s="111"/>
      <c r="H3331" s="111"/>
      <c r="J3331" s="57"/>
      <c r="K3331" s="111"/>
      <c r="L3331" s="111"/>
    </row>
    <row r="3332" spans="2:12" x14ac:dyDescent="0.2">
      <c r="B3332" s="57"/>
      <c r="C3332" s="111"/>
      <c r="D3332" s="111"/>
      <c r="F3332" s="57"/>
      <c r="G3332" s="111"/>
      <c r="H3332" s="111"/>
      <c r="J3332" s="57"/>
      <c r="K3332" s="111"/>
      <c r="L3332" s="111"/>
    </row>
    <row r="3333" spans="2:12" x14ac:dyDescent="0.2">
      <c r="B3333" s="57"/>
      <c r="C3333" s="111"/>
      <c r="D3333" s="111"/>
      <c r="F3333" s="57"/>
      <c r="G3333" s="111"/>
      <c r="H3333" s="111"/>
      <c r="J3333" s="57"/>
      <c r="K3333" s="111"/>
      <c r="L3333" s="111"/>
    </row>
    <row r="3334" spans="2:12" x14ac:dyDescent="0.2">
      <c r="B3334" s="57"/>
      <c r="C3334" s="111"/>
      <c r="D3334" s="111"/>
      <c r="F3334" s="57"/>
      <c r="G3334" s="111"/>
      <c r="H3334" s="111"/>
      <c r="J3334" s="57"/>
      <c r="K3334" s="111"/>
      <c r="L3334" s="111"/>
    </row>
    <row r="3335" spans="2:12" x14ac:dyDescent="0.2">
      <c r="B3335" s="57"/>
      <c r="C3335" s="111"/>
      <c r="D3335" s="111"/>
      <c r="F3335" s="57"/>
      <c r="G3335" s="111"/>
      <c r="H3335" s="111"/>
      <c r="J3335" s="57"/>
      <c r="K3335" s="111"/>
      <c r="L3335" s="111"/>
    </row>
    <row r="3336" spans="2:12" x14ac:dyDescent="0.2">
      <c r="B3336" s="57"/>
      <c r="C3336" s="111"/>
      <c r="D3336" s="111"/>
      <c r="F3336" s="57"/>
      <c r="G3336" s="111"/>
      <c r="H3336" s="111"/>
      <c r="J3336" s="57"/>
      <c r="K3336" s="111"/>
      <c r="L3336" s="111"/>
    </row>
    <row r="3337" spans="2:12" x14ac:dyDescent="0.2">
      <c r="B3337" s="57"/>
      <c r="C3337" s="111"/>
      <c r="D3337" s="111"/>
      <c r="F3337" s="57"/>
      <c r="G3337" s="111"/>
      <c r="H3337" s="111"/>
      <c r="J3337" s="57"/>
      <c r="K3337" s="111"/>
      <c r="L3337" s="111"/>
    </row>
    <row r="3338" spans="2:12" x14ac:dyDescent="0.2">
      <c r="B3338" s="57"/>
      <c r="C3338" s="111"/>
      <c r="D3338" s="111"/>
      <c r="F3338" s="57"/>
      <c r="G3338" s="111"/>
      <c r="H3338" s="111"/>
      <c r="J3338" s="57"/>
      <c r="K3338" s="111"/>
      <c r="L3338" s="111"/>
    </row>
    <row r="3339" spans="2:12" x14ac:dyDescent="0.2">
      <c r="B3339" s="57"/>
      <c r="C3339" s="111"/>
      <c r="D3339" s="111"/>
      <c r="F3339" s="57"/>
      <c r="G3339" s="111"/>
      <c r="H3339" s="111"/>
      <c r="J3339" s="57"/>
      <c r="K3339" s="111"/>
      <c r="L3339" s="111"/>
    </row>
    <row r="3340" spans="2:12" x14ac:dyDescent="0.2">
      <c r="B3340" s="57"/>
      <c r="C3340" s="111"/>
      <c r="D3340" s="111"/>
      <c r="F3340" s="57"/>
      <c r="G3340" s="111"/>
      <c r="H3340" s="111"/>
      <c r="J3340" s="57"/>
      <c r="K3340" s="111"/>
      <c r="L3340" s="111"/>
    </row>
    <row r="3341" spans="2:12" x14ac:dyDescent="0.2">
      <c r="B3341" s="57"/>
      <c r="C3341" s="111"/>
      <c r="D3341" s="111"/>
      <c r="F3341" s="57"/>
      <c r="G3341" s="111"/>
      <c r="H3341" s="111"/>
      <c r="J3341" s="57"/>
      <c r="K3341" s="111"/>
      <c r="L3341" s="111"/>
    </row>
    <row r="3342" spans="2:12" x14ac:dyDescent="0.2">
      <c r="B3342" s="57"/>
      <c r="C3342" s="111"/>
      <c r="D3342" s="111"/>
      <c r="F3342" s="57"/>
      <c r="G3342" s="111"/>
      <c r="H3342" s="111"/>
      <c r="J3342" s="57"/>
      <c r="K3342" s="111"/>
      <c r="L3342" s="111"/>
    </row>
    <row r="3343" spans="2:12" x14ac:dyDescent="0.2">
      <c r="B3343" s="57"/>
      <c r="C3343" s="111"/>
      <c r="D3343" s="111"/>
      <c r="F3343" s="57"/>
      <c r="G3343" s="111"/>
      <c r="H3343" s="111"/>
      <c r="J3343" s="57"/>
      <c r="K3343" s="111"/>
      <c r="L3343" s="111"/>
    </row>
    <row r="3344" spans="2:12" x14ac:dyDescent="0.2">
      <c r="B3344" s="57"/>
      <c r="C3344" s="111"/>
      <c r="D3344" s="111"/>
      <c r="F3344" s="57"/>
      <c r="G3344" s="111"/>
      <c r="H3344" s="111"/>
      <c r="J3344" s="57"/>
      <c r="K3344" s="111"/>
      <c r="L3344" s="111"/>
    </row>
    <row r="3345" spans="2:12" x14ac:dyDescent="0.2">
      <c r="B3345" s="57"/>
      <c r="C3345" s="111"/>
      <c r="D3345" s="111"/>
      <c r="F3345" s="57"/>
      <c r="G3345" s="111"/>
      <c r="H3345" s="111"/>
      <c r="J3345" s="57"/>
      <c r="K3345" s="111"/>
      <c r="L3345" s="111"/>
    </row>
    <row r="3346" spans="2:12" x14ac:dyDescent="0.2">
      <c r="B3346" s="57"/>
      <c r="C3346" s="111"/>
      <c r="D3346" s="111"/>
      <c r="F3346" s="57"/>
      <c r="G3346" s="111"/>
      <c r="H3346" s="111"/>
      <c r="J3346" s="57"/>
      <c r="K3346" s="111"/>
      <c r="L3346" s="111"/>
    </row>
    <row r="3347" spans="2:12" x14ac:dyDescent="0.2">
      <c r="B3347" s="57"/>
      <c r="C3347" s="111"/>
      <c r="D3347" s="111"/>
      <c r="F3347" s="57"/>
      <c r="G3347" s="111"/>
      <c r="H3347" s="111"/>
      <c r="J3347" s="57"/>
      <c r="K3347" s="111"/>
      <c r="L3347" s="111"/>
    </row>
    <row r="3348" spans="2:12" x14ac:dyDescent="0.2">
      <c r="B3348" s="57"/>
      <c r="C3348" s="111"/>
      <c r="D3348" s="111"/>
      <c r="F3348" s="57"/>
      <c r="G3348" s="111"/>
      <c r="H3348" s="111"/>
      <c r="J3348" s="57"/>
      <c r="K3348" s="111"/>
      <c r="L3348" s="111"/>
    </row>
    <row r="3349" spans="2:12" x14ac:dyDescent="0.2">
      <c r="B3349" s="57"/>
      <c r="C3349" s="111"/>
      <c r="D3349" s="111"/>
      <c r="F3349" s="57"/>
      <c r="G3349" s="111"/>
      <c r="H3349" s="111"/>
      <c r="J3349" s="57"/>
      <c r="K3349" s="111"/>
      <c r="L3349" s="111"/>
    </row>
    <row r="3350" spans="2:12" x14ac:dyDescent="0.2">
      <c r="B3350" s="57"/>
      <c r="C3350" s="111"/>
      <c r="D3350" s="111"/>
      <c r="F3350" s="57"/>
      <c r="G3350" s="111"/>
      <c r="H3350" s="111"/>
      <c r="J3350" s="57"/>
      <c r="K3350" s="111"/>
      <c r="L3350" s="111"/>
    </row>
    <row r="3351" spans="2:12" x14ac:dyDescent="0.2">
      <c r="B3351" s="57"/>
      <c r="C3351" s="111"/>
      <c r="D3351" s="111"/>
      <c r="F3351" s="57"/>
      <c r="G3351" s="111"/>
      <c r="H3351" s="111"/>
      <c r="J3351" s="57"/>
      <c r="K3351" s="111"/>
      <c r="L3351" s="111"/>
    </row>
    <row r="3352" spans="2:12" x14ac:dyDescent="0.2">
      <c r="B3352" s="57"/>
      <c r="C3352" s="111"/>
      <c r="D3352" s="111"/>
      <c r="F3352" s="57"/>
      <c r="G3352" s="111"/>
      <c r="H3352" s="111"/>
      <c r="J3352" s="57"/>
      <c r="K3352" s="111"/>
      <c r="L3352" s="111"/>
    </row>
    <row r="3353" spans="2:12" x14ac:dyDescent="0.2">
      <c r="B3353" s="57"/>
      <c r="C3353" s="111"/>
      <c r="D3353" s="111"/>
      <c r="F3353" s="57"/>
      <c r="G3353" s="111"/>
      <c r="H3353" s="111"/>
      <c r="J3353" s="57"/>
      <c r="K3353" s="111"/>
      <c r="L3353" s="111"/>
    </row>
    <row r="3354" spans="2:12" x14ac:dyDescent="0.2">
      <c r="B3354" s="57"/>
      <c r="C3354" s="111"/>
      <c r="D3354" s="111"/>
      <c r="F3354" s="57"/>
      <c r="G3354" s="111"/>
      <c r="H3354" s="111"/>
      <c r="J3354" s="57"/>
      <c r="K3354" s="111"/>
      <c r="L3354" s="111"/>
    </row>
    <row r="3355" spans="2:12" x14ac:dyDescent="0.2">
      <c r="B3355" s="57"/>
      <c r="C3355" s="111"/>
      <c r="D3355" s="111"/>
      <c r="F3355" s="57"/>
      <c r="G3355" s="111"/>
      <c r="H3355" s="111"/>
      <c r="J3355" s="57"/>
      <c r="K3355" s="111"/>
      <c r="L3355" s="111"/>
    </row>
    <row r="3356" spans="2:12" x14ac:dyDescent="0.2">
      <c r="B3356" s="57"/>
      <c r="C3356" s="111"/>
      <c r="D3356" s="111"/>
      <c r="F3356" s="57"/>
      <c r="G3356" s="111"/>
      <c r="H3356" s="111"/>
      <c r="J3356" s="57"/>
      <c r="K3356" s="111"/>
      <c r="L3356" s="111"/>
    </row>
    <row r="3357" spans="2:12" x14ac:dyDescent="0.2">
      <c r="B3357" s="57"/>
      <c r="C3357" s="111"/>
      <c r="D3357" s="111"/>
      <c r="F3357" s="57"/>
      <c r="G3357" s="111"/>
      <c r="H3357" s="111"/>
      <c r="J3357" s="57"/>
      <c r="K3357" s="111"/>
      <c r="L3357" s="111"/>
    </row>
    <row r="3358" spans="2:12" x14ac:dyDescent="0.2">
      <c r="B3358" s="57"/>
      <c r="C3358" s="111"/>
      <c r="D3358" s="111"/>
      <c r="F3358" s="57"/>
      <c r="G3358" s="111"/>
      <c r="H3358" s="111"/>
      <c r="J3358" s="57"/>
      <c r="K3358" s="111"/>
      <c r="L3358" s="111"/>
    </row>
    <row r="3359" spans="2:12" x14ac:dyDescent="0.2">
      <c r="B3359" s="57"/>
      <c r="C3359" s="111"/>
      <c r="D3359" s="111"/>
      <c r="F3359" s="57"/>
      <c r="G3359" s="111"/>
      <c r="H3359" s="111"/>
      <c r="J3359" s="57"/>
      <c r="K3359" s="111"/>
      <c r="L3359" s="111"/>
    </row>
    <row r="3360" spans="2:12" x14ac:dyDescent="0.2">
      <c r="B3360" s="57"/>
      <c r="C3360" s="111"/>
      <c r="D3360" s="111"/>
      <c r="F3360" s="57"/>
      <c r="G3360" s="111"/>
      <c r="H3360" s="111"/>
      <c r="J3360" s="57"/>
      <c r="K3360" s="111"/>
      <c r="L3360" s="111"/>
    </row>
    <row r="3361" spans="2:12" x14ac:dyDescent="0.2">
      <c r="B3361" s="57"/>
      <c r="C3361" s="111"/>
      <c r="D3361" s="111"/>
      <c r="F3361" s="57"/>
      <c r="G3361" s="111"/>
      <c r="H3361" s="111"/>
      <c r="J3361" s="57"/>
      <c r="K3361" s="111"/>
      <c r="L3361" s="111"/>
    </row>
    <row r="3362" spans="2:12" x14ac:dyDescent="0.2">
      <c r="B3362" s="57"/>
      <c r="C3362" s="111"/>
      <c r="D3362" s="111"/>
      <c r="F3362" s="57"/>
      <c r="G3362" s="111"/>
      <c r="H3362" s="111"/>
      <c r="J3362" s="57"/>
      <c r="K3362" s="111"/>
      <c r="L3362" s="111"/>
    </row>
    <row r="3363" spans="2:12" x14ac:dyDescent="0.2">
      <c r="B3363" s="57"/>
      <c r="C3363" s="111"/>
      <c r="D3363" s="111"/>
      <c r="F3363" s="57"/>
      <c r="G3363" s="111"/>
      <c r="H3363" s="111"/>
      <c r="J3363" s="57"/>
      <c r="K3363" s="111"/>
      <c r="L3363" s="111"/>
    </row>
    <row r="3364" spans="2:12" x14ac:dyDescent="0.2">
      <c r="B3364" s="57"/>
      <c r="C3364" s="111"/>
      <c r="D3364" s="111"/>
      <c r="F3364" s="57"/>
      <c r="G3364" s="111"/>
      <c r="H3364" s="111"/>
      <c r="J3364" s="57"/>
      <c r="K3364" s="111"/>
      <c r="L3364" s="111"/>
    </row>
    <row r="3365" spans="2:12" x14ac:dyDescent="0.2">
      <c r="B3365" s="57"/>
      <c r="C3365" s="111"/>
      <c r="D3365" s="111"/>
      <c r="F3365" s="57"/>
      <c r="G3365" s="111"/>
      <c r="H3365" s="111"/>
      <c r="J3365" s="57"/>
      <c r="K3365" s="111"/>
      <c r="L3365" s="111"/>
    </row>
    <row r="3366" spans="2:12" x14ac:dyDescent="0.2">
      <c r="B3366" s="57"/>
      <c r="C3366" s="111"/>
      <c r="D3366" s="111"/>
      <c r="F3366" s="57"/>
      <c r="G3366" s="111"/>
      <c r="H3366" s="111"/>
      <c r="J3366" s="57"/>
      <c r="K3366" s="111"/>
      <c r="L3366" s="111"/>
    </row>
    <row r="3367" spans="2:12" x14ac:dyDescent="0.2">
      <c r="B3367" s="57"/>
      <c r="C3367" s="111"/>
      <c r="D3367" s="111"/>
      <c r="F3367" s="57"/>
      <c r="G3367" s="111"/>
      <c r="H3367" s="111"/>
      <c r="J3367" s="57"/>
      <c r="K3367" s="111"/>
      <c r="L3367" s="111"/>
    </row>
    <row r="3368" spans="2:12" x14ac:dyDescent="0.2">
      <c r="B3368" s="57"/>
      <c r="C3368" s="111"/>
      <c r="D3368" s="111"/>
      <c r="F3368" s="57"/>
      <c r="G3368" s="111"/>
      <c r="H3368" s="111"/>
      <c r="J3368" s="57"/>
      <c r="K3368" s="111"/>
      <c r="L3368" s="111"/>
    </row>
    <row r="3369" spans="2:12" x14ac:dyDescent="0.2">
      <c r="B3369" s="57"/>
      <c r="C3369" s="111"/>
      <c r="D3369" s="111"/>
      <c r="F3369" s="57"/>
      <c r="G3369" s="111"/>
      <c r="H3369" s="111"/>
      <c r="J3369" s="57"/>
      <c r="K3369" s="111"/>
      <c r="L3369" s="111"/>
    </row>
    <row r="3370" spans="2:12" x14ac:dyDescent="0.2">
      <c r="B3370" s="57"/>
      <c r="C3370" s="111"/>
      <c r="D3370" s="111"/>
      <c r="F3370" s="57"/>
      <c r="G3370" s="111"/>
      <c r="H3370" s="111"/>
      <c r="J3370" s="57"/>
      <c r="K3370" s="111"/>
      <c r="L3370" s="111"/>
    </row>
    <row r="3371" spans="2:12" x14ac:dyDescent="0.2">
      <c r="B3371" s="57"/>
      <c r="C3371" s="111"/>
      <c r="D3371" s="111"/>
      <c r="F3371" s="57"/>
      <c r="G3371" s="111"/>
      <c r="H3371" s="111"/>
      <c r="J3371" s="57"/>
      <c r="K3371" s="111"/>
      <c r="L3371" s="111"/>
    </row>
    <row r="3372" spans="2:12" x14ac:dyDescent="0.2">
      <c r="B3372" s="57"/>
      <c r="C3372" s="111"/>
      <c r="D3372" s="111"/>
      <c r="F3372" s="57"/>
      <c r="G3372" s="111"/>
      <c r="H3372" s="111"/>
      <c r="J3372" s="57"/>
      <c r="K3372" s="111"/>
      <c r="L3372" s="111"/>
    </row>
    <row r="3373" spans="2:12" x14ac:dyDescent="0.2">
      <c r="B3373" s="57"/>
      <c r="C3373" s="111"/>
      <c r="D3373" s="111"/>
      <c r="F3373" s="57"/>
      <c r="G3373" s="111"/>
      <c r="H3373" s="111"/>
      <c r="J3373" s="57"/>
      <c r="K3373" s="111"/>
      <c r="L3373" s="111"/>
    </row>
    <row r="3374" spans="2:12" x14ac:dyDescent="0.2">
      <c r="B3374" s="57"/>
      <c r="C3374" s="111"/>
      <c r="D3374" s="111"/>
      <c r="F3374" s="57"/>
      <c r="G3374" s="111"/>
      <c r="H3374" s="111"/>
      <c r="J3374" s="57"/>
      <c r="K3374" s="111"/>
      <c r="L3374" s="111"/>
    </row>
    <row r="3375" spans="2:12" x14ac:dyDescent="0.2">
      <c r="B3375" s="57"/>
      <c r="C3375" s="111"/>
      <c r="D3375" s="111"/>
      <c r="F3375" s="57"/>
      <c r="G3375" s="111"/>
      <c r="H3375" s="111"/>
      <c r="J3375" s="57"/>
      <c r="K3375" s="111"/>
      <c r="L3375" s="111"/>
    </row>
    <row r="3376" spans="2:12" x14ac:dyDescent="0.2">
      <c r="B3376" s="57"/>
      <c r="C3376" s="111"/>
      <c r="D3376" s="111"/>
      <c r="F3376" s="57"/>
      <c r="G3376" s="111"/>
      <c r="H3376" s="111"/>
      <c r="J3376" s="57"/>
      <c r="K3376" s="111"/>
      <c r="L3376" s="111"/>
    </row>
    <row r="3377" spans="2:12" x14ac:dyDescent="0.2">
      <c r="B3377" s="57"/>
      <c r="C3377" s="111"/>
      <c r="D3377" s="111"/>
      <c r="F3377" s="57"/>
      <c r="G3377" s="111"/>
      <c r="H3377" s="111"/>
      <c r="J3377" s="57"/>
      <c r="K3377" s="111"/>
      <c r="L3377" s="111"/>
    </row>
    <row r="3378" spans="2:12" x14ac:dyDescent="0.2">
      <c r="B3378" s="57"/>
      <c r="C3378" s="111"/>
      <c r="D3378" s="111"/>
      <c r="F3378" s="57"/>
      <c r="G3378" s="111"/>
      <c r="H3378" s="111"/>
      <c r="J3378" s="57"/>
      <c r="K3378" s="111"/>
      <c r="L3378" s="111"/>
    </row>
    <row r="3379" spans="2:12" x14ac:dyDescent="0.2">
      <c r="B3379" s="57"/>
      <c r="C3379" s="111"/>
      <c r="D3379" s="111"/>
      <c r="F3379" s="57"/>
      <c r="G3379" s="111"/>
      <c r="H3379" s="111"/>
      <c r="J3379" s="57"/>
      <c r="K3379" s="111"/>
      <c r="L3379" s="111"/>
    </row>
    <row r="3380" spans="2:12" x14ac:dyDescent="0.2">
      <c r="B3380" s="57"/>
      <c r="C3380" s="111"/>
      <c r="D3380" s="111"/>
      <c r="F3380" s="57"/>
      <c r="G3380" s="111"/>
      <c r="H3380" s="111"/>
      <c r="J3380" s="57"/>
      <c r="K3380" s="111"/>
      <c r="L3380" s="111"/>
    </row>
    <row r="3381" spans="2:12" x14ac:dyDescent="0.2">
      <c r="B3381" s="57"/>
      <c r="C3381" s="111"/>
      <c r="D3381" s="111"/>
      <c r="F3381" s="57"/>
      <c r="G3381" s="111"/>
      <c r="H3381" s="111"/>
      <c r="J3381" s="57"/>
      <c r="K3381" s="111"/>
      <c r="L3381" s="111"/>
    </row>
    <row r="3382" spans="2:12" x14ac:dyDescent="0.2">
      <c r="B3382" s="57"/>
      <c r="C3382" s="111"/>
      <c r="D3382" s="111"/>
      <c r="F3382" s="57"/>
      <c r="G3382" s="111"/>
      <c r="H3382" s="111"/>
      <c r="J3382" s="57"/>
      <c r="K3382" s="111"/>
      <c r="L3382" s="111"/>
    </row>
    <row r="3383" spans="2:12" x14ac:dyDescent="0.2">
      <c r="B3383" s="57"/>
      <c r="C3383" s="111"/>
      <c r="D3383" s="111"/>
      <c r="F3383" s="57"/>
      <c r="G3383" s="111"/>
      <c r="H3383" s="111"/>
      <c r="J3383" s="57"/>
      <c r="K3383" s="111"/>
      <c r="L3383" s="111"/>
    </row>
    <row r="3384" spans="2:12" x14ac:dyDescent="0.2">
      <c r="B3384" s="57"/>
      <c r="C3384" s="111"/>
      <c r="D3384" s="111"/>
      <c r="F3384" s="57"/>
      <c r="G3384" s="111"/>
      <c r="H3384" s="111"/>
      <c r="J3384" s="57"/>
      <c r="K3384" s="111"/>
      <c r="L3384" s="111"/>
    </row>
    <row r="3385" spans="2:12" x14ac:dyDescent="0.2">
      <c r="B3385" s="57"/>
      <c r="C3385" s="111"/>
      <c r="D3385" s="111"/>
      <c r="F3385" s="57"/>
      <c r="G3385" s="111"/>
      <c r="H3385" s="111"/>
      <c r="J3385" s="57"/>
      <c r="K3385" s="111"/>
      <c r="L3385" s="111"/>
    </row>
    <row r="3386" spans="2:12" x14ac:dyDescent="0.2">
      <c r="B3386" s="57"/>
      <c r="C3386" s="111"/>
      <c r="D3386" s="111"/>
      <c r="F3386" s="57"/>
      <c r="G3386" s="111"/>
      <c r="H3386" s="111"/>
      <c r="J3386" s="57"/>
      <c r="K3386" s="111"/>
      <c r="L3386" s="111"/>
    </row>
    <row r="3387" spans="2:12" x14ac:dyDescent="0.2">
      <c r="B3387" s="57"/>
      <c r="C3387" s="111"/>
      <c r="D3387" s="111"/>
      <c r="F3387" s="57"/>
      <c r="G3387" s="111"/>
      <c r="H3387" s="111"/>
      <c r="J3387" s="57"/>
      <c r="K3387" s="111"/>
      <c r="L3387" s="111"/>
    </row>
    <row r="3388" spans="2:12" x14ac:dyDescent="0.2">
      <c r="B3388" s="57"/>
      <c r="C3388" s="111"/>
      <c r="D3388" s="111"/>
      <c r="F3388" s="57"/>
      <c r="G3388" s="111"/>
      <c r="H3388" s="111"/>
      <c r="J3388" s="57"/>
      <c r="K3388" s="111"/>
      <c r="L3388" s="111"/>
    </row>
    <row r="3389" spans="2:12" x14ac:dyDescent="0.2">
      <c r="B3389" s="57"/>
      <c r="C3389" s="111"/>
      <c r="D3389" s="111"/>
      <c r="F3389" s="57"/>
      <c r="G3389" s="111"/>
      <c r="H3389" s="111"/>
      <c r="J3389" s="57"/>
      <c r="K3389" s="111"/>
      <c r="L3389" s="111"/>
    </row>
    <row r="3390" spans="2:12" x14ac:dyDescent="0.2">
      <c r="B3390" s="57"/>
      <c r="C3390" s="111"/>
      <c r="D3390" s="111"/>
      <c r="F3390" s="57"/>
      <c r="G3390" s="111"/>
      <c r="H3390" s="111"/>
      <c r="J3390" s="57"/>
      <c r="K3390" s="111"/>
      <c r="L3390" s="111"/>
    </row>
    <row r="3391" spans="2:12" x14ac:dyDescent="0.2">
      <c r="B3391" s="57"/>
      <c r="C3391" s="111"/>
      <c r="D3391" s="111"/>
      <c r="F3391" s="57"/>
      <c r="G3391" s="111"/>
      <c r="H3391" s="111"/>
      <c r="J3391" s="57"/>
      <c r="K3391" s="111"/>
      <c r="L3391" s="111"/>
    </row>
    <row r="3392" spans="2:12" x14ac:dyDescent="0.2">
      <c r="B3392" s="57"/>
      <c r="C3392" s="111"/>
      <c r="D3392" s="111"/>
      <c r="F3392" s="57"/>
      <c r="G3392" s="111"/>
      <c r="H3392" s="111"/>
      <c r="J3392" s="57"/>
      <c r="K3392" s="111"/>
      <c r="L3392" s="111"/>
    </row>
    <row r="3393" spans="2:12" x14ac:dyDescent="0.2">
      <c r="B3393" s="57"/>
      <c r="C3393" s="111"/>
      <c r="D3393" s="111"/>
      <c r="F3393" s="57"/>
      <c r="G3393" s="111"/>
      <c r="H3393" s="111"/>
      <c r="J3393" s="57"/>
      <c r="K3393" s="111"/>
      <c r="L3393" s="111"/>
    </row>
    <row r="3394" spans="2:12" x14ac:dyDescent="0.2">
      <c r="B3394" s="57"/>
      <c r="C3394" s="111"/>
      <c r="D3394" s="111"/>
      <c r="F3394" s="57"/>
      <c r="G3394" s="111"/>
      <c r="H3394" s="111"/>
      <c r="J3394" s="57"/>
      <c r="K3394" s="111"/>
      <c r="L3394" s="111"/>
    </row>
    <row r="3395" spans="2:12" x14ac:dyDescent="0.2">
      <c r="B3395" s="57"/>
      <c r="C3395" s="111"/>
      <c r="D3395" s="111"/>
      <c r="F3395" s="57"/>
      <c r="G3395" s="111"/>
      <c r="H3395" s="111"/>
      <c r="J3395" s="57"/>
      <c r="K3395" s="111"/>
      <c r="L3395" s="111"/>
    </row>
    <row r="3396" spans="2:12" x14ac:dyDescent="0.2">
      <c r="B3396" s="57"/>
      <c r="C3396" s="111"/>
      <c r="D3396" s="111"/>
      <c r="F3396" s="57"/>
      <c r="G3396" s="111"/>
      <c r="H3396" s="111"/>
      <c r="J3396" s="57"/>
      <c r="K3396" s="111"/>
      <c r="L3396" s="111"/>
    </row>
    <row r="3397" spans="2:12" x14ac:dyDescent="0.2">
      <c r="B3397" s="57"/>
      <c r="C3397" s="111"/>
      <c r="D3397" s="111"/>
      <c r="F3397" s="57"/>
      <c r="G3397" s="111"/>
      <c r="H3397" s="111"/>
      <c r="J3397" s="57"/>
      <c r="K3397" s="111"/>
      <c r="L3397" s="111"/>
    </row>
    <row r="3398" spans="2:12" x14ac:dyDescent="0.2">
      <c r="B3398" s="57"/>
      <c r="C3398" s="111"/>
      <c r="D3398" s="111"/>
      <c r="F3398" s="57"/>
      <c r="G3398" s="111"/>
      <c r="H3398" s="111"/>
      <c r="J3398" s="57"/>
      <c r="K3398" s="111"/>
      <c r="L3398" s="111"/>
    </row>
    <row r="3399" spans="2:12" x14ac:dyDescent="0.2">
      <c r="B3399" s="57"/>
      <c r="C3399" s="111"/>
      <c r="D3399" s="111"/>
      <c r="F3399" s="57"/>
      <c r="G3399" s="111"/>
      <c r="H3399" s="111"/>
      <c r="J3399" s="57"/>
      <c r="K3399" s="111"/>
      <c r="L3399" s="111"/>
    </row>
    <row r="3400" spans="2:12" x14ac:dyDescent="0.2">
      <c r="B3400" s="57"/>
      <c r="C3400" s="111"/>
      <c r="D3400" s="111"/>
      <c r="F3400" s="57"/>
      <c r="G3400" s="111"/>
      <c r="H3400" s="111"/>
      <c r="J3400" s="57"/>
      <c r="K3400" s="111"/>
      <c r="L3400" s="111"/>
    </row>
    <row r="3401" spans="2:12" x14ac:dyDescent="0.2">
      <c r="B3401" s="57"/>
      <c r="C3401" s="111"/>
      <c r="D3401" s="111"/>
      <c r="F3401" s="57"/>
      <c r="G3401" s="111"/>
      <c r="H3401" s="111"/>
      <c r="J3401" s="57"/>
      <c r="K3401" s="111"/>
      <c r="L3401" s="111"/>
    </row>
    <row r="3402" spans="2:12" x14ac:dyDescent="0.2">
      <c r="B3402" s="57"/>
      <c r="C3402" s="111"/>
      <c r="D3402" s="111"/>
      <c r="F3402" s="57"/>
      <c r="G3402" s="111"/>
      <c r="H3402" s="111"/>
      <c r="J3402" s="57"/>
      <c r="K3402" s="111"/>
      <c r="L3402" s="111"/>
    </row>
    <row r="3403" spans="2:12" x14ac:dyDescent="0.2">
      <c r="B3403" s="57"/>
      <c r="C3403" s="111"/>
      <c r="D3403" s="111"/>
      <c r="F3403" s="57"/>
      <c r="G3403" s="111"/>
      <c r="H3403" s="111"/>
      <c r="J3403" s="57"/>
      <c r="K3403" s="111"/>
      <c r="L3403" s="111"/>
    </row>
    <row r="3404" spans="2:12" x14ac:dyDescent="0.2">
      <c r="B3404" s="57"/>
      <c r="C3404" s="111"/>
      <c r="D3404" s="111"/>
      <c r="F3404" s="57"/>
      <c r="G3404" s="111"/>
      <c r="H3404" s="111"/>
      <c r="J3404" s="57"/>
      <c r="K3404" s="111"/>
      <c r="L3404" s="111"/>
    </row>
    <row r="3405" spans="2:12" x14ac:dyDescent="0.2">
      <c r="B3405" s="57"/>
      <c r="C3405" s="111"/>
      <c r="D3405" s="111"/>
      <c r="F3405" s="57"/>
      <c r="G3405" s="111"/>
      <c r="H3405" s="111"/>
      <c r="J3405" s="57"/>
      <c r="K3405" s="111"/>
      <c r="L3405" s="111"/>
    </row>
    <row r="3406" spans="2:12" x14ac:dyDescent="0.2">
      <c r="B3406" s="57"/>
      <c r="C3406" s="111"/>
      <c r="D3406" s="111"/>
      <c r="F3406" s="57"/>
      <c r="G3406" s="111"/>
      <c r="H3406" s="111"/>
      <c r="J3406" s="57"/>
      <c r="K3406" s="111"/>
      <c r="L3406" s="111"/>
    </row>
    <row r="3407" spans="2:12" x14ac:dyDescent="0.2">
      <c r="B3407" s="57"/>
      <c r="C3407" s="111"/>
      <c r="D3407" s="111"/>
      <c r="F3407" s="57"/>
      <c r="G3407" s="111"/>
      <c r="H3407" s="111"/>
      <c r="J3407" s="57"/>
      <c r="K3407" s="111"/>
      <c r="L3407" s="111"/>
    </row>
    <row r="3408" spans="2:12" x14ac:dyDescent="0.2">
      <c r="B3408" s="57"/>
      <c r="C3408" s="111"/>
      <c r="D3408" s="111"/>
      <c r="F3408" s="57"/>
      <c r="G3408" s="111"/>
      <c r="H3408" s="111"/>
      <c r="J3408" s="57"/>
      <c r="K3408" s="111"/>
      <c r="L3408" s="111"/>
    </row>
    <row r="3409" spans="2:12" x14ac:dyDescent="0.2">
      <c r="B3409" s="57"/>
      <c r="C3409" s="111"/>
      <c r="D3409" s="111"/>
      <c r="F3409" s="57"/>
      <c r="G3409" s="111"/>
      <c r="H3409" s="111"/>
      <c r="J3409" s="57"/>
      <c r="K3409" s="111"/>
      <c r="L3409" s="111"/>
    </row>
    <row r="3410" spans="2:12" x14ac:dyDescent="0.2">
      <c r="B3410" s="57"/>
      <c r="C3410" s="111"/>
      <c r="D3410" s="111"/>
      <c r="F3410" s="57"/>
      <c r="G3410" s="111"/>
      <c r="H3410" s="111"/>
      <c r="J3410" s="57"/>
      <c r="K3410" s="111"/>
      <c r="L3410" s="111"/>
    </row>
    <row r="3411" spans="2:12" x14ac:dyDescent="0.2">
      <c r="B3411" s="57"/>
      <c r="C3411" s="111"/>
      <c r="D3411" s="111"/>
      <c r="F3411" s="57"/>
      <c r="G3411" s="111"/>
      <c r="H3411" s="111"/>
      <c r="J3411" s="57"/>
      <c r="K3411" s="111"/>
      <c r="L3411" s="111"/>
    </row>
    <row r="3412" spans="2:12" x14ac:dyDescent="0.2">
      <c r="B3412" s="57"/>
      <c r="C3412" s="111"/>
      <c r="D3412" s="111"/>
      <c r="F3412" s="57"/>
      <c r="G3412" s="111"/>
      <c r="H3412" s="111"/>
      <c r="J3412" s="57"/>
      <c r="K3412" s="111"/>
      <c r="L3412" s="111"/>
    </row>
    <row r="3413" spans="2:12" x14ac:dyDescent="0.2">
      <c r="B3413" s="57"/>
      <c r="C3413" s="111"/>
      <c r="D3413" s="111"/>
      <c r="F3413" s="57"/>
      <c r="G3413" s="111"/>
      <c r="H3413" s="111"/>
      <c r="J3413" s="57"/>
      <c r="K3413" s="111"/>
      <c r="L3413" s="111"/>
    </row>
    <row r="3414" spans="2:12" x14ac:dyDescent="0.2">
      <c r="B3414" s="57"/>
      <c r="C3414" s="111"/>
      <c r="D3414" s="111"/>
      <c r="F3414" s="57"/>
      <c r="G3414" s="111"/>
      <c r="H3414" s="111"/>
      <c r="J3414" s="57"/>
      <c r="K3414" s="111"/>
      <c r="L3414" s="111"/>
    </row>
    <row r="3415" spans="2:12" x14ac:dyDescent="0.2">
      <c r="B3415" s="57"/>
      <c r="C3415" s="111"/>
      <c r="D3415" s="111"/>
      <c r="F3415" s="57"/>
      <c r="G3415" s="111"/>
      <c r="H3415" s="111"/>
      <c r="J3415" s="57"/>
      <c r="K3415" s="111"/>
      <c r="L3415" s="111"/>
    </row>
    <row r="3416" spans="2:12" x14ac:dyDescent="0.2">
      <c r="B3416" s="57"/>
      <c r="C3416" s="111"/>
      <c r="D3416" s="111"/>
      <c r="F3416" s="57"/>
      <c r="G3416" s="111"/>
      <c r="H3416" s="111"/>
      <c r="J3416" s="57"/>
      <c r="K3416" s="111"/>
      <c r="L3416" s="111"/>
    </row>
    <row r="3417" spans="2:12" x14ac:dyDescent="0.2">
      <c r="B3417" s="57"/>
      <c r="C3417" s="111"/>
      <c r="D3417" s="111"/>
      <c r="F3417" s="57"/>
      <c r="G3417" s="111"/>
      <c r="H3417" s="111"/>
      <c r="J3417" s="57"/>
      <c r="K3417" s="111"/>
      <c r="L3417" s="111"/>
    </row>
    <row r="3418" spans="2:12" x14ac:dyDescent="0.2">
      <c r="B3418" s="57"/>
      <c r="C3418" s="111"/>
      <c r="D3418" s="111"/>
      <c r="F3418" s="57"/>
      <c r="G3418" s="111"/>
      <c r="H3418" s="111"/>
      <c r="J3418" s="57"/>
      <c r="K3418" s="111"/>
      <c r="L3418" s="111"/>
    </row>
    <row r="3419" spans="2:12" x14ac:dyDescent="0.2">
      <c r="B3419" s="57"/>
      <c r="C3419" s="111"/>
      <c r="D3419" s="111"/>
      <c r="F3419" s="57"/>
      <c r="G3419" s="111"/>
      <c r="H3419" s="111"/>
      <c r="J3419" s="57"/>
      <c r="K3419" s="111"/>
      <c r="L3419" s="111"/>
    </row>
    <row r="3420" spans="2:12" x14ac:dyDescent="0.2">
      <c r="B3420" s="57"/>
      <c r="C3420" s="111"/>
      <c r="D3420" s="111"/>
      <c r="F3420" s="57"/>
      <c r="G3420" s="111"/>
      <c r="H3420" s="111"/>
      <c r="J3420" s="57"/>
      <c r="K3420" s="111"/>
      <c r="L3420" s="111"/>
    </row>
    <row r="3421" spans="2:12" x14ac:dyDescent="0.2">
      <c r="B3421" s="57"/>
      <c r="C3421" s="111"/>
      <c r="D3421" s="111"/>
      <c r="F3421" s="57"/>
      <c r="G3421" s="111"/>
      <c r="H3421" s="111"/>
      <c r="J3421" s="57"/>
      <c r="K3421" s="111"/>
      <c r="L3421" s="111"/>
    </row>
    <row r="3422" spans="2:12" x14ac:dyDescent="0.2">
      <c r="B3422" s="57"/>
      <c r="C3422" s="111"/>
      <c r="D3422" s="111"/>
      <c r="F3422" s="57"/>
      <c r="G3422" s="111"/>
      <c r="H3422" s="111"/>
      <c r="J3422" s="57"/>
      <c r="K3422" s="111"/>
      <c r="L3422" s="111"/>
    </row>
    <row r="3423" spans="2:12" x14ac:dyDescent="0.2">
      <c r="B3423" s="57"/>
      <c r="C3423" s="111"/>
      <c r="D3423" s="111"/>
      <c r="F3423" s="57"/>
      <c r="G3423" s="111"/>
      <c r="H3423" s="111"/>
      <c r="J3423" s="57"/>
      <c r="K3423" s="111"/>
      <c r="L3423" s="111"/>
    </row>
    <row r="3424" spans="2:12" x14ac:dyDescent="0.2">
      <c r="B3424" s="57"/>
      <c r="C3424" s="111"/>
      <c r="D3424" s="111"/>
      <c r="F3424" s="57"/>
      <c r="G3424" s="111"/>
      <c r="H3424" s="111"/>
      <c r="J3424" s="57"/>
      <c r="K3424" s="111"/>
      <c r="L3424" s="111"/>
    </row>
    <row r="3425" spans="2:12" x14ac:dyDescent="0.2">
      <c r="B3425" s="57"/>
      <c r="C3425" s="111"/>
      <c r="D3425" s="111"/>
      <c r="F3425" s="57"/>
      <c r="G3425" s="111"/>
      <c r="H3425" s="111"/>
      <c r="J3425" s="57"/>
      <c r="K3425" s="111"/>
      <c r="L3425" s="111"/>
    </row>
    <row r="3426" spans="2:12" x14ac:dyDescent="0.2">
      <c r="B3426" s="57"/>
      <c r="C3426" s="111"/>
      <c r="D3426" s="111"/>
      <c r="F3426" s="57"/>
      <c r="G3426" s="111"/>
      <c r="H3426" s="111"/>
      <c r="J3426" s="57"/>
      <c r="K3426" s="111"/>
      <c r="L3426" s="111"/>
    </row>
    <row r="3427" spans="2:12" x14ac:dyDescent="0.2">
      <c r="B3427" s="57"/>
      <c r="C3427" s="111"/>
      <c r="D3427" s="111"/>
      <c r="F3427" s="57"/>
      <c r="G3427" s="111"/>
      <c r="H3427" s="111"/>
      <c r="J3427" s="57"/>
      <c r="K3427" s="111"/>
      <c r="L3427" s="111"/>
    </row>
    <row r="3428" spans="2:12" x14ac:dyDescent="0.2">
      <c r="B3428" s="57"/>
      <c r="C3428" s="111"/>
      <c r="D3428" s="111"/>
      <c r="F3428" s="57"/>
      <c r="G3428" s="111"/>
      <c r="H3428" s="111"/>
      <c r="J3428" s="57"/>
      <c r="K3428" s="111"/>
      <c r="L3428" s="111"/>
    </row>
    <row r="3429" spans="2:12" x14ac:dyDescent="0.2">
      <c r="B3429" s="57"/>
      <c r="C3429" s="111"/>
      <c r="D3429" s="111"/>
      <c r="F3429" s="57"/>
      <c r="G3429" s="111"/>
      <c r="H3429" s="111"/>
      <c r="J3429" s="57"/>
      <c r="K3429" s="111"/>
      <c r="L3429" s="111"/>
    </row>
    <row r="3430" spans="2:12" x14ac:dyDescent="0.2">
      <c r="B3430" s="57"/>
      <c r="C3430" s="111"/>
      <c r="D3430" s="111"/>
      <c r="F3430" s="57"/>
      <c r="G3430" s="111"/>
      <c r="H3430" s="111"/>
      <c r="J3430" s="57"/>
      <c r="K3430" s="111"/>
      <c r="L3430" s="111"/>
    </row>
    <row r="3431" spans="2:12" x14ac:dyDescent="0.2">
      <c r="B3431" s="57"/>
      <c r="C3431" s="111"/>
      <c r="D3431" s="111"/>
      <c r="F3431" s="57"/>
      <c r="G3431" s="111"/>
      <c r="H3431" s="111"/>
      <c r="J3431" s="57"/>
      <c r="K3431" s="111"/>
      <c r="L3431" s="111"/>
    </row>
    <row r="3432" spans="2:12" x14ac:dyDescent="0.2">
      <c r="B3432" s="57"/>
      <c r="C3432" s="111"/>
      <c r="D3432" s="111"/>
      <c r="F3432" s="57"/>
      <c r="G3432" s="111"/>
      <c r="H3432" s="111"/>
      <c r="J3432" s="57"/>
      <c r="K3432" s="111"/>
      <c r="L3432" s="111"/>
    </row>
    <row r="3433" spans="2:12" x14ac:dyDescent="0.2">
      <c r="B3433" s="57"/>
      <c r="C3433" s="111"/>
      <c r="D3433" s="111"/>
      <c r="F3433" s="57"/>
      <c r="G3433" s="111"/>
      <c r="H3433" s="111"/>
      <c r="J3433" s="57"/>
      <c r="K3433" s="111"/>
      <c r="L3433" s="111"/>
    </row>
    <row r="3434" spans="2:12" x14ac:dyDescent="0.2">
      <c r="B3434" s="57"/>
      <c r="C3434" s="111"/>
      <c r="D3434" s="111"/>
      <c r="F3434" s="57"/>
      <c r="G3434" s="111"/>
      <c r="H3434" s="111"/>
      <c r="J3434" s="57"/>
      <c r="K3434" s="111"/>
      <c r="L3434" s="111"/>
    </row>
    <row r="3435" spans="2:12" x14ac:dyDescent="0.2">
      <c r="B3435" s="57"/>
      <c r="C3435" s="111"/>
      <c r="D3435" s="111"/>
      <c r="F3435" s="57"/>
      <c r="G3435" s="111"/>
      <c r="H3435" s="111"/>
      <c r="J3435" s="57"/>
      <c r="K3435" s="111"/>
      <c r="L3435" s="111"/>
    </row>
    <row r="3436" spans="2:12" x14ac:dyDescent="0.2">
      <c r="B3436" s="57"/>
      <c r="C3436" s="111"/>
      <c r="D3436" s="111"/>
      <c r="F3436" s="57"/>
      <c r="G3436" s="111"/>
      <c r="H3436" s="111"/>
      <c r="J3436" s="57"/>
      <c r="K3436" s="111"/>
      <c r="L3436" s="111"/>
    </row>
    <row r="3437" spans="2:12" x14ac:dyDescent="0.2">
      <c r="B3437" s="57"/>
      <c r="C3437" s="111"/>
      <c r="D3437" s="111"/>
      <c r="F3437" s="57"/>
      <c r="G3437" s="111"/>
      <c r="H3437" s="111"/>
      <c r="J3437" s="57"/>
      <c r="K3437" s="111"/>
      <c r="L3437" s="111"/>
    </row>
    <row r="3438" spans="2:12" x14ac:dyDescent="0.2">
      <c r="B3438" s="57"/>
      <c r="C3438" s="111"/>
      <c r="D3438" s="111"/>
      <c r="F3438" s="57"/>
      <c r="G3438" s="111"/>
      <c r="H3438" s="111"/>
      <c r="J3438" s="57"/>
      <c r="K3438" s="111"/>
      <c r="L3438" s="111"/>
    </row>
    <row r="3439" spans="2:12" x14ac:dyDescent="0.2">
      <c r="B3439" s="57"/>
      <c r="C3439" s="111"/>
      <c r="D3439" s="111"/>
      <c r="F3439" s="57"/>
      <c r="G3439" s="111"/>
      <c r="H3439" s="111"/>
      <c r="J3439" s="57"/>
      <c r="K3439" s="111"/>
      <c r="L3439" s="111"/>
    </row>
    <row r="3440" spans="2:12" x14ac:dyDescent="0.2">
      <c r="B3440" s="57"/>
      <c r="C3440" s="111"/>
      <c r="D3440" s="111"/>
      <c r="F3440" s="57"/>
      <c r="G3440" s="111"/>
      <c r="H3440" s="111"/>
      <c r="J3440" s="57"/>
      <c r="K3440" s="111"/>
      <c r="L3440" s="111"/>
    </row>
    <row r="3441" spans="2:12" x14ac:dyDescent="0.2">
      <c r="B3441" s="57"/>
      <c r="C3441" s="111"/>
      <c r="D3441" s="111"/>
      <c r="F3441" s="57"/>
      <c r="G3441" s="111"/>
      <c r="H3441" s="111"/>
      <c r="J3441" s="57"/>
      <c r="K3441" s="111"/>
      <c r="L3441" s="111"/>
    </row>
    <row r="3442" spans="2:12" x14ac:dyDescent="0.2">
      <c r="B3442" s="57"/>
      <c r="C3442" s="111"/>
      <c r="D3442" s="111"/>
      <c r="F3442" s="57"/>
      <c r="G3442" s="111"/>
      <c r="H3442" s="111"/>
      <c r="J3442" s="57"/>
      <c r="K3442" s="111"/>
      <c r="L3442" s="111"/>
    </row>
    <row r="3443" spans="2:12" x14ac:dyDescent="0.2">
      <c r="B3443" s="57"/>
      <c r="C3443" s="111"/>
      <c r="D3443" s="111"/>
      <c r="F3443" s="57"/>
      <c r="G3443" s="111"/>
      <c r="H3443" s="111"/>
      <c r="J3443" s="57"/>
      <c r="K3443" s="111"/>
      <c r="L3443" s="111"/>
    </row>
    <row r="3444" spans="2:12" x14ac:dyDescent="0.2">
      <c r="B3444" s="57"/>
      <c r="C3444" s="111"/>
      <c r="D3444" s="111"/>
      <c r="F3444" s="57"/>
      <c r="G3444" s="111"/>
      <c r="H3444" s="111"/>
      <c r="J3444" s="57"/>
      <c r="K3444" s="111"/>
      <c r="L3444" s="111"/>
    </row>
    <row r="3445" spans="2:12" x14ac:dyDescent="0.2">
      <c r="B3445" s="57"/>
      <c r="C3445" s="111"/>
      <c r="D3445" s="111"/>
      <c r="F3445" s="57"/>
      <c r="G3445" s="111"/>
      <c r="H3445" s="111"/>
      <c r="J3445" s="57"/>
      <c r="K3445" s="111"/>
      <c r="L3445" s="111"/>
    </row>
    <row r="3446" spans="2:12" x14ac:dyDescent="0.2">
      <c r="B3446" s="57"/>
      <c r="C3446" s="111"/>
      <c r="D3446" s="111"/>
      <c r="F3446" s="57"/>
      <c r="G3446" s="111"/>
      <c r="H3446" s="111"/>
      <c r="J3446" s="57"/>
      <c r="K3446" s="111"/>
      <c r="L3446" s="111"/>
    </row>
    <row r="3447" spans="2:12" x14ac:dyDescent="0.2">
      <c r="B3447" s="57"/>
      <c r="C3447" s="111"/>
      <c r="D3447" s="111"/>
      <c r="F3447" s="57"/>
      <c r="G3447" s="111"/>
      <c r="H3447" s="111"/>
      <c r="J3447" s="57"/>
      <c r="K3447" s="111"/>
      <c r="L3447" s="111"/>
    </row>
    <row r="3448" spans="2:12" x14ac:dyDescent="0.2">
      <c r="B3448" s="57"/>
      <c r="C3448" s="111"/>
      <c r="D3448" s="111"/>
      <c r="F3448" s="57"/>
      <c r="G3448" s="111"/>
      <c r="H3448" s="111"/>
      <c r="J3448" s="57"/>
      <c r="K3448" s="111"/>
      <c r="L3448" s="111"/>
    </row>
    <row r="3449" spans="2:12" x14ac:dyDescent="0.2">
      <c r="B3449" s="57"/>
      <c r="C3449" s="111"/>
      <c r="D3449" s="111"/>
      <c r="F3449" s="57"/>
      <c r="G3449" s="111"/>
      <c r="H3449" s="111"/>
      <c r="J3449" s="57"/>
      <c r="K3449" s="111"/>
      <c r="L3449" s="111"/>
    </row>
    <row r="3450" spans="2:12" x14ac:dyDescent="0.2">
      <c r="B3450" s="57"/>
      <c r="C3450" s="111"/>
      <c r="D3450" s="111"/>
      <c r="F3450" s="57"/>
      <c r="G3450" s="111"/>
      <c r="H3450" s="111"/>
      <c r="J3450" s="57"/>
      <c r="K3450" s="111"/>
      <c r="L3450" s="111"/>
    </row>
    <row r="3451" spans="2:12" x14ac:dyDescent="0.2">
      <c r="B3451" s="57"/>
      <c r="C3451" s="111"/>
      <c r="D3451" s="111"/>
      <c r="F3451" s="57"/>
      <c r="G3451" s="111"/>
      <c r="H3451" s="111"/>
      <c r="J3451" s="57"/>
      <c r="K3451" s="111"/>
      <c r="L3451" s="111"/>
    </row>
    <row r="3452" spans="2:12" x14ac:dyDescent="0.2">
      <c r="B3452" s="57"/>
      <c r="C3452" s="111"/>
      <c r="D3452" s="111"/>
      <c r="F3452" s="57"/>
      <c r="G3452" s="111"/>
      <c r="H3452" s="111"/>
      <c r="J3452" s="57"/>
      <c r="K3452" s="111"/>
      <c r="L3452" s="111"/>
    </row>
    <row r="3453" spans="2:12" x14ac:dyDescent="0.2">
      <c r="B3453" s="57"/>
      <c r="C3453" s="111"/>
      <c r="D3453" s="111"/>
      <c r="F3453" s="57"/>
      <c r="G3453" s="111"/>
      <c r="H3453" s="111"/>
      <c r="J3453" s="57"/>
      <c r="K3453" s="111"/>
      <c r="L3453" s="111"/>
    </row>
    <row r="3454" spans="2:12" x14ac:dyDescent="0.2">
      <c r="B3454" s="57"/>
      <c r="C3454" s="111"/>
      <c r="D3454" s="111"/>
      <c r="F3454" s="57"/>
      <c r="G3454" s="111"/>
      <c r="H3454" s="111"/>
      <c r="J3454" s="57"/>
      <c r="K3454" s="111"/>
      <c r="L3454" s="111"/>
    </row>
    <row r="3455" spans="2:12" x14ac:dyDescent="0.2">
      <c r="B3455" s="57"/>
      <c r="C3455" s="111"/>
      <c r="D3455" s="111"/>
      <c r="F3455" s="57"/>
      <c r="G3455" s="111"/>
      <c r="H3455" s="111"/>
      <c r="J3455" s="57"/>
      <c r="K3455" s="111"/>
      <c r="L3455" s="111"/>
    </row>
    <row r="3456" spans="2:12" x14ac:dyDescent="0.2">
      <c r="B3456" s="57"/>
      <c r="C3456" s="111"/>
      <c r="D3456" s="111"/>
      <c r="F3456" s="57"/>
      <c r="G3456" s="111"/>
      <c r="H3456" s="111"/>
      <c r="J3456" s="57"/>
      <c r="K3456" s="111"/>
      <c r="L3456" s="111"/>
    </row>
    <row r="3457" spans="2:12" x14ac:dyDescent="0.2">
      <c r="B3457" s="57"/>
      <c r="C3457" s="111"/>
      <c r="D3457" s="111"/>
      <c r="F3457" s="57"/>
      <c r="G3457" s="111"/>
      <c r="H3457" s="111"/>
      <c r="J3457" s="57"/>
      <c r="K3457" s="111"/>
      <c r="L3457" s="111"/>
    </row>
    <row r="3458" spans="2:12" x14ac:dyDescent="0.2">
      <c r="B3458" s="57"/>
      <c r="C3458" s="111"/>
      <c r="D3458" s="111"/>
      <c r="F3458" s="57"/>
      <c r="G3458" s="111"/>
      <c r="H3458" s="111"/>
      <c r="J3458" s="57"/>
      <c r="K3458" s="111"/>
      <c r="L3458" s="111"/>
    </row>
    <row r="3459" spans="2:12" x14ac:dyDescent="0.2">
      <c r="B3459" s="57"/>
      <c r="C3459" s="111"/>
      <c r="D3459" s="111"/>
      <c r="F3459" s="57"/>
      <c r="G3459" s="111"/>
      <c r="H3459" s="111"/>
      <c r="J3459" s="57"/>
      <c r="K3459" s="111"/>
      <c r="L3459" s="111"/>
    </row>
    <row r="3460" spans="2:12" x14ac:dyDescent="0.2">
      <c r="B3460" s="57"/>
      <c r="C3460" s="111"/>
      <c r="D3460" s="111"/>
      <c r="F3460" s="57"/>
      <c r="G3460" s="111"/>
      <c r="H3460" s="111"/>
      <c r="J3460" s="57"/>
      <c r="K3460" s="111"/>
      <c r="L3460" s="111"/>
    </row>
    <row r="3461" spans="2:12" x14ac:dyDescent="0.2">
      <c r="B3461" s="57"/>
      <c r="C3461" s="111"/>
      <c r="D3461" s="111"/>
      <c r="F3461" s="57"/>
      <c r="G3461" s="111"/>
      <c r="H3461" s="111"/>
      <c r="J3461" s="57"/>
      <c r="K3461" s="111"/>
      <c r="L3461" s="111"/>
    </row>
    <row r="3462" spans="2:12" x14ac:dyDescent="0.2">
      <c r="B3462" s="57"/>
      <c r="C3462" s="111"/>
      <c r="D3462" s="111"/>
      <c r="F3462" s="57"/>
      <c r="G3462" s="111"/>
      <c r="H3462" s="111"/>
      <c r="J3462" s="57"/>
      <c r="K3462" s="111"/>
      <c r="L3462" s="111"/>
    </row>
    <row r="3463" spans="2:12" x14ac:dyDescent="0.2">
      <c r="B3463" s="57"/>
      <c r="C3463" s="111"/>
      <c r="D3463" s="111"/>
      <c r="F3463" s="57"/>
      <c r="G3463" s="111"/>
      <c r="H3463" s="111"/>
      <c r="J3463" s="57"/>
      <c r="K3463" s="111"/>
      <c r="L3463" s="111"/>
    </row>
    <row r="3464" spans="2:12" x14ac:dyDescent="0.2">
      <c r="B3464" s="57"/>
      <c r="C3464" s="111"/>
      <c r="D3464" s="111"/>
      <c r="F3464" s="57"/>
      <c r="G3464" s="111"/>
      <c r="H3464" s="111"/>
      <c r="J3464" s="57"/>
      <c r="K3464" s="111"/>
      <c r="L3464" s="111"/>
    </row>
    <row r="3465" spans="2:12" x14ac:dyDescent="0.2">
      <c r="B3465" s="57"/>
      <c r="C3465" s="111"/>
      <c r="D3465" s="111"/>
      <c r="F3465" s="57"/>
      <c r="G3465" s="111"/>
      <c r="H3465" s="111"/>
      <c r="J3465" s="57"/>
      <c r="K3465" s="111"/>
      <c r="L3465" s="111"/>
    </row>
    <row r="3466" spans="2:12" x14ac:dyDescent="0.2">
      <c r="B3466" s="57"/>
      <c r="C3466" s="111"/>
      <c r="D3466" s="111"/>
      <c r="F3466" s="57"/>
      <c r="G3466" s="111"/>
      <c r="H3466" s="111"/>
      <c r="J3466" s="57"/>
      <c r="K3466" s="111"/>
      <c r="L3466" s="111"/>
    </row>
    <row r="3467" spans="2:12" x14ac:dyDescent="0.2">
      <c r="B3467" s="57"/>
      <c r="C3467" s="111"/>
      <c r="D3467" s="111"/>
      <c r="F3467" s="57"/>
      <c r="G3467" s="111"/>
      <c r="H3467" s="111"/>
      <c r="J3467" s="57"/>
      <c r="K3467" s="111"/>
      <c r="L3467" s="111"/>
    </row>
    <row r="3468" spans="2:12" x14ac:dyDescent="0.2">
      <c r="B3468" s="57"/>
      <c r="C3468" s="111"/>
      <c r="D3468" s="111"/>
      <c r="F3468" s="57"/>
      <c r="G3468" s="111"/>
      <c r="H3468" s="111"/>
      <c r="J3468" s="57"/>
      <c r="K3468" s="111"/>
      <c r="L3468" s="111"/>
    </row>
    <row r="3469" spans="2:12" x14ac:dyDescent="0.2">
      <c r="B3469" s="57"/>
      <c r="C3469" s="111"/>
      <c r="D3469" s="111"/>
      <c r="F3469" s="57"/>
      <c r="G3469" s="111"/>
      <c r="H3469" s="111"/>
      <c r="J3469" s="57"/>
      <c r="K3469" s="111"/>
      <c r="L3469" s="111"/>
    </row>
    <row r="3470" spans="2:12" x14ac:dyDescent="0.2">
      <c r="B3470" s="57"/>
      <c r="C3470" s="111"/>
      <c r="D3470" s="111"/>
      <c r="F3470" s="57"/>
      <c r="G3470" s="111"/>
      <c r="H3470" s="111"/>
      <c r="J3470" s="57"/>
      <c r="K3470" s="111"/>
      <c r="L3470" s="111"/>
    </row>
    <row r="3471" spans="2:12" x14ac:dyDescent="0.2">
      <c r="B3471" s="57"/>
      <c r="C3471" s="111"/>
      <c r="D3471" s="111"/>
      <c r="F3471" s="57"/>
      <c r="G3471" s="111"/>
      <c r="H3471" s="111"/>
      <c r="J3471" s="57"/>
      <c r="K3471" s="111"/>
      <c r="L3471" s="111"/>
    </row>
    <row r="3472" spans="2:12" x14ac:dyDescent="0.2">
      <c r="B3472" s="57"/>
      <c r="C3472" s="111"/>
      <c r="D3472" s="111"/>
      <c r="F3472" s="57"/>
      <c r="G3472" s="111"/>
      <c r="H3472" s="111"/>
      <c r="J3472" s="57"/>
      <c r="K3472" s="111"/>
      <c r="L3472" s="111"/>
    </row>
    <row r="3473" spans="2:12" x14ac:dyDescent="0.2">
      <c r="B3473" s="57"/>
      <c r="C3473" s="111"/>
      <c r="D3473" s="111"/>
      <c r="F3473" s="57"/>
      <c r="G3473" s="111"/>
      <c r="H3473" s="111"/>
      <c r="J3473" s="57"/>
      <c r="K3473" s="111"/>
      <c r="L3473" s="111"/>
    </row>
    <row r="3474" spans="2:12" x14ac:dyDescent="0.2">
      <c r="B3474" s="57"/>
      <c r="C3474" s="111"/>
      <c r="D3474" s="111"/>
      <c r="F3474" s="57"/>
      <c r="G3474" s="111"/>
      <c r="H3474" s="111"/>
      <c r="J3474" s="57"/>
      <c r="K3474" s="111"/>
      <c r="L3474" s="111"/>
    </row>
    <row r="3475" spans="2:12" x14ac:dyDescent="0.2">
      <c r="B3475" s="57"/>
      <c r="C3475" s="111"/>
      <c r="D3475" s="111"/>
      <c r="F3475" s="57"/>
      <c r="G3475" s="111"/>
      <c r="H3475" s="111"/>
      <c r="J3475" s="57"/>
      <c r="K3475" s="111"/>
      <c r="L3475" s="111"/>
    </row>
    <row r="3476" spans="2:12" x14ac:dyDescent="0.2">
      <c r="B3476" s="57"/>
      <c r="C3476" s="111"/>
      <c r="D3476" s="111"/>
      <c r="F3476" s="57"/>
      <c r="G3476" s="111"/>
      <c r="H3476" s="111"/>
      <c r="J3476" s="57"/>
      <c r="K3476" s="111"/>
      <c r="L3476" s="111"/>
    </row>
    <row r="3477" spans="2:12" x14ac:dyDescent="0.2">
      <c r="B3477" s="57"/>
      <c r="C3477" s="111"/>
      <c r="D3477" s="111"/>
      <c r="F3477" s="57"/>
      <c r="G3477" s="111"/>
      <c r="H3477" s="111"/>
      <c r="J3477" s="57"/>
      <c r="K3477" s="111"/>
      <c r="L3477" s="111"/>
    </row>
    <row r="3478" spans="2:12" x14ac:dyDescent="0.2">
      <c r="B3478" s="57"/>
      <c r="C3478" s="111"/>
      <c r="D3478" s="111"/>
      <c r="F3478" s="57"/>
      <c r="G3478" s="111"/>
      <c r="H3478" s="111"/>
      <c r="J3478" s="57"/>
      <c r="K3478" s="111"/>
      <c r="L3478" s="111"/>
    </row>
    <row r="3479" spans="2:12" x14ac:dyDescent="0.2">
      <c r="B3479" s="57"/>
      <c r="C3479" s="111"/>
      <c r="D3479" s="111"/>
      <c r="F3479" s="57"/>
      <c r="G3479" s="111"/>
      <c r="H3479" s="111"/>
      <c r="J3479" s="57"/>
      <c r="K3479" s="111"/>
      <c r="L3479" s="111"/>
    </row>
    <row r="3480" spans="2:12" x14ac:dyDescent="0.2">
      <c r="B3480" s="57"/>
      <c r="C3480" s="111"/>
      <c r="D3480" s="111"/>
      <c r="F3480" s="57"/>
      <c r="G3480" s="111"/>
      <c r="H3480" s="111"/>
      <c r="J3480" s="57"/>
      <c r="K3480" s="111"/>
      <c r="L3480" s="111"/>
    </row>
    <row r="3481" spans="2:12" x14ac:dyDescent="0.2">
      <c r="B3481" s="57"/>
      <c r="C3481" s="111"/>
      <c r="D3481" s="111"/>
      <c r="F3481" s="57"/>
      <c r="G3481" s="111"/>
      <c r="H3481" s="111"/>
      <c r="J3481" s="57"/>
      <c r="K3481" s="111"/>
      <c r="L3481" s="111"/>
    </row>
    <row r="3482" spans="2:12" x14ac:dyDescent="0.2">
      <c r="B3482" s="57"/>
      <c r="C3482" s="111"/>
      <c r="D3482" s="111"/>
      <c r="F3482" s="57"/>
      <c r="G3482" s="111"/>
      <c r="H3482" s="111"/>
      <c r="J3482" s="57"/>
      <c r="K3482" s="111"/>
      <c r="L3482" s="111"/>
    </row>
    <row r="3483" spans="2:12" x14ac:dyDescent="0.2">
      <c r="B3483" s="57"/>
      <c r="C3483" s="111"/>
      <c r="D3483" s="111"/>
      <c r="F3483" s="57"/>
      <c r="G3483" s="111"/>
      <c r="H3483" s="111"/>
      <c r="J3483" s="57"/>
      <c r="K3483" s="111"/>
      <c r="L3483" s="111"/>
    </row>
    <row r="3484" spans="2:12" x14ac:dyDescent="0.2">
      <c r="B3484" s="57"/>
      <c r="C3484" s="111"/>
      <c r="D3484" s="111"/>
      <c r="F3484" s="57"/>
      <c r="G3484" s="111"/>
      <c r="H3484" s="111"/>
      <c r="J3484" s="57"/>
      <c r="K3484" s="111"/>
      <c r="L3484" s="111"/>
    </row>
    <row r="3485" spans="2:12" x14ac:dyDescent="0.2">
      <c r="B3485" s="57"/>
      <c r="C3485" s="111"/>
      <c r="D3485" s="111"/>
      <c r="F3485" s="57"/>
      <c r="G3485" s="111"/>
      <c r="H3485" s="111"/>
      <c r="J3485" s="57"/>
      <c r="K3485" s="111"/>
      <c r="L3485" s="111"/>
    </row>
    <row r="3486" spans="2:12" x14ac:dyDescent="0.2">
      <c r="B3486" s="57"/>
      <c r="C3486" s="111"/>
      <c r="D3486" s="111"/>
      <c r="F3486" s="57"/>
      <c r="G3486" s="111"/>
      <c r="H3486" s="111"/>
      <c r="J3486" s="57"/>
      <c r="K3486" s="111"/>
      <c r="L3486" s="111"/>
    </row>
    <row r="3487" spans="2:12" x14ac:dyDescent="0.2">
      <c r="B3487" s="57"/>
      <c r="C3487" s="111"/>
      <c r="D3487" s="111"/>
      <c r="F3487" s="57"/>
      <c r="G3487" s="111"/>
      <c r="H3487" s="111"/>
      <c r="J3487" s="57"/>
      <c r="K3487" s="111"/>
      <c r="L3487" s="111"/>
    </row>
    <row r="3488" spans="2:12" x14ac:dyDescent="0.2">
      <c r="B3488" s="57"/>
      <c r="C3488" s="111"/>
      <c r="D3488" s="111"/>
      <c r="F3488" s="57"/>
      <c r="G3488" s="111"/>
      <c r="H3488" s="111"/>
      <c r="J3488" s="57"/>
      <c r="K3488" s="111"/>
      <c r="L3488" s="111"/>
    </row>
    <row r="3489" spans="2:12" x14ac:dyDescent="0.2">
      <c r="B3489" s="57"/>
      <c r="C3489" s="111"/>
      <c r="D3489" s="111"/>
      <c r="F3489" s="57"/>
      <c r="G3489" s="111"/>
      <c r="H3489" s="111"/>
      <c r="J3489" s="57"/>
      <c r="K3489" s="111"/>
      <c r="L3489" s="111"/>
    </row>
    <row r="3490" spans="2:12" x14ac:dyDescent="0.2">
      <c r="B3490" s="57"/>
      <c r="C3490" s="111"/>
      <c r="D3490" s="111"/>
      <c r="F3490" s="57"/>
      <c r="G3490" s="111"/>
      <c r="H3490" s="111"/>
      <c r="J3490" s="57"/>
      <c r="K3490" s="111"/>
      <c r="L3490" s="111"/>
    </row>
    <row r="3491" spans="2:12" x14ac:dyDescent="0.2">
      <c r="B3491" s="57"/>
      <c r="C3491" s="111"/>
      <c r="D3491" s="111"/>
      <c r="F3491" s="57"/>
      <c r="G3491" s="111"/>
      <c r="H3491" s="111"/>
      <c r="J3491" s="57"/>
      <c r="K3491" s="111"/>
      <c r="L3491" s="111"/>
    </row>
    <row r="3492" spans="2:12" x14ac:dyDescent="0.2">
      <c r="B3492" s="57"/>
      <c r="C3492" s="111"/>
      <c r="D3492" s="111"/>
      <c r="F3492" s="57"/>
      <c r="G3492" s="111"/>
      <c r="H3492" s="111"/>
      <c r="J3492" s="57"/>
      <c r="K3492" s="111"/>
      <c r="L3492" s="111"/>
    </row>
    <row r="3493" spans="2:12" x14ac:dyDescent="0.2">
      <c r="B3493" s="57"/>
      <c r="C3493" s="111"/>
      <c r="D3493" s="111"/>
      <c r="F3493" s="57"/>
      <c r="G3493" s="111"/>
      <c r="H3493" s="111"/>
      <c r="J3493" s="57"/>
      <c r="K3493" s="111"/>
      <c r="L3493" s="111"/>
    </row>
    <row r="3494" spans="2:12" x14ac:dyDescent="0.2">
      <c r="B3494" s="57"/>
      <c r="C3494" s="111"/>
      <c r="D3494" s="111"/>
      <c r="F3494" s="57"/>
      <c r="G3494" s="111"/>
      <c r="H3494" s="111"/>
      <c r="J3494" s="57"/>
      <c r="K3494" s="111"/>
      <c r="L3494" s="111"/>
    </row>
    <row r="3495" spans="2:12" x14ac:dyDescent="0.2">
      <c r="B3495" s="57"/>
      <c r="C3495" s="111"/>
      <c r="D3495" s="111"/>
      <c r="F3495" s="57"/>
      <c r="G3495" s="111"/>
      <c r="H3495" s="111"/>
      <c r="J3495" s="57"/>
      <c r="K3495" s="111"/>
      <c r="L3495" s="111"/>
    </row>
    <row r="3496" spans="2:12" x14ac:dyDescent="0.2">
      <c r="B3496" s="57"/>
      <c r="C3496" s="111"/>
      <c r="D3496" s="111"/>
      <c r="F3496" s="57"/>
      <c r="G3496" s="111"/>
      <c r="H3496" s="111"/>
      <c r="J3496" s="57"/>
      <c r="K3496" s="111"/>
      <c r="L3496" s="111"/>
    </row>
    <row r="3497" spans="2:12" x14ac:dyDescent="0.2">
      <c r="B3497" s="57"/>
      <c r="C3497" s="111"/>
      <c r="D3497" s="111"/>
      <c r="F3497" s="57"/>
      <c r="G3497" s="111"/>
      <c r="H3497" s="111"/>
      <c r="J3497" s="57"/>
      <c r="K3497" s="111"/>
      <c r="L3497" s="111"/>
    </row>
    <row r="3498" spans="2:12" x14ac:dyDescent="0.2">
      <c r="B3498" s="57"/>
      <c r="C3498" s="111"/>
      <c r="D3498" s="111"/>
      <c r="F3498" s="57"/>
      <c r="G3498" s="111"/>
      <c r="H3498" s="111"/>
      <c r="J3498" s="57"/>
      <c r="K3498" s="111"/>
      <c r="L3498" s="111"/>
    </row>
    <row r="3499" spans="2:12" x14ac:dyDescent="0.2">
      <c r="B3499" s="57"/>
      <c r="C3499" s="111"/>
      <c r="D3499" s="111"/>
      <c r="F3499" s="57"/>
      <c r="G3499" s="111"/>
      <c r="H3499" s="111"/>
      <c r="J3499" s="57"/>
      <c r="K3499" s="111"/>
      <c r="L3499" s="111"/>
    </row>
    <row r="3500" spans="2:12" x14ac:dyDescent="0.2">
      <c r="B3500" s="57"/>
      <c r="C3500" s="111"/>
      <c r="D3500" s="111"/>
      <c r="F3500" s="57"/>
      <c r="G3500" s="111"/>
      <c r="H3500" s="111"/>
      <c r="J3500" s="57"/>
      <c r="K3500" s="111"/>
      <c r="L3500" s="111"/>
    </row>
    <row r="3501" spans="2:12" x14ac:dyDescent="0.2">
      <c r="B3501" s="57"/>
      <c r="C3501" s="111"/>
      <c r="D3501" s="111"/>
      <c r="F3501" s="57"/>
      <c r="G3501" s="111"/>
      <c r="H3501" s="111"/>
      <c r="J3501" s="57"/>
      <c r="K3501" s="111"/>
      <c r="L3501" s="111"/>
    </row>
    <row r="3502" spans="2:12" x14ac:dyDescent="0.2">
      <c r="B3502" s="57"/>
      <c r="C3502" s="111"/>
      <c r="D3502" s="111"/>
      <c r="F3502" s="57"/>
      <c r="G3502" s="111"/>
      <c r="H3502" s="111"/>
      <c r="J3502" s="57"/>
      <c r="K3502" s="111"/>
      <c r="L3502" s="111"/>
    </row>
    <row r="3503" spans="2:12" x14ac:dyDescent="0.2">
      <c r="B3503" s="57"/>
      <c r="C3503" s="111"/>
      <c r="D3503" s="111"/>
      <c r="F3503" s="57"/>
      <c r="G3503" s="111"/>
      <c r="H3503" s="111"/>
      <c r="J3503" s="57"/>
      <c r="K3503" s="111"/>
      <c r="L3503" s="111"/>
    </row>
    <row r="3504" spans="2:12" x14ac:dyDescent="0.2">
      <c r="B3504" s="57"/>
      <c r="C3504" s="111"/>
      <c r="D3504" s="111"/>
      <c r="F3504" s="57"/>
      <c r="G3504" s="111"/>
      <c r="H3504" s="111"/>
      <c r="J3504" s="57"/>
      <c r="K3504" s="111"/>
      <c r="L3504" s="111"/>
    </row>
    <row r="3505" spans="2:12" x14ac:dyDescent="0.2">
      <c r="B3505" s="57"/>
      <c r="C3505" s="111"/>
      <c r="D3505" s="111"/>
      <c r="F3505" s="57"/>
      <c r="G3505" s="111"/>
      <c r="H3505" s="111"/>
      <c r="J3505" s="57"/>
      <c r="K3505" s="111"/>
      <c r="L3505" s="111"/>
    </row>
    <row r="3506" spans="2:12" x14ac:dyDescent="0.2">
      <c r="B3506" s="57"/>
      <c r="C3506" s="111"/>
      <c r="D3506" s="111"/>
      <c r="F3506" s="57"/>
      <c r="G3506" s="111"/>
      <c r="H3506" s="111"/>
      <c r="J3506" s="57"/>
      <c r="K3506" s="111"/>
      <c r="L3506" s="111"/>
    </row>
    <row r="3507" spans="2:12" x14ac:dyDescent="0.2">
      <c r="B3507" s="57"/>
      <c r="C3507" s="111"/>
      <c r="D3507" s="111"/>
      <c r="F3507" s="57"/>
      <c r="G3507" s="111"/>
      <c r="H3507" s="111"/>
      <c r="J3507" s="57"/>
      <c r="K3507" s="111"/>
      <c r="L3507" s="111"/>
    </row>
    <row r="3508" spans="2:12" x14ac:dyDescent="0.2">
      <c r="B3508" s="57"/>
      <c r="C3508" s="111"/>
      <c r="D3508" s="111"/>
      <c r="F3508" s="57"/>
      <c r="G3508" s="111"/>
      <c r="H3508" s="111"/>
      <c r="J3508" s="57"/>
      <c r="K3508" s="111"/>
      <c r="L3508" s="111"/>
    </row>
    <row r="3509" spans="2:12" x14ac:dyDescent="0.2">
      <c r="B3509" s="57"/>
      <c r="C3509" s="111"/>
      <c r="D3509" s="111"/>
      <c r="F3509" s="57"/>
      <c r="G3509" s="111"/>
      <c r="H3509" s="111"/>
      <c r="J3509" s="57"/>
      <c r="K3509" s="111"/>
      <c r="L3509" s="111"/>
    </row>
    <row r="3510" spans="2:12" x14ac:dyDescent="0.2">
      <c r="B3510" s="57"/>
      <c r="C3510" s="111"/>
      <c r="D3510" s="111"/>
      <c r="F3510" s="57"/>
      <c r="G3510" s="111"/>
      <c r="H3510" s="111"/>
      <c r="J3510" s="57"/>
      <c r="K3510" s="111"/>
      <c r="L3510" s="111"/>
    </row>
    <row r="3511" spans="2:12" x14ac:dyDescent="0.2">
      <c r="B3511" s="57"/>
      <c r="C3511" s="111"/>
      <c r="D3511" s="111"/>
      <c r="F3511" s="57"/>
      <c r="G3511" s="111"/>
      <c r="H3511" s="111"/>
      <c r="J3511" s="57"/>
      <c r="K3511" s="111"/>
      <c r="L3511" s="111"/>
    </row>
    <row r="3512" spans="2:12" x14ac:dyDescent="0.2">
      <c r="B3512" s="57"/>
      <c r="C3512" s="111"/>
      <c r="D3512" s="111"/>
      <c r="F3512" s="57"/>
      <c r="G3512" s="111"/>
      <c r="H3512" s="111"/>
      <c r="J3512" s="57"/>
      <c r="K3512" s="111"/>
      <c r="L3512" s="111"/>
    </row>
    <row r="3513" spans="2:12" x14ac:dyDescent="0.2">
      <c r="B3513" s="57"/>
      <c r="C3513" s="111"/>
      <c r="D3513" s="111"/>
      <c r="F3513" s="57"/>
      <c r="G3513" s="111"/>
      <c r="H3513" s="111"/>
      <c r="J3513" s="57"/>
      <c r="K3513" s="111"/>
      <c r="L3513" s="111"/>
    </row>
    <row r="3514" spans="2:12" x14ac:dyDescent="0.2">
      <c r="B3514" s="57"/>
      <c r="C3514" s="111"/>
      <c r="D3514" s="111"/>
      <c r="F3514" s="57"/>
      <c r="G3514" s="111"/>
      <c r="H3514" s="111"/>
      <c r="J3514" s="57"/>
      <c r="K3514" s="111"/>
      <c r="L3514" s="111"/>
    </row>
    <row r="3515" spans="2:12" x14ac:dyDescent="0.2">
      <c r="B3515" s="57"/>
      <c r="C3515" s="111"/>
      <c r="D3515" s="111"/>
      <c r="F3515" s="57"/>
      <c r="G3515" s="111"/>
      <c r="H3515" s="111"/>
      <c r="J3515" s="57"/>
      <c r="K3515" s="111"/>
      <c r="L3515" s="111"/>
    </row>
    <row r="3516" spans="2:12" x14ac:dyDescent="0.2">
      <c r="B3516" s="57"/>
      <c r="C3516" s="111"/>
      <c r="D3516" s="111"/>
      <c r="F3516" s="57"/>
      <c r="G3516" s="111"/>
      <c r="H3516" s="111"/>
      <c r="J3516" s="57"/>
      <c r="K3516" s="111"/>
      <c r="L3516" s="111"/>
    </row>
    <row r="3517" spans="2:12" x14ac:dyDescent="0.2">
      <c r="B3517" s="57"/>
      <c r="C3517" s="111"/>
      <c r="D3517" s="111"/>
      <c r="F3517" s="57"/>
      <c r="G3517" s="111"/>
      <c r="H3517" s="111"/>
      <c r="J3517" s="57"/>
      <c r="K3517" s="111"/>
      <c r="L3517" s="111"/>
    </row>
    <row r="3518" spans="2:12" x14ac:dyDescent="0.2">
      <c r="B3518" s="57"/>
      <c r="C3518" s="111"/>
      <c r="D3518" s="111"/>
      <c r="F3518" s="57"/>
      <c r="G3518" s="111"/>
      <c r="H3518" s="111"/>
      <c r="J3518" s="57"/>
      <c r="K3518" s="111"/>
      <c r="L3518" s="111"/>
    </row>
    <row r="3519" spans="2:12" x14ac:dyDescent="0.2">
      <c r="B3519" s="57"/>
      <c r="C3519" s="111"/>
      <c r="D3519" s="111"/>
      <c r="F3519" s="57"/>
      <c r="G3519" s="111"/>
      <c r="H3519" s="111"/>
      <c r="J3519" s="57"/>
      <c r="K3519" s="111"/>
      <c r="L3519" s="111"/>
    </row>
    <row r="3520" spans="2:12" x14ac:dyDescent="0.2">
      <c r="B3520" s="57"/>
      <c r="C3520" s="111"/>
      <c r="D3520" s="111"/>
      <c r="F3520" s="57"/>
      <c r="G3520" s="111"/>
      <c r="H3520" s="111"/>
      <c r="J3520" s="57"/>
      <c r="K3520" s="111"/>
      <c r="L3520" s="111"/>
    </row>
    <row r="3521" spans="2:12" x14ac:dyDescent="0.2">
      <c r="B3521" s="57"/>
      <c r="C3521" s="111"/>
      <c r="D3521" s="111"/>
      <c r="F3521" s="57"/>
      <c r="G3521" s="111"/>
      <c r="H3521" s="111"/>
      <c r="J3521" s="57"/>
      <c r="K3521" s="111"/>
      <c r="L3521" s="111"/>
    </row>
    <row r="3522" spans="2:12" x14ac:dyDescent="0.2">
      <c r="B3522" s="57"/>
      <c r="C3522" s="111"/>
      <c r="D3522" s="111"/>
      <c r="F3522" s="57"/>
      <c r="G3522" s="111"/>
      <c r="H3522" s="111"/>
      <c r="J3522" s="57"/>
      <c r="K3522" s="111"/>
      <c r="L3522" s="111"/>
    </row>
    <row r="3523" spans="2:12" x14ac:dyDescent="0.2">
      <c r="B3523" s="57"/>
      <c r="C3523" s="111"/>
      <c r="D3523" s="111"/>
      <c r="F3523" s="57"/>
      <c r="G3523" s="111"/>
      <c r="H3523" s="111"/>
      <c r="J3523" s="57"/>
      <c r="K3523" s="111"/>
      <c r="L3523" s="111"/>
    </row>
    <row r="3524" spans="2:12" x14ac:dyDescent="0.2">
      <c r="B3524" s="57"/>
      <c r="C3524" s="111"/>
      <c r="D3524" s="111"/>
      <c r="F3524" s="57"/>
      <c r="G3524" s="111"/>
      <c r="H3524" s="111"/>
      <c r="J3524" s="57"/>
      <c r="K3524" s="111"/>
      <c r="L3524" s="111"/>
    </row>
    <row r="3525" spans="2:12" x14ac:dyDescent="0.2">
      <c r="B3525" s="57"/>
      <c r="C3525" s="111"/>
      <c r="D3525" s="111"/>
      <c r="F3525" s="57"/>
      <c r="G3525" s="111"/>
      <c r="H3525" s="111"/>
      <c r="J3525" s="57"/>
      <c r="K3525" s="111"/>
      <c r="L3525" s="111"/>
    </row>
    <row r="3526" spans="2:12" x14ac:dyDescent="0.2">
      <c r="B3526" s="57"/>
      <c r="C3526" s="111"/>
      <c r="D3526" s="111"/>
      <c r="F3526" s="57"/>
      <c r="G3526" s="111"/>
      <c r="H3526" s="111"/>
      <c r="J3526" s="57"/>
      <c r="K3526" s="111"/>
      <c r="L3526" s="111"/>
    </row>
    <row r="3527" spans="2:12" x14ac:dyDescent="0.2">
      <c r="B3527" s="57"/>
      <c r="C3527" s="111"/>
      <c r="D3527" s="111"/>
      <c r="F3527" s="57"/>
      <c r="G3527" s="111"/>
      <c r="H3527" s="111"/>
      <c r="J3527" s="57"/>
      <c r="K3527" s="111"/>
      <c r="L3527" s="111"/>
    </row>
    <row r="3528" spans="2:12" x14ac:dyDescent="0.2">
      <c r="B3528" s="57"/>
      <c r="C3528" s="111"/>
      <c r="D3528" s="111"/>
      <c r="F3528" s="57"/>
      <c r="G3528" s="111"/>
      <c r="H3528" s="111"/>
      <c r="J3528" s="57"/>
      <c r="K3528" s="111"/>
      <c r="L3528" s="111"/>
    </row>
    <row r="3529" spans="2:12" x14ac:dyDescent="0.2">
      <c r="B3529" s="57"/>
      <c r="C3529" s="111"/>
      <c r="D3529" s="111"/>
      <c r="F3529" s="57"/>
      <c r="G3529" s="111"/>
      <c r="H3529" s="111"/>
      <c r="J3529" s="57"/>
      <c r="K3529" s="111"/>
      <c r="L3529" s="111"/>
    </row>
    <row r="3530" spans="2:12" x14ac:dyDescent="0.2">
      <c r="B3530" s="57"/>
      <c r="C3530" s="111"/>
      <c r="D3530" s="111"/>
      <c r="F3530" s="57"/>
      <c r="G3530" s="111"/>
      <c r="H3530" s="111"/>
      <c r="J3530" s="57"/>
      <c r="K3530" s="111"/>
      <c r="L3530" s="111"/>
    </row>
    <row r="3531" spans="2:12" x14ac:dyDescent="0.2">
      <c r="B3531" s="57"/>
      <c r="C3531" s="111"/>
      <c r="D3531" s="111"/>
      <c r="F3531" s="57"/>
      <c r="G3531" s="111"/>
      <c r="H3531" s="111"/>
      <c r="J3531" s="57"/>
      <c r="K3531" s="111"/>
      <c r="L3531" s="111"/>
    </row>
    <row r="3532" spans="2:12" x14ac:dyDescent="0.2">
      <c r="B3532" s="57"/>
      <c r="C3532" s="111"/>
      <c r="D3532" s="111"/>
      <c r="F3532" s="57"/>
      <c r="G3532" s="111"/>
      <c r="H3532" s="111"/>
      <c r="J3532" s="57"/>
      <c r="K3532" s="111"/>
      <c r="L3532" s="111"/>
    </row>
    <row r="3533" spans="2:12" x14ac:dyDescent="0.2">
      <c r="B3533" s="57"/>
      <c r="C3533" s="111"/>
      <c r="D3533" s="111"/>
      <c r="F3533" s="57"/>
      <c r="G3533" s="111"/>
      <c r="H3533" s="111"/>
      <c r="J3533" s="57"/>
      <c r="K3533" s="111"/>
      <c r="L3533" s="111"/>
    </row>
    <row r="3534" spans="2:12" x14ac:dyDescent="0.2">
      <c r="B3534" s="57"/>
      <c r="C3534" s="111"/>
      <c r="D3534" s="111"/>
      <c r="F3534" s="57"/>
      <c r="G3534" s="111"/>
      <c r="H3534" s="111"/>
      <c r="J3534" s="57"/>
      <c r="K3534" s="111"/>
      <c r="L3534" s="111"/>
    </row>
    <row r="3535" spans="2:12" x14ac:dyDescent="0.2">
      <c r="B3535" s="57"/>
      <c r="C3535" s="111"/>
      <c r="D3535" s="111"/>
      <c r="F3535" s="57"/>
      <c r="G3535" s="111"/>
      <c r="H3535" s="111"/>
      <c r="J3535" s="57"/>
      <c r="K3535" s="111"/>
      <c r="L3535" s="111"/>
    </row>
    <row r="3536" spans="2:12" x14ac:dyDescent="0.2">
      <c r="B3536" s="57"/>
      <c r="C3536" s="111"/>
      <c r="D3536" s="111"/>
      <c r="F3536" s="57"/>
      <c r="G3536" s="111"/>
      <c r="H3536" s="111"/>
      <c r="J3536" s="57"/>
      <c r="K3536" s="111"/>
      <c r="L3536" s="111"/>
    </row>
    <row r="3537" spans="2:12" x14ac:dyDescent="0.2">
      <c r="B3537" s="57"/>
      <c r="C3537" s="111"/>
      <c r="D3537" s="111"/>
      <c r="F3537" s="57"/>
      <c r="G3537" s="111"/>
      <c r="H3537" s="111"/>
      <c r="J3537" s="57"/>
      <c r="K3537" s="111"/>
      <c r="L3537" s="111"/>
    </row>
    <row r="3538" spans="2:12" x14ac:dyDescent="0.2">
      <c r="B3538" s="57"/>
      <c r="C3538" s="111"/>
      <c r="D3538" s="111"/>
      <c r="F3538" s="57"/>
      <c r="G3538" s="111"/>
      <c r="H3538" s="111"/>
      <c r="J3538" s="57"/>
      <c r="K3538" s="111"/>
      <c r="L3538" s="111"/>
    </row>
    <row r="3539" spans="2:12" x14ac:dyDescent="0.2">
      <c r="B3539" s="57"/>
      <c r="C3539" s="111"/>
      <c r="D3539" s="111"/>
      <c r="F3539" s="57"/>
      <c r="G3539" s="111"/>
      <c r="H3539" s="111"/>
      <c r="J3539" s="57"/>
      <c r="K3539" s="111"/>
      <c r="L3539" s="111"/>
    </row>
    <row r="3540" spans="2:12" x14ac:dyDescent="0.2">
      <c r="B3540" s="57"/>
      <c r="C3540" s="111"/>
      <c r="D3540" s="111"/>
      <c r="F3540" s="57"/>
      <c r="G3540" s="111"/>
      <c r="H3540" s="111"/>
      <c r="J3540" s="57"/>
      <c r="K3540" s="111"/>
      <c r="L3540" s="111"/>
    </row>
    <row r="3541" spans="2:12" x14ac:dyDescent="0.2">
      <c r="B3541" s="57"/>
      <c r="C3541" s="111"/>
      <c r="D3541" s="111"/>
      <c r="F3541" s="57"/>
      <c r="G3541" s="111"/>
      <c r="H3541" s="111"/>
      <c r="J3541" s="57"/>
      <c r="K3541" s="111"/>
      <c r="L3541" s="111"/>
    </row>
    <row r="3542" spans="2:12" x14ac:dyDescent="0.2">
      <c r="B3542" s="57"/>
      <c r="C3542" s="111"/>
      <c r="D3542" s="111"/>
      <c r="F3542" s="57"/>
      <c r="G3542" s="111"/>
      <c r="H3542" s="111"/>
      <c r="J3542" s="57"/>
      <c r="K3542" s="111"/>
      <c r="L3542" s="111"/>
    </row>
    <row r="3543" spans="2:12" x14ac:dyDescent="0.2">
      <c r="B3543" s="57"/>
      <c r="C3543" s="111"/>
      <c r="D3543" s="111"/>
      <c r="F3543" s="57"/>
      <c r="G3543" s="111"/>
      <c r="H3543" s="111"/>
      <c r="J3543" s="57"/>
      <c r="K3543" s="111"/>
      <c r="L3543" s="111"/>
    </row>
    <row r="3544" spans="2:12" x14ac:dyDescent="0.2">
      <c r="B3544" s="57"/>
      <c r="C3544" s="111"/>
      <c r="D3544" s="111"/>
      <c r="F3544" s="57"/>
      <c r="G3544" s="111"/>
      <c r="H3544" s="111"/>
      <c r="J3544" s="57"/>
      <c r="K3544" s="111"/>
      <c r="L3544" s="111"/>
    </row>
    <row r="3545" spans="2:12" x14ac:dyDescent="0.2">
      <c r="B3545" s="57"/>
      <c r="C3545" s="111"/>
      <c r="D3545" s="111"/>
      <c r="F3545" s="57"/>
      <c r="G3545" s="111"/>
      <c r="H3545" s="111"/>
      <c r="J3545" s="57"/>
      <c r="K3545" s="111"/>
      <c r="L3545" s="111"/>
    </row>
    <row r="3546" spans="2:12" x14ac:dyDescent="0.2">
      <c r="B3546" s="57"/>
      <c r="C3546" s="111"/>
      <c r="D3546" s="111"/>
      <c r="F3546" s="57"/>
      <c r="G3546" s="111"/>
      <c r="H3546" s="111"/>
      <c r="J3546" s="57"/>
      <c r="K3546" s="111"/>
      <c r="L3546" s="111"/>
    </row>
    <row r="3547" spans="2:12" x14ac:dyDescent="0.2">
      <c r="B3547" s="57"/>
      <c r="C3547" s="111"/>
      <c r="D3547" s="111"/>
      <c r="F3547" s="57"/>
      <c r="G3547" s="111"/>
      <c r="H3547" s="111"/>
      <c r="J3547" s="57"/>
      <c r="K3547" s="111"/>
      <c r="L3547" s="111"/>
    </row>
    <row r="3548" spans="2:12" x14ac:dyDescent="0.2">
      <c r="B3548" s="57"/>
      <c r="C3548" s="111"/>
      <c r="D3548" s="111"/>
      <c r="F3548" s="57"/>
      <c r="G3548" s="111"/>
      <c r="H3548" s="111"/>
      <c r="J3548" s="57"/>
      <c r="K3548" s="111"/>
      <c r="L3548" s="111"/>
    </row>
    <row r="3549" spans="2:12" x14ac:dyDescent="0.2">
      <c r="B3549" s="57"/>
      <c r="C3549" s="111"/>
      <c r="D3549" s="111"/>
      <c r="F3549" s="57"/>
      <c r="G3549" s="111"/>
      <c r="H3549" s="111"/>
      <c r="J3549" s="57"/>
      <c r="K3549" s="111"/>
      <c r="L3549" s="111"/>
    </row>
    <row r="3550" spans="2:12" x14ac:dyDescent="0.2">
      <c r="B3550" s="57"/>
      <c r="C3550" s="111"/>
      <c r="D3550" s="111"/>
      <c r="F3550" s="57"/>
      <c r="G3550" s="111"/>
      <c r="H3550" s="111"/>
      <c r="J3550" s="57"/>
      <c r="K3550" s="111"/>
      <c r="L3550" s="111"/>
    </row>
    <row r="3551" spans="2:12" x14ac:dyDescent="0.2">
      <c r="B3551" s="57"/>
      <c r="C3551" s="111"/>
      <c r="D3551" s="111"/>
      <c r="F3551" s="57"/>
      <c r="G3551" s="111"/>
      <c r="H3551" s="111"/>
      <c r="J3551" s="57"/>
      <c r="K3551" s="111"/>
      <c r="L3551" s="111"/>
    </row>
    <row r="3552" spans="2:12" x14ac:dyDescent="0.2">
      <c r="B3552" s="57"/>
      <c r="C3552" s="111"/>
      <c r="D3552" s="111"/>
      <c r="F3552" s="57"/>
      <c r="G3552" s="111"/>
      <c r="H3552" s="111"/>
      <c r="J3552" s="57"/>
      <c r="K3552" s="111"/>
      <c r="L3552" s="111"/>
    </row>
    <row r="3553" spans="2:12" x14ac:dyDescent="0.2">
      <c r="B3553" s="57"/>
      <c r="C3553" s="111"/>
      <c r="D3553" s="111"/>
      <c r="F3553" s="57"/>
      <c r="G3553" s="111"/>
      <c r="H3553" s="111"/>
      <c r="J3553" s="57"/>
      <c r="K3553" s="111"/>
      <c r="L3553" s="111"/>
    </row>
    <row r="3554" spans="2:12" x14ac:dyDescent="0.2">
      <c r="B3554" s="57"/>
      <c r="C3554" s="111"/>
      <c r="D3554" s="111"/>
      <c r="F3554" s="57"/>
      <c r="G3554" s="111"/>
      <c r="H3554" s="111"/>
      <c r="J3554" s="57"/>
      <c r="K3554" s="111"/>
      <c r="L3554" s="111"/>
    </row>
    <row r="3555" spans="2:12" x14ac:dyDescent="0.2">
      <c r="B3555" s="57"/>
      <c r="C3555" s="111"/>
      <c r="D3555" s="111"/>
      <c r="F3555" s="57"/>
      <c r="G3555" s="111"/>
      <c r="H3555" s="111"/>
      <c r="J3555" s="57"/>
      <c r="K3555" s="111"/>
      <c r="L3555" s="111"/>
    </row>
    <row r="3556" spans="2:12" x14ac:dyDescent="0.2">
      <c r="B3556" s="57"/>
      <c r="C3556" s="111"/>
      <c r="D3556" s="111"/>
      <c r="F3556" s="57"/>
      <c r="G3556" s="111"/>
      <c r="H3556" s="111"/>
      <c r="J3556" s="57"/>
      <c r="K3556" s="111"/>
      <c r="L3556" s="111"/>
    </row>
    <row r="3557" spans="2:12" x14ac:dyDescent="0.2">
      <c r="B3557" s="57"/>
      <c r="C3557" s="111"/>
      <c r="D3557" s="111"/>
      <c r="F3557" s="57"/>
      <c r="G3557" s="111"/>
      <c r="H3557" s="111"/>
      <c r="J3557" s="57"/>
      <c r="K3557" s="111"/>
      <c r="L3557" s="111"/>
    </row>
    <row r="3558" spans="2:12" x14ac:dyDescent="0.2">
      <c r="B3558" s="57"/>
      <c r="C3558" s="111"/>
      <c r="D3558" s="111"/>
      <c r="F3558" s="57"/>
      <c r="G3558" s="111"/>
      <c r="H3558" s="111"/>
      <c r="J3558" s="57"/>
      <c r="K3558" s="111"/>
      <c r="L3558" s="111"/>
    </row>
    <row r="3559" spans="2:12" x14ac:dyDescent="0.2">
      <c r="B3559" s="57"/>
      <c r="C3559" s="111"/>
      <c r="D3559" s="111"/>
      <c r="F3559" s="57"/>
      <c r="G3559" s="111"/>
      <c r="H3559" s="111"/>
      <c r="J3559" s="57"/>
      <c r="K3559" s="111"/>
      <c r="L3559" s="111"/>
    </row>
    <row r="3560" spans="2:12" x14ac:dyDescent="0.2">
      <c r="B3560" s="57"/>
      <c r="C3560" s="111"/>
      <c r="D3560" s="111"/>
      <c r="F3560" s="57"/>
      <c r="G3560" s="111"/>
      <c r="H3560" s="111"/>
      <c r="J3560" s="57"/>
      <c r="K3560" s="111"/>
      <c r="L3560" s="111"/>
    </row>
    <row r="3561" spans="2:12" x14ac:dyDescent="0.2">
      <c r="B3561" s="57"/>
      <c r="C3561" s="111"/>
      <c r="D3561" s="111"/>
      <c r="F3561" s="57"/>
      <c r="G3561" s="111"/>
      <c r="H3561" s="111"/>
      <c r="J3561" s="57"/>
      <c r="K3561" s="111"/>
      <c r="L3561" s="111"/>
    </row>
    <row r="3562" spans="2:12" x14ac:dyDescent="0.2">
      <c r="B3562" s="57"/>
      <c r="C3562" s="111"/>
      <c r="D3562" s="111"/>
      <c r="F3562" s="57"/>
      <c r="G3562" s="111"/>
      <c r="H3562" s="111"/>
      <c r="J3562" s="57"/>
      <c r="K3562" s="111"/>
      <c r="L3562" s="111"/>
    </row>
    <row r="3563" spans="2:12" x14ac:dyDescent="0.2">
      <c r="B3563" s="57"/>
      <c r="C3563" s="111"/>
      <c r="D3563" s="111"/>
      <c r="F3563" s="57"/>
      <c r="G3563" s="111"/>
      <c r="H3563" s="111"/>
      <c r="J3563" s="57"/>
      <c r="K3563" s="111"/>
      <c r="L3563" s="111"/>
    </row>
    <row r="3564" spans="2:12" x14ac:dyDescent="0.2">
      <c r="B3564" s="57"/>
      <c r="C3564" s="111"/>
      <c r="D3564" s="111"/>
      <c r="F3564" s="57"/>
      <c r="G3564" s="111"/>
      <c r="H3564" s="111"/>
      <c r="J3564" s="57"/>
      <c r="K3564" s="111"/>
      <c r="L3564" s="111"/>
    </row>
    <row r="3565" spans="2:12" x14ac:dyDescent="0.2">
      <c r="B3565" s="57"/>
      <c r="C3565" s="111"/>
      <c r="D3565" s="111"/>
      <c r="F3565" s="57"/>
      <c r="G3565" s="111"/>
      <c r="H3565" s="111"/>
      <c r="J3565" s="57"/>
      <c r="K3565" s="111"/>
      <c r="L3565" s="111"/>
    </row>
    <row r="3566" spans="2:12" x14ac:dyDescent="0.2">
      <c r="B3566" s="57"/>
      <c r="C3566" s="111"/>
      <c r="D3566" s="111"/>
      <c r="F3566" s="57"/>
      <c r="G3566" s="111"/>
      <c r="H3566" s="111"/>
      <c r="J3566" s="57"/>
      <c r="K3566" s="111"/>
      <c r="L3566" s="111"/>
    </row>
    <row r="3567" spans="2:12" x14ac:dyDescent="0.2">
      <c r="B3567" s="57"/>
      <c r="C3567" s="111"/>
      <c r="D3567" s="111"/>
      <c r="F3567" s="57"/>
      <c r="G3567" s="111"/>
      <c r="H3567" s="111"/>
      <c r="J3567" s="57"/>
      <c r="K3567" s="111"/>
      <c r="L3567" s="111"/>
    </row>
    <row r="3568" spans="2:12" x14ac:dyDescent="0.2">
      <c r="B3568" s="57"/>
      <c r="C3568" s="111"/>
      <c r="D3568" s="111"/>
      <c r="F3568" s="57"/>
      <c r="G3568" s="111"/>
      <c r="H3568" s="111"/>
      <c r="J3568" s="57"/>
      <c r="K3568" s="111"/>
      <c r="L3568" s="111"/>
    </row>
    <row r="3569" spans="2:12" x14ac:dyDescent="0.2">
      <c r="B3569" s="57"/>
      <c r="C3569" s="111"/>
      <c r="D3569" s="111"/>
      <c r="F3569" s="57"/>
      <c r="G3569" s="111"/>
      <c r="H3569" s="111"/>
      <c r="J3569" s="57"/>
      <c r="K3569" s="111"/>
      <c r="L3569" s="111"/>
    </row>
    <row r="3570" spans="2:12" x14ac:dyDescent="0.2">
      <c r="B3570" s="57"/>
      <c r="C3570" s="111"/>
      <c r="D3570" s="111"/>
      <c r="F3570" s="57"/>
      <c r="G3570" s="111"/>
      <c r="H3570" s="111"/>
      <c r="J3570" s="57"/>
      <c r="K3570" s="111"/>
      <c r="L3570" s="111"/>
    </row>
    <row r="3571" spans="2:12" x14ac:dyDescent="0.2">
      <c r="B3571" s="57"/>
      <c r="C3571" s="111"/>
      <c r="D3571" s="111"/>
      <c r="F3571" s="57"/>
      <c r="G3571" s="111"/>
      <c r="H3571" s="111"/>
      <c r="J3571" s="57"/>
      <c r="K3571" s="111"/>
      <c r="L3571" s="111"/>
    </row>
    <row r="3572" spans="2:12" x14ac:dyDescent="0.2">
      <c r="B3572" s="57"/>
      <c r="C3572" s="111"/>
      <c r="D3572" s="111"/>
      <c r="F3572" s="57"/>
      <c r="G3572" s="111"/>
      <c r="H3572" s="111"/>
      <c r="J3572" s="57"/>
      <c r="K3572" s="111"/>
      <c r="L3572" s="111"/>
    </row>
    <row r="3573" spans="2:12" x14ac:dyDescent="0.2">
      <c r="B3573" s="57"/>
      <c r="C3573" s="111"/>
      <c r="D3573" s="111"/>
      <c r="F3573" s="57"/>
      <c r="G3573" s="111"/>
      <c r="H3573" s="111"/>
      <c r="J3573" s="57"/>
      <c r="K3573" s="111"/>
      <c r="L3573" s="111"/>
    </row>
    <row r="3574" spans="2:12" x14ac:dyDescent="0.2">
      <c r="B3574" s="57"/>
      <c r="C3574" s="111"/>
      <c r="D3574" s="111"/>
      <c r="F3574" s="57"/>
      <c r="G3574" s="111"/>
      <c r="H3574" s="111"/>
      <c r="J3574" s="57"/>
      <c r="K3574" s="111"/>
      <c r="L3574" s="111"/>
    </row>
    <row r="3575" spans="2:12" x14ac:dyDescent="0.2">
      <c r="B3575" s="57"/>
      <c r="C3575" s="111"/>
      <c r="D3575" s="111"/>
      <c r="F3575" s="57"/>
      <c r="G3575" s="111"/>
      <c r="H3575" s="111"/>
      <c r="J3575" s="57"/>
      <c r="K3575" s="111"/>
      <c r="L3575" s="111"/>
    </row>
    <row r="3576" spans="2:12" x14ac:dyDescent="0.2">
      <c r="B3576" s="57"/>
      <c r="C3576" s="111"/>
      <c r="D3576" s="111"/>
      <c r="F3576" s="57"/>
      <c r="G3576" s="111"/>
      <c r="H3576" s="111"/>
      <c r="J3576" s="57"/>
      <c r="K3576" s="111"/>
      <c r="L3576" s="111"/>
    </row>
    <row r="3577" spans="2:12" x14ac:dyDescent="0.2">
      <c r="B3577" s="57"/>
      <c r="C3577" s="111"/>
      <c r="D3577" s="111"/>
      <c r="F3577" s="57"/>
      <c r="G3577" s="111"/>
      <c r="H3577" s="111"/>
      <c r="J3577" s="57"/>
      <c r="K3577" s="111"/>
      <c r="L3577" s="111"/>
    </row>
    <row r="3578" spans="2:12" x14ac:dyDescent="0.2">
      <c r="B3578" s="57"/>
      <c r="C3578" s="111"/>
      <c r="D3578" s="111"/>
      <c r="F3578" s="57"/>
      <c r="G3578" s="111"/>
      <c r="H3578" s="111"/>
      <c r="J3578" s="57"/>
      <c r="K3578" s="111"/>
      <c r="L3578" s="111"/>
    </row>
    <row r="3579" spans="2:12" x14ac:dyDescent="0.2">
      <c r="B3579" s="57"/>
      <c r="C3579" s="111"/>
      <c r="D3579" s="111"/>
      <c r="F3579" s="57"/>
      <c r="G3579" s="111"/>
      <c r="H3579" s="111"/>
      <c r="J3579" s="57"/>
      <c r="K3579" s="111"/>
      <c r="L3579" s="111"/>
    </row>
    <row r="3580" spans="2:12" x14ac:dyDescent="0.2">
      <c r="B3580" s="57"/>
      <c r="C3580" s="111"/>
      <c r="D3580" s="111"/>
      <c r="F3580" s="57"/>
      <c r="G3580" s="111"/>
      <c r="H3580" s="111"/>
      <c r="J3580" s="57"/>
      <c r="K3580" s="111"/>
      <c r="L3580" s="111"/>
    </row>
    <row r="3581" spans="2:12" x14ac:dyDescent="0.2">
      <c r="B3581" s="57"/>
      <c r="C3581" s="111"/>
      <c r="D3581" s="111"/>
      <c r="F3581" s="57"/>
      <c r="G3581" s="111"/>
      <c r="H3581" s="111"/>
      <c r="J3581" s="57"/>
      <c r="K3581" s="111"/>
      <c r="L3581" s="111"/>
    </row>
    <row r="3582" spans="2:12" x14ac:dyDescent="0.2">
      <c r="B3582" s="57"/>
      <c r="C3582" s="111"/>
      <c r="D3582" s="111"/>
      <c r="F3582" s="57"/>
      <c r="G3582" s="111"/>
      <c r="H3582" s="111"/>
      <c r="J3582" s="57"/>
      <c r="K3582" s="111"/>
      <c r="L3582" s="111"/>
    </row>
    <row r="3583" spans="2:12" x14ac:dyDescent="0.2">
      <c r="B3583" s="57"/>
      <c r="C3583" s="111"/>
      <c r="D3583" s="111"/>
      <c r="F3583" s="57"/>
      <c r="G3583" s="111"/>
      <c r="H3583" s="111"/>
      <c r="J3583" s="57"/>
      <c r="K3583" s="111"/>
      <c r="L3583" s="111"/>
    </row>
    <row r="3584" spans="2:12" x14ac:dyDescent="0.2">
      <c r="B3584" s="57"/>
      <c r="C3584" s="111"/>
      <c r="D3584" s="111"/>
      <c r="F3584" s="57"/>
      <c r="G3584" s="111"/>
      <c r="H3584" s="111"/>
      <c r="J3584" s="57"/>
      <c r="K3584" s="111"/>
      <c r="L3584" s="111"/>
    </row>
    <row r="3585" spans="2:12" x14ac:dyDescent="0.2">
      <c r="B3585" s="57"/>
      <c r="C3585" s="111"/>
      <c r="D3585" s="111"/>
      <c r="F3585" s="57"/>
      <c r="G3585" s="111"/>
      <c r="H3585" s="111"/>
      <c r="J3585" s="57"/>
      <c r="K3585" s="111"/>
      <c r="L3585" s="111"/>
    </row>
    <row r="3586" spans="2:12" x14ac:dyDescent="0.2">
      <c r="B3586" s="57"/>
      <c r="C3586" s="111"/>
      <c r="D3586" s="111"/>
      <c r="F3586" s="57"/>
      <c r="G3586" s="111"/>
      <c r="H3586" s="111"/>
      <c r="J3586" s="57"/>
      <c r="K3586" s="111"/>
      <c r="L3586" s="111"/>
    </row>
    <row r="3587" spans="2:12" x14ac:dyDescent="0.2">
      <c r="B3587" s="57"/>
      <c r="C3587" s="111"/>
      <c r="D3587" s="111"/>
      <c r="F3587" s="57"/>
      <c r="G3587" s="111"/>
      <c r="H3587" s="111"/>
      <c r="J3587" s="57"/>
      <c r="K3587" s="111"/>
      <c r="L3587" s="111"/>
    </row>
    <row r="3588" spans="2:12" x14ac:dyDescent="0.2">
      <c r="B3588" s="57"/>
      <c r="C3588" s="111"/>
      <c r="D3588" s="111"/>
      <c r="F3588" s="57"/>
      <c r="G3588" s="111"/>
      <c r="H3588" s="111"/>
      <c r="J3588" s="57"/>
      <c r="K3588" s="111"/>
      <c r="L3588" s="111"/>
    </row>
    <row r="3589" spans="2:12" x14ac:dyDescent="0.2">
      <c r="B3589" s="57"/>
      <c r="C3589" s="111"/>
      <c r="D3589" s="111"/>
      <c r="F3589" s="57"/>
      <c r="G3589" s="111"/>
      <c r="H3589" s="111"/>
      <c r="J3589" s="57"/>
      <c r="K3589" s="111"/>
      <c r="L3589" s="111"/>
    </row>
    <row r="3590" spans="2:12" x14ac:dyDescent="0.2">
      <c r="B3590" s="57"/>
      <c r="C3590" s="111"/>
      <c r="D3590" s="111"/>
      <c r="F3590" s="57"/>
      <c r="G3590" s="111"/>
      <c r="H3590" s="111"/>
      <c r="J3590" s="57"/>
      <c r="K3590" s="111"/>
      <c r="L3590" s="111"/>
    </row>
    <row r="3591" spans="2:12" x14ac:dyDescent="0.2">
      <c r="B3591" s="57"/>
      <c r="C3591" s="111"/>
      <c r="D3591" s="111"/>
      <c r="F3591" s="57"/>
      <c r="G3591" s="111"/>
      <c r="H3591" s="111"/>
      <c r="J3591" s="57"/>
      <c r="K3591" s="111"/>
      <c r="L3591" s="111"/>
    </row>
    <row r="3592" spans="2:12" x14ac:dyDescent="0.2">
      <c r="B3592" s="57"/>
      <c r="C3592" s="111"/>
      <c r="D3592" s="111"/>
      <c r="F3592" s="57"/>
      <c r="G3592" s="111"/>
      <c r="H3592" s="111"/>
      <c r="J3592" s="57"/>
      <c r="K3592" s="111"/>
      <c r="L3592" s="111"/>
    </row>
    <row r="3593" spans="2:12" x14ac:dyDescent="0.2">
      <c r="B3593" s="57"/>
      <c r="C3593" s="111"/>
      <c r="D3593" s="111"/>
      <c r="F3593" s="57"/>
      <c r="G3593" s="111"/>
      <c r="H3593" s="111"/>
      <c r="J3593" s="57"/>
      <c r="K3593" s="111"/>
      <c r="L3593" s="111"/>
    </row>
    <row r="3594" spans="2:12" x14ac:dyDescent="0.2">
      <c r="B3594" s="57"/>
      <c r="C3594" s="111"/>
      <c r="D3594" s="111"/>
      <c r="F3594" s="57"/>
      <c r="G3594" s="111"/>
      <c r="H3594" s="111"/>
      <c r="J3594" s="57"/>
      <c r="K3594" s="111"/>
      <c r="L3594" s="111"/>
    </row>
    <row r="3595" spans="2:12" x14ac:dyDescent="0.2">
      <c r="B3595" s="57"/>
      <c r="C3595" s="111"/>
      <c r="D3595" s="111"/>
      <c r="F3595" s="57"/>
      <c r="G3595" s="111"/>
      <c r="H3595" s="111"/>
      <c r="J3595" s="57"/>
      <c r="K3595" s="111"/>
      <c r="L3595" s="111"/>
    </row>
    <row r="3596" spans="2:12" x14ac:dyDescent="0.2">
      <c r="B3596" s="57"/>
      <c r="C3596" s="111"/>
      <c r="D3596" s="111"/>
      <c r="F3596" s="57"/>
      <c r="G3596" s="111"/>
      <c r="H3596" s="111"/>
      <c r="J3596" s="57"/>
      <c r="K3596" s="111"/>
      <c r="L3596" s="111"/>
    </row>
    <row r="3597" spans="2:12" x14ac:dyDescent="0.2">
      <c r="B3597" s="57"/>
      <c r="C3597" s="111"/>
      <c r="D3597" s="111"/>
      <c r="F3597" s="57"/>
      <c r="G3597" s="111"/>
      <c r="H3597" s="111"/>
      <c r="J3597" s="57"/>
      <c r="K3597" s="111"/>
      <c r="L3597" s="111"/>
    </row>
    <row r="3598" spans="2:12" x14ac:dyDescent="0.2">
      <c r="B3598" s="57"/>
      <c r="C3598" s="111"/>
      <c r="D3598" s="111"/>
      <c r="F3598" s="57"/>
      <c r="G3598" s="111"/>
      <c r="H3598" s="111"/>
      <c r="J3598" s="57"/>
      <c r="K3598" s="111"/>
      <c r="L3598" s="111"/>
    </row>
    <row r="3599" spans="2:12" x14ac:dyDescent="0.2">
      <c r="B3599" s="57"/>
      <c r="C3599" s="111"/>
      <c r="D3599" s="111"/>
      <c r="F3599" s="57"/>
      <c r="G3599" s="111"/>
      <c r="H3599" s="111"/>
      <c r="J3599" s="57"/>
      <c r="K3599" s="111"/>
      <c r="L3599" s="111"/>
    </row>
    <row r="3600" spans="2:12" x14ac:dyDescent="0.2">
      <c r="B3600" s="57"/>
      <c r="C3600" s="111"/>
      <c r="D3600" s="111"/>
      <c r="F3600" s="57"/>
      <c r="G3600" s="111"/>
      <c r="H3600" s="111"/>
      <c r="J3600" s="57"/>
      <c r="K3600" s="111"/>
      <c r="L3600" s="111"/>
    </row>
    <row r="3601" spans="2:12" x14ac:dyDescent="0.2">
      <c r="B3601" s="57"/>
      <c r="C3601" s="111"/>
      <c r="D3601" s="111"/>
      <c r="F3601" s="57"/>
      <c r="G3601" s="111"/>
      <c r="H3601" s="111"/>
      <c r="J3601" s="57"/>
      <c r="K3601" s="111"/>
      <c r="L3601" s="111"/>
    </row>
    <row r="3602" spans="2:12" x14ac:dyDescent="0.2">
      <c r="B3602" s="57"/>
      <c r="C3602" s="111"/>
      <c r="D3602" s="111"/>
      <c r="F3602" s="57"/>
      <c r="G3602" s="111"/>
      <c r="H3602" s="111"/>
      <c r="J3602" s="57"/>
      <c r="K3602" s="111"/>
      <c r="L3602" s="111"/>
    </row>
    <row r="3603" spans="2:12" x14ac:dyDescent="0.2">
      <c r="B3603" s="57"/>
      <c r="C3603" s="111"/>
      <c r="D3603" s="111"/>
      <c r="F3603" s="57"/>
      <c r="G3603" s="111"/>
      <c r="H3603" s="111"/>
      <c r="J3603" s="57"/>
      <c r="K3603" s="111"/>
      <c r="L3603" s="111"/>
    </row>
    <row r="3604" spans="2:12" x14ac:dyDescent="0.2">
      <c r="B3604" s="57"/>
      <c r="C3604" s="111"/>
      <c r="D3604" s="111"/>
      <c r="F3604" s="57"/>
      <c r="G3604" s="111"/>
      <c r="H3604" s="111"/>
      <c r="J3604" s="57"/>
      <c r="K3604" s="111"/>
      <c r="L3604" s="111"/>
    </row>
    <row r="3605" spans="2:12" x14ac:dyDescent="0.2">
      <c r="B3605" s="57"/>
      <c r="C3605" s="111"/>
      <c r="D3605" s="111"/>
      <c r="F3605" s="57"/>
      <c r="G3605" s="111"/>
      <c r="H3605" s="111"/>
      <c r="J3605" s="57"/>
      <c r="K3605" s="111"/>
      <c r="L3605" s="111"/>
    </row>
    <row r="3606" spans="2:12" x14ac:dyDescent="0.2">
      <c r="B3606" s="57"/>
      <c r="C3606" s="111"/>
      <c r="D3606" s="111"/>
      <c r="F3606" s="57"/>
      <c r="G3606" s="111"/>
      <c r="H3606" s="111"/>
      <c r="J3606" s="57"/>
      <c r="K3606" s="111"/>
      <c r="L3606" s="111"/>
    </row>
    <row r="3607" spans="2:12" x14ac:dyDescent="0.2">
      <c r="B3607" s="57"/>
      <c r="C3607" s="111"/>
      <c r="D3607" s="111"/>
      <c r="F3607" s="57"/>
      <c r="G3607" s="111"/>
      <c r="H3607" s="111"/>
      <c r="J3607" s="57"/>
      <c r="K3607" s="111"/>
      <c r="L3607" s="111"/>
    </row>
    <row r="3608" spans="2:12" x14ac:dyDescent="0.2">
      <c r="B3608" s="57"/>
      <c r="C3608" s="111"/>
      <c r="D3608" s="111"/>
      <c r="F3608" s="57"/>
      <c r="G3608" s="111"/>
      <c r="H3608" s="111"/>
      <c r="J3608" s="57"/>
      <c r="K3608" s="111"/>
      <c r="L3608" s="111"/>
    </row>
    <row r="3609" spans="2:12" x14ac:dyDescent="0.2">
      <c r="B3609" s="57"/>
      <c r="C3609" s="111"/>
      <c r="D3609" s="111"/>
      <c r="F3609" s="57"/>
      <c r="G3609" s="111"/>
      <c r="H3609" s="111"/>
      <c r="J3609" s="57"/>
      <c r="K3609" s="111"/>
      <c r="L3609" s="111"/>
    </row>
    <row r="3610" spans="2:12" x14ac:dyDescent="0.2">
      <c r="B3610" s="57"/>
      <c r="C3610" s="111"/>
      <c r="D3610" s="111"/>
      <c r="F3610" s="57"/>
      <c r="G3610" s="111"/>
      <c r="H3610" s="111"/>
      <c r="J3610" s="57"/>
      <c r="K3610" s="111"/>
      <c r="L3610" s="111"/>
    </row>
    <row r="3611" spans="2:12" x14ac:dyDescent="0.2">
      <c r="B3611" s="57"/>
      <c r="C3611" s="111"/>
      <c r="D3611" s="111"/>
      <c r="F3611" s="57"/>
      <c r="G3611" s="111"/>
      <c r="H3611" s="111"/>
      <c r="J3611" s="57"/>
      <c r="K3611" s="111"/>
      <c r="L3611" s="111"/>
    </row>
    <row r="3612" spans="2:12" x14ac:dyDescent="0.2">
      <c r="B3612" s="57"/>
      <c r="C3612" s="111"/>
      <c r="D3612" s="111"/>
      <c r="F3612" s="57"/>
      <c r="G3612" s="111"/>
      <c r="H3612" s="111"/>
      <c r="J3612" s="57"/>
      <c r="K3612" s="111"/>
      <c r="L3612" s="111"/>
    </row>
    <row r="3613" spans="2:12" x14ac:dyDescent="0.2">
      <c r="B3613" s="57"/>
      <c r="C3613" s="111"/>
      <c r="D3613" s="111"/>
      <c r="F3613" s="57"/>
      <c r="G3613" s="111"/>
      <c r="H3613" s="111"/>
      <c r="J3613" s="57"/>
      <c r="K3613" s="111"/>
      <c r="L3613" s="111"/>
    </row>
    <row r="3614" spans="2:12" x14ac:dyDescent="0.2">
      <c r="B3614" s="57"/>
      <c r="C3614" s="111"/>
      <c r="D3614" s="111"/>
      <c r="F3614" s="57"/>
      <c r="G3614" s="111"/>
      <c r="H3614" s="111"/>
      <c r="J3614" s="57"/>
      <c r="K3614" s="111"/>
      <c r="L3614" s="111"/>
    </row>
    <row r="3615" spans="2:12" x14ac:dyDescent="0.2">
      <c r="B3615" s="57"/>
      <c r="C3615" s="111"/>
      <c r="D3615" s="111"/>
      <c r="F3615" s="57"/>
      <c r="G3615" s="111"/>
      <c r="H3615" s="111"/>
      <c r="J3615" s="57"/>
      <c r="K3615" s="111"/>
      <c r="L3615" s="111"/>
    </row>
    <row r="3616" spans="2:12" x14ac:dyDescent="0.2">
      <c r="B3616" s="57"/>
      <c r="C3616" s="111"/>
      <c r="D3616" s="111"/>
      <c r="F3616" s="57"/>
      <c r="G3616" s="111"/>
      <c r="H3616" s="111"/>
      <c r="J3616" s="57"/>
      <c r="K3616" s="111"/>
      <c r="L3616" s="111"/>
    </row>
    <row r="3617" spans="2:12" x14ac:dyDescent="0.2">
      <c r="B3617" s="57"/>
      <c r="C3617" s="111"/>
      <c r="D3617" s="111"/>
      <c r="F3617" s="57"/>
      <c r="G3617" s="111"/>
      <c r="H3617" s="111"/>
      <c r="J3617" s="57"/>
      <c r="K3617" s="111"/>
      <c r="L3617" s="111"/>
    </row>
    <row r="3618" spans="2:12" x14ac:dyDescent="0.2">
      <c r="B3618" s="57"/>
      <c r="C3618" s="111"/>
      <c r="D3618" s="111"/>
      <c r="F3618" s="57"/>
      <c r="G3618" s="111"/>
      <c r="H3618" s="111"/>
      <c r="J3618" s="57"/>
      <c r="K3618" s="111"/>
      <c r="L3618" s="111"/>
    </row>
    <row r="3619" spans="2:12" x14ac:dyDescent="0.2">
      <c r="B3619" s="57"/>
      <c r="C3619" s="111"/>
      <c r="D3619" s="111"/>
      <c r="F3619" s="57"/>
      <c r="G3619" s="111"/>
      <c r="H3619" s="111"/>
      <c r="J3619" s="57"/>
      <c r="K3619" s="111"/>
      <c r="L3619" s="111"/>
    </row>
    <row r="3620" spans="2:12" x14ac:dyDescent="0.2">
      <c r="B3620" s="57"/>
      <c r="C3620" s="111"/>
      <c r="D3620" s="111"/>
      <c r="F3620" s="57"/>
      <c r="G3620" s="111"/>
      <c r="H3620" s="111"/>
      <c r="J3620" s="57"/>
      <c r="K3620" s="111"/>
      <c r="L3620" s="111"/>
    </row>
    <row r="3621" spans="2:12" x14ac:dyDescent="0.2">
      <c r="B3621" s="57"/>
      <c r="C3621" s="111"/>
      <c r="D3621" s="111"/>
      <c r="F3621" s="57"/>
      <c r="G3621" s="111"/>
      <c r="H3621" s="111"/>
      <c r="J3621" s="57"/>
      <c r="K3621" s="111"/>
      <c r="L3621" s="111"/>
    </row>
    <row r="3622" spans="2:12" x14ac:dyDescent="0.2">
      <c r="B3622" s="57"/>
      <c r="C3622" s="111"/>
      <c r="D3622" s="111"/>
      <c r="F3622" s="57"/>
      <c r="G3622" s="111"/>
      <c r="H3622" s="111"/>
      <c r="J3622" s="57"/>
      <c r="K3622" s="111"/>
      <c r="L3622" s="111"/>
    </row>
    <row r="3623" spans="2:12" x14ac:dyDescent="0.2">
      <c r="B3623" s="57"/>
      <c r="C3623" s="111"/>
      <c r="D3623" s="111"/>
      <c r="F3623" s="57"/>
      <c r="G3623" s="111"/>
      <c r="H3623" s="111"/>
      <c r="J3623" s="57"/>
      <c r="K3623" s="111"/>
      <c r="L3623" s="111"/>
    </row>
    <row r="3624" spans="2:12" x14ac:dyDescent="0.2">
      <c r="B3624" s="57"/>
      <c r="C3624" s="111"/>
      <c r="D3624" s="111"/>
      <c r="F3624" s="57"/>
      <c r="G3624" s="111"/>
      <c r="H3624" s="111"/>
      <c r="J3624" s="57"/>
      <c r="K3624" s="111"/>
      <c r="L3624" s="111"/>
    </row>
    <row r="3625" spans="2:12" x14ac:dyDescent="0.2">
      <c r="B3625" s="57"/>
      <c r="C3625" s="111"/>
      <c r="D3625" s="111"/>
      <c r="F3625" s="57"/>
      <c r="G3625" s="111"/>
      <c r="H3625" s="111"/>
      <c r="J3625" s="57"/>
      <c r="K3625" s="111"/>
      <c r="L3625" s="111"/>
    </row>
    <row r="3626" spans="2:12" x14ac:dyDescent="0.2">
      <c r="B3626" s="57"/>
      <c r="C3626" s="111"/>
      <c r="D3626" s="111"/>
      <c r="F3626" s="57"/>
      <c r="G3626" s="111"/>
      <c r="H3626" s="111"/>
      <c r="J3626" s="57"/>
      <c r="K3626" s="111"/>
      <c r="L3626" s="111"/>
    </row>
    <row r="3627" spans="2:12" x14ac:dyDescent="0.2">
      <c r="B3627" s="57"/>
      <c r="C3627" s="111"/>
      <c r="D3627" s="111"/>
      <c r="F3627" s="57"/>
      <c r="G3627" s="111"/>
      <c r="H3627" s="111"/>
      <c r="J3627" s="57"/>
      <c r="K3627" s="111"/>
      <c r="L3627" s="111"/>
    </row>
    <row r="3628" spans="2:12" x14ac:dyDescent="0.2">
      <c r="B3628" s="57"/>
      <c r="C3628" s="111"/>
      <c r="D3628" s="111"/>
      <c r="F3628" s="57"/>
      <c r="G3628" s="111"/>
      <c r="H3628" s="111"/>
      <c r="J3628" s="57"/>
      <c r="K3628" s="111"/>
      <c r="L3628" s="111"/>
    </row>
    <row r="3629" spans="2:12" x14ac:dyDescent="0.2">
      <c r="B3629" s="57"/>
      <c r="C3629" s="111"/>
      <c r="D3629" s="111"/>
      <c r="F3629" s="57"/>
      <c r="G3629" s="111"/>
      <c r="H3629" s="111"/>
      <c r="J3629" s="57"/>
      <c r="K3629" s="111"/>
      <c r="L3629" s="111"/>
    </row>
    <row r="3630" spans="2:12" x14ac:dyDescent="0.2">
      <c r="B3630" s="57"/>
      <c r="C3630" s="111"/>
      <c r="D3630" s="111"/>
      <c r="F3630" s="57"/>
      <c r="G3630" s="111"/>
      <c r="H3630" s="111"/>
      <c r="J3630" s="57"/>
      <c r="K3630" s="111"/>
      <c r="L3630" s="111"/>
    </row>
    <row r="3631" spans="2:12" x14ac:dyDescent="0.2">
      <c r="B3631" s="57"/>
      <c r="C3631" s="111"/>
      <c r="D3631" s="111"/>
      <c r="F3631" s="57"/>
      <c r="G3631" s="111"/>
      <c r="H3631" s="111"/>
      <c r="J3631" s="57"/>
      <c r="K3631" s="111"/>
      <c r="L3631" s="111"/>
    </row>
    <row r="3632" spans="2:12" x14ac:dyDescent="0.2">
      <c r="B3632" s="57"/>
      <c r="C3632" s="111"/>
      <c r="D3632" s="111"/>
      <c r="F3632" s="57"/>
      <c r="G3632" s="111"/>
      <c r="H3632" s="111"/>
      <c r="J3632" s="57"/>
      <c r="K3632" s="111"/>
      <c r="L3632" s="111"/>
    </row>
    <row r="3633" spans="2:12" x14ac:dyDescent="0.2">
      <c r="B3633" s="57"/>
      <c r="C3633" s="111"/>
      <c r="D3633" s="111"/>
      <c r="F3633" s="57"/>
      <c r="G3633" s="111"/>
      <c r="H3633" s="111"/>
      <c r="J3633" s="57"/>
      <c r="K3633" s="111"/>
      <c r="L3633" s="111"/>
    </row>
    <row r="3634" spans="2:12" x14ac:dyDescent="0.2">
      <c r="B3634" s="57"/>
      <c r="C3634" s="111"/>
      <c r="D3634" s="111"/>
      <c r="F3634" s="57"/>
      <c r="G3634" s="111"/>
      <c r="H3634" s="111"/>
      <c r="J3634" s="57"/>
      <c r="K3634" s="111"/>
      <c r="L3634" s="111"/>
    </row>
    <row r="3635" spans="2:12" x14ac:dyDescent="0.2">
      <c r="B3635" s="57"/>
      <c r="C3635" s="111"/>
      <c r="D3635" s="111"/>
      <c r="F3635" s="57"/>
      <c r="G3635" s="111"/>
      <c r="H3635" s="111"/>
      <c r="J3635" s="57"/>
      <c r="K3635" s="111"/>
      <c r="L3635" s="111"/>
    </row>
    <row r="3636" spans="2:12" x14ac:dyDescent="0.2">
      <c r="B3636" s="57"/>
      <c r="C3636" s="111"/>
      <c r="D3636" s="111"/>
      <c r="F3636" s="57"/>
      <c r="G3636" s="111"/>
      <c r="H3636" s="111"/>
      <c r="J3636" s="57"/>
      <c r="K3636" s="111"/>
      <c r="L3636" s="111"/>
    </row>
    <row r="3637" spans="2:12" x14ac:dyDescent="0.2">
      <c r="B3637" s="57"/>
      <c r="C3637" s="111"/>
      <c r="D3637" s="111"/>
      <c r="F3637" s="57"/>
      <c r="G3637" s="111"/>
      <c r="H3637" s="111"/>
      <c r="J3637" s="57"/>
      <c r="K3637" s="111"/>
      <c r="L3637" s="111"/>
    </row>
    <row r="3638" spans="2:12" x14ac:dyDescent="0.2">
      <c r="B3638" s="57"/>
      <c r="C3638" s="111"/>
      <c r="D3638" s="111"/>
      <c r="F3638" s="57"/>
      <c r="G3638" s="111"/>
      <c r="H3638" s="111"/>
      <c r="J3638" s="57"/>
      <c r="K3638" s="111"/>
      <c r="L3638" s="111"/>
    </row>
    <row r="3639" spans="2:12" x14ac:dyDescent="0.2">
      <c r="B3639" s="57"/>
      <c r="C3639" s="111"/>
      <c r="D3639" s="111"/>
      <c r="F3639" s="57"/>
      <c r="G3639" s="111"/>
      <c r="H3639" s="111"/>
      <c r="J3639" s="57"/>
      <c r="K3639" s="111"/>
      <c r="L3639" s="111"/>
    </row>
    <row r="3640" spans="2:12" x14ac:dyDescent="0.2">
      <c r="B3640" s="57"/>
      <c r="C3640" s="111"/>
      <c r="D3640" s="111"/>
      <c r="F3640" s="57"/>
      <c r="G3640" s="111"/>
      <c r="H3640" s="111"/>
      <c r="J3640" s="57"/>
      <c r="K3640" s="111"/>
      <c r="L3640" s="111"/>
    </row>
    <row r="3641" spans="2:12" x14ac:dyDescent="0.2">
      <c r="B3641" s="57"/>
      <c r="C3641" s="111"/>
      <c r="D3641" s="111"/>
      <c r="F3641" s="57"/>
      <c r="G3641" s="111"/>
      <c r="H3641" s="111"/>
      <c r="J3641" s="57"/>
      <c r="K3641" s="111"/>
      <c r="L3641" s="111"/>
    </row>
    <row r="3642" spans="2:12" x14ac:dyDescent="0.2">
      <c r="B3642" s="57"/>
      <c r="C3642" s="111"/>
      <c r="D3642" s="111"/>
      <c r="F3642" s="57"/>
      <c r="G3642" s="111"/>
      <c r="H3642" s="111"/>
      <c r="J3642" s="57"/>
      <c r="K3642" s="111"/>
      <c r="L3642" s="111"/>
    </row>
    <row r="3643" spans="2:12" x14ac:dyDescent="0.2">
      <c r="B3643" s="57"/>
      <c r="C3643" s="111"/>
      <c r="D3643" s="111"/>
      <c r="F3643" s="57"/>
      <c r="G3643" s="111"/>
      <c r="H3643" s="111"/>
      <c r="J3643" s="57"/>
      <c r="K3643" s="111"/>
      <c r="L3643" s="111"/>
    </row>
    <row r="3644" spans="2:12" x14ac:dyDescent="0.2">
      <c r="B3644" s="57"/>
      <c r="C3644" s="111"/>
      <c r="D3644" s="111"/>
      <c r="F3644" s="57"/>
      <c r="G3644" s="111"/>
      <c r="H3644" s="111"/>
      <c r="J3644" s="57"/>
      <c r="K3644" s="111"/>
      <c r="L3644" s="111"/>
    </row>
    <row r="3645" spans="2:12" x14ac:dyDescent="0.2">
      <c r="B3645" s="57"/>
      <c r="C3645" s="111"/>
      <c r="D3645" s="111"/>
      <c r="F3645" s="57"/>
      <c r="G3645" s="111"/>
      <c r="H3645" s="111"/>
      <c r="J3645" s="57"/>
      <c r="K3645" s="111"/>
      <c r="L3645" s="111"/>
    </row>
    <row r="3646" spans="2:12" x14ac:dyDescent="0.2">
      <c r="B3646" s="57"/>
      <c r="C3646" s="111"/>
      <c r="D3646" s="111"/>
      <c r="F3646" s="57"/>
      <c r="G3646" s="111"/>
      <c r="H3646" s="111"/>
      <c r="J3646" s="57"/>
      <c r="K3646" s="111"/>
      <c r="L3646" s="111"/>
    </row>
    <row r="3647" spans="2:12" x14ac:dyDescent="0.2">
      <c r="B3647" s="57"/>
      <c r="C3647" s="111"/>
      <c r="D3647" s="111"/>
      <c r="F3647" s="57"/>
      <c r="G3647" s="111"/>
      <c r="H3647" s="111"/>
      <c r="J3647" s="57"/>
      <c r="K3647" s="111"/>
      <c r="L3647" s="111"/>
    </row>
    <row r="3648" spans="2:12" x14ac:dyDescent="0.2">
      <c r="B3648" s="57"/>
      <c r="C3648" s="111"/>
      <c r="D3648" s="111"/>
      <c r="F3648" s="57"/>
      <c r="G3648" s="111"/>
      <c r="H3648" s="111"/>
      <c r="J3648" s="57"/>
      <c r="K3648" s="111"/>
      <c r="L3648" s="111"/>
    </row>
    <row r="3649" spans="2:12" x14ac:dyDescent="0.2">
      <c r="B3649" s="57"/>
      <c r="C3649" s="111"/>
      <c r="D3649" s="111"/>
      <c r="F3649" s="57"/>
      <c r="G3649" s="111"/>
      <c r="H3649" s="111"/>
      <c r="J3649" s="57"/>
      <c r="K3649" s="111"/>
      <c r="L3649" s="111"/>
    </row>
    <row r="3650" spans="2:12" x14ac:dyDescent="0.2">
      <c r="B3650" s="57"/>
      <c r="C3650" s="111"/>
      <c r="D3650" s="111"/>
      <c r="F3650" s="57"/>
      <c r="G3650" s="111"/>
      <c r="H3650" s="111"/>
      <c r="J3650" s="57"/>
      <c r="K3650" s="111"/>
      <c r="L3650" s="111"/>
    </row>
    <row r="3651" spans="2:12" x14ac:dyDescent="0.2">
      <c r="B3651" s="57"/>
      <c r="C3651" s="111"/>
      <c r="D3651" s="111"/>
      <c r="F3651" s="57"/>
      <c r="G3651" s="111"/>
      <c r="H3651" s="111"/>
      <c r="J3651" s="57"/>
      <c r="K3651" s="111"/>
      <c r="L3651" s="111"/>
    </row>
    <row r="3652" spans="2:12" x14ac:dyDescent="0.2">
      <c r="B3652" s="57"/>
      <c r="C3652" s="111"/>
      <c r="D3652" s="111"/>
      <c r="F3652" s="57"/>
      <c r="G3652" s="111"/>
      <c r="H3652" s="111"/>
      <c r="J3652" s="57"/>
      <c r="K3652" s="111"/>
      <c r="L3652" s="111"/>
    </row>
    <row r="3653" spans="2:12" x14ac:dyDescent="0.2">
      <c r="B3653" s="57"/>
      <c r="C3653" s="111"/>
      <c r="D3653" s="111"/>
      <c r="F3653" s="57"/>
      <c r="G3653" s="111"/>
      <c r="H3653" s="111"/>
      <c r="J3653" s="57"/>
      <c r="K3653" s="111"/>
      <c r="L3653" s="111"/>
    </row>
    <row r="3654" spans="2:12" x14ac:dyDescent="0.2">
      <c r="B3654" s="57"/>
      <c r="C3654" s="111"/>
      <c r="D3654" s="111"/>
      <c r="F3654" s="57"/>
      <c r="G3654" s="111"/>
      <c r="H3654" s="111"/>
      <c r="J3654" s="57"/>
      <c r="K3654" s="111"/>
      <c r="L3654" s="111"/>
    </row>
    <row r="3655" spans="2:12" x14ac:dyDescent="0.2">
      <c r="B3655" s="57"/>
      <c r="C3655" s="111"/>
      <c r="D3655" s="111"/>
      <c r="F3655" s="57"/>
      <c r="G3655" s="111"/>
      <c r="H3655" s="111"/>
      <c r="J3655" s="57"/>
      <c r="K3655" s="111"/>
      <c r="L3655" s="111"/>
    </row>
    <row r="3656" spans="2:12" x14ac:dyDescent="0.2">
      <c r="B3656" s="57"/>
      <c r="C3656" s="111"/>
      <c r="D3656" s="111"/>
      <c r="F3656" s="57"/>
      <c r="G3656" s="111"/>
      <c r="H3656" s="111"/>
      <c r="J3656" s="57"/>
      <c r="K3656" s="111"/>
      <c r="L3656" s="111"/>
    </row>
    <row r="3657" spans="2:12" x14ac:dyDescent="0.2">
      <c r="B3657" s="57"/>
      <c r="C3657" s="111"/>
      <c r="D3657" s="111"/>
      <c r="F3657" s="57"/>
      <c r="G3657" s="111"/>
      <c r="H3657" s="111"/>
      <c r="J3657" s="57"/>
      <c r="K3657" s="111"/>
      <c r="L3657" s="111"/>
    </row>
    <row r="3658" spans="2:12" x14ac:dyDescent="0.2">
      <c r="B3658" s="57"/>
      <c r="C3658" s="111"/>
      <c r="D3658" s="111"/>
      <c r="F3658" s="57"/>
      <c r="G3658" s="111"/>
      <c r="H3658" s="111"/>
      <c r="J3658" s="57"/>
      <c r="K3658" s="111"/>
      <c r="L3658" s="111"/>
    </row>
    <row r="3659" spans="2:12" x14ac:dyDescent="0.2">
      <c r="B3659" s="57"/>
      <c r="C3659" s="111"/>
      <c r="D3659" s="111"/>
      <c r="F3659" s="57"/>
      <c r="G3659" s="111"/>
      <c r="H3659" s="111"/>
      <c r="J3659" s="57"/>
      <c r="K3659" s="111"/>
      <c r="L3659" s="111"/>
    </row>
    <row r="3660" spans="2:12" x14ac:dyDescent="0.2">
      <c r="B3660" s="57"/>
      <c r="C3660" s="111"/>
      <c r="D3660" s="111"/>
      <c r="F3660" s="57"/>
      <c r="G3660" s="111"/>
      <c r="H3660" s="111"/>
      <c r="J3660" s="57"/>
      <c r="K3660" s="111"/>
      <c r="L3660" s="111"/>
    </row>
    <row r="3661" spans="2:12" x14ac:dyDescent="0.2">
      <c r="B3661" s="57"/>
      <c r="C3661" s="111"/>
      <c r="D3661" s="111"/>
      <c r="F3661" s="57"/>
      <c r="G3661" s="111"/>
      <c r="H3661" s="111"/>
      <c r="J3661" s="57"/>
      <c r="K3661" s="111"/>
      <c r="L3661" s="111"/>
    </row>
    <row r="3662" spans="2:12" x14ac:dyDescent="0.2">
      <c r="B3662" s="57"/>
      <c r="C3662" s="111"/>
      <c r="D3662" s="111"/>
      <c r="F3662" s="57"/>
      <c r="G3662" s="111"/>
      <c r="H3662" s="111"/>
      <c r="J3662" s="57"/>
      <c r="K3662" s="111"/>
      <c r="L3662" s="111"/>
    </row>
    <row r="3663" spans="2:12" x14ac:dyDescent="0.2">
      <c r="B3663" s="57"/>
      <c r="C3663" s="111"/>
      <c r="D3663" s="111"/>
      <c r="F3663" s="57"/>
      <c r="G3663" s="111"/>
      <c r="H3663" s="111"/>
      <c r="J3663" s="57"/>
      <c r="K3663" s="111"/>
      <c r="L3663" s="111"/>
    </row>
    <row r="3664" spans="2:12" x14ac:dyDescent="0.2">
      <c r="B3664" s="57"/>
      <c r="C3664" s="111"/>
      <c r="D3664" s="111"/>
      <c r="F3664" s="57"/>
      <c r="G3664" s="111"/>
      <c r="H3664" s="111"/>
      <c r="J3664" s="57"/>
      <c r="K3664" s="111"/>
      <c r="L3664" s="111"/>
    </row>
    <row r="3665" spans="2:12" x14ac:dyDescent="0.2">
      <c r="B3665" s="57"/>
      <c r="C3665" s="111"/>
      <c r="D3665" s="111"/>
      <c r="F3665" s="57"/>
      <c r="G3665" s="111"/>
      <c r="H3665" s="111"/>
      <c r="J3665" s="57"/>
      <c r="K3665" s="111"/>
      <c r="L3665" s="111"/>
    </row>
    <row r="3666" spans="2:12" x14ac:dyDescent="0.2">
      <c r="B3666" s="57"/>
      <c r="C3666" s="111"/>
      <c r="D3666" s="111"/>
      <c r="F3666" s="57"/>
      <c r="G3666" s="111"/>
      <c r="H3666" s="111"/>
      <c r="J3666" s="57"/>
      <c r="K3666" s="111"/>
      <c r="L3666" s="111"/>
    </row>
    <row r="3667" spans="2:12" x14ac:dyDescent="0.2">
      <c r="B3667" s="57"/>
      <c r="C3667" s="111"/>
      <c r="D3667" s="111"/>
      <c r="F3667" s="57"/>
      <c r="G3667" s="111"/>
      <c r="H3667" s="111"/>
      <c r="J3667" s="57"/>
      <c r="K3667" s="111"/>
      <c r="L3667" s="111"/>
    </row>
    <row r="3668" spans="2:12" x14ac:dyDescent="0.2">
      <c r="B3668" s="57"/>
      <c r="C3668" s="111"/>
      <c r="D3668" s="111"/>
      <c r="F3668" s="57"/>
      <c r="G3668" s="111"/>
      <c r="H3668" s="111"/>
      <c r="J3668" s="57"/>
      <c r="K3668" s="111"/>
      <c r="L3668" s="111"/>
    </row>
    <row r="3669" spans="2:12" x14ac:dyDescent="0.2">
      <c r="B3669" s="57"/>
      <c r="C3669" s="111"/>
      <c r="D3669" s="111"/>
      <c r="F3669" s="57"/>
      <c r="G3669" s="111"/>
      <c r="H3669" s="111"/>
      <c r="J3669" s="57"/>
      <c r="K3669" s="111"/>
      <c r="L3669" s="111"/>
    </row>
    <row r="3670" spans="2:12" x14ac:dyDescent="0.2">
      <c r="B3670" s="57"/>
      <c r="C3670" s="111"/>
      <c r="D3670" s="111"/>
      <c r="F3670" s="57"/>
      <c r="G3670" s="111"/>
      <c r="H3670" s="111"/>
      <c r="J3670" s="57"/>
      <c r="K3670" s="111"/>
      <c r="L3670" s="111"/>
    </row>
    <row r="3671" spans="2:12" x14ac:dyDescent="0.2">
      <c r="B3671" s="57"/>
      <c r="C3671" s="111"/>
      <c r="D3671" s="111"/>
      <c r="F3671" s="57"/>
      <c r="G3671" s="111"/>
      <c r="H3671" s="111"/>
      <c r="J3671" s="57"/>
      <c r="K3671" s="111"/>
      <c r="L3671" s="111"/>
    </row>
    <row r="3672" spans="2:12" x14ac:dyDescent="0.2">
      <c r="B3672" s="57"/>
      <c r="C3672" s="111"/>
      <c r="D3672" s="111"/>
      <c r="F3672" s="57"/>
      <c r="G3672" s="111"/>
      <c r="H3672" s="111"/>
      <c r="J3672" s="57"/>
      <c r="K3672" s="111"/>
      <c r="L3672" s="111"/>
    </row>
    <row r="3673" spans="2:12" x14ac:dyDescent="0.2">
      <c r="B3673" s="57"/>
      <c r="C3673" s="111"/>
      <c r="D3673" s="111"/>
      <c r="F3673" s="57"/>
      <c r="G3673" s="111"/>
      <c r="H3673" s="111"/>
      <c r="J3673" s="57"/>
      <c r="K3673" s="111"/>
      <c r="L3673" s="111"/>
    </row>
    <row r="3674" spans="2:12" x14ac:dyDescent="0.2">
      <c r="B3674" s="57"/>
      <c r="C3674" s="111"/>
      <c r="D3674" s="111"/>
      <c r="F3674" s="57"/>
      <c r="G3674" s="111"/>
      <c r="H3674" s="111"/>
      <c r="J3674" s="57"/>
      <c r="K3674" s="111"/>
      <c r="L3674" s="111"/>
    </row>
    <row r="3675" spans="2:12" x14ac:dyDescent="0.2">
      <c r="B3675" s="57"/>
      <c r="C3675" s="111"/>
      <c r="D3675" s="111"/>
      <c r="F3675" s="57"/>
      <c r="G3675" s="111"/>
      <c r="H3675" s="111"/>
      <c r="J3675" s="57"/>
      <c r="K3675" s="111"/>
      <c r="L3675" s="111"/>
    </row>
    <row r="3676" spans="2:12" x14ac:dyDescent="0.2">
      <c r="B3676" s="57"/>
      <c r="C3676" s="111"/>
      <c r="D3676" s="111"/>
      <c r="F3676" s="57"/>
      <c r="G3676" s="111"/>
      <c r="H3676" s="111"/>
      <c r="J3676" s="57"/>
      <c r="K3676" s="111"/>
      <c r="L3676" s="111"/>
    </row>
    <row r="3677" spans="2:12" x14ac:dyDescent="0.2">
      <c r="B3677" s="57"/>
      <c r="C3677" s="111"/>
      <c r="D3677" s="111"/>
      <c r="F3677" s="57"/>
      <c r="G3677" s="111"/>
      <c r="H3677" s="111"/>
      <c r="J3677" s="57"/>
      <c r="K3677" s="111"/>
      <c r="L3677" s="111"/>
    </row>
    <row r="3678" spans="2:12" x14ac:dyDescent="0.2">
      <c r="B3678" s="57"/>
      <c r="C3678" s="111"/>
      <c r="D3678" s="111"/>
      <c r="F3678" s="57"/>
      <c r="G3678" s="111"/>
      <c r="H3678" s="111"/>
      <c r="J3678" s="57"/>
      <c r="K3678" s="111"/>
      <c r="L3678" s="111"/>
    </row>
    <row r="3679" spans="2:12" x14ac:dyDescent="0.2">
      <c r="B3679" s="57"/>
      <c r="C3679" s="111"/>
      <c r="D3679" s="111"/>
      <c r="F3679" s="57"/>
      <c r="G3679" s="111"/>
      <c r="H3679" s="111"/>
      <c r="J3679" s="57"/>
      <c r="K3679" s="111"/>
      <c r="L3679" s="111"/>
    </row>
    <row r="3680" spans="2:12" x14ac:dyDescent="0.2">
      <c r="B3680" s="57"/>
      <c r="C3680" s="111"/>
      <c r="D3680" s="111"/>
      <c r="F3680" s="57"/>
      <c r="G3680" s="111"/>
      <c r="H3680" s="111"/>
      <c r="J3680" s="57"/>
      <c r="K3680" s="111"/>
      <c r="L3680" s="111"/>
    </row>
    <row r="3681" spans="2:12" x14ac:dyDescent="0.2">
      <c r="B3681" s="57"/>
      <c r="C3681" s="111"/>
      <c r="D3681" s="111"/>
      <c r="F3681" s="57"/>
      <c r="G3681" s="111"/>
      <c r="H3681" s="111"/>
      <c r="J3681" s="57"/>
      <c r="K3681" s="111"/>
      <c r="L3681" s="111"/>
    </row>
    <row r="3682" spans="2:12" x14ac:dyDescent="0.2">
      <c r="B3682" s="57"/>
      <c r="C3682" s="111"/>
      <c r="D3682" s="111"/>
      <c r="F3682" s="57"/>
      <c r="G3682" s="111"/>
      <c r="H3682" s="111"/>
      <c r="J3682" s="57"/>
      <c r="K3682" s="111"/>
      <c r="L3682" s="111"/>
    </row>
    <row r="3683" spans="2:12" x14ac:dyDescent="0.2">
      <c r="B3683" s="57"/>
      <c r="C3683" s="111"/>
      <c r="D3683" s="111"/>
      <c r="F3683" s="57"/>
      <c r="G3683" s="111"/>
      <c r="H3683" s="111"/>
      <c r="J3683" s="57"/>
      <c r="K3683" s="111"/>
      <c r="L3683" s="111"/>
    </row>
    <row r="3684" spans="2:12" x14ac:dyDescent="0.2">
      <c r="B3684" s="57"/>
      <c r="C3684" s="111"/>
      <c r="D3684" s="111"/>
      <c r="F3684" s="57"/>
      <c r="G3684" s="111"/>
      <c r="H3684" s="111"/>
      <c r="J3684" s="57"/>
      <c r="K3684" s="111"/>
      <c r="L3684" s="111"/>
    </row>
    <row r="3685" spans="2:12" x14ac:dyDescent="0.2">
      <c r="B3685" s="57"/>
      <c r="C3685" s="111"/>
      <c r="D3685" s="111"/>
      <c r="F3685" s="57"/>
      <c r="G3685" s="111"/>
      <c r="H3685" s="111"/>
      <c r="J3685" s="57"/>
      <c r="K3685" s="111"/>
      <c r="L3685" s="111"/>
    </row>
    <row r="3686" spans="2:12" x14ac:dyDescent="0.2">
      <c r="B3686" s="57"/>
      <c r="C3686" s="111"/>
      <c r="D3686" s="111"/>
      <c r="F3686" s="57"/>
      <c r="G3686" s="111"/>
      <c r="H3686" s="111"/>
      <c r="J3686" s="57"/>
      <c r="K3686" s="111"/>
      <c r="L3686" s="111"/>
    </row>
    <row r="3687" spans="2:12" x14ac:dyDescent="0.2">
      <c r="B3687" s="57"/>
      <c r="C3687" s="111"/>
      <c r="D3687" s="111"/>
      <c r="F3687" s="57"/>
      <c r="G3687" s="111"/>
      <c r="H3687" s="111"/>
      <c r="J3687" s="57"/>
      <c r="K3687" s="111"/>
      <c r="L3687" s="111"/>
    </row>
    <row r="3688" spans="2:12" x14ac:dyDescent="0.2">
      <c r="B3688" s="57"/>
      <c r="C3688" s="111"/>
      <c r="D3688" s="111"/>
      <c r="F3688" s="57"/>
      <c r="G3688" s="111"/>
      <c r="H3688" s="111"/>
      <c r="J3688" s="57"/>
      <c r="K3688" s="111"/>
      <c r="L3688" s="111"/>
    </row>
    <row r="3689" spans="2:12" x14ac:dyDescent="0.2">
      <c r="B3689" s="57"/>
      <c r="C3689" s="111"/>
      <c r="D3689" s="111"/>
      <c r="F3689" s="57"/>
      <c r="G3689" s="111"/>
      <c r="H3689" s="111"/>
      <c r="J3689" s="57"/>
      <c r="K3689" s="111"/>
      <c r="L3689" s="111"/>
    </row>
    <row r="3690" spans="2:12" x14ac:dyDescent="0.2">
      <c r="B3690" s="57"/>
      <c r="C3690" s="111"/>
      <c r="D3690" s="111"/>
      <c r="F3690" s="57"/>
      <c r="G3690" s="111"/>
      <c r="H3690" s="111"/>
      <c r="J3690" s="57"/>
      <c r="K3690" s="111"/>
      <c r="L3690" s="111"/>
    </row>
    <row r="3691" spans="2:12" x14ac:dyDescent="0.2">
      <c r="B3691" s="57"/>
      <c r="C3691" s="111"/>
      <c r="D3691" s="111"/>
      <c r="F3691" s="57"/>
      <c r="G3691" s="111"/>
      <c r="H3691" s="111"/>
      <c r="J3691" s="57"/>
      <c r="K3691" s="111"/>
      <c r="L3691" s="111"/>
    </row>
    <row r="3692" spans="2:12" x14ac:dyDescent="0.2">
      <c r="B3692" s="57"/>
      <c r="C3692" s="111"/>
      <c r="D3692" s="111"/>
      <c r="F3692" s="57"/>
      <c r="G3692" s="111"/>
      <c r="H3692" s="111"/>
      <c r="J3692" s="57"/>
      <c r="K3692" s="111"/>
      <c r="L3692" s="111"/>
    </row>
    <row r="3693" spans="2:12" x14ac:dyDescent="0.2">
      <c r="B3693" s="57"/>
      <c r="C3693" s="111"/>
      <c r="D3693" s="111"/>
      <c r="F3693" s="57"/>
      <c r="G3693" s="111"/>
      <c r="H3693" s="111"/>
      <c r="J3693" s="57"/>
      <c r="K3693" s="111"/>
      <c r="L3693" s="111"/>
    </row>
    <row r="3694" spans="2:12" x14ac:dyDescent="0.2">
      <c r="B3694" s="57"/>
      <c r="C3694" s="111"/>
      <c r="D3694" s="111"/>
      <c r="F3694" s="57"/>
      <c r="G3694" s="111"/>
      <c r="H3694" s="111"/>
      <c r="J3694" s="57"/>
      <c r="K3694" s="111"/>
      <c r="L3694" s="111"/>
    </row>
    <row r="3695" spans="2:12" x14ac:dyDescent="0.2">
      <c r="B3695" s="57"/>
      <c r="C3695" s="111"/>
      <c r="D3695" s="111"/>
      <c r="F3695" s="57"/>
      <c r="G3695" s="111"/>
      <c r="H3695" s="111"/>
      <c r="J3695" s="57"/>
      <c r="K3695" s="111"/>
      <c r="L3695" s="111"/>
    </row>
    <row r="3696" spans="2:12" x14ac:dyDescent="0.2">
      <c r="B3696" s="57"/>
      <c r="C3696" s="111"/>
      <c r="D3696" s="111"/>
      <c r="F3696" s="57"/>
      <c r="G3696" s="111"/>
      <c r="H3696" s="111"/>
      <c r="J3696" s="57"/>
      <c r="K3696" s="111"/>
      <c r="L3696" s="111"/>
    </row>
    <row r="3697" spans="2:12" x14ac:dyDescent="0.2">
      <c r="B3697" s="57"/>
      <c r="C3697" s="111"/>
      <c r="D3697" s="111"/>
      <c r="F3697" s="57"/>
      <c r="G3697" s="111"/>
      <c r="H3697" s="111"/>
      <c r="J3697" s="57"/>
      <c r="K3697" s="111"/>
      <c r="L3697" s="111"/>
    </row>
    <row r="3698" spans="2:12" x14ac:dyDescent="0.2">
      <c r="B3698" s="57"/>
      <c r="C3698" s="111"/>
      <c r="D3698" s="111"/>
      <c r="F3698" s="57"/>
      <c r="G3698" s="111"/>
      <c r="H3698" s="111"/>
      <c r="J3698" s="57"/>
      <c r="K3698" s="111"/>
      <c r="L3698" s="111"/>
    </row>
    <row r="3699" spans="2:12" x14ac:dyDescent="0.2">
      <c r="B3699" s="57"/>
      <c r="C3699" s="111"/>
      <c r="D3699" s="111"/>
      <c r="F3699" s="57"/>
      <c r="G3699" s="111"/>
      <c r="H3699" s="111"/>
      <c r="J3699" s="57"/>
      <c r="K3699" s="111"/>
      <c r="L3699" s="111"/>
    </row>
    <row r="3700" spans="2:12" x14ac:dyDescent="0.2">
      <c r="B3700" s="57"/>
      <c r="C3700" s="111"/>
      <c r="D3700" s="111"/>
      <c r="F3700" s="57"/>
      <c r="G3700" s="111"/>
      <c r="H3700" s="111"/>
      <c r="J3700" s="57"/>
      <c r="K3700" s="111"/>
      <c r="L3700" s="111"/>
    </row>
    <row r="3701" spans="2:12" x14ac:dyDescent="0.2">
      <c r="B3701" s="57"/>
      <c r="C3701" s="111"/>
      <c r="D3701" s="111"/>
      <c r="F3701" s="57"/>
      <c r="G3701" s="111"/>
      <c r="H3701" s="111"/>
      <c r="J3701" s="57"/>
      <c r="K3701" s="111"/>
      <c r="L3701" s="111"/>
    </row>
    <row r="3702" spans="2:12" x14ac:dyDescent="0.2">
      <c r="B3702" s="57"/>
      <c r="C3702" s="111"/>
      <c r="D3702" s="111"/>
      <c r="F3702" s="57"/>
      <c r="G3702" s="111"/>
      <c r="H3702" s="111"/>
      <c r="J3702" s="57"/>
      <c r="K3702" s="111"/>
      <c r="L3702" s="111"/>
    </row>
    <row r="3703" spans="2:12" x14ac:dyDescent="0.2">
      <c r="B3703" s="57"/>
      <c r="C3703" s="111"/>
      <c r="D3703" s="111"/>
      <c r="F3703" s="57"/>
      <c r="G3703" s="111"/>
      <c r="H3703" s="111"/>
      <c r="J3703" s="57"/>
      <c r="K3703" s="111"/>
      <c r="L3703" s="111"/>
    </row>
    <row r="3704" spans="2:12" x14ac:dyDescent="0.2">
      <c r="B3704" s="57"/>
      <c r="C3704" s="111"/>
      <c r="D3704" s="111"/>
      <c r="F3704" s="57"/>
      <c r="G3704" s="111"/>
      <c r="H3704" s="111"/>
      <c r="J3704" s="57"/>
      <c r="K3704" s="111"/>
      <c r="L3704" s="111"/>
    </row>
    <row r="3705" spans="2:12" x14ac:dyDescent="0.2">
      <c r="B3705" s="57"/>
      <c r="C3705" s="111"/>
      <c r="D3705" s="111"/>
      <c r="F3705" s="57"/>
      <c r="G3705" s="111"/>
      <c r="H3705" s="111"/>
      <c r="J3705" s="57"/>
      <c r="K3705" s="111"/>
      <c r="L3705" s="111"/>
    </row>
    <row r="3706" spans="2:12" x14ac:dyDescent="0.2">
      <c r="B3706" s="57"/>
      <c r="C3706" s="111"/>
      <c r="D3706" s="111"/>
      <c r="F3706" s="57"/>
      <c r="G3706" s="111"/>
      <c r="H3706" s="111"/>
      <c r="J3706" s="57"/>
      <c r="K3706" s="111"/>
      <c r="L3706" s="111"/>
    </row>
    <row r="3707" spans="2:12" x14ac:dyDescent="0.2">
      <c r="B3707" s="57"/>
      <c r="C3707" s="111"/>
      <c r="D3707" s="111"/>
      <c r="F3707" s="57"/>
      <c r="G3707" s="111"/>
      <c r="H3707" s="111"/>
      <c r="J3707" s="57"/>
      <c r="K3707" s="111"/>
      <c r="L3707" s="111"/>
    </row>
    <row r="3708" spans="2:12" x14ac:dyDescent="0.2">
      <c r="B3708" s="57"/>
      <c r="C3708" s="111"/>
      <c r="D3708" s="111"/>
      <c r="F3708" s="57"/>
      <c r="G3708" s="111"/>
      <c r="H3708" s="111"/>
      <c r="J3708" s="57"/>
      <c r="K3708" s="111"/>
      <c r="L3708" s="111"/>
    </row>
    <row r="3709" spans="2:12" x14ac:dyDescent="0.2">
      <c r="B3709" s="57"/>
      <c r="C3709" s="111"/>
      <c r="D3709" s="111"/>
      <c r="F3709" s="57"/>
      <c r="G3709" s="111"/>
      <c r="H3709" s="111"/>
      <c r="J3709" s="57"/>
      <c r="K3709" s="111"/>
      <c r="L3709" s="111"/>
    </row>
    <row r="3710" spans="2:12" x14ac:dyDescent="0.2">
      <c r="B3710" s="57"/>
      <c r="C3710" s="111"/>
      <c r="D3710" s="111"/>
      <c r="F3710" s="57"/>
      <c r="G3710" s="111"/>
      <c r="H3710" s="111"/>
      <c r="J3710" s="57"/>
      <c r="K3710" s="111"/>
      <c r="L3710" s="111"/>
    </row>
    <row r="3711" spans="2:12" x14ac:dyDescent="0.2">
      <c r="B3711" s="57"/>
      <c r="C3711" s="111"/>
      <c r="D3711" s="111"/>
      <c r="F3711" s="57"/>
      <c r="G3711" s="111"/>
      <c r="H3711" s="111"/>
      <c r="J3711" s="57"/>
      <c r="K3711" s="111"/>
      <c r="L3711" s="111"/>
    </row>
    <row r="3712" spans="2:12" x14ac:dyDescent="0.2">
      <c r="B3712" s="57"/>
      <c r="C3712" s="111"/>
      <c r="D3712" s="111"/>
      <c r="F3712" s="57"/>
      <c r="G3712" s="111"/>
      <c r="H3712" s="111"/>
      <c r="J3712" s="57"/>
      <c r="K3712" s="111"/>
      <c r="L3712" s="111"/>
    </row>
    <row r="3713" spans="2:12" x14ac:dyDescent="0.2">
      <c r="B3713" s="57"/>
      <c r="C3713" s="111"/>
      <c r="D3713" s="111"/>
      <c r="F3713" s="57"/>
      <c r="G3713" s="111"/>
      <c r="H3713" s="111"/>
      <c r="J3713" s="57"/>
      <c r="K3713" s="111"/>
      <c r="L3713" s="111"/>
    </row>
    <row r="3714" spans="2:12" x14ac:dyDescent="0.2">
      <c r="B3714" s="57"/>
      <c r="C3714" s="111"/>
      <c r="D3714" s="111"/>
      <c r="F3714" s="57"/>
      <c r="G3714" s="111"/>
      <c r="H3714" s="111"/>
      <c r="J3714" s="57"/>
      <c r="K3714" s="111"/>
      <c r="L3714" s="111"/>
    </row>
    <row r="3715" spans="2:12" x14ac:dyDescent="0.2">
      <c r="B3715" s="57"/>
      <c r="C3715" s="111"/>
      <c r="D3715" s="111"/>
      <c r="F3715" s="57"/>
      <c r="G3715" s="111"/>
      <c r="H3715" s="111"/>
      <c r="J3715" s="57"/>
      <c r="K3715" s="111"/>
      <c r="L3715" s="111"/>
    </row>
    <row r="3716" spans="2:12" x14ac:dyDescent="0.2">
      <c r="B3716" s="57"/>
      <c r="C3716" s="111"/>
      <c r="D3716" s="111"/>
      <c r="F3716" s="57"/>
      <c r="G3716" s="111"/>
      <c r="H3716" s="111"/>
      <c r="J3716" s="57"/>
      <c r="K3716" s="111"/>
      <c r="L3716" s="111"/>
    </row>
    <row r="3717" spans="2:12" x14ac:dyDescent="0.2">
      <c r="B3717" s="57"/>
      <c r="C3717" s="111"/>
      <c r="D3717" s="111"/>
      <c r="F3717" s="57"/>
      <c r="G3717" s="111"/>
      <c r="H3717" s="111"/>
      <c r="J3717" s="57"/>
      <c r="K3717" s="111"/>
      <c r="L3717" s="111"/>
    </row>
    <row r="3718" spans="2:12" x14ac:dyDescent="0.2">
      <c r="B3718" s="57"/>
      <c r="C3718" s="111"/>
      <c r="D3718" s="111"/>
      <c r="F3718" s="57"/>
      <c r="G3718" s="111"/>
      <c r="H3718" s="111"/>
      <c r="J3718" s="57"/>
      <c r="K3718" s="111"/>
      <c r="L3718" s="111"/>
    </row>
    <row r="3719" spans="2:12" x14ac:dyDescent="0.2">
      <c r="B3719" s="57"/>
      <c r="C3719" s="111"/>
      <c r="D3719" s="111"/>
      <c r="F3719" s="57"/>
      <c r="G3719" s="111"/>
      <c r="H3719" s="111"/>
      <c r="J3719" s="57"/>
      <c r="K3719" s="111"/>
      <c r="L3719" s="111"/>
    </row>
    <row r="3720" spans="2:12" x14ac:dyDescent="0.2">
      <c r="B3720" s="57"/>
      <c r="C3720" s="111"/>
      <c r="D3720" s="111"/>
      <c r="F3720" s="57"/>
      <c r="G3720" s="111"/>
      <c r="H3720" s="111"/>
      <c r="J3720" s="57"/>
      <c r="K3720" s="111"/>
      <c r="L3720" s="111"/>
    </row>
    <row r="3721" spans="2:12" x14ac:dyDescent="0.2">
      <c r="B3721" s="57"/>
      <c r="C3721" s="111"/>
      <c r="D3721" s="111"/>
      <c r="F3721" s="57"/>
      <c r="G3721" s="111"/>
      <c r="H3721" s="111"/>
      <c r="J3721" s="57"/>
      <c r="K3721" s="111"/>
      <c r="L3721" s="111"/>
    </row>
    <row r="3722" spans="2:12" x14ac:dyDescent="0.2">
      <c r="B3722" s="57"/>
      <c r="C3722" s="111"/>
      <c r="D3722" s="111"/>
      <c r="F3722" s="57"/>
      <c r="G3722" s="111"/>
      <c r="H3722" s="111"/>
      <c r="J3722" s="57"/>
      <c r="K3722" s="111"/>
      <c r="L3722" s="111"/>
    </row>
    <row r="3723" spans="2:12" x14ac:dyDescent="0.2">
      <c r="B3723" s="57"/>
      <c r="C3723" s="111"/>
      <c r="D3723" s="111"/>
      <c r="F3723" s="57"/>
      <c r="G3723" s="111"/>
      <c r="H3723" s="111"/>
      <c r="J3723" s="57"/>
      <c r="K3723" s="111"/>
      <c r="L3723" s="111"/>
    </row>
    <row r="3724" spans="2:12" x14ac:dyDescent="0.2">
      <c r="B3724" s="57"/>
      <c r="C3724" s="111"/>
      <c r="D3724" s="111"/>
      <c r="F3724" s="57"/>
      <c r="G3724" s="111"/>
      <c r="H3724" s="111"/>
      <c r="J3724" s="57"/>
      <c r="K3724" s="111"/>
      <c r="L3724" s="111"/>
    </row>
    <row r="3725" spans="2:12" x14ac:dyDescent="0.2">
      <c r="B3725" s="57"/>
      <c r="C3725" s="111"/>
      <c r="D3725" s="111"/>
      <c r="F3725" s="57"/>
      <c r="G3725" s="111"/>
      <c r="H3725" s="111"/>
      <c r="J3725" s="57"/>
      <c r="K3725" s="111"/>
      <c r="L3725" s="111"/>
    </row>
    <row r="3726" spans="2:12" x14ac:dyDescent="0.2">
      <c r="B3726" s="57"/>
      <c r="C3726" s="111"/>
      <c r="D3726" s="111"/>
      <c r="F3726" s="57"/>
      <c r="G3726" s="111"/>
      <c r="H3726" s="111"/>
      <c r="J3726" s="57"/>
      <c r="K3726" s="111"/>
      <c r="L3726" s="111"/>
    </row>
    <row r="3727" spans="2:12" x14ac:dyDescent="0.2">
      <c r="B3727" s="57"/>
      <c r="C3727" s="111"/>
      <c r="D3727" s="111"/>
      <c r="F3727" s="57"/>
      <c r="G3727" s="111"/>
      <c r="H3727" s="111"/>
      <c r="J3727" s="57"/>
      <c r="K3727" s="111"/>
      <c r="L3727" s="111"/>
    </row>
    <row r="3728" spans="2:12" x14ac:dyDescent="0.2">
      <c r="B3728" s="57"/>
      <c r="C3728" s="111"/>
      <c r="D3728" s="111"/>
      <c r="F3728" s="57"/>
      <c r="G3728" s="111"/>
      <c r="H3728" s="111"/>
      <c r="J3728" s="57"/>
      <c r="K3728" s="111"/>
      <c r="L3728" s="111"/>
    </row>
    <row r="3729" spans="2:12" x14ac:dyDescent="0.2">
      <c r="B3729" s="57"/>
      <c r="C3729" s="111"/>
      <c r="D3729" s="111"/>
      <c r="F3729" s="57"/>
      <c r="G3729" s="111"/>
      <c r="H3729" s="111"/>
      <c r="J3729" s="57"/>
      <c r="K3729" s="111"/>
      <c r="L3729" s="111"/>
    </row>
    <row r="3730" spans="2:12" x14ac:dyDescent="0.2">
      <c r="B3730" s="57"/>
      <c r="C3730" s="111"/>
      <c r="D3730" s="111"/>
      <c r="F3730" s="57"/>
      <c r="G3730" s="111"/>
      <c r="H3730" s="111"/>
      <c r="J3730" s="57"/>
      <c r="K3730" s="111"/>
      <c r="L3730" s="111"/>
    </row>
    <row r="3731" spans="2:12" x14ac:dyDescent="0.2">
      <c r="B3731" s="57"/>
      <c r="C3731" s="111"/>
      <c r="D3731" s="111"/>
      <c r="F3731" s="57"/>
      <c r="G3731" s="111"/>
      <c r="H3731" s="111"/>
      <c r="J3731" s="57"/>
      <c r="K3731" s="111"/>
      <c r="L3731" s="111"/>
    </row>
    <row r="3732" spans="2:12" x14ac:dyDescent="0.2">
      <c r="B3732" s="57"/>
      <c r="C3732" s="111"/>
      <c r="D3732" s="111"/>
      <c r="F3732" s="57"/>
      <c r="G3732" s="111"/>
      <c r="H3732" s="111"/>
      <c r="J3732" s="57"/>
      <c r="K3732" s="111"/>
      <c r="L3732" s="111"/>
    </row>
    <row r="3733" spans="2:12" x14ac:dyDescent="0.2">
      <c r="B3733" s="57"/>
      <c r="C3733" s="111"/>
      <c r="D3733" s="111"/>
      <c r="F3733" s="57"/>
      <c r="G3733" s="111"/>
      <c r="H3733" s="111"/>
      <c r="J3733" s="57"/>
      <c r="K3733" s="111"/>
      <c r="L3733" s="111"/>
    </row>
    <row r="3734" spans="2:12" x14ac:dyDescent="0.2">
      <c r="B3734" s="57"/>
      <c r="C3734" s="111"/>
      <c r="D3734" s="111"/>
      <c r="F3734" s="57"/>
      <c r="G3734" s="111"/>
      <c r="H3734" s="111"/>
      <c r="J3734" s="57"/>
      <c r="K3734" s="111"/>
      <c r="L3734" s="111"/>
    </row>
    <row r="3735" spans="2:12" x14ac:dyDescent="0.2">
      <c r="B3735" s="57"/>
      <c r="C3735" s="111"/>
      <c r="D3735" s="111"/>
      <c r="F3735" s="57"/>
      <c r="G3735" s="111"/>
      <c r="H3735" s="111"/>
      <c r="J3735" s="57"/>
      <c r="K3735" s="111"/>
      <c r="L3735" s="111"/>
    </row>
    <row r="3736" spans="2:12" x14ac:dyDescent="0.2">
      <c r="B3736" s="57"/>
      <c r="C3736" s="111"/>
      <c r="D3736" s="111"/>
      <c r="F3736" s="57"/>
      <c r="G3736" s="111"/>
      <c r="H3736" s="111"/>
      <c r="J3736" s="57"/>
      <c r="K3736" s="111"/>
      <c r="L3736" s="111"/>
    </row>
    <row r="3737" spans="2:12" x14ac:dyDescent="0.2">
      <c r="B3737" s="57"/>
      <c r="C3737" s="111"/>
      <c r="D3737" s="111"/>
      <c r="F3737" s="57"/>
      <c r="G3737" s="111"/>
      <c r="H3737" s="111"/>
      <c r="J3737" s="57"/>
      <c r="K3737" s="111"/>
      <c r="L3737" s="111"/>
    </row>
    <row r="3738" spans="2:12" x14ac:dyDescent="0.2">
      <c r="B3738" s="57"/>
      <c r="C3738" s="111"/>
      <c r="D3738" s="111"/>
      <c r="F3738" s="57"/>
      <c r="G3738" s="111"/>
      <c r="H3738" s="111"/>
      <c r="J3738" s="57"/>
      <c r="K3738" s="111"/>
      <c r="L3738" s="111"/>
    </row>
    <row r="3739" spans="2:12" x14ac:dyDescent="0.2">
      <c r="B3739" s="57"/>
      <c r="C3739" s="111"/>
      <c r="D3739" s="111"/>
      <c r="F3739" s="57"/>
      <c r="G3739" s="111"/>
      <c r="H3739" s="111"/>
      <c r="J3739" s="57"/>
      <c r="K3739" s="111"/>
      <c r="L3739" s="111"/>
    </row>
    <row r="3740" spans="2:12" x14ac:dyDescent="0.2">
      <c r="B3740" s="57"/>
      <c r="C3740" s="111"/>
      <c r="D3740" s="111"/>
      <c r="F3740" s="57"/>
      <c r="G3740" s="111"/>
      <c r="H3740" s="111"/>
      <c r="J3740" s="57"/>
      <c r="K3740" s="111"/>
      <c r="L3740" s="111"/>
    </row>
    <row r="3741" spans="2:12" x14ac:dyDescent="0.2">
      <c r="B3741" s="57"/>
      <c r="C3741" s="111"/>
      <c r="D3741" s="111"/>
      <c r="F3741" s="57"/>
      <c r="G3741" s="111"/>
      <c r="H3741" s="111"/>
      <c r="J3741" s="57"/>
      <c r="K3741" s="111"/>
      <c r="L3741" s="111"/>
    </row>
    <row r="3742" spans="2:12" x14ac:dyDescent="0.2">
      <c r="B3742" s="57"/>
      <c r="C3742" s="111"/>
      <c r="D3742" s="111"/>
      <c r="F3742" s="57"/>
      <c r="G3742" s="111"/>
      <c r="H3742" s="111"/>
      <c r="J3742" s="57"/>
      <c r="K3742" s="111"/>
      <c r="L3742" s="111"/>
    </row>
    <row r="3743" spans="2:12" x14ac:dyDescent="0.2">
      <c r="B3743" s="57"/>
      <c r="C3743" s="111"/>
      <c r="D3743" s="111"/>
      <c r="F3743" s="57"/>
      <c r="G3743" s="111"/>
      <c r="H3743" s="111"/>
      <c r="J3743" s="57"/>
      <c r="K3743" s="111"/>
      <c r="L3743" s="111"/>
    </row>
    <row r="3744" spans="2:12" x14ac:dyDescent="0.2">
      <c r="B3744" s="57"/>
      <c r="C3744" s="111"/>
      <c r="D3744" s="111"/>
      <c r="F3744" s="57"/>
      <c r="G3744" s="111"/>
      <c r="H3744" s="111"/>
      <c r="J3744" s="57"/>
      <c r="K3744" s="111"/>
      <c r="L3744" s="111"/>
    </row>
    <row r="3745" spans="2:12" x14ac:dyDescent="0.2">
      <c r="B3745" s="57"/>
      <c r="C3745" s="111"/>
      <c r="D3745" s="111"/>
      <c r="F3745" s="57"/>
      <c r="G3745" s="111"/>
      <c r="H3745" s="111"/>
      <c r="J3745" s="57"/>
      <c r="K3745" s="111"/>
      <c r="L3745" s="111"/>
    </row>
    <row r="3746" spans="2:12" x14ac:dyDescent="0.2">
      <c r="B3746" s="57"/>
      <c r="C3746" s="111"/>
      <c r="D3746" s="111"/>
      <c r="F3746" s="57"/>
      <c r="G3746" s="111"/>
      <c r="H3746" s="111"/>
      <c r="J3746" s="57"/>
      <c r="K3746" s="111"/>
      <c r="L3746" s="111"/>
    </row>
    <row r="3747" spans="2:12" x14ac:dyDescent="0.2">
      <c r="B3747" s="57"/>
      <c r="C3747" s="111"/>
      <c r="D3747" s="111"/>
      <c r="F3747" s="57"/>
      <c r="G3747" s="111"/>
      <c r="H3747" s="111"/>
      <c r="J3747" s="57"/>
      <c r="K3747" s="111"/>
      <c r="L3747" s="111"/>
    </row>
    <row r="3748" spans="2:12" x14ac:dyDescent="0.2">
      <c r="B3748" s="57"/>
      <c r="C3748" s="111"/>
      <c r="D3748" s="111"/>
      <c r="F3748" s="57"/>
      <c r="G3748" s="111"/>
      <c r="H3748" s="111"/>
      <c r="J3748" s="57"/>
      <c r="K3748" s="111"/>
      <c r="L3748" s="111"/>
    </row>
    <row r="3749" spans="2:12" x14ac:dyDescent="0.2">
      <c r="B3749" s="57"/>
      <c r="C3749" s="111"/>
      <c r="D3749" s="111"/>
      <c r="F3749" s="57"/>
      <c r="G3749" s="111"/>
      <c r="H3749" s="111"/>
      <c r="J3749" s="57"/>
      <c r="K3749" s="111"/>
      <c r="L3749" s="111"/>
    </row>
    <row r="3750" spans="2:12" x14ac:dyDescent="0.2">
      <c r="B3750" s="57"/>
      <c r="C3750" s="111"/>
      <c r="D3750" s="111"/>
      <c r="F3750" s="57"/>
      <c r="G3750" s="111"/>
      <c r="H3750" s="111"/>
      <c r="J3750" s="57"/>
      <c r="K3750" s="111"/>
      <c r="L3750" s="111"/>
    </row>
    <row r="3751" spans="2:12" x14ac:dyDescent="0.2">
      <c r="B3751" s="57"/>
      <c r="C3751" s="111"/>
      <c r="D3751" s="111"/>
      <c r="F3751" s="57"/>
      <c r="G3751" s="111"/>
      <c r="H3751" s="111"/>
      <c r="J3751" s="57"/>
      <c r="K3751" s="111"/>
      <c r="L3751" s="111"/>
    </row>
    <row r="3752" spans="2:12" x14ac:dyDescent="0.2">
      <c r="B3752" s="57"/>
      <c r="C3752" s="111"/>
      <c r="D3752" s="111"/>
      <c r="F3752" s="57"/>
      <c r="G3752" s="111"/>
      <c r="H3752" s="111"/>
      <c r="J3752" s="57"/>
      <c r="K3752" s="111"/>
      <c r="L3752" s="111"/>
    </row>
    <row r="3753" spans="2:12" x14ac:dyDescent="0.2">
      <c r="B3753" s="57"/>
      <c r="C3753" s="111"/>
      <c r="D3753" s="111"/>
      <c r="F3753" s="57"/>
      <c r="G3753" s="111"/>
      <c r="H3753" s="111"/>
      <c r="J3753" s="57"/>
      <c r="K3753" s="111"/>
      <c r="L3753" s="111"/>
    </row>
    <row r="3754" spans="2:12" x14ac:dyDescent="0.2">
      <c r="B3754" s="57"/>
      <c r="C3754" s="111"/>
      <c r="D3754" s="111"/>
      <c r="F3754" s="57"/>
      <c r="G3754" s="111"/>
      <c r="H3754" s="111"/>
      <c r="J3754" s="57"/>
      <c r="K3754" s="111"/>
      <c r="L3754" s="111"/>
    </row>
    <row r="3755" spans="2:12" x14ac:dyDescent="0.2">
      <c r="B3755" s="57"/>
      <c r="C3755" s="111"/>
      <c r="D3755" s="111"/>
      <c r="F3755" s="57"/>
      <c r="G3755" s="111"/>
      <c r="H3755" s="111"/>
      <c r="J3755" s="57"/>
      <c r="K3755" s="111"/>
      <c r="L3755" s="111"/>
    </row>
    <row r="3756" spans="2:12" x14ac:dyDescent="0.2">
      <c r="B3756" s="57"/>
      <c r="C3756" s="111"/>
      <c r="D3756" s="111"/>
      <c r="F3756" s="57"/>
      <c r="G3756" s="111"/>
      <c r="H3756" s="111"/>
      <c r="J3756" s="57"/>
      <c r="K3756" s="111"/>
      <c r="L3756" s="111"/>
    </row>
    <row r="3757" spans="2:12" x14ac:dyDescent="0.2">
      <c r="B3757" s="57"/>
      <c r="C3757" s="111"/>
      <c r="D3757" s="111"/>
      <c r="F3757" s="57"/>
      <c r="G3757" s="111"/>
      <c r="H3757" s="111"/>
      <c r="J3757" s="57"/>
      <c r="K3757" s="111"/>
      <c r="L3757" s="111"/>
    </row>
    <row r="3758" spans="2:12" x14ac:dyDescent="0.2">
      <c r="B3758" s="57"/>
      <c r="C3758" s="111"/>
      <c r="D3758" s="111"/>
      <c r="F3758" s="57"/>
      <c r="G3758" s="111"/>
      <c r="H3758" s="111"/>
      <c r="J3758" s="57"/>
      <c r="K3758" s="111"/>
      <c r="L3758" s="111"/>
    </row>
    <row r="3759" spans="2:12" x14ac:dyDescent="0.2">
      <c r="B3759" s="57"/>
      <c r="C3759" s="111"/>
      <c r="D3759" s="111"/>
      <c r="F3759" s="57"/>
      <c r="G3759" s="111"/>
      <c r="H3759" s="111"/>
      <c r="J3759" s="57"/>
      <c r="K3759" s="111"/>
      <c r="L3759" s="111"/>
    </row>
    <row r="3760" spans="2:12" x14ac:dyDescent="0.2">
      <c r="B3760" s="57"/>
      <c r="C3760" s="111"/>
      <c r="D3760" s="111"/>
      <c r="F3760" s="57"/>
      <c r="G3760" s="111"/>
      <c r="H3760" s="111"/>
      <c r="J3760" s="57"/>
      <c r="K3760" s="111"/>
      <c r="L3760" s="111"/>
    </row>
    <row r="3761" spans="2:12" x14ac:dyDescent="0.2">
      <c r="B3761" s="57"/>
      <c r="C3761" s="111"/>
      <c r="D3761" s="111"/>
      <c r="F3761" s="57"/>
      <c r="G3761" s="111"/>
      <c r="H3761" s="111"/>
      <c r="J3761" s="57"/>
      <c r="K3761" s="111"/>
      <c r="L3761" s="111"/>
    </row>
    <row r="3762" spans="2:12" x14ac:dyDescent="0.2">
      <c r="B3762" s="57"/>
      <c r="C3762" s="111"/>
      <c r="D3762" s="111"/>
      <c r="F3762" s="57"/>
      <c r="G3762" s="111"/>
      <c r="H3762" s="111"/>
      <c r="J3762" s="57"/>
      <c r="K3762" s="111"/>
      <c r="L3762" s="111"/>
    </row>
    <row r="3763" spans="2:12" x14ac:dyDescent="0.2">
      <c r="B3763" s="57"/>
      <c r="C3763" s="111"/>
      <c r="D3763" s="111"/>
      <c r="F3763" s="57"/>
      <c r="G3763" s="111"/>
      <c r="H3763" s="111"/>
      <c r="J3763" s="57"/>
      <c r="K3763" s="111"/>
      <c r="L3763" s="111"/>
    </row>
    <row r="3764" spans="2:12" x14ac:dyDescent="0.2">
      <c r="B3764" s="57"/>
      <c r="C3764" s="111"/>
      <c r="D3764" s="111"/>
      <c r="F3764" s="57"/>
      <c r="G3764" s="111"/>
      <c r="H3764" s="111"/>
      <c r="J3764" s="57"/>
      <c r="K3764" s="111"/>
      <c r="L3764" s="111"/>
    </row>
    <row r="3765" spans="2:12" x14ac:dyDescent="0.2">
      <c r="B3765" s="57"/>
      <c r="C3765" s="111"/>
      <c r="D3765" s="111"/>
      <c r="F3765" s="57"/>
      <c r="G3765" s="111"/>
      <c r="H3765" s="111"/>
      <c r="J3765" s="57"/>
      <c r="K3765" s="111"/>
      <c r="L3765" s="111"/>
    </row>
    <row r="3766" spans="2:12" x14ac:dyDescent="0.2">
      <c r="B3766" s="57"/>
      <c r="C3766" s="111"/>
      <c r="D3766" s="111"/>
      <c r="F3766" s="57"/>
      <c r="G3766" s="111"/>
      <c r="H3766" s="111"/>
      <c r="J3766" s="57"/>
      <c r="K3766" s="111"/>
      <c r="L3766" s="111"/>
    </row>
    <row r="3767" spans="2:12" x14ac:dyDescent="0.2">
      <c r="B3767" s="57"/>
      <c r="C3767" s="111"/>
      <c r="D3767" s="111"/>
      <c r="F3767" s="57"/>
      <c r="G3767" s="111"/>
      <c r="H3767" s="111"/>
      <c r="J3767" s="57"/>
      <c r="K3767" s="111"/>
      <c r="L3767" s="111"/>
    </row>
    <row r="3768" spans="2:12" x14ac:dyDescent="0.2">
      <c r="B3768" s="57"/>
      <c r="C3768" s="111"/>
      <c r="D3768" s="111"/>
      <c r="F3768" s="57"/>
      <c r="G3768" s="111"/>
      <c r="H3768" s="111"/>
      <c r="J3768" s="57"/>
      <c r="K3768" s="111"/>
      <c r="L3768" s="111"/>
    </row>
    <row r="3769" spans="2:12" x14ac:dyDescent="0.2">
      <c r="B3769" s="57"/>
      <c r="C3769" s="111"/>
      <c r="D3769" s="111"/>
      <c r="F3769" s="57"/>
      <c r="G3769" s="111"/>
      <c r="H3769" s="111"/>
      <c r="J3769" s="57"/>
      <c r="K3769" s="111"/>
      <c r="L3769" s="111"/>
    </row>
    <row r="3770" spans="2:12" x14ac:dyDescent="0.2">
      <c r="B3770" s="57"/>
      <c r="C3770" s="111"/>
      <c r="D3770" s="111"/>
      <c r="F3770" s="57"/>
      <c r="G3770" s="111"/>
      <c r="H3770" s="111"/>
      <c r="J3770" s="57"/>
      <c r="K3770" s="111"/>
      <c r="L3770" s="111"/>
    </row>
    <row r="3771" spans="2:12" x14ac:dyDescent="0.2">
      <c r="B3771" s="57"/>
      <c r="C3771" s="111"/>
      <c r="D3771" s="111"/>
      <c r="F3771" s="57"/>
      <c r="G3771" s="111"/>
      <c r="H3771" s="111"/>
      <c r="J3771" s="57"/>
      <c r="K3771" s="111"/>
      <c r="L3771" s="111"/>
    </row>
    <row r="3772" spans="2:12" x14ac:dyDescent="0.2">
      <c r="B3772" s="57"/>
      <c r="C3772" s="111"/>
      <c r="D3772" s="111"/>
      <c r="F3772" s="57"/>
      <c r="G3772" s="111"/>
      <c r="H3772" s="111"/>
      <c r="J3772" s="57"/>
      <c r="K3772" s="111"/>
      <c r="L3772" s="111"/>
    </row>
    <row r="3773" spans="2:12" x14ac:dyDescent="0.2">
      <c r="B3773" s="57"/>
      <c r="C3773" s="111"/>
      <c r="D3773" s="111"/>
      <c r="F3773" s="57"/>
      <c r="G3773" s="111"/>
      <c r="H3773" s="111"/>
      <c r="J3773" s="57"/>
      <c r="K3773" s="111"/>
      <c r="L3773" s="111"/>
    </row>
    <row r="3774" spans="2:12" x14ac:dyDescent="0.2">
      <c r="B3774" s="57"/>
      <c r="C3774" s="111"/>
      <c r="D3774" s="111"/>
      <c r="F3774" s="57"/>
      <c r="G3774" s="111"/>
      <c r="H3774" s="111"/>
      <c r="J3774" s="57"/>
      <c r="K3774" s="111"/>
      <c r="L3774" s="111"/>
    </row>
    <row r="3775" spans="2:12" x14ac:dyDescent="0.2">
      <c r="B3775" s="57"/>
      <c r="C3775" s="111"/>
      <c r="D3775" s="111"/>
      <c r="F3775" s="57"/>
      <c r="G3775" s="111"/>
      <c r="H3775" s="111"/>
      <c r="J3775" s="57"/>
      <c r="K3775" s="111"/>
      <c r="L3775" s="111"/>
    </row>
    <row r="3776" spans="2:12" x14ac:dyDescent="0.2">
      <c r="B3776" s="57"/>
      <c r="C3776" s="111"/>
      <c r="D3776" s="111"/>
      <c r="F3776" s="57"/>
      <c r="G3776" s="111"/>
      <c r="H3776" s="111"/>
      <c r="J3776" s="57"/>
      <c r="K3776" s="111"/>
      <c r="L3776" s="111"/>
    </row>
    <row r="3777" spans="2:12" x14ac:dyDescent="0.2">
      <c r="B3777" s="57"/>
      <c r="C3777" s="111"/>
      <c r="D3777" s="111"/>
      <c r="F3777" s="57"/>
      <c r="G3777" s="111"/>
      <c r="H3777" s="111"/>
      <c r="J3777" s="57"/>
      <c r="K3777" s="111"/>
      <c r="L3777" s="111"/>
    </row>
    <row r="3778" spans="2:12" x14ac:dyDescent="0.2">
      <c r="B3778" s="57"/>
      <c r="C3778" s="111"/>
      <c r="D3778" s="111"/>
      <c r="F3778" s="57"/>
      <c r="G3778" s="111"/>
      <c r="H3778" s="111"/>
      <c r="J3778" s="57"/>
      <c r="K3778" s="111"/>
      <c r="L3778" s="111"/>
    </row>
    <row r="3779" spans="2:12" x14ac:dyDescent="0.2">
      <c r="B3779" s="57"/>
      <c r="C3779" s="111"/>
      <c r="D3779" s="111"/>
      <c r="F3779" s="57"/>
      <c r="G3779" s="111"/>
      <c r="H3779" s="111"/>
      <c r="J3779" s="57"/>
      <c r="K3779" s="111"/>
      <c r="L3779" s="111"/>
    </row>
    <row r="3780" spans="2:12" x14ac:dyDescent="0.2">
      <c r="B3780" s="57"/>
      <c r="C3780" s="111"/>
      <c r="D3780" s="111"/>
      <c r="F3780" s="57"/>
      <c r="G3780" s="111"/>
      <c r="H3780" s="111"/>
      <c r="J3780" s="57"/>
      <c r="K3780" s="111"/>
      <c r="L3780" s="111"/>
    </row>
    <row r="3781" spans="2:12" x14ac:dyDescent="0.2">
      <c r="B3781" s="57"/>
      <c r="C3781" s="111"/>
      <c r="D3781" s="111"/>
      <c r="F3781" s="57"/>
      <c r="G3781" s="111"/>
      <c r="H3781" s="111"/>
      <c r="J3781" s="57"/>
      <c r="K3781" s="111"/>
      <c r="L3781" s="111"/>
    </row>
    <row r="3782" spans="2:12" x14ac:dyDescent="0.2">
      <c r="B3782" s="57"/>
      <c r="C3782" s="111"/>
      <c r="D3782" s="111"/>
      <c r="F3782" s="57"/>
      <c r="G3782" s="111"/>
      <c r="H3782" s="111"/>
      <c r="J3782" s="57"/>
      <c r="K3782" s="111"/>
      <c r="L3782" s="111"/>
    </row>
    <row r="3783" spans="2:12" x14ac:dyDescent="0.2">
      <c r="B3783" s="57"/>
      <c r="C3783" s="111"/>
      <c r="D3783" s="111"/>
      <c r="F3783" s="57"/>
      <c r="G3783" s="111"/>
      <c r="H3783" s="111"/>
      <c r="J3783" s="57"/>
      <c r="K3783" s="111"/>
      <c r="L3783" s="111"/>
    </row>
    <row r="3784" spans="2:12" x14ac:dyDescent="0.2">
      <c r="B3784" s="57"/>
      <c r="C3784" s="111"/>
      <c r="D3784" s="111"/>
      <c r="F3784" s="57"/>
      <c r="G3784" s="111"/>
      <c r="H3784" s="111"/>
      <c r="J3784" s="57"/>
      <c r="K3784" s="111"/>
      <c r="L3784" s="111"/>
    </row>
    <row r="3785" spans="2:12" x14ac:dyDescent="0.2">
      <c r="B3785" s="57"/>
      <c r="C3785" s="111"/>
      <c r="D3785" s="111"/>
      <c r="F3785" s="57"/>
      <c r="G3785" s="111"/>
      <c r="H3785" s="111"/>
      <c r="J3785" s="57"/>
      <c r="K3785" s="111"/>
      <c r="L3785" s="111"/>
    </row>
    <row r="3786" spans="2:12" x14ac:dyDescent="0.2">
      <c r="B3786" s="57"/>
      <c r="C3786" s="111"/>
      <c r="D3786" s="111"/>
      <c r="F3786" s="57"/>
      <c r="G3786" s="111"/>
      <c r="H3786" s="111"/>
      <c r="J3786" s="57"/>
      <c r="K3786" s="111"/>
      <c r="L3786" s="111"/>
    </row>
    <row r="3787" spans="2:12" x14ac:dyDescent="0.2">
      <c r="B3787" s="57"/>
      <c r="C3787" s="111"/>
      <c r="D3787" s="111"/>
      <c r="F3787" s="57"/>
      <c r="G3787" s="111"/>
      <c r="H3787" s="111"/>
      <c r="J3787" s="57"/>
      <c r="K3787" s="111"/>
      <c r="L3787" s="111"/>
    </row>
    <row r="3788" spans="2:12" x14ac:dyDescent="0.2">
      <c r="B3788" s="57"/>
      <c r="C3788" s="111"/>
      <c r="D3788" s="111"/>
      <c r="F3788" s="57"/>
      <c r="G3788" s="111"/>
      <c r="H3788" s="111"/>
      <c r="J3788" s="57"/>
      <c r="K3788" s="111"/>
      <c r="L3788" s="111"/>
    </row>
    <row r="3789" spans="2:12" x14ac:dyDescent="0.2">
      <c r="B3789" s="57"/>
      <c r="C3789" s="111"/>
      <c r="D3789" s="111"/>
      <c r="F3789" s="57"/>
      <c r="G3789" s="111"/>
      <c r="H3789" s="111"/>
      <c r="J3789" s="57"/>
      <c r="K3789" s="111"/>
      <c r="L3789" s="111"/>
    </row>
    <row r="3790" spans="2:12" x14ac:dyDescent="0.2">
      <c r="B3790" s="57"/>
      <c r="C3790" s="111"/>
      <c r="D3790" s="111"/>
      <c r="F3790" s="57"/>
      <c r="G3790" s="111"/>
      <c r="H3790" s="111"/>
      <c r="J3790" s="57"/>
      <c r="K3790" s="111"/>
      <c r="L3790" s="111"/>
    </row>
    <row r="3791" spans="2:12" x14ac:dyDescent="0.2">
      <c r="B3791" s="57"/>
      <c r="C3791" s="111"/>
      <c r="D3791" s="111"/>
      <c r="F3791" s="57"/>
      <c r="G3791" s="111"/>
      <c r="H3791" s="111"/>
      <c r="J3791" s="57"/>
      <c r="K3791" s="111"/>
      <c r="L3791" s="111"/>
    </row>
    <row r="3792" spans="2:12" x14ac:dyDescent="0.2">
      <c r="B3792" s="57"/>
      <c r="C3792" s="111"/>
      <c r="D3792" s="111"/>
      <c r="F3792" s="57"/>
      <c r="G3792" s="111"/>
      <c r="H3792" s="111"/>
      <c r="J3792" s="57"/>
      <c r="K3792" s="111"/>
      <c r="L3792" s="111"/>
    </row>
    <row r="3793" spans="2:12" x14ac:dyDescent="0.2">
      <c r="B3793" s="57"/>
      <c r="C3793" s="111"/>
      <c r="D3793" s="111"/>
      <c r="F3793" s="57"/>
      <c r="G3793" s="111"/>
      <c r="H3793" s="111"/>
      <c r="J3793" s="57"/>
      <c r="K3793" s="111"/>
      <c r="L3793" s="111"/>
    </row>
    <row r="3794" spans="2:12" x14ac:dyDescent="0.2">
      <c r="B3794" s="57"/>
      <c r="C3794" s="111"/>
      <c r="D3794" s="111"/>
      <c r="F3794" s="57"/>
      <c r="G3794" s="111"/>
      <c r="H3794" s="111"/>
      <c r="J3794" s="57"/>
      <c r="K3794" s="111"/>
      <c r="L3794" s="111"/>
    </row>
    <row r="3795" spans="2:12" x14ac:dyDescent="0.2">
      <c r="B3795" s="57"/>
      <c r="C3795" s="111"/>
      <c r="D3795" s="111"/>
      <c r="F3795" s="57"/>
      <c r="G3795" s="111"/>
      <c r="H3795" s="111"/>
      <c r="J3795" s="57"/>
      <c r="K3795" s="111"/>
      <c r="L3795" s="111"/>
    </row>
    <row r="3796" spans="2:12" x14ac:dyDescent="0.2">
      <c r="B3796" s="57"/>
      <c r="C3796" s="111"/>
      <c r="D3796" s="111"/>
      <c r="F3796" s="57"/>
      <c r="G3796" s="111"/>
      <c r="H3796" s="111"/>
      <c r="J3796" s="57"/>
      <c r="K3796" s="111"/>
      <c r="L3796" s="111"/>
    </row>
    <row r="3797" spans="2:12" x14ac:dyDescent="0.2">
      <c r="B3797" s="57"/>
      <c r="C3797" s="111"/>
      <c r="D3797" s="111"/>
      <c r="F3797" s="57"/>
      <c r="G3797" s="111"/>
      <c r="H3797" s="111"/>
      <c r="J3797" s="57"/>
      <c r="K3797" s="111"/>
      <c r="L3797" s="111"/>
    </row>
    <row r="3798" spans="2:12" x14ac:dyDescent="0.2">
      <c r="B3798" s="57"/>
      <c r="C3798" s="111"/>
      <c r="D3798" s="111"/>
      <c r="F3798" s="57"/>
      <c r="G3798" s="111"/>
      <c r="H3798" s="111"/>
      <c r="J3798" s="57"/>
      <c r="K3798" s="111"/>
      <c r="L3798" s="111"/>
    </row>
    <row r="3799" spans="2:12" x14ac:dyDescent="0.2">
      <c r="B3799" s="57"/>
      <c r="C3799" s="111"/>
      <c r="D3799" s="111"/>
      <c r="F3799" s="57"/>
      <c r="G3799" s="111"/>
      <c r="H3799" s="111"/>
      <c r="J3799" s="57"/>
      <c r="K3799" s="111"/>
      <c r="L3799" s="111"/>
    </row>
    <row r="3800" spans="2:12" x14ac:dyDescent="0.2">
      <c r="B3800" s="57"/>
      <c r="C3800" s="111"/>
      <c r="D3800" s="111"/>
      <c r="F3800" s="57"/>
      <c r="G3800" s="111"/>
      <c r="H3800" s="111"/>
      <c r="J3800" s="57"/>
      <c r="K3800" s="111"/>
      <c r="L3800" s="111"/>
    </row>
    <row r="3801" spans="2:12" x14ac:dyDescent="0.2">
      <c r="B3801" s="57"/>
      <c r="C3801" s="111"/>
      <c r="D3801" s="111"/>
      <c r="F3801" s="57"/>
      <c r="G3801" s="111"/>
      <c r="H3801" s="111"/>
      <c r="J3801" s="57"/>
      <c r="K3801" s="111"/>
      <c r="L3801" s="111"/>
    </row>
    <row r="3802" spans="2:12" x14ac:dyDescent="0.2">
      <c r="B3802" s="57"/>
      <c r="C3802" s="111"/>
      <c r="D3802" s="111"/>
      <c r="F3802" s="57"/>
      <c r="G3802" s="111"/>
      <c r="H3802" s="111"/>
      <c r="J3802" s="57"/>
      <c r="K3802" s="111"/>
      <c r="L3802" s="111"/>
    </row>
    <row r="3803" spans="2:12" x14ac:dyDescent="0.2">
      <c r="B3803" s="57"/>
      <c r="C3803" s="111"/>
      <c r="D3803" s="111"/>
      <c r="F3803" s="57"/>
      <c r="G3803" s="111"/>
      <c r="H3803" s="111"/>
      <c r="J3803" s="57"/>
      <c r="K3803" s="111"/>
      <c r="L3803" s="111"/>
    </row>
    <row r="3804" spans="2:12" x14ac:dyDescent="0.2">
      <c r="B3804" s="57"/>
      <c r="C3804" s="111"/>
      <c r="D3804" s="111"/>
      <c r="F3804" s="57"/>
      <c r="G3804" s="111"/>
      <c r="H3804" s="111"/>
      <c r="J3804" s="57"/>
      <c r="K3804" s="111"/>
      <c r="L3804" s="111"/>
    </row>
    <row r="3805" spans="2:12" x14ac:dyDescent="0.2">
      <c r="B3805" s="57"/>
      <c r="C3805" s="111"/>
      <c r="D3805" s="111"/>
      <c r="F3805" s="57"/>
      <c r="G3805" s="111"/>
      <c r="H3805" s="111"/>
      <c r="J3805" s="57"/>
      <c r="K3805" s="111"/>
      <c r="L3805" s="111"/>
    </row>
    <row r="3806" spans="2:12" x14ac:dyDescent="0.2">
      <c r="B3806" s="57"/>
      <c r="C3806" s="111"/>
      <c r="D3806" s="111"/>
      <c r="F3806" s="57"/>
      <c r="G3806" s="111"/>
      <c r="H3806" s="111"/>
      <c r="J3806" s="57"/>
      <c r="K3806" s="111"/>
      <c r="L3806" s="111"/>
    </row>
    <row r="3807" spans="2:12" x14ac:dyDescent="0.2">
      <c r="B3807" s="57"/>
      <c r="C3807" s="111"/>
      <c r="D3807" s="111"/>
      <c r="F3807" s="57"/>
      <c r="G3807" s="111"/>
      <c r="H3807" s="111"/>
      <c r="J3807" s="57"/>
      <c r="K3807" s="111"/>
      <c r="L3807" s="111"/>
    </row>
    <row r="3808" spans="2:12" x14ac:dyDescent="0.2">
      <c r="B3808" s="57"/>
      <c r="C3808" s="111"/>
      <c r="D3808" s="111"/>
      <c r="F3808" s="57"/>
      <c r="G3808" s="111"/>
      <c r="H3808" s="111"/>
      <c r="J3808" s="57"/>
      <c r="K3808" s="111"/>
      <c r="L3808" s="111"/>
    </row>
    <row r="3809" spans="2:12" x14ac:dyDescent="0.2">
      <c r="B3809" s="57"/>
      <c r="C3809" s="111"/>
      <c r="D3809" s="111"/>
      <c r="F3809" s="57"/>
      <c r="G3809" s="111"/>
      <c r="H3809" s="111"/>
      <c r="J3809" s="57"/>
      <c r="K3809" s="111"/>
      <c r="L3809" s="111"/>
    </row>
    <row r="3810" spans="2:12" x14ac:dyDescent="0.2">
      <c r="B3810" s="57"/>
      <c r="C3810" s="111"/>
      <c r="D3810" s="111"/>
      <c r="F3810" s="57"/>
      <c r="G3810" s="111"/>
      <c r="H3810" s="111"/>
      <c r="J3810" s="57"/>
      <c r="K3810" s="111"/>
      <c r="L3810" s="111"/>
    </row>
    <row r="3811" spans="2:12" x14ac:dyDescent="0.2">
      <c r="B3811" s="57"/>
      <c r="C3811" s="111"/>
      <c r="D3811" s="111"/>
      <c r="F3811" s="57"/>
      <c r="G3811" s="111"/>
      <c r="H3811" s="111"/>
      <c r="J3811" s="57"/>
      <c r="K3811" s="111"/>
      <c r="L3811" s="111"/>
    </row>
    <row r="3812" spans="2:12" x14ac:dyDescent="0.2">
      <c r="B3812" s="57"/>
      <c r="C3812" s="111"/>
      <c r="D3812" s="111"/>
      <c r="F3812" s="57"/>
      <c r="G3812" s="111"/>
      <c r="H3812" s="111"/>
      <c r="J3812" s="57"/>
      <c r="K3812" s="111"/>
      <c r="L3812" s="111"/>
    </row>
    <row r="3813" spans="2:12" x14ac:dyDescent="0.2">
      <c r="B3813" s="57"/>
      <c r="C3813" s="111"/>
      <c r="D3813" s="111"/>
      <c r="F3813" s="57"/>
      <c r="G3813" s="111"/>
      <c r="H3813" s="111"/>
      <c r="J3813" s="57"/>
      <c r="K3813" s="111"/>
      <c r="L3813" s="111"/>
    </row>
    <row r="3814" spans="2:12" x14ac:dyDescent="0.2">
      <c r="B3814" s="57"/>
      <c r="C3814" s="111"/>
      <c r="D3814" s="111"/>
      <c r="F3814" s="57"/>
      <c r="G3814" s="111"/>
      <c r="H3814" s="111"/>
      <c r="J3814" s="57"/>
      <c r="K3814" s="111"/>
      <c r="L3814" s="111"/>
    </row>
    <row r="3815" spans="2:12" x14ac:dyDescent="0.2">
      <c r="B3815" s="57"/>
      <c r="C3815" s="111"/>
      <c r="D3815" s="111"/>
      <c r="F3815" s="57"/>
      <c r="G3815" s="111"/>
      <c r="H3815" s="111"/>
      <c r="J3815" s="57"/>
      <c r="K3815" s="111"/>
      <c r="L3815" s="111"/>
    </row>
    <row r="3816" spans="2:12" x14ac:dyDescent="0.2">
      <c r="B3816" s="57"/>
      <c r="C3816" s="111"/>
      <c r="D3816" s="111"/>
      <c r="F3816" s="57"/>
      <c r="G3816" s="111"/>
      <c r="H3816" s="111"/>
      <c r="J3816" s="57"/>
      <c r="K3816" s="111"/>
      <c r="L3816" s="111"/>
    </row>
    <row r="3817" spans="2:12" x14ac:dyDescent="0.2">
      <c r="B3817" s="57"/>
      <c r="C3817" s="111"/>
      <c r="D3817" s="111"/>
      <c r="F3817" s="57"/>
      <c r="G3817" s="111"/>
      <c r="H3817" s="111"/>
      <c r="J3817" s="57"/>
      <c r="K3817" s="111"/>
      <c r="L3817" s="111"/>
    </row>
    <row r="3818" spans="2:12" x14ac:dyDescent="0.2">
      <c r="B3818" s="57"/>
      <c r="C3818" s="111"/>
      <c r="D3818" s="111"/>
      <c r="F3818" s="57"/>
      <c r="G3818" s="111"/>
      <c r="H3818" s="111"/>
      <c r="J3818" s="57"/>
      <c r="K3818" s="111"/>
      <c r="L3818" s="111"/>
    </row>
    <row r="3819" spans="2:12" x14ac:dyDescent="0.2">
      <c r="B3819" s="57"/>
      <c r="C3819" s="111"/>
      <c r="D3819" s="111"/>
      <c r="F3819" s="57"/>
      <c r="G3819" s="111"/>
      <c r="H3819" s="111"/>
      <c r="J3819" s="57"/>
      <c r="K3819" s="111"/>
      <c r="L3819" s="111"/>
    </row>
    <row r="3820" spans="2:12" x14ac:dyDescent="0.2">
      <c r="B3820" s="57"/>
      <c r="C3820" s="111"/>
      <c r="D3820" s="111"/>
      <c r="F3820" s="57"/>
      <c r="G3820" s="111"/>
      <c r="H3820" s="111"/>
      <c r="J3820" s="57"/>
      <c r="K3820" s="111"/>
      <c r="L3820" s="111"/>
    </row>
    <row r="3821" spans="2:12" x14ac:dyDescent="0.2">
      <c r="B3821" s="57"/>
      <c r="C3821" s="111"/>
      <c r="D3821" s="111"/>
      <c r="F3821" s="57"/>
      <c r="G3821" s="111"/>
      <c r="H3821" s="111"/>
      <c r="J3821" s="57"/>
      <c r="K3821" s="111"/>
      <c r="L3821" s="111"/>
    </row>
    <row r="3822" spans="2:12" x14ac:dyDescent="0.2">
      <c r="B3822" s="57"/>
      <c r="C3822" s="111"/>
      <c r="D3822" s="111"/>
      <c r="F3822" s="57"/>
      <c r="G3822" s="111"/>
      <c r="H3822" s="111"/>
      <c r="J3822" s="57"/>
      <c r="K3822" s="111"/>
      <c r="L3822" s="111"/>
    </row>
    <row r="3823" spans="2:12" x14ac:dyDescent="0.2">
      <c r="B3823" s="57"/>
      <c r="C3823" s="111"/>
      <c r="D3823" s="111"/>
      <c r="F3823" s="57"/>
      <c r="G3823" s="111"/>
      <c r="H3823" s="111"/>
      <c r="J3823" s="57"/>
      <c r="K3823" s="111"/>
      <c r="L3823" s="111"/>
    </row>
    <row r="3824" spans="2:12" x14ac:dyDescent="0.2">
      <c r="B3824" s="57"/>
      <c r="C3824" s="111"/>
      <c r="D3824" s="111"/>
      <c r="F3824" s="57"/>
      <c r="G3824" s="111"/>
      <c r="H3824" s="111"/>
      <c r="J3824" s="57"/>
      <c r="K3824" s="111"/>
      <c r="L3824" s="111"/>
    </row>
    <row r="3825" spans="2:12" x14ac:dyDescent="0.2">
      <c r="B3825" s="57"/>
      <c r="C3825" s="111"/>
      <c r="D3825" s="111"/>
      <c r="F3825" s="57"/>
      <c r="G3825" s="111"/>
      <c r="H3825" s="111"/>
      <c r="J3825" s="57"/>
      <c r="K3825" s="111"/>
      <c r="L3825" s="111"/>
    </row>
    <row r="3826" spans="2:12" x14ac:dyDescent="0.2">
      <c r="B3826" s="57"/>
      <c r="C3826" s="111"/>
      <c r="D3826" s="111"/>
      <c r="F3826" s="57"/>
      <c r="G3826" s="111"/>
      <c r="H3826" s="111"/>
      <c r="J3826" s="57"/>
      <c r="K3826" s="111"/>
      <c r="L3826" s="111"/>
    </row>
    <row r="3827" spans="2:12" x14ac:dyDescent="0.2">
      <c r="B3827" s="57"/>
      <c r="C3827" s="111"/>
      <c r="D3827" s="111"/>
      <c r="F3827" s="57"/>
      <c r="G3827" s="111"/>
      <c r="H3827" s="111"/>
      <c r="J3827" s="57"/>
      <c r="K3827" s="111"/>
      <c r="L3827" s="111"/>
    </row>
    <row r="3828" spans="2:12" x14ac:dyDescent="0.2">
      <c r="B3828" s="57"/>
      <c r="C3828" s="111"/>
      <c r="D3828" s="111"/>
      <c r="F3828" s="57"/>
      <c r="G3828" s="111"/>
      <c r="H3828" s="111"/>
      <c r="J3828" s="57"/>
      <c r="K3828" s="111"/>
      <c r="L3828" s="111"/>
    </row>
    <row r="3829" spans="2:12" x14ac:dyDescent="0.2">
      <c r="B3829" s="57"/>
      <c r="C3829" s="111"/>
      <c r="D3829" s="111"/>
      <c r="F3829" s="57"/>
      <c r="G3829" s="111"/>
      <c r="H3829" s="111"/>
      <c r="J3829" s="57"/>
      <c r="K3829" s="111"/>
      <c r="L3829" s="111"/>
    </row>
    <row r="3830" spans="2:12" x14ac:dyDescent="0.2">
      <c r="B3830" s="57"/>
      <c r="C3830" s="111"/>
      <c r="D3830" s="111"/>
      <c r="F3830" s="57"/>
      <c r="G3830" s="111"/>
      <c r="H3830" s="111"/>
      <c r="J3830" s="57"/>
      <c r="K3830" s="111"/>
      <c r="L3830" s="111"/>
    </row>
    <row r="3831" spans="2:12" x14ac:dyDescent="0.2">
      <c r="B3831" s="57"/>
      <c r="C3831" s="111"/>
      <c r="D3831" s="111"/>
      <c r="F3831" s="57"/>
      <c r="G3831" s="111"/>
      <c r="H3831" s="111"/>
      <c r="J3831" s="57"/>
      <c r="K3831" s="111"/>
      <c r="L3831" s="111"/>
    </row>
    <row r="3832" spans="2:12" x14ac:dyDescent="0.2">
      <c r="B3832" s="57"/>
      <c r="C3832" s="111"/>
      <c r="D3832" s="111"/>
      <c r="F3832" s="57"/>
      <c r="G3832" s="111"/>
      <c r="H3832" s="111"/>
      <c r="J3832" s="57"/>
      <c r="K3832" s="111"/>
      <c r="L3832" s="111"/>
    </row>
    <row r="3833" spans="2:12" x14ac:dyDescent="0.2">
      <c r="B3833" s="57"/>
      <c r="C3833" s="111"/>
      <c r="D3833" s="111"/>
      <c r="F3833" s="57"/>
      <c r="G3833" s="111"/>
      <c r="H3833" s="111"/>
      <c r="J3833" s="57"/>
      <c r="K3833" s="111"/>
      <c r="L3833" s="111"/>
    </row>
    <row r="3834" spans="2:12" x14ac:dyDescent="0.2">
      <c r="B3834" s="57"/>
      <c r="C3834" s="111"/>
      <c r="D3834" s="111"/>
      <c r="F3834" s="57"/>
      <c r="G3834" s="111"/>
      <c r="H3834" s="111"/>
      <c r="J3834" s="57"/>
      <c r="K3834" s="111"/>
      <c r="L3834" s="111"/>
    </row>
    <row r="3835" spans="2:12" x14ac:dyDescent="0.2">
      <c r="B3835" s="57"/>
      <c r="C3835" s="111"/>
      <c r="D3835" s="111"/>
      <c r="F3835" s="57"/>
      <c r="G3835" s="111"/>
      <c r="H3835" s="111"/>
      <c r="J3835" s="57"/>
      <c r="K3835" s="111"/>
      <c r="L3835" s="111"/>
    </row>
    <row r="3836" spans="2:12" x14ac:dyDescent="0.2">
      <c r="B3836" s="57"/>
      <c r="C3836" s="111"/>
      <c r="D3836" s="111"/>
      <c r="F3836" s="57"/>
      <c r="G3836" s="111"/>
      <c r="H3836" s="111"/>
      <c r="J3836" s="57"/>
      <c r="K3836" s="111"/>
      <c r="L3836" s="111"/>
    </row>
    <row r="3837" spans="2:12" x14ac:dyDescent="0.2">
      <c r="B3837" s="57"/>
      <c r="C3837" s="111"/>
      <c r="D3837" s="111"/>
      <c r="F3837" s="57"/>
      <c r="G3837" s="111"/>
      <c r="H3837" s="111"/>
      <c r="J3837" s="57"/>
      <c r="K3837" s="111"/>
      <c r="L3837" s="111"/>
    </row>
    <row r="3838" spans="2:12" x14ac:dyDescent="0.2">
      <c r="B3838" s="57"/>
      <c r="C3838" s="111"/>
      <c r="D3838" s="111"/>
      <c r="F3838" s="57"/>
      <c r="G3838" s="111"/>
      <c r="H3838" s="111"/>
      <c r="J3838" s="57"/>
      <c r="K3838" s="111"/>
      <c r="L3838" s="111"/>
    </row>
    <row r="3839" spans="2:12" x14ac:dyDescent="0.2">
      <c r="B3839" s="57"/>
      <c r="C3839" s="111"/>
      <c r="D3839" s="111"/>
      <c r="F3839" s="57"/>
      <c r="G3839" s="111"/>
      <c r="H3839" s="111"/>
      <c r="J3839" s="57"/>
      <c r="K3839" s="111"/>
      <c r="L3839" s="111"/>
    </row>
    <row r="3840" spans="2:12" x14ac:dyDescent="0.2">
      <c r="B3840" s="57"/>
      <c r="C3840" s="111"/>
      <c r="D3840" s="111"/>
      <c r="F3840" s="57"/>
      <c r="G3840" s="111"/>
      <c r="H3840" s="111"/>
      <c r="J3840" s="57"/>
      <c r="K3840" s="111"/>
      <c r="L3840" s="111"/>
    </row>
    <row r="3841" spans="2:12" x14ac:dyDescent="0.2">
      <c r="B3841" s="57"/>
      <c r="C3841" s="111"/>
      <c r="D3841" s="111"/>
      <c r="F3841" s="57"/>
      <c r="G3841" s="111"/>
      <c r="H3841" s="111"/>
      <c r="J3841" s="57"/>
      <c r="K3841" s="111"/>
      <c r="L3841" s="111"/>
    </row>
    <row r="3842" spans="2:12" x14ac:dyDescent="0.2">
      <c r="B3842" s="57"/>
      <c r="C3842" s="111"/>
      <c r="D3842" s="111"/>
      <c r="F3842" s="57"/>
      <c r="G3842" s="111"/>
      <c r="H3842" s="111"/>
      <c r="J3842" s="57"/>
      <c r="K3842" s="111"/>
      <c r="L3842" s="111"/>
    </row>
    <row r="3843" spans="2:12" x14ac:dyDescent="0.2">
      <c r="B3843" s="57"/>
      <c r="C3843" s="111"/>
      <c r="D3843" s="111"/>
      <c r="F3843" s="57"/>
      <c r="G3843" s="111"/>
      <c r="H3843" s="111"/>
      <c r="J3843" s="57"/>
      <c r="K3843" s="111"/>
      <c r="L3843" s="111"/>
    </row>
    <row r="3844" spans="2:12" x14ac:dyDescent="0.2">
      <c r="B3844" s="57"/>
      <c r="C3844" s="111"/>
      <c r="D3844" s="111"/>
      <c r="F3844" s="57"/>
      <c r="G3844" s="111"/>
      <c r="H3844" s="111"/>
      <c r="J3844" s="57"/>
      <c r="K3844" s="111"/>
      <c r="L3844" s="111"/>
    </row>
    <row r="3845" spans="2:12" x14ac:dyDescent="0.2">
      <c r="B3845" s="57"/>
      <c r="C3845" s="111"/>
      <c r="D3845" s="111"/>
      <c r="F3845" s="57"/>
      <c r="G3845" s="111"/>
      <c r="H3845" s="111"/>
      <c r="J3845" s="57"/>
      <c r="K3845" s="111"/>
      <c r="L3845" s="111"/>
    </row>
    <row r="3846" spans="2:12" x14ac:dyDescent="0.2">
      <c r="B3846" s="57"/>
      <c r="C3846" s="111"/>
      <c r="D3846" s="111"/>
      <c r="F3846" s="57"/>
      <c r="G3846" s="111"/>
      <c r="H3846" s="111"/>
      <c r="J3846" s="57"/>
      <c r="K3846" s="111"/>
      <c r="L3846" s="111"/>
    </row>
    <row r="3847" spans="2:12" x14ac:dyDescent="0.2">
      <c r="B3847" s="57"/>
      <c r="C3847" s="111"/>
      <c r="D3847" s="111"/>
      <c r="F3847" s="57"/>
      <c r="G3847" s="111"/>
      <c r="H3847" s="111"/>
      <c r="J3847" s="57"/>
      <c r="K3847" s="111"/>
      <c r="L3847" s="111"/>
    </row>
    <row r="3848" spans="2:12" x14ac:dyDescent="0.2">
      <c r="B3848" s="57"/>
      <c r="C3848" s="111"/>
      <c r="D3848" s="111"/>
      <c r="F3848" s="57"/>
      <c r="G3848" s="111"/>
      <c r="H3848" s="111"/>
      <c r="J3848" s="57"/>
      <c r="K3848" s="111"/>
      <c r="L3848" s="111"/>
    </row>
    <row r="3849" spans="2:12" x14ac:dyDescent="0.2">
      <c r="B3849" s="57"/>
      <c r="C3849" s="111"/>
      <c r="D3849" s="111"/>
      <c r="F3849" s="57"/>
      <c r="G3849" s="111"/>
      <c r="H3849" s="111"/>
      <c r="J3849" s="57"/>
      <c r="K3849" s="111"/>
      <c r="L3849" s="111"/>
    </row>
    <row r="3850" spans="2:12" x14ac:dyDescent="0.2">
      <c r="B3850" s="57"/>
      <c r="C3850" s="111"/>
      <c r="D3850" s="111"/>
      <c r="F3850" s="57"/>
      <c r="G3850" s="111"/>
      <c r="H3850" s="111"/>
      <c r="J3850" s="57"/>
      <c r="K3850" s="111"/>
      <c r="L3850" s="111"/>
    </row>
    <row r="3851" spans="2:12" x14ac:dyDescent="0.2">
      <c r="B3851" s="57"/>
      <c r="C3851" s="111"/>
      <c r="D3851" s="111"/>
      <c r="F3851" s="57"/>
      <c r="G3851" s="111"/>
      <c r="H3851" s="111"/>
      <c r="J3851" s="57"/>
      <c r="K3851" s="111"/>
      <c r="L3851" s="111"/>
    </row>
    <row r="3852" spans="2:12" x14ac:dyDescent="0.2">
      <c r="B3852" s="57"/>
      <c r="C3852" s="111"/>
      <c r="D3852" s="111"/>
      <c r="F3852" s="57"/>
      <c r="G3852" s="111"/>
      <c r="H3852" s="111"/>
      <c r="J3852" s="57"/>
      <c r="K3852" s="111"/>
      <c r="L3852" s="111"/>
    </row>
    <row r="3853" spans="2:12" x14ac:dyDescent="0.2">
      <c r="B3853" s="57"/>
      <c r="C3853" s="111"/>
      <c r="D3853" s="111"/>
      <c r="F3853" s="57"/>
      <c r="G3853" s="111"/>
      <c r="H3853" s="111"/>
      <c r="J3853" s="57"/>
      <c r="K3853" s="111"/>
      <c r="L3853" s="111"/>
    </row>
    <row r="3854" spans="2:12" x14ac:dyDescent="0.2">
      <c r="B3854" s="57"/>
      <c r="C3854" s="111"/>
      <c r="D3854" s="111"/>
      <c r="F3854" s="57"/>
      <c r="G3854" s="111"/>
      <c r="H3854" s="111"/>
      <c r="J3854" s="57"/>
      <c r="K3854" s="111"/>
      <c r="L3854" s="111"/>
    </row>
    <row r="3855" spans="2:12" x14ac:dyDescent="0.2">
      <c r="B3855" s="57"/>
      <c r="C3855" s="111"/>
      <c r="D3855" s="111"/>
      <c r="F3855" s="57"/>
      <c r="G3855" s="111"/>
      <c r="H3855" s="111"/>
      <c r="J3855" s="57"/>
      <c r="K3855" s="111"/>
      <c r="L3855" s="111"/>
    </row>
    <row r="3856" spans="2:12" x14ac:dyDescent="0.2">
      <c r="B3856" s="57"/>
      <c r="C3856" s="111"/>
      <c r="D3856" s="111"/>
      <c r="F3856" s="57"/>
      <c r="G3856" s="111"/>
      <c r="H3856" s="111"/>
      <c r="J3856" s="57"/>
      <c r="K3856" s="111"/>
      <c r="L3856" s="111"/>
    </row>
    <row r="3857" spans="2:12" x14ac:dyDescent="0.2">
      <c r="B3857" s="57"/>
      <c r="C3857" s="111"/>
      <c r="D3857" s="111"/>
      <c r="F3857" s="57"/>
      <c r="G3857" s="111"/>
      <c r="H3857" s="111"/>
      <c r="J3857" s="57"/>
      <c r="K3857" s="111"/>
      <c r="L3857" s="111"/>
    </row>
    <row r="3858" spans="2:12" x14ac:dyDescent="0.2">
      <c r="B3858" s="57"/>
      <c r="C3858" s="111"/>
      <c r="D3858" s="111"/>
      <c r="F3858" s="57"/>
      <c r="G3858" s="111"/>
      <c r="H3858" s="111"/>
      <c r="J3858" s="57"/>
      <c r="K3858" s="111"/>
      <c r="L3858" s="111"/>
    </row>
    <row r="3859" spans="2:12" x14ac:dyDescent="0.2">
      <c r="B3859" s="57"/>
      <c r="C3859" s="111"/>
      <c r="D3859" s="111"/>
      <c r="F3859" s="57"/>
      <c r="G3859" s="111"/>
      <c r="H3859" s="111"/>
      <c r="J3859" s="57"/>
      <c r="K3859" s="111"/>
      <c r="L3859" s="111"/>
    </row>
    <row r="3860" spans="2:12" x14ac:dyDescent="0.2">
      <c r="B3860" s="57"/>
      <c r="C3860" s="111"/>
      <c r="D3860" s="111"/>
      <c r="F3860" s="57"/>
      <c r="G3860" s="111"/>
      <c r="H3860" s="111"/>
      <c r="J3860" s="57"/>
      <c r="K3860" s="111"/>
      <c r="L3860" s="111"/>
    </row>
    <row r="3861" spans="2:12" x14ac:dyDescent="0.2">
      <c r="B3861" s="57"/>
      <c r="C3861" s="111"/>
      <c r="D3861" s="111"/>
      <c r="F3861" s="57"/>
      <c r="G3861" s="111"/>
      <c r="H3861" s="111"/>
      <c r="J3861" s="57"/>
      <c r="K3861" s="111"/>
      <c r="L3861" s="111"/>
    </row>
    <row r="3862" spans="2:12" x14ac:dyDescent="0.2">
      <c r="B3862" s="57"/>
      <c r="C3862" s="111"/>
      <c r="D3862" s="111"/>
      <c r="F3862" s="57"/>
      <c r="G3862" s="111"/>
      <c r="H3862" s="111"/>
      <c r="J3862" s="57"/>
      <c r="K3862" s="111"/>
      <c r="L3862" s="111"/>
    </row>
    <row r="3863" spans="2:12" x14ac:dyDescent="0.2">
      <c r="B3863" s="57"/>
      <c r="C3863" s="111"/>
      <c r="D3863" s="111"/>
      <c r="F3863" s="57"/>
      <c r="G3863" s="111"/>
      <c r="H3863" s="111"/>
      <c r="J3863" s="57"/>
      <c r="K3863" s="111"/>
      <c r="L3863" s="111"/>
    </row>
    <row r="3864" spans="2:12" x14ac:dyDescent="0.2">
      <c r="B3864" s="57"/>
      <c r="C3864" s="111"/>
      <c r="D3864" s="111"/>
      <c r="F3864" s="57"/>
      <c r="G3864" s="111"/>
      <c r="H3864" s="111"/>
      <c r="J3864" s="57"/>
      <c r="K3864" s="111"/>
      <c r="L3864" s="111"/>
    </row>
    <row r="3865" spans="2:12" x14ac:dyDescent="0.2">
      <c r="B3865" s="57"/>
      <c r="C3865" s="111"/>
      <c r="D3865" s="111"/>
      <c r="F3865" s="57"/>
      <c r="G3865" s="111"/>
      <c r="H3865" s="111"/>
      <c r="J3865" s="57"/>
      <c r="K3865" s="111"/>
      <c r="L3865" s="111"/>
    </row>
    <row r="3866" spans="2:12" x14ac:dyDescent="0.2">
      <c r="B3866" s="57"/>
      <c r="C3866" s="111"/>
      <c r="D3866" s="111"/>
      <c r="F3866" s="57"/>
      <c r="G3866" s="111"/>
      <c r="H3866" s="111"/>
      <c r="J3866" s="57"/>
      <c r="K3866" s="111"/>
      <c r="L3866" s="111"/>
    </row>
    <row r="3867" spans="2:12" x14ac:dyDescent="0.2">
      <c r="B3867" s="57"/>
      <c r="C3867" s="111"/>
      <c r="D3867" s="111"/>
      <c r="F3867" s="57"/>
      <c r="G3867" s="111"/>
      <c r="H3867" s="111"/>
      <c r="J3867" s="57"/>
      <c r="K3867" s="111"/>
      <c r="L3867" s="111"/>
    </row>
    <row r="3868" spans="2:12" x14ac:dyDescent="0.2">
      <c r="B3868" s="57"/>
      <c r="C3868" s="111"/>
      <c r="D3868" s="111"/>
      <c r="F3868" s="57"/>
      <c r="G3868" s="111"/>
      <c r="H3868" s="111"/>
      <c r="J3868" s="57"/>
      <c r="K3868" s="111"/>
      <c r="L3868" s="111"/>
    </row>
    <row r="3869" spans="2:12" x14ac:dyDescent="0.2">
      <c r="B3869" s="57"/>
      <c r="C3869" s="111"/>
      <c r="D3869" s="111"/>
      <c r="F3869" s="57"/>
      <c r="G3869" s="111"/>
      <c r="H3869" s="111"/>
      <c r="J3869" s="57"/>
      <c r="K3869" s="111"/>
      <c r="L3869" s="111"/>
    </row>
    <row r="3870" spans="2:12" x14ac:dyDescent="0.2">
      <c r="B3870" s="57"/>
      <c r="C3870" s="111"/>
      <c r="D3870" s="111"/>
      <c r="F3870" s="57"/>
      <c r="G3870" s="111"/>
      <c r="H3870" s="111"/>
      <c r="J3870" s="57"/>
      <c r="K3870" s="111"/>
      <c r="L3870" s="111"/>
    </row>
    <row r="3871" spans="2:12" x14ac:dyDescent="0.2">
      <c r="B3871" s="57"/>
      <c r="C3871" s="111"/>
      <c r="D3871" s="111"/>
      <c r="F3871" s="57"/>
      <c r="G3871" s="111"/>
      <c r="H3871" s="111"/>
      <c r="J3871" s="57"/>
      <c r="K3871" s="111"/>
      <c r="L3871" s="111"/>
    </row>
    <row r="3872" spans="2:12" x14ac:dyDescent="0.2">
      <c r="B3872" s="57"/>
      <c r="C3872" s="111"/>
      <c r="D3872" s="111"/>
      <c r="F3872" s="57"/>
      <c r="G3872" s="111"/>
      <c r="H3872" s="111"/>
      <c r="J3872" s="57"/>
      <c r="K3872" s="111"/>
      <c r="L3872" s="111"/>
    </row>
    <row r="3873" spans="2:12" x14ac:dyDescent="0.2">
      <c r="B3873" s="57"/>
      <c r="C3873" s="111"/>
      <c r="D3873" s="111"/>
      <c r="F3873" s="57"/>
      <c r="G3873" s="111"/>
      <c r="H3873" s="111"/>
      <c r="J3873" s="57"/>
      <c r="K3873" s="111"/>
      <c r="L3873" s="111"/>
    </row>
    <row r="3874" spans="2:12" x14ac:dyDescent="0.2">
      <c r="B3874" s="57"/>
      <c r="C3874" s="111"/>
      <c r="D3874" s="111"/>
      <c r="F3874" s="57"/>
      <c r="G3874" s="111"/>
      <c r="H3874" s="111"/>
      <c r="J3874" s="57"/>
      <c r="K3874" s="111"/>
      <c r="L3874" s="111"/>
    </row>
    <row r="3875" spans="2:12" x14ac:dyDescent="0.2">
      <c r="B3875" s="57"/>
      <c r="C3875" s="111"/>
      <c r="D3875" s="111"/>
      <c r="F3875" s="57"/>
      <c r="G3875" s="111"/>
      <c r="H3875" s="111"/>
      <c r="J3875" s="57"/>
      <c r="K3875" s="111"/>
      <c r="L3875" s="111"/>
    </row>
    <row r="3876" spans="2:12" x14ac:dyDescent="0.2">
      <c r="B3876" s="57"/>
      <c r="C3876" s="111"/>
      <c r="D3876" s="111"/>
      <c r="F3876" s="57"/>
      <c r="G3876" s="111"/>
      <c r="H3876" s="111"/>
      <c r="J3876" s="57"/>
      <c r="K3876" s="111"/>
      <c r="L3876" s="111"/>
    </row>
    <row r="3877" spans="2:12" x14ac:dyDescent="0.2">
      <c r="B3877" s="57"/>
      <c r="C3877" s="111"/>
      <c r="D3877" s="111"/>
      <c r="F3877" s="57"/>
      <c r="G3877" s="111"/>
      <c r="H3877" s="111"/>
      <c r="J3877" s="57"/>
      <c r="K3877" s="111"/>
      <c r="L3877" s="111"/>
    </row>
    <row r="3878" spans="2:12" x14ac:dyDescent="0.2">
      <c r="B3878" s="57"/>
      <c r="C3878" s="111"/>
      <c r="D3878" s="111"/>
      <c r="F3878" s="57"/>
      <c r="G3878" s="111"/>
      <c r="H3878" s="111"/>
      <c r="J3878" s="57"/>
      <c r="K3878" s="111"/>
      <c r="L3878" s="111"/>
    </row>
    <row r="3879" spans="2:12" x14ac:dyDescent="0.2">
      <c r="B3879" s="57"/>
      <c r="C3879" s="111"/>
      <c r="D3879" s="111"/>
      <c r="F3879" s="57"/>
      <c r="G3879" s="111"/>
      <c r="H3879" s="111"/>
      <c r="J3879" s="57"/>
      <c r="K3879" s="111"/>
      <c r="L3879" s="111"/>
    </row>
    <row r="3880" spans="2:12" x14ac:dyDescent="0.2">
      <c r="B3880" s="57"/>
      <c r="C3880" s="111"/>
      <c r="D3880" s="111"/>
      <c r="F3880" s="57"/>
      <c r="G3880" s="111"/>
      <c r="H3880" s="111"/>
      <c r="J3880" s="57"/>
      <c r="K3880" s="111"/>
      <c r="L3880" s="111"/>
    </row>
    <row r="3881" spans="2:12" x14ac:dyDescent="0.2">
      <c r="B3881" s="57"/>
      <c r="C3881" s="111"/>
      <c r="D3881" s="111"/>
      <c r="F3881" s="57"/>
      <c r="G3881" s="111"/>
      <c r="H3881" s="111"/>
      <c r="J3881" s="57"/>
      <c r="K3881" s="111"/>
      <c r="L3881" s="111"/>
    </row>
    <row r="3882" spans="2:12" x14ac:dyDescent="0.2">
      <c r="B3882" s="57"/>
      <c r="C3882" s="111"/>
      <c r="D3882" s="111"/>
      <c r="F3882" s="57"/>
      <c r="G3882" s="111"/>
      <c r="H3882" s="111"/>
      <c r="J3882" s="57"/>
      <c r="K3882" s="111"/>
      <c r="L3882" s="111"/>
    </row>
    <row r="3883" spans="2:12" x14ac:dyDescent="0.2">
      <c r="B3883" s="57"/>
      <c r="C3883" s="111"/>
      <c r="D3883" s="111"/>
      <c r="F3883" s="57"/>
      <c r="G3883" s="111"/>
      <c r="H3883" s="111"/>
      <c r="J3883" s="57"/>
      <c r="K3883" s="111"/>
      <c r="L3883" s="111"/>
    </row>
    <row r="3884" spans="2:12" x14ac:dyDescent="0.2">
      <c r="B3884" s="57"/>
      <c r="C3884" s="111"/>
      <c r="D3884" s="111"/>
      <c r="F3884" s="57"/>
      <c r="G3884" s="111"/>
      <c r="H3884" s="111"/>
      <c r="J3884" s="57"/>
      <c r="K3884" s="111"/>
      <c r="L3884" s="111"/>
    </row>
    <row r="3885" spans="2:12" x14ac:dyDescent="0.2">
      <c r="B3885" s="57"/>
      <c r="C3885" s="111"/>
      <c r="D3885" s="111"/>
      <c r="F3885" s="57"/>
      <c r="G3885" s="111"/>
      <c r="H3885" s="111"/>
      <c r="J3885" s="57"/>
      <c r="K3885" s="111"/>
      <c r="L3885" s="111"/>
    </row>
    <row r="3886" spans="2:12" x14ac:dyDescent="0.2">
      <c r="B3886" s="57"/>
      <c r="C3886" s="111"/>
      <c r="D3886" s="111"/>
      <c r="F3886" s="57"/>
      <c r="G3886" s="111"/>
      <c r="H3886" s="111"/>
      <c r="J3886" s="57"/>
      <c r="K3886" s="111"/>
      <c r="L3886" s="111"/>
    </row>
    <row r="3887" spans="2:12" x14ac:dyDescent="0.2">
      <c r="B3887" s="57"/>
      <c r="C3887" s="111"/>
      <c r="D3887" s="111"/>
      <c r="F3887" s="57"/>
      <c r="G3887" s="111"/>
      <c r="H3887" s="111"/>
      <c r="J3887" s="57"/>
      <c r="K3887" s="111"/>
      <c r="L3887" s="111"/>
    </row>
    <row r="3888" spans="2:12" x14ac:dyDescent="0.2">
      <c r="B3888" s="57"/>
      <c r="C3888" s="111"/>
      <c r="D3888" s="111"/>
      <c r="F3888" s="57"/>
      <c r="G3888" s="111"/>
      <c r="H3888" s="111"/>
      <c r="J3888" s="57"/>
      <c r="K3888" s="111"/>
      <c r="L3888" s="111"/>
    </row>
    <row r="3889" spans="2:12" x14ac:dyDescent="0.2">
      <c r="B3889" s="57"/>
      <c r="C3889" s="111"/>
      <c r="D3889" s="111"/>
      <c r="F3889" s="57"/>
      <c r="G3889" s="111"/>
      <c r="H3889" s="111"/>
      <c r="J3889" s="57"/>
      <c r="K3889" s="111"/>
      <c r="L3889" s="111"/>
    </row>
    <row r="3890" spans="2:12" x14ac:dyDescent="0.2">
      <c r="B3890" s="57"/>
      <c r="C3890" s="111"/>
      <c r="D3890" s="111"/>
      <c r="F3890" s="57"/>
      <c r="G3890" s="111"/>
      <c r="H3890" s="111"/>
      <c r="J3890" s="57"/>
      <c r="K3890" s="111"/>
      <c r="L3890" s="111"/>
    </row>
    <row r="3891" spans="2:12" x14ac:dyDescent="0.2">
      <c r="B3891" s="57"/>
      <c r="C3891" s="111"/>
      <c r="D3891" s="111"/>
      <c r="F3891" s="57"/>
      <c r="G3891" s="111"/>
      <c r="H3891" s="111"/>
      <c r="J3891" s="57"/>
      <c r="K3891" s="111"/>
      <c r="L3891" s="111"/>
    </row>
    <row r="3892" spans="2:12" x14ac:dyDescent="0.2">
      <c r="B3892" s="57"/>
      <c r="C3892" s="111"/>
      <c r="D3892" s="111"/>
      <c r="F3892" s="57"/>
      <c r="G3892" s="111"/>
      <c r="H3892" s="111"/>
      <c r="J3892" s="57"/>
      <c r="K3892" s="111"/>
      <c r="L3892" s="111"/>
    </row>
    <row r="3893" spans="2:12" x14ac:dyDescent="0.2">
      <c r="B3893" s="57"/>
      <c r="C3893" s="111"/>
      <c r="D3893" s="111"/>
      <c r="F3893" s="57"/>
      <c r="G3893" s="111"/>
      <c r="H3893" s="111"/>
      <c r="J3893" s="57"/>
      <c r="K3893" s="111"/>
      <c r="L3893" s="111"/>
    </row>
    <row r="3894" spans="2:12" x14ac:dyDescent="0.2">
      <c r="B3894" s="57"/>
      <c r="C3894" s="111"/>
      <c r="D3894" s="111"/>
      <c r="F3894" s="57"/>
      <c r="G3894" s="111"/>
      <c r="H3894" s="111"/>
      <c r="J3894" s="57"/>
      <c r="K3894" s="111"/>
      <c r="L3894" s="111"/>
    </row>
    <row r="3895" spans="2:12" x14ac:dyDescent="0.2">
      <c r="B3895" s="57"/>
      <c r="C3895" s="111"/>
      <c r="D3895" s="111"/>
      <c r="F3895" s="57"/>
      <c r="G3895" s="111"/>
      <c r="H3895" s="111"/>
      <c r="J3895" s="57"/>
      <c r="K3895" s="111"/>
      <c r="L3895" s="111"/>
    </row>
    <row r="3896" spans="2:12" x14ac:dyDescent="0.2">
      <c r="B3896" s="57"/>
      <c r="C3896" s="111"/>
      <c r="D3896" s="111"/>
      <c r="F3896" s="57"/>
      <c r="G3896" s="111"/>
      <c r="H3896" s="111"/>
      <c r="J3896" s="57"/>
      <c r="K3896" s="111"/>
      <c r="L3896" s="111"/>
    </row>
    <row r="3897" spans="2:12" x14ac:dyDescent="0.2">
      <c r="B3897" s="57"/>
      <c r="C3897" s="111"/>
      <c r="D3897" s="111"/>
      <c r="F3897" s="57"/>
      <c r="G3897" s="111"/>
      <c r="H3897" s="111"/>
      <c r="J3897" s="57"/>
      <c r="K3897" s="111"/>
      <c r="L3897" s="111"/>
    </row>
    <row r="3898" spans="2:12" x14ac:dyDescent="0.2">
      <c r="B3898" s="57"/>
      <c r="C3898" s="111"/>
      <c r="D3898" s="111"/>
      <c r="F3898" s="57"/>
      <c r="G3898" s="111"/>
      <c r="H3898" s="111"/>
      <c r="J3898" s="57"/>
      <c r="K3898" s="111"/>
      <c r="L3898" s="111"/>
    </row>
    <row r="3899" spans="2:12" x14ac:dyDescent="0.2">
      <c r="B3899" s="57"/>
      <c r="C3899" s="111"/>
      <c r="D3899" s="111"/>
      <c r="F3899" s="57"/>
      <c r="G3899" s="111"/>
      <c r="H3899" s="111"/>
      <c r="J3899" s="57"/>
      <c r="K3899" s="111"/>
      <c r="L3899" s="111"/>
    </row>
    <row r="3900" spans="2:12" x14ac:dyDescent="0.2">
      <c r="B3900" s="57"/>
      <c r="C3900" s="111"/>
      <c r="D3900" s="111"/>
      <c r="F3900" s="57"/>
      <c r="G3900" s="111"/>
      <c r="H3900" s="111"/>
      <c r="J3900" s="57"/>
      <c r="K3900" s="111"/>
      <c r="L3900" s="111"/>
    </row>
    <row r="3901" spans="2:12" x14ac:dyDescent="0.2">
      <c r="B3901" s="57"/>
      <c r="C3901" s="111"/>
      <c r="D3901" s="111"/>
      <c r="F3901" s="57"/>
      <c r="G3901" s="111"/>
      <c r="H3901" s="111"/>
      <c r="J3901" s="57"/>
      <c r="K3901" s="111"/>
      <c r="L3901" s="111"/>
    </row>
    <row r="3902" spans="2:12" x14ac:dyDescent="0.2">
      <c r="B3902" s="57"/>
      <c r="C3902" s="111"/>
      <c r="D3902" s="111"/>
      <c r="F3902" s="57"/>
      <c r="G3902" s="111"/>
      <c r="H3902" s="111"/>
      <c r="J3902" s="57"/>
      <c r="K3902" s="111"/>
      <c r="L3902" s="111"/>
    </row>
    <row r="3903" spans="2:12" x14ac:dyDescent="0.2">
      <c r="B3903" s="57"/>
      <c r="C3903" s="111"/>
      <c r="D3903" s="111"/>
      <c r="F3903" s="57"/>
      <c r="G3903" s="111"/>
      <c r="H3903" s="111"/>
      <c r="J3903" s="57"/>
      <c r="K3903" s="111"/>
      <c r="L3903" s="111"/>
    </row>
    <row r="3904" spans="2:12" x14ac:dyDescent="0.2">
      <c r="B3904" s="57"/>
      <c r="C3904" s="111"/>
      <c r="D3904" s="111"/>
      <c r="F3904" s="57"/>
      <c r="G3904" s="111"/>
      <c r="H3904" s="111"/>
      <c r="J3904" s="57"/>
      <c r="K3904" s="111"/>
      <c r="L3904" s="111"/>
    </row>
    <row r="3905" spans="2:12" x14ac:dyDescent="0.2">
      <c r="B3905" s="57"/>
      <c r="C3905" s="111"/>
      <c r="D3905" s="111"/>
      <c r="F3905" s="57"/>
      <c r="G3905" s="111"/>
      <c r="H3905" s="111"/>
      <c r="J3905" s="57"/>
      <c r="K3905" s="111"/>
      <c r="L3905" s="111"/>
    </row>
    <row r="3906" spans="2:12" x14ac:dyDescent="0.2">
      <c r="B3906" s="57"/>
      <c r="C3906" s="111"/>
      <c r="D3906" s="111"/>
      <c r="F3906" s="57"/>
      <c r="G3906" s="111"/>
      <c r="H3906" s="111"/>
      <c r="J3906" s="57"/>
      <c r="K3906" s="111"/>
      <c r="L3906" s="111"/>
    </row>
    <row r="3907" spans="2:12" x14ac:dyDescent="0.2">
      <c r="B3907" s="57"/>
      <c r="C3907" s="111"/>
      <c r="D3907" s="111"/>
      <c r="F3907" s="57"/>
      <c r="G3907" s="111"/>
      <c r="H3907" s="111"/>
      <c r="J3907" s="57"/>
      <c r="K3907" s="111"/>
      <c r="L3907" s="111"/>
    </row>
    <row r="3908" spans="2:12" x14ac:dyDescent="0.2">
      <c r="B3908" s="57"/>
      <c r="C3908" s="111"/>
      <c r="D3908" s="111"/>
      <c r="F3908" s="57"/>
      <c r="G3908" s="111"/>
      <c r="H3908" s="111"/>
      <c r="J3908" s="57"/>
      <c r="K3908" s="111"/>
      <c r="L3908" s="111"/>
    </row>
    <row r="3909" spans="2:12" x14ac:dyDescent="0.2">
      <c r="B3909" s="57"/>
      <c r="C3909" s="111"/>
      <c r="D3909" s="111"/>
      <c r="F3909" s="57"/>
      <c r="G3909" s="111"/>
      <c r="H3909" s="111"/>
      <c r="J3909" s="57"/>
      <c r="K3909" s="111"/>
      <c r="L3909" s="111"/>
    </row>
    <row r="3910" spans="2:12" x14ac:dyDescent="0.2">
      <c r="B3910" s="57"/>
      <c r="C3910" s="111"/>
      <c r="D3910" s="111"/>
      <c r="F3910" s="57"/>
      <c r="G3910" s="111"/>
      <c r="H3910" s="111"/>
      <c r="J3910" s="57"/>
      <c r="K3910" s="111"/>
      <c r="L3910" s="111"/>
    </row>
    <row r="3911" spans="2:12" x14ac:dyDescent="0.2">
      <c r="B3911" s="57"/>
      <c r="C3911" s="111"/>
      <c r="D3911" s="111"/>
      <c r="F3911" s="57"/>
      <c r="G3911" s="111"/>
      <c r="H3911" s="111"/>
      <c r="J3911" s="57"/>
      <c r="K3911" s="111"/>
      <c r="L3911" s="111"/>
    </row>
    <row r="3912" spans="2:12" x14ac:dyDescent="0.2">
      <c r="B3912" s="57"/>
      <c r="C3912" s="111"/>
      <c r="D3912" s="111"/>
      <c r="F3912" s="57"/>
      <c r="G3912" s="111"/>
      <c r="H3912" s="111"/>
      <c r="J3912" s="57"/>
      <c r="K3912" s="111"/>
      <c r="L3912" s="111"/>
    </row>
    <row r="3913" spans="2:12" x14ac:dyDescent="0.2">
      <c r="B3913" s="57"/>
      <c r="C3913" s="111"/>
      <c r="D3913" s="111"/>
      <c r="F3913" s="57"/>
      <c r="G3913" s="111"/>
      <c r="H3913" s="111"/>
      <c r="J3913" s="57"/>
      <c r="K3913" s="111"/>
      <c r="L3913" s="111"/>
    </row>
    <row r="3914" spans="2:12" x14ac:dyDescent="0.2">
      <c r="B3914" s="57"/>
      <c r="C3914" s="111"/>
      <c r="D3914" s="111"/>
      <c r="F3914" s="57"/>
      <c r="G3914" s="111"/>
      <c r="H3914" s="111"/>
      <c r="J3914" s="57"/>
      <c r="K3914" s="111"/>
      <c r="L3914" s="111"/>
    </row>
    <row r="3915" spans="2:12" x14ac:dyDescent="0.2">
      <c r="B3915" s="57"/>
      <c r="C3915" s="111"/>
      <c r="D3915" s="111"/>
      <c r="F3915" s="57"/>
      <c r="G3915" s="111"/>
      <c r="H3915" s="111"/>
      <c r="J3915" s="57"/>
      <c r="K3915" s="111"/>
      <c r="L3915" s="111"/>
    </row>
    <row r="3916" spans="2:12" x14ac:dyDescent="0.2">
      <c r="B3916" s="57"/>
      <c r="C3916" s="111"/>
      <c r="D3916" s="111"/>
      <c r="F3916" s="57"/>
      <c r="G3916" s="111"/>
      <c r="H3916" s="111"/>
      <c r="J3916" s="57"/>
      <c r="K3916" s="111"/>
      <c r="L3916" s="111"/>
    </row>
    <row r="3917" spans="2:12" x14ac:dyDescent="0.2">
      <c r="B3917" s="57"/>
      <c r="C3917" s="111"/>
      <c r="D3917" s="111"/>
      <c r="F3917" s="57"/>
      <c r="G3917" s="111"/>
      <c r="H3917" s="111"/>
      <c r="J3917" s="57"/>
      <c r="K3917" s="111"/>
      <c r="L3917" s="111"/>
    </row>
    <row r="3918" spans="2:12" x14ac:dyDescent="0.2">
      <c r="B3918" s="57"/>
      <c r="C3918" s="111"/>
      <c r="D3918" s="111"/>
      <c r="F3918" s="57"/>
      <c r="G3918" s="111"/>
      <c r="H3918" s="111"/>
      <c r="J3918" s="57"/>
      <c r="K3918" s="111"/>
      <c r="L3918" s="111"/>
    </row>
    <row r="3919" spans="2:12" x14ac:dyDescent="0.2">
      <c r="B3919" s="57"/>
      <c r="C3919" s="111"/>
      <c r="D3919" s="111"/>
      <c r="F3919" s="57"/>
      <c r="G3919" s="111"/>
      <c r="H3919" s="111"/>
      <c r="J3919" s="57"/>
      <c r="K3919" s="111"/>
      <c r="L3919" s="111"/>
    </row>
    <row r="3920" spans="2:12" x14ac:dyDescent="0.2">
      <c r="B3920" s="57"/>
      <c r="C3920" s="111"/>
      <c r="D3920" s="111"/>
      <c r="F3920" s="57"/>
      <c r="G3920" s="111"/>
      <c r="H3920" s="111"/>
      <c r="J3920" s="57"/>
      <c r="K3920" s="111"/>
      <c r="L3920" s="111"/>
    </row>
    <row r="3921" spans="2:12" x14ac:dyDescent="0.2">
      <c r="B3921" s="57"/>
      <c r="C3921" s="111"/>
      <c r="D3921" s="111"/>
      <c r="F3921" s="57"/>
      <c r="G3921" s="111"/>
      <c r="H3921" s="111"/>
      <c r="J3921" s="57"/>
      <c r="K3921" s="111"/>
      <c r="L3921" s="111"/>
    </row>
    <row r="3922" spans="2:12" x14ac:dyDescent="0.2">
      <c r="B3922" s="57"/>
      <c r="C3922" s="111"/>
      <c r="D3922" s="111"/>
      <c r="F3922" s="57"/>
      <c r="G3922" s="111"/>
      <c r="H3922" s="111"/>
      <c r="J3922" s="57"/>
      <c r="K3922" s="111"/>
      <c r="L3922" s="111"/>
    </row>
    <row r="3923" spans="2:12" x14ac:dyDescent="0.2">
      <c r="B3923" s="57"/>
      <c r="C3923" s="111"/>
      <c r="D3923" s="111"/>
      <c r="F3923" s="57"/>
      <c r="G3923" s="111"/>
      <c r="H3923" s="111"/>
      <c r="J3923" s="57"/>
      <c r="K3923" s="111"/>
      <c r="L3923" s="111"/>
    </row>
    <row r="3924" spans="2:12" x14ac:dyDescent="0.2">
      <c r="B3924" s="57"/>
      <c r="C3924" s="111"/>
      <c r="D3924" s="111"/>
      <c r="F3924" s="57"/>
      <c r="G3924" s="111"/>
      <c r="H3924" s="111"/>
      <c r="J3924" s="57"/>
      <c r="K3924" s="111"/>
      <c r="L3924" s="111"/>
    </row>
    <row r="3925" spans="2:12" x14ac:dyDescent="0.2">
      <c r="B3925" s="57"/>
      <c r="C3925" s="111"/>
      <c r="D3925" s="111"/>
      <c r="F3925" s="57"/>
      <c r="G3925" s="111"/>
      <c r="H3925" s="111"/>
      <c r="J3925" s="57"/>
      <c r="K3925" s="111"/>
      <c r="L3925" s="111"/>
    </row>
    <row r="3926" spans="2:12" x14ac:dyDescent="0.2">
      <c r="B3926" s="57"/>
      <c r="C3926" s="111"/>
      <c r="D3926" s="111"/>
      <c r="F3926" s="57"/>
      <c r="G3926" s="111"/>
      <c r="H3926" s="111"/>
      <c r="J3926" s="57"/>
      <c r="K3926" s="111"/>
      <c r="L3926" s="111"/>
    </row>
    <row r="3927" spans="2:12" x14ac:dyDescent="0.2">
      <c r="B3927" s="57"/>
      <c r="C3927" s="111"/>
      <c r="D3927" s="111"/>
      <c r="F3927" s="57"/>
      <c r="G3927" s="111"/>
      <c r="H3927" s="111"/>
      <c r="J3927" s="57"/>
      <c r="K3927" s="111"/>
      <c r="L3927" s="111"/>
    </row>
    <row r="3928" spans="2:12" x14ac:dyDescent="0.2">
      <c r="B3928" s="57"/>
      <c r="C3928" s="111"/>
      <c r="D3928" s="111"/>
      <c r="F3928" s="57"/>
      <c r="G3928" s="111"/>
      <c r="H3928" s="111"/>
      <c r="J3928" s="57"/>
      <c r="K3928" s="111"/>
      <c r="L3928" s="111"/>
    </row>
    <row r="3929" spans="2:12" x14ac:dyDescent="0.2">
      <c r="B3929" s="57"/>
      <c r="C3929" s="111"/>
      <c r="D3929" s="111"/>
      <c r="F3929" s="57"/>
      <c r="G3929" s="111"/>
      <c r="H3929" s="111"/>
      <c r="J3929" s="57"/>
      <c r="K3929" s="111"/>
      <c r="L3929" s="111"/>
    </row>
    <row r="3930" spans="2:12" x14ac:dyDescent="0.2">
      <c r="B3930" s="57"/>
      <c r="C3930" s="111"/>
      <c r="D3930" s="111"/>
      <c r="F3930" s="57"/>
      <c r="G3930" s="111"/>
      <c r="H3930" s="111"/>
      <c r="J3930" s="57"/>
      <c r="K3930" s="111"/>
      <c r="L3930" s="111"/>
    </row>
    <row r="3931" spans="2:12" x14ac:dyDescent="0.2">
      <c r="B3931" s="57"/>
      <c r="C3931" s="111"/>
      <c r="D3931" s="111"/>
      <c r="F3931" s="57"/>
      <c r="G3931" s="111"/>
      <c r="H3931" s="111"/>
      <c r="J3931" s="57"/>
      <c r="K3931" s="111"/>
      <c r="L3931" s="111"/>
    </row>
    <row r="3932" spans="2:12" x14ac:dyDescent="0.2">
      <c r="B3932" s="57"/>
      <c r="C3932" s="111"/>
      <c r="D3932" s="111"/>
      <c r="F3932" s="57"/>
      <c r="G3932" s="111"/>
      <c r="H3932" s="111"/>
      <c r="J3932" s="57"/>
      <c r="K3932" s="111"/>
      <c r="L3932" s="111"/>
    </row>
    <row r="3933" spans="2:12" x14ac:dyDescent="0.2">
      <c r="B3933" s="57"/>
      <c r="C3933" s="111"/>
      <c r="D3933" s="111"/>
      <c r="F3933" s="57"/>
      <c r="G3933" s="111"/>
      <c r="H3933" s="111"/>
      <c r="J3933" s="57"/>
      <c r="K3933" s="111"/>
      <c r="L3933" s="111"/>
    </row>
    <row r="3934" spans="2:12" x14ac:dyDescent="0.2">
      <c r="B3934" s="57"/>
      <c r="C3934" s="111"/>
      <c r="D3934" s="111"/>
      <c r="F3934" s="57"/>
      <c r="G3934" s="111"/>
      <c r="H3934" s="111"/>
      <c r="J3934" s="57"/>
      <c r="K3934" s="111"/>
      <c r="L3934" s="111"/>
    </row>
    <row r="3935" spans="2:12" x14ac:dyDescent="0.2">
      <c r="B3935" s="57"/>
      <c r="C3935" s="111"/>
      <c r="D3935" s="111"/>
      <c r="F3935" s="57"/>
      <c r="G3935" s="111"/>
      <c r="H3935" s="111"/>
      <c r="J3935" s="57"/>
      <c r="K3935" s="111"/>
      <c r="L3935" s="111"/>
    </row>
    <row r="3936" spans="2:12" x14ac:dyDescent="0.2">
      <c r="B3936" s="57"/>
      <c r="C3936" s="111"/>
      <c r="D3936" s="111"/>
      <c r="F3936" s="57"/>
      <c r="G3936" s="111"/>
      <c r="H3936" s="111"/>
      <c r="J3936" s="57"/>
      <c r="K3936" s="111"/>
      <c r="L3936" s="111"/>
    </row>
    <row r="3937" spans="2:12" x14ac:dyDescent="0.2">
      <c r="B3937" s="57"/>
      <c r="C3937" s="111"/>
      <c r="D3937" s="111"/>
      <c r="F3937" s="57"/>
      <c r="G3937" s="111"/>
      <c r="H3937" s="111"/>
      <c r="J3937" s="57"/>
      <c r="K3937" s="111"/>
      <c r="L3937" s="111"/>
    </row>
    <row r="3938" spans="2:12" x14ac:dyDescent="0.2">
      <c r="B3938" s="57"/>
      <c r="C3938" s="111"/>
      <c r="D3938" s="111"/>
      <c r="F3938" s="57"/>
      <c r="G3938" s="111"/>
      <c r="H3938" s="111"/>
      <c r="J3938" s="57"/>
      <c r="K3938" s="111"/>
      <c r="L3938" s="111"/>
    </row>
    <row r="3939" spans="2:12" x14ac:dyDescent="0.2">
      <c r="B3939" s="57"/>
      <c r="C3939" s="111"/>
      <c r="D3939" s="111"/>
      <c r="F3939" s="57"/>
      <c r="G3939" s="111"/>
      <c r="H3939" s="111"/>
      <c r="J3939" s="57"/>
      <c r="K3939" s="111"/>
      <c r="L3939" s="111"/>
    </row>
    <row r="3940" spans="2:12" x14ac:dyDescent="0.2">
      <c r="B3940" s="57"/>
      <c r="C3940" s="111"/>
      <c r="D3940" s="111"/>
      <c r="F3940" s="57"/>
      <c r="G3940" s="111"/>
      <c r="H3940" s="111"/>
      <c r="J3940" s="57"/>
      <c r="K3940" s="111"/>
      <c r="L3940" s="111"/>
    </row>
    <row r="3941" spans="2:12" x14ac:dyDescent="0.2">
      <c r="B3941" s="57"/>
      <c r="C3941" s="111"/>
      <c r="D3941" s="111"/>
      <c r="F3941" s="57"/>
      <c r="G3941" s="111"/>
      <c r="H3941" s="111"/>
      <c r="J3941" s="57"/>
      <c r="K3941" s="111"/>
      <c r="L3941" s="111"/>
    </row>
    <row r="3942" spans="2:12" x14ac:dyDescent="0.2">
      <c r="B3942" s="57"/>
      <c r="C3942" s="111"/>
      <c r="D3942" s="111"/>
      <c r="F3942" s="57"/>
      <c r="G3942" s="111"/>
      <c r="H3942" s="111"/>
      <c r="J3942" s="57"/>
      <c r="K3942" s="111"/>
      <c r="L3942" s="111"/>
    </row>
    <row r="3943" spans="2:12" x14ac:dyDescent="0.2">
      <c r="B3943" s="57"/>
      <c r="C3943" s="111"/>
      <c r="D3943" s="111"/>
      <c r="F3943" s="57"/>
      <c r="G3943" s="111"/>
      <c r="H3943" s="111"/>
      <c r="J3943" s="57"/>
      <c r="K3943" s="111"/>
      <c r="L3943" s="111"/>
    </row>
    <row r="3944" spans="2:12" x14ac:dyDescent="0.2">
      <c r="B3944" s="57"/>
      <c r="C3944" s="111"/>
      <c r="D3944" s="111"/>
      <c r="F3944" s="57"/>
      <c r="G3944" s="111"/>
      <c r="H3944" s="111"/>
      <c r="J3944" s="57"/>
      <c r="K3944" s="111"/>
      <c r="L3944" s="111"/>
    </row>
    <row r="3945" spans="2:12" x14ac:dyDescent="0.2">
      <c r="B3945" s="57"/>
      <c r="C3945" s="111"/>
      <c r="D3945" s="111"/>
      <c r="F3945" s="57"/>
      <c r="G3945" s="111"/>
      <c r="H3945" s="111"/>
      <c r="J3945" s="57"/>
      <c r="K3945" s="111"/>
      <c r="L3945" s="111"/>
    </row>
    <row r="3946" spans="2:12" x14ac:dyDescent="0.2">
      <c r="B3946" s="57"/>
      <c r="C3946" s="111"/>
      <c r="D3946" s="111"/>
      <c r="F3946" s="57"/>
      <c r="G3946" s="111"/>
      <c r="H3946" s="111"/>
      <c r="J3946" s="57"/>
      <c r="K3946" s="111"/>
      <c r="L3946" s="111"/>
    </row>
    <row r="3947" spans="2:12" x14ac:dyDescent="0.2">
      <c r="B3947" s="57"/>
      <c r="C3947" s="111"/>
      <c r="D3947" s="111"/>
      <c r="F3947" s="57"/>
      <c r="G3947" s="111"/>
      <c r="H3947" s="111"/>
      <c r="J3947" s="57"/>
      <c r="K3947" s="111"/>
      <c r="L3947" s="111"/>
    </row>
    <row r="3948" spans="2:12" x14ac:dyDescent="0.2">
      <c r="B3948" s="57"/>
      <c r="C3948" s="111"/>
      <c r="D3948" s="111"/>
      <c r="F3948" s="57"/>
      <c r="G3948" s="111"/>
      <c r="H3948" s="111"/>
      <c r="J3948" s="57"/>
      <c r="K3948" s="111"/>
      <c r="L3948" s="111"/>
    </row>
    <row r="3949" spans="2:12" x14ac:dyDescent="0.2">
      <c r="B3949" s="57"/>
      <c r="C3949" s="111"/>
      <c r="D3949" s="111"/>
      <c r="F3949" s="57"/>
      <c r="G3949" s="111"/>
      <c r="H3949" s="111"/>
      <c r="J3949" s="57"/>
      <c r="K3949" s="111"/>
      <c r="L3949" s="111"/>
    </row>
    <row r="3950" spans="2:12" x14ac:dyDescent="0.2">
      <c r="B3950" s="57"/>
      <c r="C3950" s="111"/>
      <c r="D3950" s="111"/>
      <c r="F3950" s="57"/>
      <c r="G3950" s="111"/>
      <c r="H3950" s="111"/>
      <c r="J3950" s="57"/>
      <c r="K3950" s="111"/>
      <c r="L3950" s="111"/>
    </row>
    <row r="3951" spans="2:12" x14ac:dyDescent="0.2">
      <c r="B3951" s="57"/>
      <c r="C3951" s="111"/>
      <c r="D3951" s="111"/>
      <c r="F3951" s="57"/>
      <c r="G3951" s="111"/>
      <c r="H3951" s="111"/>
      <c r="J3951" s="57"/>
      <c r="K3951" s="111"/>
      <c r="L3951" s="111"/>
    </row>
    <row r="3952" spans="2:12" x14ac:dyDescent="0.2">
      <c r="B3952" s="57"/>
      <c r="C3952" s="111"/>
      <c r="D3952" s="111"/>
      <c r="F3952" s="57"/>
      <c r="G3952" s="111"/>
      <c r="H3952" s="111"/>
      <c r="J3952" s="57"/>
      <c r="K3952" s="111"/>
      <c r="L3952" s="111"/>
    </row>
    <row r="3953" spans="2:12" x14ac:dyDescent="0.2">
      <c r="B3953" s="57"/>
      <c r="C3953" s="111"/>
      <c r="D3953" s="111"/>
      <c r="F3953" s="57"/>
      <c r="G3953" s="111"/>
      <c r="H3953" s="111"/>
      <c r="J3953" s="57"/>
      <c r="K3953" s="111"/>
      <c r="L3953" s="111"/>
    </row>
    <row r="3954" spans="2:12" x14ac:dyDescent="0.2">
      <c r="B3954" s="57"/>
      <c r="C3954" s="111"/>
      <c r="D3954" s="111"/>
      <c r="F3954" s="57"/>
      <c r="G3954" s="111"/>
      <c r="H3954" s="111"/>
      <c r="J3954" s="57"/>
      <c r="K3954" s="111"/>
      <c r="L3954" s="111"/>
    </row>
    <row r="3955" spans="2:12" x14ac:dyDescent="0.2">
      <c r="B3955" s="57"/>
      <c r="C3955" s="111"/>
      <c r="D3955" s="111"/>
      <c r="F3955" s="57"/>
      <c r="G3955" s="111"/>
      <c r="H3955" s="111"/>
      <c r="J3955" s="57"/>
      <c r="K3955" s="111"/>
      <c r="L3955" s="111"/>
    </row>
    <row r="3956" spans="2:12" x14ac:dyDescent="0.2">
      <c r="B3956" s="57"/>
      <c r="C3956" s="111"/>
      <c r="D3956" s="111"/>
      <c r="F3956" s="57"/>
      <c r="G3956" s="111"/>
      <c r="H3956" s="111"/>
      <c r="J3956" s="57"/>
      <c r="K3956" s="111"/>
      <c r="L3956" s="111"/>
    </row>
    <row r="3957" spans="2:12" x14ac:dyDescent="0.2">
      <c r="B3957" s="57"/>
      <c r="C3957" s="111"/>
      <c r="D3957" s="111"/>
      <c r="F3957" s="57"/>
      <c r="G3957" s="111"/>
      <c r="H3957" s="111"/>
      <c r="J3957" s="57"/>
      <c r="K3957" s="111"/>
      <c r="L3957" s="111"/>
    </row>
    <row r="3958" spans="2:12" x14ac:dyDescent="0.2">
      <c r="B3958" s="57"/>
      <c r="C3958" s="111"/>
      <c r="D3958" s="111"/>
      <c r="F3958" s="57"/>
      <c r="G3958" s="111"/>
      <c r="H3958" s="111"/>
      <c r="J3958" s="57"/>
      <c r="K3958" s="111"/>
      <c r="L3958" s="111"/>
    </row>
    <row r="3959" spans="2:12" x14ac:dyDescent="0.2">
      <c r="B3959" s="57"/>
      <c r="C3959" s="111"/>
      <c r="D3959" s="111"/>
      <c r="F3959" s="57"/>
      <c r="G3959" s="111"/>
      <c r="H3959" s="111"/>
      <c r="J3959" s="57"/>
      <c r="K3959" s="111"/>
      <c r="L3959" s="111"/>
    </row>
    <row r="3960" spans="2:12" x14ac:dyDescent="0.2">
      <c r="B3960" s="57"/>
      <c r="C3960" s="111"/>
      <c r="D3960" s="111"/>
      <c r="F3960" s="57"/>
      <c r="G3960" s="111"/>
      <c r="H3960" s="111"/>
      <c r="J3960" s="57"/>
      <c r="K3960" s="111"/>
      <c r="L3960" s="111"/>
    </row>
    <row r="3961" spans="2:12" x14ac:dyDescent="0.2">
      <c r="B3961" s="57"/>
      <c r="C3961" s="111"/>
      <c r="D3961" s="111"/>
      <c r="F3961" s="57"/>
      <c r="G3961" s="111"/>
      <c r="H3961" s="111"/>
      <c r="J3961" s="57"/>
      <c r="K3961" s="111"/>
      <c r="L3961" s="111"/>
    </row>
    <row r="3962" spans="2:12" x14ac:dyDescent="0.2">
      <c r="B3962" s="57"/>
      <c r="C3962" s="111"/>
      <c r="D3962" s="111"/>
      <c r="F3962" s="57"/>
      <c r="G3962" s="111"/>
      <c r="H3962" s="111"/>
      <c r="J3962" s="57"/>
      <c r="K3962" s="111"/>
      <c r="L3962" s="111"/>
    </row>
    <row r="3963" spans="2:12" x14ac:dyDescent="0.2">
      <c r="B3963" s="57"/>
      <c r="C3963" s="111"/>
      <c r="D3963" s="111"/>
      <c r="F3963" s="57"/>
      <c r="G3963" s="111"/>
      <c r="H3963" s="111"/>
      <c r="J3963" s="57"/>
      <c r="K3963" s="111"/>
      <c r="L3963" s="111"/>
    </row>
    <row r="3964" spans="2:12" x14ac:dyDescent="0.2">
      <c r="B3964" s="57"/>
      <c r="C3964" s="111"/>
      <c r="D3964" s="111"/>
      <c r="F3964" s="57"/>
      <c r="G3964" s="111"/>
      <c r="H3964" s="111"/>
      <c r="J3964" s="57"/>
      <c r="K3964" s="111"/>
      <c r="L3964" s="111"/>
    </row>
    <row r="3965" spans="2:12" x14ac:dyDescent="0.2">
      <c r="B3965" s="57"/>
      <c r="C3965" s="111"/>
      <c r="D3965" s="111"/>
      <c r="F3965" s="57"/>
      <c r="G3965" s="111"/>
      <c r="H3965" s="111"/>
      <c r="J3965" s="57"/>
      <c r="K3965" s="111"/>
      <c r="L3965" s="111"/>
    </row>
    <row r="3966" spans="2:12" x14ac:dyDescent="0.2">
      <c r="B3966" s="57"/>
      <c r="C3966" s="111"/>
      <c r="D3966" s="111"/>
      <c r="F3966" s="57"/>
      <c r="G3966" s="111"/>
      <c r="H3966" s="111"/>
      <c r="J3966" s="57"/>
      <c r="K3966" s="111"/>
      <c r="L3966" s="111"/>
    </row>
    <row r="3967" spans="2:12" x14ac:dyDescent="0.2">
      <c r="B3967" s="57"/>
      <c r="C3967" s="111"/>
      <c r="D3967" s="111"/>
      <c r="F3967" s="57"/>
      <c r="G3967" s="111"/>
      <c r="H3967" s="111"/>
      <c r="J3967" s="57"/>
      <c r="K3967" s="111"/>
      <c r="L3967" s="111"/>
    </row>
    <row r="3968" spans="2:12" x14ac:dyDescent="0.2">
      <c r="B3968" s="57"/>
      <c r="C3968" s="111"/>
      <c r="D3968" s="111"/>
      <c r="F3968" s="57"/>
      <c r="G3968" s="111"/>
      <c r="H3968" s="111"/>
      <c r="J3968" s="57"/>
    </row>
    <row r="3969" spans="2:10" x14ac:dyDescent="0.2">
      <c r="B3969" s="57"/>
      <c r="C3969" s="111"/>
      <c r="D3969" s="111"/>
      <c r="F3969" s="57"/>
      <c r="G3969" s="111"/>
      <c r="H3969" s="111"/>
      <c r="J3969" s="57"/>
    </row>
    <row r="3970" spans="2:10" x14ac:dyDescent="0.2">
      <c r="B3970" s="57"/>
      <c r="C3970" s="111"/>
      <c r="D3970" s="111"/>
      <c r="F3970" s="57"/>
      <c r="G3970" s="111"/>
      <c r="H3970" s="111"/>
      <c r="J3970" s="57"/>
    </row>
    <row r="3971" spans="2:10" x14ac:dyDescent="0.2">
      <c r="B3971" s="57"/>
      <c r="C3971" s="111"/>
      <c r="D3971" s="111"/>
      <c r="F3971" s="57"/>
      <c r="G3971" s="111"/>
      <c r="H3971" s="111"/>
      <c r="J3971" s="57"/>
    </row>
    <row r="3972" spans="2:10" x14ac:dyDescent="0.2">
      <c r="B3972" s="57"/>
      <c r="C3972" s="111"/>
      <c r="D3972" s="111"/>
      <c r="F3972" s="57"/>
      <c r="G3972" s="111"/>
      <c r="H3972" s="111"/>
      <c r="J3972" s="57"/>
    </row>
    <row r="3973" spans="2:10" x14ac:dyDescent="0.2">
      <c r="B3973" s="57"/>
      <c r="C3973" s="111"/>
      <c r="D3973" s="111"/>
      <c r="F3973" s="57"/>
      <c r="G3973" s="111"/>
      <c r="H3973" s="111"/>
      <c r="J3973" s="57"/>
    </row>
    <row r="3974" spans="2:10" x14ac:dyDescent="0.2">
      <c r="B3974" s="57"/>
      <c r="C3974" s="111"/>
      <c r="D3974" s="111"/>
      <c r="F3974" s="57"/>
      <c r="G3974" s="111"/>
      <c r="H3974" s="111"/>
      <c r="J3974" s="57"/>
    </row>
    <row r="3975" spans="2:10" x14ac:dyDescent="0.2">
      <c r="B3975" s="57"/>
      <c r="C3975" s="111"/>
      <c r="D3975" s="111"/>
      <c r="F3975" s="57"/>
      <c r="G3975" s="111"/>
      <c r="H3975" s="111"/>
      <c r="J3975" s="57"/>
    </row>
    <row r="3976" spans="2:10" x14ac:dyDescent="0.2">
      <c r="B3976" s="57"/>
      <c r="C3976" s="111"/>
      <c r="D3976" s="111"/>
      <c r="F3976" s="57"/>
      <c r="G3976" s="111"/>
      <c r="H3976" s="111"/>
      <c r="J3976" s="57"/>
    </row>
    <row r="3977" spans="2:10" x14ac:dyDescent="0.2">
      <c r="B3977" s="57"/>
      <c r="C3977" s="111"/>
      <c r="D3977" s="111"/>
      <c r="F3977" s="57"/>
      <c r="G3977" s="111"/>
      <c r="H3977" s="111"/>
      <c r="J3977" s="57"/>
    </row>
    <row r="3978" spans="2:10" x14ac:dyDescent="0.2">
      <c r="B3978" s="57"/>
      <c r="C3978" s="111"/>
      <c r="D3978" s="111"/>
      <c r="F3978" s="57"/>
      <c r="G3978" s="111"/>
      <c r="H3978" s="111"/>
      <c r="J3978" s="57"/>
    </row>
    <row r="3979" spans="2:10" x14ac:dyDescent="0.2">
      <c r="B3979" s="57"/>
      <c r="C3979" s="111"/>
      <c r="D3979" s="111"/>
      <c r="F3979" s="57"/>
      <c r="G3979" s="111"/>
      <c r="H3979" s="111"/>
      <c r="J3979" s="57"/>
    </row>
    <row r="3980" spans="2:10" x14ac:dyDescent="0.2">
      <c r="B3980" s="57"/>
      <c r="C3980" s="111"/>
      <c r="D3980" s="111"/>
      <c r="F3980" s="57"/>
      <c r="G3980" s="111"/>
      <c r="H3980" s="111"/>
      <c r="J3980" s="57"/>
    </row>
    <row r="3981" spans="2:10" x14ac:dyDescent="0.2">
      <c r="B3981" s="57"/>
      <c r="C3981" s="111"/>
      <c r="D3981" s="111"/>
      <c r="F3981" s="57"/>
      <c r="G3981" s="111"/>
      <c r="H3981" s="111"/>
      <c r="J3981" s="57"/>
    </row>
    <row r="3982" spans="2:10" x14ac:dyDescent="0.2">
      <c r="B3982" s="57"/>
      <c r="C3982" s="111"/>
      <c r="D3982" s="111"/>
      <c r="F3982" s="57"/>
      <c r="G3982" s="111"/>
      <c r="H3982" s="111"/>
      <c r="J3982" s="57"/>
    </row>
    <row r="3983" spans="2:10" x14ac:dyDescent="0.2">
      <c r="B3983" s="57"/>
      <c r="C3983" s="111"/>
      <c r="D3983" s="111"/>
      <c r="F3983" s="57"/>
      <c r="G3983" s="111"/>
      <c r="H3983" s="111"/>
      <c r="J3983" s="57"/>
    </row>
    <row r="3984" spans="2:10" x14ac:dyDescent="0.2">
      <c r="B3984" s="57"/>
      <c r="C3984" s="111"/>
      <c r="D3984" s="111"/>
      <c r="F3984" s="57"/>
      <c r="G3984" s="111"/>
      <c r="H3984" s="111"/>
      <c r="J3984" s="57"/>
    </row>
    <row r="3985" spans="2:10" x14ac:dyDescent="0.2">
      <c r="B3985" s="57"/>
      <c r="C3985" s="111"/>
      <c r="D3985" s="111"/>
      <c r="F3985" s="57"/>
      <c r="G3985" s="111"/>
      <c r="H3985" s="111"/>
      <c r="J3985" s="57"/>
    </row>
    <row r="3986" spans="2:10" x14ac:dyDescent="0.2">
      <c r="B3986" s="57"/>
      <c r="C3986" s="111"/>
      <c r="D3986" s="111"/>
      <c r="F3986" s="57"/>
      <c r="G3986" s="111"/>
      <c r="H3986" s="111"/>
      <c r="J3986" s="57"/>
    </row>
    <row r="3987" spans="2:10" x14ac:dyDescent="0.2">
      <c r="B3987" s="57"/>
      <c r="C3987" s="111"/>
      <c r="D3987" s="111"/>
      <c r="F3987" s="57"/>
      <c r="G3987" s="111"/>
      <c r="H3987" s="111"/>
      <c r="J3987" s="57"/>
    </row>
    <row r="3988" spans="2:10" x14ac:dyDescent="0.2">
      <c r="B3988" s="57"/>
      <c r="C3988" s="111"/>
      <c r="D3988" s="111"/>
      <c r="F3988" s="57"/>
      <c r="G3988" s="111"/>
      <c r="H3988" s="111"/>
      <c r="J3988" s="57"/>
    </row>
    <row r="3989" spans="2:10" x14ac:dyDescent="0.2">
      <c r="B3989" s="57"/>
      <c r="C3989" s="111"/>
      <c r="D3989" s="111"/>
      <c r="F3989" s="57"/>
      <c r="G3989" s="111"/>
      <c r="H3989" s="111"/>
      <c r="J3989" s="57"/>
    </row>
    <row r="3990" spans="2:10" x14ac:dyDescent="0.2">
      <c r="B3990" s="57"/>
      <c r="C3990" s="111"/>
      <c r="D3990" s="111"/>
      <c r="F3990" s="57"/>
      <c r="G3990" s="111"/>
      <c r="H3990" s="111"/>
      <c r="J3990" s="57"/>
    </row>
    <row r="3991" spans="2:10" x14ac:dyDescent="0.2">
      <c r="B3991" s="57"/>
      <c r="C3991" s="111"/>
      <c r="D3991" s="111"/>
      <c r="F3991" s="57"/>
      <c r="G3991" s="111"/>
      <c r="H3991" s="111"/>
      <c r="J3991" s="57"/>
    </row>
    <row r="3992" spans="2:10" x14ac:dyDescent="0.2">
      <c r="B3992" s="57"/>
      <c r="C3992" s="111"/>
      <c r="D3992" s="111"/>
      <c r="F3992" s="57"/>
      <c r="G3992" s="111"/>
      <c r="H3992" s="111"/>
      <c r="J3992" s="57"/>
    </row>
    <row r="3993" spans="2:10" x14ac:dyDescent="0.2">
      <c r="B3993" s="57"/>
      <c r="C3993" s="111"/>
      <c r="D3993" s="111"/>
      <c r="F3993" s="57"/>
      <c r="G3993" s="111"/>
      <c r="H3993" s="111"/>
      <c r="J3993" s="57"/>
    </row>
    <row r="3994" spans="2:10" x14ac:dyDescent="0.2">
      <c r="B3994" s="57"/>
      <c r="C3994" s="111"/>
      <c r="D3994" s="111"/>
      <c r="F3994" s="57"/>
      <c r="G3994" s="111"/>
      <c r="H3994" s="111"/>
      <c r="J3994" s="57"/>
    </row>
    <row r="3995" spans="2:10" x14ac:dyDescent="0.2">
      <c r="B3995" s="57"/>
      <c r="C3995" s="111"/>
      <c r="D3995" s="111"/>
      <c r="F3995" s="57"/>
      <c r="G3995" s="111"/>
      <c r="H3995" s="111"/>
      <c r="J3995" s="57"/>
    </row>
    <row r="3996" spans="2:10" x14ac:dyDescent="0.2">
      <c r="B3996" s="57"/>
      <c r="C3996" s="111"/>
      <c r="D3996" s="111"/>
      <c r="F3996" s="57"/>
      <c r="G3996" s="111"/>
      <c r="H3996" s="111"/>
      <c r="J3996" s="57"/>
    </row>
    <row r="3997" spans="2:10" x14ac:dyDescent="0.2">
      <c r="B3997" s="57"/>
      <c r="C3997" s="111"/>
      <c r="D3997" s="111"/>
      <c r="F3997" s="57"/>
      <c r="G3997" s="111"/>
      <c r="H3997" s="111"/>
      <c r="J3997" s="57"/>
    </row>
    <row r="3998" spans="2:10" x14ac:dyDescent="0.2">
      <c r="B3998" s="57"/>
      <c r="C3998" s="111"/>
      <c r="D3998" s="111"/>
      <c r="F3998" s="57"/>
      <c r="G3998" s="111"/>
      <c r="H3998" s="111"/>
      <c r="J3998" s="57"/>
    </row>
    <row r="3999" spans="2:10" x14ac:dyDescent="0.2">
      <c r="B3999" s="57"/>
      <c r="C3999" s="111"/>
      <c r="D3999" s="111"/>
      <c r="F3999" s="57"/>
      <c r="G3999" s="111"/>
      <c r="H3999" s="111"/>
      <c r="J3999" s="57"/>
    </row>
    <row r="4000" spans="2:10" x14ac:dyDescent="0.2">
      <c r="B4000" s="57"/>
      <c r="C4000" s="111"/>
      <c r="D4000" s="111"/>
      <c r="F4000" s="57"/>
      <c r="G4000" s="111"/>
      <c r="H4000" s="111"/>
      <c r="J4000" s="57"/>
    </row>
    <row r="4001" spans="2:10" x14ac:dyDescent="0.2">
      <c r="B4001" s="57"/>
      <c r="C4001" s="111"/>
      <c r="D4001" s="111"/>
      <c r="F4001" s="57"/>
      <c r="G4001" s="111"/>
      <c r="H4001" s="111"/>
      <c r="J4001" s="57"/>
    </row>
    <row r="4002" spans="2:10" x14ac:dyDescent="0.2">
      <c r="B4002" s="57"/>
      <c r="C4002" s="111"/>
      <c r="D4002" s="111"/>
      <c r="F4002" s="57"/>
      <c r="G4002" s="111"/>
      <c r="H4002" s="111"/>
      <c r="J4002" s="57"/>
    </row>
    <row r="4003" spans="2:10" x14ac:dyDescent="0.2">
      <c r="B4003" s="57"/>
      <c r="C4003" s="111"/>
      <c r="D4003" s="111"/>
      <c r="F4003" s="57"/>
      <c r="G4003" s="111"/>
      <c r="H4003" s="111"/>
      <c r="J4003" s="57"/>
    </row>
    <row r="4004" spans="2:10" x14ac:dyDescent="0.2">
      <c r="B4004" s="57"/>
      <c r="C4004" s="111"/>
      <c r="D4004" s="111"/>
      <c r="F4004" s="57"/>
      <c r="G4004" s="111"/>
      <c r="H4004" s="111"/>
      <c r="J4004" s="57"/>
    </row>
    <row r="4005" spans="2:10" x14ac:dyDescent="0.2">
      <c r="B4005" s="57"/>
      <c r="C4005" s="111"/>
      <c r="D4005" s="111"/>
      <c r="F4005" s="57"/>
      <c r="G4005" s="111"/>
      <c r="H4005" s="111"/>
      <c r="J4005" s="57"/>
    </row>
    <row r="4006" spans="2:10" x14ac:dyDescent="0.2">
      <c r="B4006" s="57"/>
      <c r="C4006" s="111"/>
      <c r="D4006" s="111"/>
      <c r="F4006" s="57"/>
      <c r="G4006" s="111"/>
      <c r="H4006" s="111"/>
      <c r="J4006" s="57"/>
    </row>
    <row r="4007" spans="2:10" x14ac:dyDescent="0.2">
      <c r="B4007" s="57"/>
      <c r="C4007" s="111"/>
      <c r="D4007" s="111"/>
      <c r="F4007" s="57"/>
      <c r="G4007" s="111"/>
      <c r="H4007" s="111"/>
      <c r="J4007" s="57"/>
    </row>
    <row r="4008" spans="2:10" x14ac:dyDescent="0.2">
      <c r="B4008" s="57"/>
      <c r="C4008" s="111"/>
      <c r="D4008" s="111"/>
      <c r="F4008" s="57"/>
      <c r="G4008" s="111"/>
      <c r="H4008" s="111"/>
      <c r="J4008" s="57"/>
    </row>
    <row r="4009" spans="2:10" x14ac:dyDescent="0.2">
      <c r="B4009" s="57"/>
      <c r="F4009" s="57"/>
      <c r="J4009" s="57"/>
    </row>
    <row r="4010" spans="2:10" x14ac:dyDescent="0.2">
      <c r="B4010" s="57"/>
      <c r="F4010" s="57"/>
      <c r="J4010" s="57"/>
    </row>
    <row r="4011" spans="2:10" x14ac:dyDescent="0.2">
      <c r="B4011" s="57"/>
      <c r="F4011" s="57"/>
      <c r="J4011" s="57"/>
    </row>
    <row r="4012" spans="2:10" x14ac:dyDescent="0.2">
      <c r="B4012" s="57"/>
      <c r="F4012" s="57"/>
      <c r="J4012" s="57"/>
    </row>
    <row r="4013" spans="2:10" x14ac:dyDescent="0.2">
      <c r="B4013" s="57"/>
      <c r="F4013" s="57"/>
      <c r="J4013" s="57"/>
    </row>
    <row r="4014" spans="2:10" x14ac:dyDescent="0.2">
      <c r="B4014" s="57"/>
      <c r="F4014" s="57"/>
      <c r="J4014" s="57"/>
    </row>
    <row r="4015" spans="2:10" x14ac:dyDescent="0.2">
      <c r="B4015" s="57"/>
      <c r="F4015" s="57"/>
      <c r="J4015" s="57"/>
    </row>
    <row r="4016" spans="2:10" x14ac:dyDescent="0.2">
      <c r="B4016" s="57"/>
      <c r="F4016" s="57"/>
      <c r="J4016" s="57"/>
    </row>
    <row r="4017" spans="2:10" x14ac:dyDescent="0.2">
      <c r="B4017" s="57"/>
      <c r="F4017" s="57"/>
      <c r="J4017" s="57"/>
    </row>
    <row r="4018" spans="2:10" x14ac:dyDescent="0.2">
      <c r="B4018" s="57"/>
      <c r="F4018" s="57"/>
      <c r="J4018" s="57"/>
    </row>
    <row r="4019" spans="2:10" x14ac:dyDescent="0.2">
      <c r="B4019" s="57"/>
      <c r="F4019" s="57"/>
      <c r="J4019" s="57"/>
    </row>
    <row r="4020" spans="2:10" x14ac:dyDescent="0.2">
      <c r="B4020" s="57"/>
      <c r="F4020" s="57"/>
      <c r="J4020" s="57"/>
    </row>
    <row r="4021" spans="2:10" x14ac:dyDescent="0.2">
      <c r="B4021" s="57"/>
      <c r="F4021" s="57"/>
      <c r="J4021" s="57"/>
    </row>
    <row r="4022" spans="2:10" x14ac:dyDescent="0.2">
      <c r="B4022" s="57"/>
      <c r="F4022" s="57"/>
      <c r="J4022" s="57"/>
    </row>
    <row r="4023" spans="2:10" x14ac:dyDescent="0.2">
      <c r="B4023" s="57"/>
      <c r="F4023" s="57"/>
      <c r="J4023" s="57"/>
    </row>
    <row r="4024" spans="2:10" x14ac:dyDescent="0.2">
      <c r="B4024" s="57"/>
      <c r="F4024" s="57"/>
      <c r="J4024" s="57"/>
    </row>
    <row r="4025" spans="2:10" x14ac:dyDescent="0.2">
      <c r="B4025" s="57"/>
      <c r="F4025" s="57"/>
      <c r="J4025" s="57"/>
    </row>
    <row r="4026" spans="2:10" x14ac:dyDescent="0.2">
      <c r="B4026" s="57"/>
      <c r="F4026" s="57"/>
      <c r="J4026" s="57"/>
    </row>
    <row r="4027" spans="2:10" x14ac:dyDescent="0.2">
      <c r="B4027" s="57"/>
      <c r="F4027" s="57"/>
      <c r="J4027" s="57"/>
    </row>
    <row r="4028" spans="2:10" x14ac:dyDescent="0.2">
      <c r="B4028" s="57"/>
      <c r="F4028" s="57"/>
      <c r="J4028" s="57"/>
    </row>
    <row r="4029" spans="2:10" x14ac:dyDescent="0.2">
      <c r="B4029" s="57"/>
      <c r="F4029" s="57"/>
      <c r="J4029" s="57"/>
    </row>
    <row r="4030" spans="2:10" x14ac:dyDescent="0.2">
      <c r="B4030" s="57"/>
      <c r="F4030" s="57"/>
      <c r="J4030" s="57"/>
    </row>
    <row r="4031" spans="2:10" x14ac:dyDescent="0.2">
      <c r="B4031" s="57"/>
      <c r="F4031" s="57"/>
      <c r="J4031" s="57"/>
    </row>
    <row r="4032" spans="2:10" x14ac:dyDescent="0.2">
      <c r="B4032" s="57"/>
      <c r="F4032" s="57"/>
      <c r="J4032" s="57"/>
    </row>
    <row r="4033" spans="2:10" x14ac:dyDescent="0.2">
      <c r="B4033" s="57"/>
      <c r="F4033" s="57"/>
      <c r="J4033" s="57"/>
    </row>
    <row r="4034" spans="2:10" x14ac:dyDescent="0.2">
      <c r="B4034" s="57"/>
      <c r="F4034" s="57"/>
      <c r="J4034" s="57"/>
    </row>
    <row r="4035" spans="2:10" x14ac:dyDescent="0.2">
      <c r="B4035" s="57"/>
      <c r="F4035" s="57"/>
      <c r="J4035" s="57"/>
    </row>
    <row r="4036" spans="2:10" x14ac:dyDescent="0.2">
      <c r="B4036" s="57"/>
      <c r="F4036" s="57"/>
      <c r="J4036" s="57"/>
    </row>
    <row r="4037" spans="2:10" x14ac:dyDescent="0.2">
      <c r="B4037" s="57"/>
      <c r="F4037" s="57"/>
      <c r="J4037" s="57"/>
    </row>
    <row r="4038" spans="2:10" x14ac:dyDescent="0.2">
      <c r="B4038" s="57"/>
      <c r="F4038" s="57"/>
      <c r="J4038" s="57"/>
    </row>
    <row r="4039" spans="2:10" x14ac:dyDescent="0.2">
      <c r="B4039" s="57"/>
      <c r="F4039" s="57"/>
      <c r="J4039" s="57"/>
    </row>
    <row r="4040" spans="2:10" x14ac:dyDescent="0.2">
      <c r="B4040" s="57"/>
      <c r="F4040" s="57"/>
      <c r="J4040" s="57"/>
    </row>
    <row r="4041" spans="2:10" x14ac:dyDescent="0.2">
      <c r="B4041" s="57"/>
      <c r="F4041" s="57"/>
      <c r="J4041" s="57"/>
    </row>
    <row r="4042" spans="2:10" x14ac:dyDescent="0.2">
      <c r="B4042" s="57"/>
      <c r="F4042" s="57"/>
      <c r="J4042" s="57"/>
    </row>
    <row r="4043" spans="2:10" x14ac:dyDescent="0.2">
      <c r="B4043" s="57"/>
      <c r="F4043" s="57"/>
      <c r="J4043" s="57"/>
    </row>
    <row r="4044" spans="2:10" x14ac:dyDescent="0.2">
      <c r="B4044" s="57"/>
      <c r="F4044" s="57"/>
      <c r="J4044" s="57"/>
    </row>
    <row r="4045" spans="2:10" x14ac:dyDescent="0.2">
      <c r="B4045" s="57"/>
      <c r="F4045" s="57"/>
      <c r="J4045" s="57"/>
    </row>
    <row r="4046" spans="2:10" x14ac:dyDescent="0.2">
      <c r="B4046" s="57"/>
      <c r="F4046" s="57"/>
      <c r="J4046" s="57"/>
    </row>
    <row r="4047" spans="2:10" x14ac:dyDescent="0.2">
      <c r="B4047" s="57"/>
      <c r="F4047" s="57"/>
      <c r="J4047" s="57"/>
    </row>
    <row r="4048" spans="2:10" x14ac:dyDescent="0.2">
      <c r="B4048" s="57"/>
      <c r="F4048" s="57"/>
      <c r="J4048" s="57"/>
    </row>
    <row r="4049" spans="2:10" x14ac:dyDescent="0.2">
      <c r="B4049" s="57"/>
      <c r="F4049" s="57"/>
      <c r="J4049" s="57"/>
    </row>
    <row r="4050" spans="2:10" x14ac:dyDescent="0.2">
      <c r="B4050" s="57"/>
      <c r="F4050" s="57"/>
      <c r="J4050" s="57"/>
    </row>
    <row r="4051" spans="2:10" x14ac:dyDescent="0.2">
      <c r="B4051" s="57"/>
      <c r="F4051" s="57"/>
      <c r="J4051" s="57"/>
    </row>
    <row r="4052" spans="2:10" x14ac:dyDescent="0.2">
      <c r="B4052" s="57"/>
      <c r="F4052" s="57"/>
      <c r="J4052" s="57"/>
    </row>
    <row r="4053" spans="2:10" x14ac:dyDescent="0.2">
      <c r="B4053" s="57"/>
      <c r="F4053" s="57"/>
      <c r="J4053" s="57"/>
    </row>
    <row r="4054" spans="2:10" x14ac:dyDescent="0.2">
      <c r="B4054" s="57"/>
      <c r="F4054" s="57"/>
      <c r="J4054" s="57"/>
    </row>
    <row r="4055" spans="2:10" x14ac:dyDescent="0.2">
      <c r="B4055" s="57"/>
      <c r="F4055" s="57"/>
      <c r="J4055" s="57"/>
    </row>
    <row r="4056" spans="2:10" x14ac:dyDescent="0.2">
      <c r="B4056" s="57"/>
      <c r="F4056" s="57"/>
      <c r="J4056" s="57"/>
    </row>
    <row r="4057" spans="2:10" x14ac:dyDescent="0.2">
      <c r="B4057" s="57"/>
      <c r="F4057" s="57"/>
      <c r="J4057" s="57"/>
    </row>
    <row r="4058" spans="2:10" x14ac:dyDescent="0.2">
      <c r="B4058" s="57"/>
      <c r="F4058" s="57"/>
      <c r="J4058" s="57"/>
    </row>
    <row r="4059" spans="2:10" x14ac:dyDescent="0.2">
      <c r="B4059" s="57"/>
      <c r="F4059" s="57"/>
      <c r="J4059" s="57"/>
    </row>
    <row r="4060" spans="2:10" x14ac:dyDescent="0.2">
      <c r="B4060" s="57"/>
      <c r="F4060" s="57"/>
      <c r="J4060" s="57"/>
    </row>
    <row r="4061" spans="2:10" x14ac:dyDescent="0.2">
      <c r="B4061" s="57"/>
      <c r="F4061" s="57"/>
      <c r="J4061" s="57"/>
    </row>
    <row r="4062" spans="2:10" x14ac:dyDescent="0.2">
      <c r="B4062" s="57"/>
      <c r="F4062" s="57"/>
      <c r="J4062" s="57"/>
    </row>
    <row r="4063" spans="2:10" x14ac:dyDescent="0.2">
      <c r="B4063" s="57"/>
      <c r="F4063" s="57"/>
      <c r="J4063" s="57"/>
    </row>
    <row r="4064" spans="2:10" x14ac:dyDescent="0.2">
      <c r="B4064" s="57"/>
      <c r="F4064" s="57"/>
      <c r="J4064" s="57"/>
    </row>
    <row r="4065" spans="2:10" x14ac:dyDescent="0.2">
      <c r="B4065" s="57"/>
      <c r="F4065" s="57"/>
      <c r="J4065" s="57"/>
    </row>
    <row r="4066" spans="2:10" x14ac:dyDescent="0.2">
      <c r="B4066" s="57"/>
      <c r="F4066" s="57"/>
      <c r="J4066" s="57"/>
    </row>
    <row r="4067" spans="2:10" x14ac:dyDescent="0.2">
      <c r="B4067" s="57"/>
      <c r="F4067" s="57"/>
      <c r="J4067" s="57"/>
    </row>
    <row r="4068" spans="2:10" x14ac:dyDescent="0.2">
      <c r="B4068" s="57"/>
      <c r="F4068" s="57"/>
      <c r="J4068" s="57"/>
    </row>
    <row r="4069" spans="2:10" x14ac:dyDescent="0.2">
      <c r="B4069" s="57"/>
      <c r="F4069" s="57"/>
      <c r="J4069" s="57"/>
    </row>
    <row r="4070" spans="2:10" x14ac:dyDescent="0.2">
      <c r="B4070" s="57"/>
      <c r="F4070" s="57"/>
      <c r="J4070" s="57"/>
    </row>
    <row r="4071" spans="2:10" x14ac:dyDescent="0.2">
      <c r="B4071" s="57"/>
      <c r="F4071" s="57"/>
      <c r="J4071" s="57"/>
    </row>
    <row r="4072" spans="2:10" x14ac:dyDescent="0.2">
      <c r="B4072" s="57"/>
      <c r="F4072" s="57"/>
      <c r="J4072" s="57"/>
    </row>
    <row r="4073" spans="2:10" x14ac:dyDescent="0.2">
      <c r="B4073" s="57"/>
      <c r="F4073" s="57"/>
      <c r="J4073" s="57"/>
    </row>
    <row r="4074" spans="2:10" x14ac:dyDescent="0.2">
      <c r="B4074" s="57"/>
      <c r="F4074" s="57"/>
      <c r="J4074" s="57"/>
    </row>
    <row r="4075" spans="2:10" x14ac:dyDescent="0.2">
      <c r="B4075" s="57"/>
      <c r="F4075" s="57"/>
      <c r="J4075" s="57"/>
    </row>
    <row r="4076" spans="2:10" x14ac:dyDescent="0.2">
      <c r="B4076" s="57"/>
      <c r="F4076" s="57"/>
      <c r="J4076" s="57"/>
    </row>
    <row r="4077" spans="2:10" x14ac:dyDescent="0.2">
      <c r="B4077" s="57"/>
      <c r="F4077" s="57"/>
      <c r="J4077" s="57"/>
    </row>
    <row r="4078" spans="2:10" x14ac:dyDescent="0.2">
      <c r="B4078" s="57"/>
      <c r="F4078" s="57"/>
      <c r="J4078" s="57"/>
    </row>
    <row r="4079" spans="2:10" x14ac:dyDescent="0.2">
      <c r="B4079" s="57"/>
      <c r="F4079" s="57"/>
      <c r="J4079" s="57"/>
    </row>
    <row r="4080" spans="2:10" x14ac:dyDescent="0.2">
      <c r="B4080" s="57"/>
      <c r="F4080" s="57"/>
      <c r="J4080" s="57"/>
    </row>
    <row r="4081" spans="2:10" x14ac:dyDescent="0.2">
      <c r="B4081" s="57"/>
      <c r="F4081" s="57"/>
      <c r="J4081" s="57"/>
    </row>
    <row r="4082" spans="2:10" x14ac:dyDescent="0.2">
      <c r="B4082" s="57"/>
      <c r="F4082" s="57"/>
      <c r="J4082" s="57"/>
    </row>
    <row r="4083" spans="2:10" x14ac:dyDescent="0.2">
      <c r="B4083" s="57"/>
      <c r="F4083" s="57"/>
      <c r="J4083" s="57"/>
    </row>
    <row r="4084" spans="2:10" x14ac:dyDescent="0.2">
      <c r="B4084" s="57"/>
      <c r="F4084" s="57"/>
      <c r="J4084" s="57"/>
    </row>
    <row r="4085" spans="2:10" x14ac:dyDescent="0.2">
      <c r="B4085" s="57"/>
      <c r="F4085" s="57"/>
      <c r="J4085" s="57"/>
    </row>
    <row r="4086" spans="2:10" x14ac:dyDescent="0.2">
      <c r="B4086" s="57"/>
      <c r="F4086" s="57"/>
      <c r="J4086" s="57"/>
    </row>
    <row r="4087" spans="2:10" x14ac:dyDescent="0.2">
      <c r="B4087" s="57"/>
      <c r="F4087" s="57"/>
      <c r="J4087" s="57"/>
    </row>
    <row r="4088" spans="2:10" x14ac:dyDescent="0.2">
      <c r="B4088" s="57"/>
      <c r="F4088" s="57"/>
      <c r="J4088" s="57"/>
    </row>
    <row r="4089" spans="2:10" x14ac:dyDescent="0.2">
      <c r="B4089" s="57"/>
      <c r="F4089" s="57"/>
      <c r="J4089" s="57"/>
    </row>
    <row r="4090" spans="2:10" x14ac:dyDescent="0.2">
      <c r="B4090" s="57"/>
      <c r="F4090" s="57"/>
      <c r="J4090" s="57"/>
    </row>
    <row r="4091" spans="2:10" x14ac:dyDescent="0.2">
      <c r="B4091" s="57"/>
      <c r="F4091" s="57"/>
      <c r="J4091" s="57"/>
    </row>
    <row r="4092" spans="2:10" x14ac:dyDescent="0.2">
      <c r="B4092" s="57"/>
      <c r="F4092" s="57"/>
      <c r="J4092" s="57"/>
    </row>
    <row r="4093" spans="2:10" x14ac:dyDescent="0.2">
      <c r="B4093" s="57"/>
      <c r="F4093" s="57"/>
      <c r="J4093" s="57"/>
    </row>
    <row r="4094" spans="2:10" x14ac:dyDescent="0.2">
      <c r="B4094" s="57"/>
      <c r="F4094" s="57"/>
      <c r="J4094" s="57"/>
    </row>
    <row r="4095" spans="2:10" x14ac:dyDescent="0.2">
      <c r="B4095" s="57"/>
      <c r="F4095" s="57"/>
      <c r="J4095" s="57"/>
    </row>
    <row r="4096" spans="2:10" x14ac:dyDescent="0.2">
      <c r="B4096" s="57"/>
      <c r="F4096" s="57"/>
      <c r="J4096" s="57"/>
    </row>
    <row r="4097" spans="2:10" x14ac:dyDescent="0.2">
      <c r="B4097" s="57"/>
      <c r="F4097" s="57"/>
      <c r="J4097" s="57"/>
    </row>
    <row r="4098" spans="2:10" x14ac:dyDescent="0.2">
      <c r="B4098" s="57"/>
      <c r="F4098" s="57"/>
      <c r="J4098" s="57"/>
    </row>
    <row r="4099" spans="2:10" x14ac:dyDescent="0.2">
      <c r="B4099" s="57"/>
      <c r="F4099" s="57"/>
      <c r="J4099" s="57"/>
    </row>
    <row r="4100" spans="2:10" x14ac:dyDescent="0.2">
      <c r="B4100" s="57"/>
      <c r="F4100" s="57"/>
      <c r="J4100" s="57"/>
    </row>
    <row r="4101" spans="2:10" x14ac:dyDescent="0.2">
      <c r="B4101" s="57"/>
      <c r="F4101" s="57"/>
      <c r="J4101" s="57"/>
    </row>
    <row r="4102" spans="2:10" x14ac:dyDescent="0.2">
      <c r="B4102" s="57"/>
      <c r="F4102" s="57"/>
      <c r="J4102" s="57"/>
    </row>
    <row r="4103" spans="2:10" x14ac:dyDescent="0.2">
      <c r="B4103" s="57"/>
      <c r="F4103" s="57"/>
      <c r="J4103" s="57"/>
    </row>
    <row r="4104" spans="2:10" x14ac:dyDescent="0.2">
      <c r="B4104" s="57"/>
      <c r="F4104" s="57"/>
      <c r="J4104" s="57"/>
    </row>
    <row r="4105" spans="2:10" x14ac:dyDescent="0.2">
      <c r="B4105" s="57"/>
      <c r="F4105" s="57"/>
      <c r="J4105" s="57"/>
    </row>
    <row r="4106" spans="2:10" x14ac:dyDescent="0.2">
      <c r="B4106" s="57"/>
      <c r="F4106" s="57"/>
      <c r="J4106" s="57"/>
    </row>
    <row r="4107" spans="2:10" x14ac:dyDescent="0.2">
      <c r="B4107" s="57"/>
      <c r="F4107" s="57"/>
      <c r="J4107" s="57"/>
    </row>
    <row r="4108" spans="2:10" x14ac:dyDescent="0.2">
      <c r="B4108" s="57"/>
      <c r="F4108" s="57"/>
      <c r="J4108" s="57"/>
    </row>
    <row r="4109" spans="2:10" x14ac:dyDescent="0.2">
      <c r="B4109" s="57"/>
      <c r="F4109" s="57"/>
      <c r="J4109" s="57"/>
    </row>
    <row r="4110" spans="2:10" x14ac:dyDescent="0.2">
      <c r="B4110" s="57"/>
      <c r="F4110" s="57"/>
      <c r="J4110" s="57"/>
    </row>
    <row r="4111" spans="2:10" x14ac:dyDescent="0.2">
      <c r="B4111" s="57"/>
      <c r="F4111" s="57"/>
      <c r="J4111" s="57"/>
    </row>
    <row r="4112" spans="2:10" x14ac:dyDescent="0.2">
      <c r="B4112" s="57"/>
      <c r="F4112" s="57"/>
      <c r="J4112" s="57"/>
    </row>
    <row r="4113" spans="2:10" x14ac:dyDescent="0.2">
      <c r="B4113" s="57"/>
      <c r="F4113" s="57"/>
      <c r="J4113" s="57"/>
    </row>
    <row r="4114" spans="2:10" x14ac:dyDescent="0.2">
      <c r="B4114" s="57"/>
      <c r="F4114" s="57"/>
      <c r="J4114" s="57"/>
    </row>
    <row r="4115" spans="2:10" x14ac:dyDescent="0.2">
      <c r="B4115" s="57"/>
      <c r="F4115" s="57"/>
      <c r="J4115" s="57"/>
    </row>
    <row r="4116" spans="2:10" x14ac:dyDescent="0.2">
      <c r="B4116" s="57"/>
      <c r="F4116" s="57"/>
      <c r="J4116" s="57"/>
    </row>
    <row r="4117" spans="2:10" x14ac:dyDescent="0.2">
      <c r="B4117" s="57"/>
      <c r="F4117" s="57"/>
      <c r="J4117" s="57"/>
    </row>
    <row r="4118" spans="2:10" x14ac:dyDescent="0.2">
      <c r="B4118" s="57"/>
      <c r="F4118" s="57"/>
      <c r="J4118" s="57"/>
    </row>
    <row r="4119" spans="2:10" x14ac:dyDescent="0.2">
      <c r="B4119" s="57"/>
      <c r="F4119" s="57"/>
      <c r="J4119" s="57"/>
    </row>
    <row r="4120" spans="2:10" x14ac:dyDescent="0.2">
      <c r="B4120" s="57"/>
      <c r="F4120" s="57"/>
      <c r="J4120" s="57"/>
    </row>
    <row r="4121" spans="2:10" x14ac:dyDescent="0.2">
      <c r="B4121" s="57"/>
      <c r="F4121" s="57"/>
      <c r="J4121" s="57"/>
    </row>
    <row r="4122" spans="2:10" x14ac:dyDescent="0.2">
      <c r="B4122" s="57"/>
      <c r="F4122" s="57"/>
      <c r="J4122" s="57"/>
    </row>
    <row r="4123" spans="2:10" x14ac:dyDescent="0.2">
      <c r="B4123" s="57"/>
      <c r="F4123" s="57"/>
      <c r="J4123" s="57"/>
    </row>
    <row r="4124" spans="2:10" x14ac:dyDescent="0.2">
      <c r="B4124" s="57"/>
      <c r="F4124" s="57"/>
      <c r="J4124" s="57"/>
    </row>
    <row r="4125" spans="2:10" x14ac:dyDescent="0.2">
      <c r="B4125" s="57"/>
      <c r="F4125" s="57"/>
      <c r="J4125" s="57"/>
    </row>
    <row r="4126" spans="2:10" x14ac:dyDescent="0.2">
      <c r="B4126" s="57"/>
      <c r="F4126" s="57"/>
      <c r="J4126" s="57"/>
    </row>
    <row r="4127" spans="2:10" x14ac:dyDescent="0.2">
      <c r="B4127" s="57"/>
      <c r="F4127" s="57"/>
      <c r="J4127" s="57"/>
    </row>
    <row r="4128" spans="2:10" x14ac:dyDescent="0.2">
      <c r="B4128" s="57"/>
      <c r="F4128" s="57"/>
      <c r="J4128" s="57"/>
    </row>
    <row r="4129" spans="2:10" x14ac:dyDescent="0.2">
      <c r="B4129" s="57"/>
      <c r="F4129" s="57"/>
      <c r="J4129" s="57"/>
    </row>
    <row r="4130" spans="2:10" x14ac:dyDescent="0.2">
      <c r="B4130" s="57"/>
      <c r="F4130" s="57"/>
      <c r="J4130" s="57"/>
    </row>
    <row r="4131" spans="2:10" x14ac:dyDescent="0.2">
      <c r="B4131" s="57"/>
      <c r="F4131" s="57"/>
      <c r="J4131" s="57"/>
    </row>
    <row r="4132" spans="2:10" x14ac:dyDescent="0.2">
      <c r="B4132" s="57"/>
      <c r="F4132" s="57"/>
      <c r="J4132" s="57"/>
    </row>
    <row r="4133" spans="2:10" x14ac:dyDescent="0.2">
      <c r="B4133" s="57"/>
      <c r="F4133" s="57"/>
      <c r="J4133" s="57"/>
    </row>
    <row r="4134" spans="2:10" x14ac:dyDescent="0.2">
      <c r="B4134" s="57"/>
      <c r="F4134" s="57"/>
      <c r="J4134" s="57"/>
    </row>
    <row r="4135" spans="2:10" x14ac:dyDescent="0.2">
      <c r="B4135" s="57"/>
      <c r="F4135" s="57"/>
      <c r="J4135" s="57"/>
    </row>
    <row r="4136" spans="2:10" x14ac:dyDescent="0.2">
      <c r="B4136" s="57"/>
      <c r="F4136" s="57"/>
      <c r="J4136" s="57"/>
    </row>
    <row r="4137" spans="2:10" x14ac:dyDescent="0.2">
      <c r="B4137" s="57"/>
      <c r="F4137" s="57"/>
      <c r="J4137" s="57"/>
    </row>
    <row r="4138" spans="2:10" x14ac:dyDescent="0.2">
      <c r="B4138" s="57"/>
      <c r="F4138" s="57"/>
      <c r="J4138" s="57"/>
    </row>
    <row r="4139" spans="2:10" x14ac:dyDescent="0.2">
      <c r="B4139" s="57"/>
      <c r="F4139" s="57"/>
      <c r="J4139" s="57"/>
    </row>
    <row r="4140" spans="2:10" x14ac:dyDescent="0.2">
      <c r="B4140" s="57"/>
      <c r="F4140" s="57"/>
      <c r="J4140" s="57"/>
    </row>
    <row r="4141" spans="2:10" x14ac:dyDescent="0.2">
      <c r="B4141" s="57"/>
      <c r="F4141" s="57"/>
      <c r="J4141" s="57"/>
    </row>
    <row r="4142" spans="2:10" x14ac:dyDescent="0.2">
      <c r="B4142" s="57"/>
      <c r="F4142" s="57"/>
      <c r="J4142" s="57"/>
    </row>
    <row r="4143" spans="2:10" x14ac:dyDescent="0.2">
      <c r="B4143" s="57"/>
      <c r="F4143" s="57"/>
      <c r="J4143" s="57"/>
    </row>
    <row r="4144" spans="2:10" x14ac:dyDescent="0.2">
      <c r="B4144" s="57"/>
      <c r="F4144" s="57"/>
      <c r="J4144" s="57"/>
    </row>
    <row r="4145" spans="2:10" x14ac:dyDescent="0.2">
      <c r="B4145" s="57"/>
      <c r="F4145" s="57"/>
      <c r="J4145" s="57"/>
    </row>
    <row r="4146" spans="2:10" x14ac:dyDescent="0.2">
      <c r="B4146" s="57"/>
      <c r="F4146" s="57"/>
      <c r="J4146" s="57"/>
    </row>
    <row r="4147" spans="2:10" x14ac:dyDescent="0.2">
      <c r="B4147" s="57"/>
      <c r="F4147" s="57"/>
      <c r="J4147" s="57"/>
    </row>
    <row r="4148" spans="2:10" x14ac:dyDescent="0.2">
      <c r="B4148" s="57"/>
      <c r="F4148" s="57"/>
      <c r="J4148" s="57"/>
    </row>
    <row r="4149" spans="2:10" x14ac:dyDescent="0.2">
      <c r="B4149" s="57"/>
      <c r="F4149" s="57"/>
      <c r="J4149" s="57"/>
    </row>
    <row r="4150" spans="2:10" x14ac:dyDescent="0.2">
      <c r="B4150" s="57"/>
      <c r="F4150" s="57"/>
      <c r="J4150" s="57"/>
    </row>
    <row r="4151" spans="2:10" x14ac:dyDescent="0.2">
      <c r="B4151" s="57"/>
      <c r="F4151" s="57"/>
      <c r="J4151" s="57"/>
    </row>
    <row r="4152" spans="2:10" x14ac:dyDescent="0.2">
      <c r="B4152" s="57"/>
      <c r="F4152" s="57"/>
      <c r="J4152" s="57"/>
    </row>
    <row r="4153" spans="2:10" x14ac:dyDescent="0.2">
      <c r="B4153" s="57"/>
      <c r="F4153" s="57"/>
      <c r="J4153" s="57"/>
    </row>
    <row r="4154" spans="2:10" x14ac:dyDescent="0.2">
      <c r="B4154" s="57"/>
      <c r="F4154" s="57"/>
      <c r="J4154" s="57"/>
    </row>
    <row r="4155" spans="2:10" x14ac:dyDescent="0.2">
      <c r="B4155" s="57"/>
      <c r="F4155" s="57"/>
      <c r="J4155" s="57"/>
    </row>
    <row r="4156" spans="2:10" x14ac:dyDescent="0.2">
      <c r="B4156" s="57"/>
      <c r="F4156" s="57"/>
      <c r="J4156" s="57"/>
    </row>
    <row r="4157" spans="2:10" x14ac:dyDescent="0.2">
      <c r="B4157" s="57"/>
      <c r="F4157" s="57"/>
      <c r="J4157" s="57"/>
    </row>
    <row r="4158" spans="2:10" x14ac:dyDescent="0.2">
      <c r="B4158" s="57"/>
      <c r="F4158" s="57"/>
      <c r="J4158" s="57"/>
    </row>
    <row r="4159" spans="2:10" x14ac:dyDescent="0.2">
      <c r="B4159" s="57"/>
      <c r="F4159" s="57"/>
      <c r="J4159" s="57"/>
    </row>
    <row r="4160" spans="2:10" x14ac:dyDescent="0.2">
      <c r="B4160" s="57"/>
      <c r="F4160" s="57"/>
      <c r="J4160" s="57"/>
    </row>
    <row r="4161" spans="2:10" x14ac:dyDescent="0.2">
      <c r="B4161" s="57"/>
      <c r="F4161" s="57"/>
      <c r="J4161" s="57"/>
    </row>
    <row r="4162" spans="2:10" x14ac:dyDescent="0.2">
      <c r="B4162" s="57"/>
      <c r="F4162" s="57"/>
      <c r="J4162" s="57"/>
    </row>
    <row r="4163" spans="2:10" x14ac:dyDescent="0.2">
      <c r="B4163" s="57"/>
      <c r="F4163" s="57"/>
      <c r="J4163" s="57"/>
    </row>
    <row r="4164" spans="2:10" x14ac:dyDescent="0.2">
      <c r="B4164" s="57"/>
      <c r="F4164" s="57"/>
      <c r="J4164" s="57"/>
    </row>
    <row r="4165" spans="2:10" x14ac:dyDescent="0.2">
      <c r="B4165" s="57"/>
      <c r="F4165" s="57"/>
      <c r="J4165" s="57"/>
    </row>
    <row r="4166" spans="2:10" x14ac:dyDescent="0.2">
      <c r="B4166" s="57"/>
      <c r="F4166" s="57"/>
      <c r="J4166" s="57"/>
    </row>
    <row r="4167" spans="2:10" x14ac:dyDescent="0.2">
      <c r="B4167" s="57"/>
      <c r="F4167" s="57"/>
      <c r="J4167" s="57"/>
    </row>
    <row r="4168" spans="2:10" x14ac:dyDescent="0.2">
      <c r="B4168" s="57"/>
      <c r="F4168" s="57"/>
      <c r="J4168" s="57"/>
    </row>
    <row r="4169" spans="2:10" x14ac:dyDescent="0.2">
      <c r="B4169" s="57"/>
      <c r="F4169" s="57"/>
      <c r="J4169" s="57"/>
    </row>
    <row r="4170" spans="2:10" x14ac:dyDescent="0.2">
      <c r="B4170" s="57"/>
      <c r="F4170" s="57"/>
      <c r="J4170" s="57"/>
    </row>
    <row r="4171" spans="2:10" x14ac:dyDescent="0.2">
      <c r="B4171" s="57"/>
      <c r="F4171" s="57"/>
      <c r="J4171" s="57"/>
    </row>
    <row r="4172" spans="2:10" x14ac:dyDescent="0.2">
      <c r="B4172" s="57"/>
      <c r="F4172" s="57"/>
      <c r="J4172" s="57"/>
    </row>
    <row r="4173" spans="2:10" x14ac:dyDescent="0.2">
      <c r="B4173" s="57"/>
      <c r="F4173" s="57"/>
      <c r="J4173" s="57"/>
    </row>
    <row r="4174" spans="2:10" x14ac:dyDescent="0.2">
      <c r="B4174" s="57"/>
      <c r="F4174" s="57"/>
      <c r="J4174" s="57"/>
    </row>
    <row r="4175" spans="2:10" x14ac:dyDescent="0.2">
      <c r="B4175" s="57"/>
      <c r="F4175" s="57"/>
      <c r="J4175" s="57"/>
    </row>
    <row r="4176" spans="2:10" x14ac:dyDescent="0.2">
      <c r="B4176" s="57"/>
      <c r="F4176" s="57"/>
      <c r="J4176" s="57"/>
    </row>
    <row r="4177" spans="2:10" x14ac:dyDescent="0.2">
      <c r="B4177" s="57"/>
      <c r="F4177" s="57"/>
      <c r="J4177" s="57"/>
    </row>
    <row r="4178" spans="2:10" x14ac:dyDescent="0.2">
      <c r="B4178" s="57"/>
      <c r="F4178" s="57"/>
      <c r="J4178" s="57"/>
    </row>
    <row r="4179" spans="2:10" x14ac:dyDescent="0.2">
      <c r="B4179" s="57"/>
      <c r="F4179" s="57"/>
      <c r="J4179" s="57"/>
    </row>
    <row r="4180" spans="2:10" x14ac:dyDescent="0.2">
      <c r="B4180" s="57"/>
      <c r="F4180" s="57"/>
      <c r="J4180" s="57"/>
    </row>
    <row r="4181" spans="2:10" x14ac:dyDescent="0.2">
      <c r="B4181" s="57"/>
      <c r="F4181" s="57"/>
      <c r="J4181" s="57"/>
    </row>
    <row r="4182" spans="2:10" x14ac:dyDescent="0.2">
      <c r="B4182" s="57"/>
      <c r="F4182" s="57"/>
      <c r="J4182" s="57"/>
    </row>
    <row r="4183" spans="2:10" x14ac:dyDescent="0.2">
      <c r="B4183" s="57"/>
      <c r="F4183" s="57"/>
      <c r="J4183" s="57"/>
    </row>
    <row r="4184" spans="2:10" x14ac:dyDescent="0.2">
      <c r="B4184" s="57"/>
      <c r="F4184" s="57"/>
      <c r="J4184" s="57"/>
    </row>
    <row r="4185" spans="2:10" x14ac:dyDescent="0.2">
      <c r="B4185" s="57"/>
      <c r="F4185" s="57"/>
      <c r="J4185" s="57"/>
    </row>
    <row r="4186" spans="2:10" x14ac:dyDescent="0.2">
      <c r="B4186" s="57"/>
      <c r="F4186" s="57"/>
      <c r="J4186" s="57"/>
    </row>
    <row r="4187" spans="2:10" x14ac:dyDescent="0.2">
      <c r="B4187" s="57"/>
      <c r="F4187" s="57"/>
      <c r="J4187" s="57"/>
    </row>
    <row r="4188" spans="2:10" x14ac:dyDescent="0.2">
      <c r="B4188" s="57"/>
      <c r="F4188" s="57"/>
      <c r="J4188" s="57"/>
    </row>
    <row r="4189" spans="2:10" x14ac:dyDescent="0.2">
      <c r="B4189" s="57"/>
      <c r="F4189" s="57"/>
      <c r="J4189" s="57"/>
    </row>
    <row r="4190" spans="2:10" x14ac:dyDescent="0.2">
      <c r="B4190" s="57"/>
      <c r="F4190" s="57"/>
      <c r="J4190" s="57"/>
    </row>
    <row r="4191" spans="2:10" x14ac:dyDescent="0.2">
      <c r="B4191" s="57"/>
      <c r="F4191" s="57"/>
      <c r="J4191" s="57"/>
    </row>
    <row r="4192" spans="2:10" x14ac:dyDescent="0.2">
      <c r="B4192" s="57"/>
      <c r="F4192" s="57"/>
      <c r="J4192" s="57"/>
    </row>
    <row r="4193" spans="2:10" x14ac:dyDescent="0.2">
      <c r="B4193" s="57"/>
      <c r="F4193" s="57"/>
      <c r="J4193" s="57"/>
    </row>
    <row r="4194" spans="2:10" x14ac:dyDescent="0.2">
      <c r="B4194" s="57"/>
      <c r="F4194" s="57"/>
      <c r="J4194" s="57"/>
    </row>
    <row r="4195" spans="2:10" x14ac:dyDescent="0.2">
      <c r="B4195" s="57"/>
      <c r="F4195" s="57"/>
      <c r="J4195" s="57"/>
    </row>
    <row r="4196" spans="2:10" x14ac:dyDescent="0.2">
      <c r="B4196" s="57"/>
      <c r="F4196" s="57"/>
      <c r="J4196" s="57"/>
    </row>
    <row r="4197" spans="2:10" x14ac:dyDescent="0.2">
      <c r="B4197" s="57"/>
      <c r="F4197" s="57"/>
      <c r="J4197" s="57"/>
    </row>
    <row r="4198" spans="2:10" x14ac:dyDescent="0.2">
      <c r="B4198" s="57"/>
      <c r="F4198" s="57"/>
      <c r="J4198" s="57"/>
    </row>
    <row r="4199" spans="2:10" x14ac:dyDescent="0.2">
      <c r="B4199" s="57"/>
      <c r="F4199" s="57"/>
      <c r="J4199" s="57"/>
    </row>
    <row r="4200" spans="2:10" x14ac:dyDescent="0.2">
      <c r="B4200" s="57"/>
      <c r="F4200" s="57"/>
      <c r="J4200" s="57"/>
    </row>
    <row r="4201" spans="2:10" x14ac:dyDescent="0.2">
      <c r="B4201" s="57"/>
      <c r="F4201" s="57"/>
      <c r="J4201" s="57"/>
    </row>
    <row r="4202" spans="2:10" x14ac:dyDescent="0.2">
      <c r="B4202" s="57"/>
      <c r="F4202" s="57"/>
      <c r="J4202" s="57"/>
    </row>
    <row r="4203" spans="2:10" x14ac:dyDescent="0.2">
      <c r="B4203" s="57"/>
      <c r="F4203" s="57"/>
      <c r="J4203" s="57"/>
    </row>
    <row r="4204" spans="2:10" x14ac:dyDescent="0.2">
      <c r="B4204" s="57"/>
      <c r="F4204" s="57"/>
      <c r="J4204" s="57"/>
    </row>
    <row r="4205" spans="2:10" x14ac:dyDescent="0.2">
      <c r="B4205" s="57"/>
      <c r="F4205" s="57"/>
      <c r="J4205" s="57"/>
    </row>
    <row r="4206" spans="2:10" x14ac:dyDescent="0.2">
      <c r="B4206" s="57"/>
      <c r="F4206" s="57"/>
      <c r="J4206" s="57"/>
    </row>
    <row r="4207" spans="2:10" x14ac:dyDescent="0.2">
      <c r="B4207" s="57"/>
      <c r="F4207" s="57"/>
      <c r="J4207" s="57"/>
    </row>
    <row r="4208" spans="2:10" x14ac:dyDescent="0.2">
      <c r="B4208" s="57"/>
      <c r="F4208" s="57"/>
      <c r="J4208" s="57"/>
    </row>
    <row r="4209" spans="2:10" x14ac:dyDescent="0.2">
      <c r="B4209" s="57"/>
      <c r="F4209" s="57"/>
      <c r="J4209" s="57"/>
    </row>
    <row r="4210" spans="2:10" x14ac:dyDescent="0.2">
      <c r="B4210" s="57"/>
      <c r="F4210" s="57"/>
      <c r="J4210" s="57"/>
    </row>
    <row r="4211" spans="2:10" x14ac:dyDescent="0.2">
      <c r="B4211" s="57"/>
      <c r="F4211" s="57"/>
      <c r="J4211" s="57"/>
    </row>
    <row r="4212" spans="2:10" x14ac:dyDescent="0.2">
      <c r="B4212" s="57"/>
      <c r="F4212" s="57"/>
      <c r="J4212" s="57"/>
    </row>
    <row r="4213" spans="2:10" x14ac:dyDescent="0.2">
      <c r="B4213" s="57"/>
      <c r="F4213" s="57"/>
      <c r="J4213" s="57"/>
    </row>
    <row r="4214" spans="2:10" x14ac:dyDescent="0.2">
      <c r="B4214" s="57"/>
      <c r="F4214" s="57"/>
      <c r="J4214" s="57"/>
    </row>
    <row r="4215" spans="2:10" x14ac:dyDescent="0.2">
      <c r="B4215" s="57"/>
      <c r="F4215" s="57"/>
      <c r="J4215" s="57"/>
    </row>
    <row r="4216" spans="2:10" x14ac:dyDescent="0.2">
      <c r="B4216" s="57"/>
      <c r="F4216" s="57"/>
      <c r="J4216" s="57"/>
    </row>
    <row r="4217" spans="2:10" x14ac:dyDescent="0.2">
      <c r="B4217" s="57"/>
      <c r="F4217" s="57"/>
      <c r="J4217" s="57"/>
    </row>
    <row r="4218" spans="2:10" x14ac:dyDescent="0.2">
      <c r="B4218" s="57"/>
      <c r="F4218" s="57"/>
      <c r="J4218" s="57"/>
    </row>
    <row r="4219" spans="2:10" x14ac:dyDescent="0.2">
      <c r="B4219" s="57"/>
      <c r="F4219" s="57"/>
      <c r="J4219" s="57"/>
    </row>
    <row r="4220" spans="2:10" x14ac:dyDescent="0.2">
      <c r="B4220" s="57"/>
      <c r="F4220" s="57"/>
      <c r="J4220" s="57"/>
    </row>
    <row r="4221" spans="2:10" x14ac:dyDescent="0.2">
      <c r="B4221" s="57"/>
      <c r="F4221" s="57"/>
      <c r="J4221" s="57"/>
    </row>
    <row r="4222" spans="2:10" x14ac:dyDescent="0.2">
      <c r="B4222" s="57"/>
      <c r="F4222" s="57"/>
      <c r="J4222" s="57"/>
    </row>
    <row r="4223" spans="2:10" x14ac:dyDescent="0.2">
      <c r="B4223" s="57"/>
      <c r="F4223" s="57"/>
      <c r="J4223" s="57"/>
    </row>
    <row r="4224" spans="2:10" x14ac:dyDescent="0.2">
      <c r="B4224" s="57"/>
      <c r="F4224" s="57"/>
      <c r="J4224" s="57"/>
    </row>
    <row r="4225" spans="2:10" x14ac:dyDescent="0.2">
      <c r="B4225" s="57"/>
      <c r="F4225" s="57"/>
      <c r="J4225" s="57"/>
    </row>
    <row r="4226" spans="2:10" x14ac:dyDescent="0.2">
      <c r="B4226" s="57"/>
      <c r="F4226" s="57"/>
      <c r="J4226" s="57"/>
    </row>
    <row r="4227" spans="2:10" x14ac:dyDescent="0.2">
      <c r="B4227" s="57"/>
      <c r="F4227" s="57"/>
      <c r="J4227" s="57"/>
    </row>
    <row r="4228" spans="2:10" x14ac:dyDescent="0.2">
      <c r="B4228" s="57"/>
      <c r="F4228" s="57"/>
      <c r="J4228" s="57"/>
    </row>
    <row r="4229" spans="2:10" x14ac:dyDescent="0.2">
      <c r="B4229" s="57"/>
      <c r="F4229" s="57"/>
      <c r="J4229" s="57"/>
    </row>
    <row r="4230" spans="2:10" x14ac:dyDescent="0.2">
      <c r="B4230" s="57"/>
      <c r="F4230" s="57"/>
      <c r="J4230" s="57"/>
    </row>
    <row r="4231" spans="2:10" x14ac:dyDescent="0.2">
      <c r="B4231" s="57"/>
      <c r="F4231" s="57"/>
      <c r="J4231" s="57"/>
    </row>
    <row r="4232" spans="2:10" x14ac:dyDescent="0.2">
      <c r="B4232" s="57"/>
      <c r="F4232" s="57"/>
      <c r="J4232" s="57"/>
    </row>
    <row r="4233" spans="2:10" x14ac:dyDescent="0.2">
      <c r="B4233" s="57"/>
      <c r="F4233" s="57"/>
      <c r="J4233" s="57"/>
    </row>
    <row r="4234" spans="2:10" x14ac:dyDescent="0.2">
      <c r="B4234" s="57"/>
      <c r="F4234" s="57"/>
      <c r="J4234" s="57"/>
    </row>
    <row r="4235" spans="2:10" x14ac:dyDescent="0.2">
      <c r="B4235" s="57"/>
      <c r="F4235" s="57"/>
      <c r="J4235" s="57"/>
    </row>
    <row r="4236" spans="2:10" x14ac:dyDescent="0.2">
      <c r="B4236" s="57"/>
      <c r="F4236" s="57"/>
      <c r="J4236" s="57"/>
    </row>
    <row r="4237" spans="2:10" x14ac:dyDescent="0.2">
      <c r="B4237" s="57"/>
      <c r="F4237" s="57"/>
      <c r="J4237" s="57"/>
    </row>
    <row r="4238" spans="2:10" x14ac:dyDescent="0.2">
      <c r="B4238" s="57"/>
      <c r="F4238" s="57"/>
      <c r="J4238" s="57"/>
    </row>
    <row r="4239" spans="2:10" x14ac:dyDescent="0.2">
      <c r="B4239" s="57"/>
      <c r="F4239" s="57"/>
      <c r="J4239" s="57"/>
    </row>
    <row r="4240" spans="2:10" x14ac:dyDescent="0.2">
      <c r="B4240" s="57"/>
      <c r="F4240" s="57"/>
      <c r="J4240" s="57"/>
    </row>
    <row r="4241" spans="2:10" x14ac:dyDescent="0.2">
      <c r="B4241" s="57"/>
      <c r="F4241" s="57"/>
      <c r="J4241" s="57"/>
    </row>
    <row r="4242" spans="2:10" x14ac:dyDescent="0.2">
      <c r="B4242" s="57"/>
      <c r="F4242" s="57"/>
      <c r="J4242" s="57"/>
    </row>
    <row r="4243" spans="2:10" x14ac:dyDescent="0.2">
      <c r="B4243" s="57"/>
      <c r="F4243" s="57"/>
      <c r="J4243" s="57"/>
    </row>
    <row r="4244" spans="2:10" x14ac:dyDescent="0.2">
      <c r="B4244" s="57"/>
      <c r="F4244" s="57"/>
      <c r="J4244" s="57"/>
    </row>
    <row r="4245" spans="2:10" x14ac:dyDescent="0.2">
      <c r="B4245" s="57"/>
      <c r="F4245" s="57"/>
      <c r="J4245" s="57"/>
    </row>
    <row r="4246" spans="2:10" x14ac:dyDescent="0.2">
      <c r="B4246" s="57"/>
      <c r="F4246" s="57"/>
      <c r="J4246" s="57"/>
    </row>
    <row r="4247" spans="2:10" x14ac:dyDescent="0.2">
      <c r="B4247" s="57"/>
      <c r="F4247" s="57"/>
      <c r="J4247" s="57"/>
    </row>
    <row r="4248" spans="2:10" x14ac:dyDescent="0.2">
      <c r="B4248" s="57"/>
      <c r="F4248" s="57"/>
      <c r="J4248" s="57"/>
    </row>
    <row r="4249" spans="2:10" x14ac:dyDescent="0.2">
      <c r="B4249" s="57"/>
      <c r="F4249" s="57"/>
      <c r="J4249" s="57"/>
    </row>
    <row r="4250" spans="2:10" x14ac:dyDescent="0.2">
      <c r="B4250" s="57"/>
      <c r="F4250" s="57"/>
      <c r="J4250" s="57"/>
    </row>
    <row r="4251" spans="2:10" x14ac:dyDescent="0.2">
      <c r="B4251" s="57"/>
      <c r="F4251" s="57"/>
      <c r="J4251" s="57"/>
    </row>
    <row r="4252" spans="2:10" x14ac:dyDescent="0.2">
      <c r="B4252" s="57"/>
      <c r="F4252" s="57"/>
      <c r="J4252" s="57"/>
    </row>
    <row r="4253" spans="2:10" x14ac:dyDescent="0.2">
      <c r="B4253" s="57"/>
      <c r="F4253" s="57"/>
      <c r="J4253" s="57"/>
    </row>
    <row r="4254" spans="2:10" x14ac:dyDescent="0.2">
      <c r="B4254" s="57"/>
      <c r="F4254" s="57"/>
      <c r="J4254" s="57"/>
    </row>
    <row r="4255" spans="2:10" x14ac:dyDescent="0.2">
      <c r="B4255" s="57"/>
      <c r="F4255" s="57"/>
      <c r="J4255" s="57"/>
    </row>
    <row r="4256" spans="2:10" x14ac:dyDescent="0.2">
      <c r="B4256" s="57"/>
      <c r="F4256" s="57"/>
      <c r="J4256" s="57"/>
    </row>
    <row r="4257" spans="2:10" x14ac:dyDescent="0.2">
      <c r="B4257" s="57"/>
      <c r="F4257" s="57"/>
      <c r="J4257" s="57"/>
    </row>
    <row r="4258" spans="2:10" x14ac:dyDescent="0.2">
      <c r="B4258" s="57"/>
      <c r="F4258" s="57"/>
      <c r="J4258" s="57"/>
    </row>
    <row r="4259" spans="2:10" x14ac:dyDescent="0.2">
      <c r="B4259" s="57"/>
      <c r="F4259" s="57"/>
      <c r="J4259" s="57"/>
    </row>
    <row r="4260" spans="2:10" x14ac:dyDescent="0.2">
      <c r="B4260" s="57"/>
      <c r="F4260" s="57"/>
      <c r="J4260" s="57"/>
    </row>
    <row r="4261" spans="2:10" x14ac:dyDescent="0.2">
      <c r="B4261" s="57"/>
      <c r="F4261" s="57"/>
      <c r="J4261" s="57"/>
    </row>
    <row r="4262" spans="2:10" x14ac:dyDescent="0.2">
      <c r="B4262" s="57"/>
      <c r="F4262" s="57"/>
      <c r="J4262" s="57"/>
    </row>
    <row r="4263" spans="2:10" x14ac:dyDescent="0.2">
      <c r="B4263" s="57"/>
      <c r="F4263" s="57"/>
      <c r="J4263" s="57"/>
    </row>
    <row r="4264" spans="2:10" x14ac:dyDescent="0.2">
      <c r="B4264" s="57"/>
      <c r="F4264" s="57"/>
      <c r="J4264" s="57"/>
    </row>
    <row r="4265" spans="2:10" x14ac:dyDescent="0.2">
      <c r="B4265" s="57"/>
      <c r="F4265" s="57"/>
      <c r="J4265" s="57"/>
    </row>
    <row r="4266" spans="2:10" x14ac:dyDescent="0.2">
      <c r="B4266" s="57"/>
      <c r="F4266" s="57"/>
      <c r="J4266" s="57"/>
    </row>
    <row r="4267" spans="2:10" x14ac:dyDescent="0.2">
      <c r="B4267" s="57"/>
      <c r="F4267" s="57"/>
      <c r="J4267" s="57"/>
    </row>
    <row r="4268" spans="2:10" x14ac:dyDescent="0.2">
      <c r="B4268" s="57"/>
      <c r="F4268" s="57"/>
      <c r="J4268" s="57"/>
    </row>
    <row r="4269" spans="2:10" x14ac:dyDescent="0.2">
      <c r="B4269" s="57"/>
      <c r="F4269" s="57"/>
      <c r="J4269" s="57"/>
    </row>
    <row r="4270" spans="2:10" x14ac:dyDescent="0.2">
      <c r="B4270" s="57"/>
      <c r="F4270" s="57"/>
      <c r="J4270" s="57"/>
    </row>
    <row r="4271" spans="2:10" x14ac:dyDescent="0.2">
      <c r="B4271" s="57"/>
      <c r="F4271" s="57"/>
      <c r="J4271" s="57"/>
    </row>
    <row r="4272" spans="2:10" x14ac:dyDescent="0.2">
      <c r="B4272" s="57"/>
      <c r="F4272" s="57"/>
      <c r="J4272" s="57"/>
    </row>
    <row r="4273" spans="2:10" x14ac:dyDescent="0.2">
      <c r="B4273" s="57"/>
      <c r="F4273" s="57"/>
      <c r="J4273" s="57"/>
    </row>
    <row r="4274" spans="2:10" x14ac:dyDescent="0.2">
      <c r="B4274" s="57"/>
      <c r="F4274" s="57"/>
      <c r="J4274" s="57"/>
    </row>
    <row r="4275" spans="2:10" x14ac:dyDescent="0.2">
      <c r="B4275" s="57"/>
      <c r="F4275" s="57"/>
      <c r="J4275" s="57"/>
    </row>
    <row r="4276" spans="2:10" x14ac:dyDescent="0.2">
      <c r="B4276" s="57"/>
      <c r="F4276" s="57"/>
      <c r="J4276" s="57"/>
    </row>
    <row r="4277" spans="2:10" x14ac:dyDescent="0.2">
      <c r="B4277" s="57"/>
      <c r="F4277" s="57"/>
      <c r="J4277" s="57"/>
    </row>
    <row r="4278" spans="2:10" x14ac:dyDescent="0.2">
      <c r="B4278" s="57"/>
      <c r="F4278" s="57"/>
      <c r="J4278" s="57"/>
    </row>
    <row r="4279" spans="2:10" x14ac:dyDescent="0.2">
      <c r="B4279" s="57"/>
      <c r="F4279" s="57"/>
      <c r="J4279" s="57"/>
    </row>
    <row r="4280" spans="2:10" x14ac:dyDescent="0.2">
      <c r="B4280" s="57"/>
      <c r="F4280" s="57"/>
      <c r="J4280" s="57"/>
    </row>
    <row r="4281" spans="2:10" x14ac:dyDescent="0.2">
      <c r="B4281" s="57"/>
      <c r="F4281" s="57"/>
      <c r="J4281" s="57"/>
    </row>
    <row r="4282" spans="2:10" x14ac:dyDescent="0.2">
      <c r="B4282" s="57"/>
      <c r="F4282" s="57"/>
      <c r="J4282" s="57"/>
    </row>
    <row r="4283" spans="2:10" x14ac:dyDescent="0.2">
      <c r="B4283" s="57"/>
      <c r="F4283" s="57"/>
      <c r="J4283" s="57"/>
    </row>
    <row r="4284" spans="2:10" x14ac:dyDescent="0.2">
      <c r="B4284" s="57"/>
      <c r="F4284" s="57"/>
      <c r="J4284" s="57"/>
    </row>
    <row r="4285" spans="2:10" x14ac:dyDescent="0.2">
      <c r="B4285" s="57"/>
      <c r="F4285" s="57"/>
      <c r="J4285" s="57"/>
    </row>
    <row r="4286" spans="2:10" x14ac:dyDescent="0.2">
      <c r="B4286" s="57"/>
      <c r="F4286" s="57"/>
      <c r="J4286" s="57"/>
    </row>
    <row r="4287" spans="2:10" x14ac:dyDescent="0.2">
      <c r="B4287" s="57"/>
      <c r="F4287" s="57"/>
      <c r="J4287" s="57"/>
    </row>
    <row r="4288" spans="2:10" x14ac:dyDescent="0.2">
      <c r="B4288" s="57"/>
      <c r="F4288" s="57"/>
      <c r="J4288" s="57"/>
    </row>
    <row r="4289" spans="2:10" x14ac:dyDescent="0.2">
      <c r="B4289" s="57"/>
      <c r="F4289" s="57"/>
      <c r="J4289" s="57"/>
    </row>
    <row r="4290" spans="2:10" x14ac:dyDescent="0.2">
      <c r="B4290" s="57"/>
      <c r="F4290" s="57"/>
      <c r="J4290" s="57"/>
    </row>
    <row r="4291" spans="2:10" x14ac:dyDescent="0.2">
      <c r="B4291" s="57"/>
      <c r="F4291" s="57"/>
      <c r="J4291" s="57"/>
    </row>
    <row r="4292" spans="2:10" x14ac:dyDescent="0.2">
      <c r="B4292" s="57"/>
      <c r="F4292" s="57"/>
      <c r="J4292" s="57"/>
    </row>
    <row r="4293" spans="2:10" x14ac:dyDescent="0.2">
      <c r="B4293" s="57"/>
      <c r="F4293" s="57"/>
      <c r="J4293" s="57"/>
    </row>
    <row r="4294" spans="2:10" x14ac:dyDescent="0.2">
      <c r="B4294" s="57"/>
      <c r="F4294" s="57"/>
      <c r="J4294" s="57"/>
    </row>
    <row r="4295" spans="2:10" x14ac:dyDescent="0.2">
      <c r="B4295" s="57"/>
      <c r="F4295" s="57"/>
      <c r="J4295" s="57"/>
    </row>
    <row r="4296" spans="2:10" x14ac:dyDescent="0.2">
      <c r="B4296" s="57"/>
      <c r="F4296" s="57"/>
      <c r="J4296" s="57"/>
    </row>
    <row r="4297" spans="2:10" x14ac:dyDescent="0.2">
      <c r="B4297" s="57"/>
      <c r="F4297" s="57"/>
      <c r="J4297" s="57"/>
    </row>
    <row r="4298" spans="2:10" x14ac:dyDescent="0.2">
      <c r="B4298" s="57"/>
      <c r="F4298" s="57"/>
      <c r="J4298" s="57"/>
    </row>
    <row r="4299" spans="2:10" x14ac:dyDescent="0.2">
      <c r="B4299" s="57"/>
      <c r="F4299" s="57"/>
      <c r="J4299" s="57"/>
    </row>
    <row r="4300" spans="2:10" x14ac:dyDescent="0.2">
      <c r="B4300" s="57"/>
      <c r="F4300" s="57"/>
      <c r="J4300" s="57"/>
    </row>
    <row r="4301" spans="2:10" x14ac:dyDescent="0.2">
      <c r="B4301" s="57"/>
      <c r="F4301" s="57"/>
      <c r="J4301" s="57"/>
    </row>
    <row r="4302" spans="2:10" x14ac:dyDescent="0.2">
      <c r="B4302" s="57"/>
      <c r="F4302" s="57"/>
      <c r="J4302" s="57"/>
    </row>
    <row r="4303" spans="2:10" x14ac:dyDescent="0.2">
      <c r="B4303" s="57"/>
      <c r="F4303" s="57"/>
      <c r="J4303" s="57"/>
    </row>
    <row r="4304" spans="2:10" x14ac:dyDescent="0.2">
      <c r="B4304" s="57"/>
      <c r="F4304" s="57"/>
      <c r="J4304" s="57"/>
    </row>
    <row r="4305" spans="2:10" x14ac:dyDescent="0.2">
      <c r="B4305" s="57"/>
      <c r="F4305" s="57"/>
      <c r="J4305" s="57"/>
    </row>
    <row r="4306" spans="2:10" x14ac:dyDescent="0.2">
      <c r="B4306" s="57"/>
      <c r="F4306" s="57"/>
      <c r="J4306" s="57"/>
    </row>
    <row r="4307" spans="2:10" x14ac:dyDescent="0.2">
      <c r="B4307" s="57"/>
      <c r="F4307" s="57"/>
      <c r="J4307" s="57"/>
    </row>
    <row r="4308" spans="2:10" x14ac:dyDescent="0.2">
      <c r="B4308" s="57"/>
      <c r="F4308" s="57"/>
      <c r="J4308" s="57"/>
    </row>
    <row r="4309" spans="2:10" x14ac:dyDescent="0.2">
      <c r="B4309" s="57"/>
      <c r="F4309" s="57"/>
      <c r="J4309" s="57"/>
    </row>
    <row r="4310" spans="2:10" x14ac:dyDescent="0.2">
      <c r="B4310" s="57"/>
      <c r="F4310" s="57"/>
      <c r="J4310" s="57"/>
    </row>
    <row r="4311" spans="2:10" x14ac:dyDescent="0.2">
      <c r="B4311" s="57"/>
      <c r="F4311" s="57"/>
      <c r="J4311" s="57"/>
    </row>
    <row r="4312" spans="2:10" x14ac:dyDescent="0.2">
      <c r="B4312" s="57"/>
      <c r="F4312" s="57"/>
      <c r="J4312" s="57"/>
    </row>
    <row r="4313" spans="2:10" x14ac:dyDescent="0.2">
      <c r="B4313" s="57"/>
      <c r="F4313" s="57"/>
      <c r="J4313" s="57"/>
    </row>
    <row r="4314" spans="2:10" x14ac:dyDescent="0.2">
      <c r="B4314" s="57"/>
      <c r="F4314" s="57"/>
      <c r="J4314" s="57"/>
    </row>
    <row r="4315" spans="2:10" x14ac:dyDescent="0.2">
      <c r="B4315" s="57"/>
      <c r="F4315" s="57"/>
      <c r="J4315" s="57"/>
    </row>
    <row r="4316" spans="2:10" x14ac:dyDescent="0.2">
      <c r="B4316" s="57"/>
      <c r="F4316" s="57"/>
      <c r="J4316" s="57"/>
    </row>
    <row r="4317" spans="2:10" x14ac:dyDescent="0.2">
      <c r="B4317" s="57"/>
      <c r="F4317" s="57"/>
      <c r="J4317" s="57"/>
    </row>
    <row r="4318" spans="2:10" x14ac:dyDescent="0.2">
      <c r="B4318" s="57"/>
      <c r="F4318" s="57"/>
      <c r="J4318" s="57"/>
    </row>
    <row r="4319" spans="2:10" x14ac:dyDescent="0.2">
      <c r="B4319" s="57"/>
      <c r="F4319" s="57"/>
      <c r="J4319" s="57"/>
    </row>
    <row r="4320" spans="2:10" x14ac:dyDescent="0.2">
      <c r="B4320" s="57"/>
      <c r="F4320" s="57"/>
      <c r="J4320" s="57"/>
    </row>
    <row r="4321" spans="2:10" x14ac:dyDescent="0.2">
      <c r="B4321" s="57"/>
      <c r="F4321" s="57"/>
      <c r="J4321" s="57"/>
    </row>
    <row r="4322" spans="2:10" x14ac:dyDescent="0.2">
      <c r="B4322" s="57"/>
      <c r="F4322" s="57"/>
      <c r="J4322" s="57"/>
    </row>
    <row r="4323" spans="2:10" x14ac:dyDescent="0.2">
      <c r="B4323" s="57"/>
      <c r="F4323" s="57"/>
      <c r="J4323" s="57"/>
    </row>
    <row r="4324" spans="2:10" x14ac:dyDescent="0.2">
      <c r="B4324" s="57"/>
      <c r="F4324" s="57"/>
      <c r="J4324" s="57"/>
    </row>
    <row r="4325" spans="2:10" x14ac:dyDescent="0.2">
      <c r="B4325" s="57"/>
      <c r="F4325" s="57"/>
      <c r="J4325" s="57"/>
    </row>
    <row r="4326" spans="2:10" x14ac:dyDescent="0.2">
      <c r="B4326" s="57"/>
      <c r="F4326" s="57"/>
      <c r="J4326" s="57"/>
    </row>
    <row r="4327" spans="2:10" x14ac:dyDescent="0.2">
      <c r="B4327" s="57"/>
      <c r="F4327" s="57"/>
      <c r="J4327" s="57"/>
    </row>
    <row r="4328" spans="2:10" x14ac:dyDescent="0.2">
      <c r="B4328" s="57"/>
      <c r="F4328" s="57"/>
      <c r="J4328" s="57"/>
    </row>
    <row r="4329" spans="2:10" x14ac:dyDescent="0.2">
      <c r="B4329" s="57"/>
      <c r="F4329" s="57"/>
      <c r="J4329" s="57"/>
    </row>
    <row r="4330" spans="2:10" x14ac:dyDescent="0.2">
      <c r="B4330" s="57"/>
      <c r="F4330" s="57"/>
      <c r="J4330" s="57"/>
    </row>
    <row r="4331" spans="2:10" x14ac:dyDescent="0.2">
      <c r="B4331" s="57"/>
      <c r="F4331" s="57"/>
      <c r="J4331" s="57"/>
    </row>
    <row r="4332" spans="2:10" x14ac:dyDescent="0.2">
      <c r="B4332" s="57"/>
      <c r="F4332" s="57"/>
      <c r="J4332" s="57"/>
    </row>
    <row r="4333" spans="2:10" x14ac:dyDescent="0.2">
      <c r="B4333" s="57"/>
      <c r="F4333" s="57"/>
      <c r="J4333" s="57"/>
    </row>
    <row r="4334" spans="2:10" x14ac:dyDescent="0.2">
      <c r="B4334" s="57"/>
      <c r="F4334" s="57"/>
      <c r="J4334" s="57"/>
    </row>
    <row r="4335" spans="2:10" x14ac:dyDescent="0.2">
      <c r="B4335" s="57"/>
      <c r="F4335" s="57"/>
      <c r="J4335" s="57"/>
    </row>
    <row r="4336" spans="2:10" x14ac:dyDescent="0.2">
      <c r="B4336" s="57"/>
      <c r="F4336" s="57"/>
      <c r="J4336" s="57"/>
    </row>
    <row r="4337" spans="2:10" x14ac:dyDescent="0.2">
      <c r="B4337" s="57"/>
      <c r="F4337" s="57"/>
      <c r="J4337" s="57"/>
    </row>
    <row r="4338" spans="2:10" x14ac:dyDescent="0.2">
      <c r="B4338" s="57"/>
      <c r="F4338" s="57"/>
      <c r="J4338" s="57"/>
    </row>
    <row r="4339" spans="2:10" x14ac:dyDescent="0.2">
      <c r="B4339" s="57"/>
      <c r="F4339" s="57"/>
      <c r="J4339" s="57"/>
    </row>
    <row r="4340" spans="2:10" x14ac:dyDescent="0.2">
      <c r="B4340" s="57"/>
      <c r="F4340" s="57"/>
      <c r="J4340" s="57"/>
    </row>
    <row r="4341" spans="2:10" x14ac:dyDescent="0.2">
      <c r="B4341" s="57"/>
      <c r="F4341" s="57"/>
      <c r="J4341" s="57"/>
    </row>
    <row r="4342" spans="2:10" x14ac:dyDescent="0.2">
      <c r="B4342" s="57"/>
      <c r="F4342" s="57"/>
      <c r="J4342" s="57"/>
    </row>
    <row r="4343" spans="2:10" x14ac:dyDescent="0.2">
      <c r="B4343" s="57"/>
      <c r="F4343" s="57"/>
      <c r="J4343" s="57"/>
    </row>
    <row r="4344" spans="2:10" x14ac:dyDescent="0.2">
      <c r="B4344" s="57"/>
      <c r="F4344" s="57"/>
      <c r="J4344" s="57"/>
    </row>
    <row r="4345" spans="2:10" x14ac:dyDescent="0.2">
      <c r="B4345" s="57"/>
      <c r="F4345" s="57"/>
      <c r="J4345" s="57"/>
    </row>
    <row r="4346" spans="2:10" x14ac:dyDescent="0.2">
      <c r="B4346" s="57"/>
      <c r="F4346" s="57"/>
      <c r="J4346" s="57"/>
    </row>
    <row r="4347" spans="2:10" x14ac:dyDescent="0.2">
      <c r="B4347" s="57"/>
      <c r="F4347" s="57"/>
      <c r="J4347" s="57"/>
    </row>
    <row r="4348" spans="2:10" x14ac:dyDescent="0.2">
      <c r="B4348" s="57"/>
      <c r="F4348" s="57"/>
      <c r="J4348" s="57"/>
    </row>
    <row r="4349" spans="2:10" x14ac:dyDescent="0.2">
      <c r="B4349" s="57"/>
      <c r="F4349" s="57"/>
      <c r="J4349" s="57"/>
    </row>
    <row r="4350" spans="2:10" x14ac:dyDescent="0.2">
      <c r="B4350" s="57"/>
      <c r="F4350" s="57"/>
      <c r="J4350" s="57"/>
    </row>
    <row r="4351" spans="2:10" x14ac:dyDescent="0.2">
      <c r="B4351" s="57"/>
      <c r="F4351" s="57"/>
      <c r="J4351" s="57"/>
    </row>
    <row r="4352" spans="2:10" x14ac:dyDescent="0.2">
      <c r="B4352" s="57"/>
      <c r="F4352" s="57"/>
      <c r="J4352" s="57"/>
    </row>
    <row r="4353" spans="2:10" x14ac:dyDescent="0.2">
      <c r="B4353" s="57"/>
      <c r="F4353" s="57"/>
      <c r="J4353" s="57"/>
    </row>
    <row r="4354" spans="2:10" x14ac:dyDescent="0.2">
      <c r="B4354" s="57"/>
      <c r="F4354" s="57"/>
      <c r="J4354" s="57"/>
    </row>
    <row r="4355" spans="2:10" x14ac:dyDescent="0.2">
      <c r="B4355" s="57"/>
      <c r="F4355" s="57"/>
      <c r="J4355" s="57"/>
    </row>
    <row r="4356" spans="2:10" x14ac:dyDescent="0.2">
      <c r="B4356" s="57"/>
      <c r="F4356" s="57"/>
      <c r="J4356" s="57"/>
    </row>
    <row r="4357" spans="2:10" x14ac:dyDescent="0.2">
      <c r="B4357" s="57"/>
      <c r="F4357" s="57"/>
      <c r="J4357" s="57"/>
    </row>
    <row r="4358" spans="2:10" x14ac:dyDescent="0.2">
      <c r="B4358" s="57"/>
      <c r="F4358" s="57"/>
      <c r="J4358" s="57"/>
    </row>
    <row r="4359" spans="2:10" x14ac:dyDescent="0.2">
      <c r="B4359" s="57"/>
      <c r="F4359" s="57"/>
      <c r="J4359" s="57"/>
    </row>
    <row r="4360" spans="2:10" x14ac:dyDescent="0.2">
      <c r="B4360" s="57"/>
      <c r="F4360" s="57"/>
      <c r="J4360" s="57"/>
    </row>
    <row r="4361" spans="2:10" x14ac:dyDescent="0.2">
      <c r="B4361" s="57"/>
      <c r="F4361" s="57"/>
      <c r="J4361" s="57"/>
    </row>
    <row r="4362" spans="2:10" x14ac:dyDescent="0.2">
      <c r="B4362" s="57"/>
      <c r="F4362" s="57"/>
      <c r="J4362" s="57"/>
    </row>
    <row r="4363" spans="2:10" x14ac:dyDescent="0.2">
      <c r="B4363" s="57"/>
      <c r="F4363" s="57"/>
      <c r="J4363" s="57"/>
    </row>
    <row r="4364" spans="2:10" x14ac:dyDescent="0.2">
      <c r="B4364" s="57"/>
      <c r="F4364" s="57"/>
      <c r="J4364" s="57"/>
    </row>
    <row r="4365" spans="2:10" x14ac:dyDescent="0.2">
      <c r="B4365" s="57"/>
      <c r="F4365" s="57"/>
      <c r="J4365" s="57"/>
    </row>
    <row r="4366" spans="2:10" x14ac:dyDescent="0.2">
      <c r="B4366" s="57"/>
      <c r="F4366" s="57"/>
      <c r="J4366" s="57"/>
    </row>
    <row r="4367" spans="2:10" x14ac:dyDescent="0.2">
      <c r="B4367" s="57"/>
      <c r="F4367" s="57"/>
      <c r="J4367" s="57"/>
    </row>
    <row r="4368" spans="2:10" x14ac:dyDescent="0.2">
      <c r="B4368" s="57"/>
      <c r="F4368" s="57"/>
      <c r="J4368" s="57"/>
    </row>
    <row r="4369" spans="2:10" x14ac:dyDescent="0.2">
      <c r="B4369" s="57"/>
      <c r="F4369" s="57"/>
      <c r="J4369" s="57"/>
    </row>
    <row r="4370" spans="2:10" x14ac:dyDescent="0.2">
      <c r="B4370" s="57"/>
      <c r="F4370" s="57"/>
      <c r="J4370" s="57"/>
    </row>
    <row r="4371" spans="2:10" x14ac:dyDescent="0.2">
      <c r="B4371" s="57"/>
      <c r="F4371" s="57"/>
      <c r="J4371" s="57"/>
    </row>
    <row r="4372" spans="2:10" x14ac:dyDescent="0.2">
      <c r="B4372" s="57"/>
      <c r="F4372" s="57"/>
      <c r="J4372" s="57"/>
    </row>
    <row r="4373" spans="2:10" x14ac:dyDescent="0.2">
      <c r="B4373" s="57"/>
      <c r="F4373" s="57"/>
      <c r="J4373" s="57"/>
    </row>
    <row r="4374" spans="2:10" x14ac:dyDescent="0.2">
      <c r="B4374" s="57"/>
      <c r="F4374" s="57"/>
      <c r="J4374" s="57"/>
    </row>
    <row r="4375" spans="2:10" x14ac:dyDescent="0.2">
      <c r="B4375" s="57"/>
      <c r="F4375" s="57"/>
      <c r="J4375" s="57"/>
    </row>
    <row r="4376" spans="2:10" x14ac:dyDescent="0.2">
      <c r="B4376" s="57"/>
      <c r="F4376" s="57"/>
      <c r="J4376" s="57"/>
    </row>
    <row r="4377" spans="2:10" x14ac:dyDescent="0.2">
      <c r="B4377" s="57"/>
      <c r="F4377" s="57"/>
      <c r="J4377" s="57"/>
    </row>
    <row r="4378" spans="2:10" x14ac:dyDescent="0.2">
      <c r="B4378" s="57"/>
      <c r="F4378" s="57"/>
      <c r="J4378" s="57"/>
    </row>
    <row r="4379" spans="2:10" x14ac:dyDescent="0.2">
      <c r="B4379" s="57"/>
      <c r="F4379" s="57"/>
      <c r="J4379" s="57"/>
    </row>
    <row r="4380" spans="2:10" x14ac:dyDescent="0.2">
      <c r="B4380" s="57"/>
      <c r="F4380" s="57"/>
      <c r="J4380" s="57"/>
    </row>
    <row r="4381" spans="2:10" x14ac:dyDescent="0.2">
      <c r="B4381" s="57"/>
      <c r="F4381" s="57"/>
      <c r="J4381" s="57"/>
    </row>
    <row r="4382" spans="2:10" x14ac:dyDescent="0.2">
      <c r="B4382" s="57"/>
      <c r="F4382" s="57"/>
      <c r="J4382" s="57"/>
    </row>
    <row r="4383" spans="2:10" x14ac:dyDescent="0.2">
      <c r="B4383" s="57"/>
      <c r="F4383" s="57"/>
      <c r="J4383" s="57"/>
    </row>
    <row r="4384" spans="2:10" x14ac:dyDescent="0.2">
      <c r="B4384" s="57"/>
      <c r="F4384" s="57"/>
      <c r="J4384" s="57"/>
    </row>
    <row r="4385" spans="2:10" x14ac:dyDescent="0.2">
      <c r="B4385" s="57"/>
      <c r="F4385" s="57"/>
      <c r="J4385" s="57"/>
    </row>
    <row r="4386" spans="2:10" x14ac:dyDescent="0.2">
      <c r="B4386" s="57"/>
      <c r="F4386" s="57"/>
      <c r="J4386" s="57"/>
    </row>
    <row r="4387" spans="2:10" x14ac:dyDescent="0.2">
      <c r="B4387" s="57"/>
      <c r="F4387" s="57"/>
      <c r="J4387" s="57"/>
    </row>
    <row r="4388" spans="2:10" x14ac:dyDescent="0.2">
      <c r="B4388" s="57"/>
      <c r="F4388" s="57"/>
      <c r="J4388" s="57"/>
    </row>
    <row r="4389" spans="2:10" x14ac:dyDescent="0.2">
      <c r="B4389" s="57"/>
      <c r="F4389" s="57"/>
      <c r="J4389" s="57"/>
    </row>
    <row r="4390" spans="2:10" x14ac:dyDescent="0.2">
      <c r="B4390" s="57"/>
      <c r="F4390" s="57"/>
      <c r="J4390" s="57"/>
    </row>
    <row r="4391" spans="2:10" x14ac:dyDescent="0.2">
      <c r="B4391" s="57"/>
      <c r="F4391" s="57"/>
      <c r="J4391" s="57"/>
    </row>
    <row r="4392" spans="2:10" x14ac:dyDescent="0.2">
      <c r="B4392" s="57"/>
      <c r="F4392" s="57"/>
      <c r="J4392" s="57"/>
    </row>
    <row r="4393" spans="2:10" x14ac:dyDescent="0.2">
      <c r="B4393" s="57"/>
      <c r="F4393" s="57"/>
      <c r="J4393" s="57"/>
    </row>
    <row r="4394" spans="2:10" x14ac:dyDescent="0.2">
      <c r="B4394" s="57"/>
      <c r="F4394" s="57"/>
      <c r="J4394" s="57"/>
    </row>
    <row r="4395" spans="2:10" x14ac:dyDescent="0.2">
      <c r="B4395" s="57"/>
      <c r="F4395" s="57"/>
      <c r="J4395" s="57"/>
    </row>
    <row r="4396" spans="2:10" x14ac:dyDescent="0.2">
      <c r="B4396" s="57"/>
      <c r="F4396" s="57"/>
      <c r="J4396" s="57"/>
    </row>
    <row r="4397" spans="2:10" x14ac:dyDescent="0.2">
      <c r="B4397" s="57"/>
      <c r="F4397" s="57"/>
      <c r="J4397" s="57"/>
    </row>
    <row r="4398" spans="2:10" x14ac:dyDescent="0.2">
      <c r="B4398" s="57"/>
      <c r="F4398" s="57"/>
      <c r="J4398" s="57"/>
    </row>
    <row r="4399" spans="2:10" x14ac:dyDescent="0.2">
      <c r="B4399" s="57"/>
      <c r="F4399" s="57"/>
      <c r="J4399" s="57"/>
    </row>
    <row r="4400" spans="2:10" x14ac:dyDescent="0.2">
      <c r="B4400" s="57"/>
      <c r="F4400" s="57"/>
      <c r="J4400" s="57"/>
    </row>
    <row r="4401" spans="2:10" x14ac:dyDescent="0.2">
      <c r="B4401" s="57"/>
      <c r="F4401" s="57"/>
      <c r="J4401" s="57"/>
    </row>
    <row r="4402" spans="2:10" x14ac:dyDescent="0.2">
      <c r="B4402" s="57"/>
      <c r="F4402" s="57"/>
      <c r="J4402" s="57"/>
    </row>
    <row r="4403" spans="2:10" x14ac:dyDescent="0.2">
      <c r="B4403" s="57"/>
      <c r="F4403" s="57"/>
      <c r="J4403" s="57"/>
    </row>
    <row r="4404" spans="2:10" x14ac:dyDescent="0.2">
      <c r="B4404" s="57"/>
      <c r="F4404" s="57"/>
      <c r="J4404" s="57"/>
    </row>
    <row r="4405" spans="2:10" x14ac:dyDescent="0.2">
      <c r="B4405" s="57"/>
      <c r="F4405" s="57"/>
      <c r="J4405" s="57"/>
    </row>
    <row r="4406" spans="2:10" x14ac:dyDescent="0.2">
      <c r="B4406" s="57"/>
      <c r="F4406" s="57"/>
      <c r="J4406" s="57"/>
    </row>
    <row r="4407" spans="2:10" x14ac:dyDescent="0.2">
      <c r="B4407" s="57"/>
      <c r="F4407" s="57"/>
      <c r="J4407" s="57"/>
    </row>
    <row r="4408" spans="2:10" x14ac:dyDescent="0.2">
      <c r="B4408" s="57"/>
      <c r="F4408" s="57"/>
      <c r="J4408" s="57"/>
    </row>
    <row r="4409" spans="2:10" x14ac:dyDescent="0.2">
      <c r="B4409" s="57"/>
      <c r="F4409" s="57"/>
      <c r="J4409" s="57"/>
    </row>
    <row r="4410" spans="2:10" x14ac:dyDescent="0.2">
      <c r="B4410" s="57"/>
      <c r="F4410" s="57"/>
      <c r="J4410" s="57"/>
    </row>
    <row r="4411" spans="2:10" x14ac:dyDescent="0.2">
      <c r="B4411" s="57"/>
      <c r="F4411" s="57"/>
      <c r="J4411" s="57"/>
    </row>
    <row r="4412" spans="2:10" x14ac:dyDescent="0.2">
      <c r="B4412" s="57"/>
      <c r="F4412" s="57"/>
      <c r="J4412" s="57"/>
    </row>
    <row r="4413" spans="2:10" x14ac:dyDescent="0.2">
      <c r="B4413" s="57"/>
      <c r="F4413" s="57"/>
      <c r="J4413" s="57"/>
    </row>
    <row r="4414" spans="2:10" x14ac:dyDescent="0.2">
      <c r="B4414" s="57"/>
      <c r="F4414" s="57"/>
      <c r="J4414" s="57"/>
    </row>
    <row r="4415" spans="2:10" x14ac:dyDescent="0.2">
      <c r="B4415" s="57"/>
      <c r="F4415" s="57"/>
      <c r="J4415" s="57"/>
    </row>
    <row r="4416" spans="2:10" x14ac:dyDescent="0.2">
      <c r="B4416" s="57"/>
      <c r="F4416" s="57"/>
      <c r="J4416" s="57"/>
    </row>
    <row r="4417" spans="2:10" x14ac:dyDescent="0.2">
      <c r="B4417" s="57"/>
      <c r="F4417" s="57"/>
      <c r="J4417" s="57"/>
    </row>
    <row r="4418" spans="2:10" x14ac:dyDescent="0.2">
      <c r="B4418" s="57"/>
      <c r="F4418" s="57"/>
    </row>
    <row r="4419" spans="2:10" x14ac:dyDescent="0.2">
      <c r="B4419" s="57"/>
      <c r="F4419" s="57"/>
    </row>
    <row r="4420" spans="2:10" x14ac:dyDescent="0.2">
      <c r="B4420" s="57"/>
      <c r="F4420" s="57"/>
    </row>
    <row r="4421" spans="2:10" x14ac:dyDescent="0.2">
      <c r="B4421" s="57"/>
      <c r="F4421" s="57"/>
    </row>
    <row r="4422" spans="2:10" x14ac:dyDescent="0.2">
      <c r="B4422" s="57"/>
      <c r="F4422" s="57"/>
    </row>
    <row r="4423" spans="2:10" x14ac:dyDescent="0.2">
      <c r="B4423" s="57"/>
      <c r="F4423" s="57"/>
    </row>
    <row r="4424" spans="2:10" x14ac:dyDescent="0.2">
      <c r="B4424" s="57"/>
      <c r="F4424" s="57"/>
    </row>
    <row r="4425" spans="2:10" x14ac:dyDescent="0.2">
      <c r="B4425" s="57"/>
      <c r="F4425" s="57"/>
    </row>
    <row r="4426" spans="2:10" x14ac:dyDescent="0.2">
      <c r="B4426" s="57"/>
      <c r="F4426" s="57"/>
    </row>
    <row r="4427" spans="2:10" x14ac:dyDescent="0.2">
      <c r="B4427" s="57"/>
      <c r="F4427" s="57"/>
    </row>
    <row r="4428" spans="2:10" x14ac:dyDescent="0.2">
      <c r="B4428" s="57"/>
      <c r="F4428" s="57"/>
    </row>
    <row r="4429" spans="2:10" x14ac:dyDescent="0.2">
      <c r="B4429" s="57"/>
      <c r="F4429" s="57"/>
    </row>
    <row r="4430" spans="2:10" x14ac:dyDescent="0.2">
      <c r="B4430" s="57"/>
      <c r="F4430" s="57"/>
    </row>
    <row r="4431" spans="2:10" x14ac:dyDescent="0.2">
      <c r="B4431" s="57"/>
      <c r="F4431" s="57"/>
    </row>
    <row r="4432" spans="2:10" x14ac:dyDescent="0.2">
      <c r="B4432" s="57"/>
      <c r="F4432" s="57"/>
    </row>
    <row r="4433" spans="2:6" x14ac:dyDescent="0.2">
      <c r="B4433" s="57"/>
      <c r="F4433" s="57"/>
    </row>
    <row r="4434" spans="2:6" x14ac:dyDescent="0.2">
      <c r="B4434" s="57"/>
      <c r="F4434" s="57"/>
    </row>
    <row r="4435" spans="2:6" x14ac:dyDescent="0.2">
      <c r="B4435" s="57"/>
      <c r="F4435" s="57"/>
    </row>
    <row r="4436" spans="2:6" x14ac:dyDescent="0.2">
      <c r="B4436" s="57"/>
      <c r="F4436" s="57"/>
    </row>
    <row r="4437" spans="2:6" x14ac:dyDescent="0.2">
      <c r="B4437" s="57"/>
      <c r="F4437" s="57"/>
    </row>
    <row r="4438" spans="2:6" x14ac:dyDescent="0.2">
      <c r="B4438" s="57"/>
      <c r="F4438" s="57"/>
    </row>
    <row r="4439" spans="2:6" x14ac:dyDescent="0.2">
      <c r="B4439" s="57"/>
      <c r="F4439" s="57"/>
    </row>
    <row r="4440" spans="2:6" x14ac:dyDescent="0.2">
      <c r="B4440" s="57"/>
      <c r="F4440" s="57"/>
    </row>
    <row r="4441" spans="2:6" x14ac:dyDescent="0.2">
      <c r="B4441" s="57"/>
      <c r="F4441" s="57"/>
    </row>
    <row r="4442" spans="2:6" x14ac:dyDescent="0.2">
      <c r="B4442" s="57"/>
      <c r="F4442" s="57"/>
    </row>
    <row r="4443" spans="2:6" x14ac:dyDescent="0.2">
      <c r="B4443" s="57"/>
      <c r="F4443" s="57"/>
    </row>
    <row r="4444" spans="2:6" x14ac:dyDescent="0.2">
      <c r="B4444" s="57"/>
      <c r="F4444" s="57"/>
    </row>
    <row r="4445" spans="2:6" x14ac:dyDescent="0.2">
      <c r="B4445" s="57"/>
      <c r="F4445" s="57"/>
    </row>
    <row r="4446" spans="2:6" x14ac:dyDescent="0.2">
      <c r="B4446" s="57"/>
      <c r="F4446" s="57"/>
    </row>
    <row r="4447" spans="2:6" x14ac:dyDescent="0.2">
      <c r="B4447" s="57"/>
      <c r="F4447" s="57"/>
    </row>
    <row r="4448" spans="2:6" x14ac:dyDescent="0.2">
      <c r="B4448" s="57"/>
      <c r="F4448" s="57"/>
    </row>
    <row r="4449" spans="2:6" x14ac:dyDescent="0.2">
      <c r="B4449" s="57"/>
      <c r="F4449" s="57"/>
    </row>
    <row r="4450" spans="2:6" x14ac:dyDescent="0.2">
      <c r="B4450" s="57"/>
      <c r="F4450" s="57"/>
    </row>
    <row r="4451" spans="2:6" x14ac:dyDescent="0.2">
      <c r="B4451" s="57"/>
      <c r="F4451" s="57"/>
    </row>
    <row r="4452" spans="2:6" x14ac:dyDescent="0.2">
      <c r="B4452" s="57"/>
      <c r="F4452" s="57"/>
    </row>
    <row r="4453" spans="2:6" x14ac:dyDescent="0.2">
      <c r="B4453" s="57"/>
      <c r="F4453" s="57"/>
    </row>
    <row r="4454" spans="2:6" x14ac:dyDescent="0.2">
      <c r="B4454" s="57"/>
      <c r="F4454" s="57"/>
    </row>
    <row r="4455" spans="2:6" x14ac:dyDescent="0.2">
      <c r="B4455" s="57"/>
      <c r="F4455" s="57"/>
    </row>
    <row r="4456" spans="2:6" x14ac:dyDescent="0.2">
      <c r="B4456" s="57"/>
      <c r="F4456" s="57"/>
    </row>
    <row r="4457" spans="2:6" x14ac:dyDescent="0.2">
      <c r="B4457" s="57"/>
      <c r="F4457" s="57"/>
    </row>
    <row r="4458" spans="2:6" x14ac:dyDescent="0.2">
      <c r="B4458" s="57"/>
      <c r="F4458" s="57"/>
    </row>
  </sheetData>
  <phoneticPr fontId="16"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18"/>
  <sheetViews>
    <sheetView showGridLines="0" workbookViewId="0">
      <pane xSplit="1" ySplit="4" topLeftCell="B53" activePane="bottomRight" state="frozen"/>
      <selection pane="topRight" activeCell="B1" sqref="B1"/>
      <selection pane="bottomLeft" activeCell="A5" sqref="A5"/>
      <selection pane="bottomRight" activeCell="B83" sqref="B83"/>
    </sheetView>
  </sheetViews>
  <sheetFormatPr defaultRowHeight="14.25" x14ac:dyDescent="0.2"/>
  <cols>
    <col min="1" max="1" width="9.125" style="55"/>
    <col min="2" max="3" width="11.75" style="55" customWidth="1"/>
  </cols>
  <sheetData>
    <row r="3" spans="1:3" x14ac:dyDescent="0.2">
      <c r="A3" s="54"/>
      <c r="B3" s="54" t="s">
        <v>26</v>
      </c>
      <c r="C3" s="54"/>
    </row>
    <row r="4" spans="1:3" x14ac:dyDescent="0.2">
      <c r="A4" s="54" t="s">
        <v>27</v>
      </c>
      <c r="B4" s="106" t="s">
        <v>49</v>
      </c>
      <c r="C4" s="104" t="s">
        <v>46</v>
      </c>
    </row>
    <row r="5" spans="1:3" x14ac:dyDescent="0.2">
      <c r="A5" s="57">
        <v>40334</v>
      </c>
      <c r="B5" s="105">
        <f>[1]!EM_I_MQ_TURN($B$3,A5)</f>
        <v>136.036722034874</v>
      </c>
      <c r="C5" s="105">
        <f>[1]!EM_I_DQ_CLOSE($B$3,A5)</f>
        <v>1027.682</v>
      </c>
    </row>
    <row r="6" spans="1:3" x14ac:dyDescent="0.2">
      <c r="A6" s="57">
        <f t="shared" ref="A6:A69" si="0">DATE(YEAR(A5),MONTH(A5)+1,DAY(A5))</f>
        <v>40364</v>
      </c>
      <c r="B6" s="105">
        <f>[1]!EM_I_MQ_TURN($B$3,A6)</f>
        <v>126.223822758712</v>
      </c>
      <c r="C6" s="105">
        <f>[1]!EM_I_DQ_CLOSE($B$3,A6)</f>
        <v>862.26869999999997</v>
      </c>
    </row>
    <row r="7" spans="1:3" x14ac:dyDescent="0.2">
      <c r="A7" s="57">
        <f t="shared" si="0"/>
        <v>40395</v>
      </c>
      <c r="B7" s="105">
        <f>[1]!EM_I_MQ_TURN($B$3,A7)</f>
        <v>141.88497392516999</v>
      </c>
      <c r="C7" s="105">
        <f>[1]!EM_I_DQ_CLOSE($B$3,A7)</f>
        <v>987.3519</v>
      </c>
    </row>
    <row r="8" spans="1:3" x14ac:dyDescent="0.2">
      <c r="A8" s="57">
        <f t="shared" si="0"/>
        <v>40426</v>
      </c>
      <c r="B8" s="105">
        <f>[1]!EM_I_MQ_TURN($B$3,A8)</f>
        <v>95.642527637875602</v>
      </c>
      <c r="C8" s="105">
        <f>[1]!EM_I_DQ_CLOSE($B$3,A8)</f>
        <v>1036.703</v>
      </c>
    </row>
    <row r="9" spans="1:3" x14ac:dyDescent="0.2">
      <c r="A9" s="57">
        <f t="shared" si="0"/>
        <v>40456</v>
      </c>
      <c r="B9" s="105">
        <f>[1]!EM_I_MQ_TURN($B$3,A9)</f>
        <v>93.801703287494007</v>
      </c>
      <c r="C9" s="105">
        <f>[1]!EM_I_DQ_CLOSE($B$3,A9)</f>
        <v>942.53989999999999</v>
      </c>
    </row>
    <row r="10" spans="1:3" x14ac:dyDescent="0.2">
      <c r="A10" s="57">
        <f t="shared" si="0"/>
        <v>40487</v>
      </c>
      <c r="B10" s="105">
        <f>[1]!EM_I_MQ_TURN($B$3,A10)</f>
        <v>124.385311841828</v>
      </c>
      <c r="C10" s="105">
        <f>[1]!EM_I_DQ_CLOSE($B$3,A10)</f>
        <v>1072.22</v>
      </c>
    </row>
    <row r="11" spans="1:3" x14ac:dyDescent="0.2">
      <c r="A11" s="57">
        <f t="shared" si="0"/>
        <v>40517</v>
      </c>
      <c r="B11" s="105">
        <f>[1]!EM_I_MQ_TURN($B$3,A11)</f>
        <v>70.041732782383505</v>
      </c>
      <c r="C11" s="105">
        <f>[1]!EM_I_DQ_CLOSE($B$3,A11)</f>
        <v>1157.94</v>
      </c>
    </row>
    <row r="12" spans="1:3" x14ac:dyDescent="0.2">
      <c r="A12" s="57">
        <f t="shared" si="0"/>
        <v>40548</v>
      </c>
      <c r="B12" s="105">
        <f>[1]!EM_I_MQ_TURN($B$3,A12)</f>
        <v>39.815359395445597</v>
      </c>
      <c r="C12" s="105">
        <f>[1]!EM_I_DQ_CLOSE($B$3,A12)</f>
        <v>1155.3499999999999</v>
      </c>
    </row>
    <row r="13" spans="1:3" x14ac:dyDescent="0.2">
      <c r="A13" s="57">
        <f t="shared" si="0"/>
        <v>40579</v>
      </c>
      <c r="B13" s="105">
        <f>[1]!EM_I_MQ_TURN($B$3,A13)</f>
        <v>39.440585351414903</v>
      </c>
      <c r="C13" s="105">
        <f>[1]!EM_I_DQ_CLOSE($B$3,A13)</f>
        <v>1032.604</v>
      </c>
    </row>
    <row r="14" spans="1:3" x14ac:dyDescent="0.2">
      <c r="A14" s="57">
        <f t="shared" si="0"/>
        <v>40607</v>
      </c>
      <c r="B14" s="105">
        <f>[1]!EM_I_MQ_TURN($B$3,A14)</f>
        <v>58.878157167076999</v>
      </c>
      <c r="C14" s="105">
        <f>[1]!EM_I_DQ_CLOSE($B$3,A14)</f>
        <v>1071.8610000000001</v>
      </c>
    </row>
    <row r="15" spans="1:3" x14ac:dyDescent="0.2">
      <c r="A15" s="57">
        <f t="shared" si="0"/>
        <v>40638</v>
      </c>
      <c r="B15" s="105">
        <f>[1]!EM_I_MQ_TURN($B$3,A15)</f>
        <v>34.936660618278403</v>
      </c>
      <c r="C15" s="105">
        <f>[1]!EM_I_DQ_CLOSE($B$3,A15)</f>
        <v>1015.076</v>
      </c>
    </row>
    <row r="16" spans="1:3" x14ac:dyDescent="0.2">
      <c r="A16" s="57">
        <f t="shared" si="0"/>
        <v>40668</v>
      </c>
      <c r="B16" s="105">
        <f>[1]!EM_I_MQ_TURN($B$3,A16)</f>
        <v>30.8625484855169</v>
      </c>
      <c r="C16" s="105">
        <f>[1]!EM_I_DQ_CLOSE($B$3,A16)</f>
        <v>914.5933</v>
      </c>
    </row>
    <row r="17" spans="1:3" x14ac:dyDescent="0.2">
      <c r="A17" s="57">
        <f t="shared" si="0"/>
        <v>40699</v>
      </c>
      <c r="B17" s="105">
        <f>[1]!EM_I_MQ_TURN($B$3,A17)</f>
        <v>33.260746578582697</v>
      </c>
      <c r="C17" s="105">
        <f>[1]!EM_I_DQ_CLOSE($B$3,A17)</f>
        <v>847.54589999999996</v>
      </c>
    </row>
    <row r="18" spans="1:3" x14ac:dyDescent="0.2">
      <c r="A18" s="57">
        <f t="shared" si="0"/>
        <v>40729</v>
      </c>
      <c r="B18" s="105">
        <f>[1]!EM_I_MQ_TURN($B$3,A18)</f>
        <v>59.091422623986297</v>
      </c>
      <c r="C18" s="105">
        <f>[1]!EM_I_DQ_CLOSE($B$3,A18)</f>
        <v>883.41750000000002</v>
      </c>
    </row>
    <row r="19" spans="1:3" x14ac:dyDescent="0.2">
      <c r="A19" s="57">
        <f t="shared" si="0"/>
        <v>40760</v>
      </c>
      <c r="B19" s="105">
        <f>[1]!EM_I_MQ_TURN($B$3,A19)</f>
        <v>62.331228959902298</v>
      </c>
      <c r="C19" s="105">
        <f>[1]!EM_I_DQ_CLOSE($B$3,A19)</f>
        <v>919.18589999999995</v>
      </c>
    </row>
    <row r="20" spans="1:3" x14ac:dyDescent="0.2">
      <c r="A20" s="57">
        <f t="shared" si="0"/>
        <v>40791</v>
      </c>
      <c r="B20" s="105">
        <f>[1]!EM_I_MQ_TURN($B$3,A20)</f>
        <v>28.4319187905182</v>
      </c>
      <c r="C20" s="105">
        <f>[1]!EM_I_DQ_CLOSE($B$3,A20)</f>
        <v>883.87350000000004</v>
      </c>
    </row>
    <row r="21" spans="1:3" x14ac:dyDescent="0.2">
      <c r="A21" s="57">
        <f t="shared" si="0"/>
        <v>40821</v>
      </c>
      <c r="B21" s="105">
        <f>[1]!EM_I_MQ_TURN($B$3,A21)</f>
        <v>34.531028647881001</v>
      </c>
      <c r="C21" s="105">
        <f>[1]!EM_I_DQ_CLOSE($B$3,A21)</f>
        <v>791.13459999999998</v>
      </c>
    </row>
    <row r="22" spans="1:3" x14ac:dyDescent="0.2">
      <c r="A22" s="57">
        <f t="shared" si="0"/>
        <v>40852</v>
      </c>
      <c r="B22" s="105">
        <f>[1]!EM_I_MQ_TURN($B$3,A22)</f>
        <v>76.986074642476297</v>
      </c>
      <c r="C22" s="105">
        <f>[1]!EM_I_DQ_CLOSE($B$3,A22)</f>
        <v>882.25300000000004</v>
      </c>
    </row>
    <row r="23" spans="1:3" x14ac:dyDescent="0.2">
      <c r="A23" s="57">
        <f t="shared" si="0"/>
        <v>40882</v>
      </c>
      <c r="B23" s="105">
        <f>[1]!EM_I_MQ_TURN($B$3,A23)</f>
        <v>44.731686550158599</v>
      </c>
      <c r="C23" s="105">
        <f>[1]!EM_I_DQ_CLOSE($B$3,A23)</f>
        <v>792.49549999999999</v>
      </c>
    </row>
    <row r="24" spans="1:3" x14ac:dyDescent="0.2">
      <c r="A24" s="57">
        <f t="shared" si="0"/>
        <v>40913</v>
      </c>
      <c r="B24" s="105">
        <f>[1]!EM_I_MQ_TURN($B$3,A24)</f>
        <v>35.172541807269099</v>
      </c>
      <c r="C24" s="105">
        <f>[1]!EM_I_DQ_CLOSE($B$3,A24)</f>
        <v>666.90589999999997</v>
      </c>
    </row>
    <row r="25" spans="1:3" x14ac:dyDescent="0.2">
      <c r="A25" s="57">
        <f t="shared" si="0"/>
        <v>40944</v>
      </c>
      <c r="B25" s="105">
        <f>[1]!EM_I_MQ_TURN($B$3,A25)</f>
        <v>67.215655048911898</v>
      </c>
      <c r="C25" s="105">
        <f>[1]!EM_I_DQ_CLOSE($B$3,A25)</f>
        <v>680.04589999999996</v>
      </c>
    </row>
    <row r="26" spans="1:3" x14ac:dyDescent="0.2">
      <c r="A26" s="57">
        <f t="shared" si="0"/>
        <v>40973</v>
      </c>
      <c r="B26" s="105">
        <f>[1]!EM_I_MQ_TURN($B$3,A26)</f>
        <v>67.917875132124607</v>
      </c>
      <c r="C26" s="105">
        <f>[1]!EM_I_DQ_CLOSE($B$3,A26)</f>
        <v>759.3691</v>
      </c>
    </row>
    <row r="27" spans="1:3" x14ac:dyDescent="0.2">
      <c r="A27" s="57">
        <f t="shared" si="0"/>
        <v>41004</v>
      </c>
      <c r="B27" s="105">
        <f>[1]!EM_I_MQ_TURN($B$3,A27)</f>
        <v>39.599045701643803</v>
      </c>
      <c r="C27" s="105">
        <f>[1]!EM_I_DQ_CLOSE($B$3,A27)</f>
        <v>697.75139999999999</v>
      </c>
    </row>
    <row r="28" spans="1:3" x14ac:dyDescent="0.2">
      <c r="A28" s="57">
        <f t="shared" si="0"/>
        <v>41034</v>
      </c>
      <c r="B28" s="105">
        <f>[1]!EM_I_MQ_TURN($B$3,A28)</f>
        <v>53.882163506330798</v>
      </c>
      <c r="C28" s="105">
        <f>[1]!EM_I_DQ_CLOSE($B$3,A28)</f>
        <v>713.1866</v>
      </c>
    </row>
    <row r="29" spans="1:3" x14ac:dyDescent="0.2">
      <c r="A29" s="57">
        <f t="shared" si="0"/>
        <v>41065</v>
      </c>
      <c r="B29" s="105">
        <f>[1]!EM_I_MQ_TURN($B$3,A29)</f>
        <v>48.384652113999501</v>
      </c>
      <c r="C29" s="105">
        <f>[1]!EM_I_DQ_CLOSE($B$3,A29)</f>
        <v>715.93010000000004</v>
      </c>
    </row>
    <row r="30" spans="1:3" x14ac:dyDescent="0.2">
      <c r="A30" s="57">
        <f t="shared" si="0"/>
        <v>41095</v>
      </c>
      <c r="B30" s="105">
        <f>[1]!EM_I_MQ_TURN($B$3,A30)</f>
        <v>44.871238415443102</v>
      </c>
      <c r="C30" s="105">
        <f>[1]!EM_I_DQ_CLOSE($B$3,A30)</f>
        <v>724.31370000000004</v>
      </c>
    </row>
    <row r="31" spans="1:3" x14ac:dyDescent="0.2">
      <c r="A31" s="57">
        <f t="shared" si="0"/>
        <v>41126</v>
      </c>
      <c r="B31" s="105">
        <f>[1]!EM_I_MQ_TURN($B$3,A31)</f>
        <v>48.078210751483397</v>
      </c>
      <c r="C31" s="105">
        <f>[1]!EM_I_DQ_CLOSE($B$3,A31)</f>
        <v>711.92570000000001</v>
      </c>
    </row>
    <row r="32" spans="1:3" x14ac:dyDescent="0.2">
      <c r="A32" s="57">
        <f t="shared" si="0"/>
        <v>41157</v>
      </c>
      <c r="B32" s="105">
        <f>[1]!EM_I_MQ_TURN($B$3,A32)</f>
        <v>49.957168382477597</v>
      </c>
      <c r="C32" s="105">
        <f>[1]!EM_I_DQ_CLOSE($B$3,A32)</f>
        <v>730.61649999999997</v>
      </c>
    </row>
    <row r="33" spans="1:3" x14ac:dyDescent="0.2">
      <c r="A33" s="57">
        <f t="shared" si="0"/>
        <v>41187</v>
      </c>
      <c r="B33" s="105">
        <f>[1]!EM_I_MQ_TURN($B$3,A33)</f>
        <v>32.504816077913901</v>
      </c>
      <c r="C33" s="105">
        <f>[1]!EM_I_DQ_CLOSE($B$3,A33)</f>
        <v>689.64</v>
      </c>
    </row>
    <row r="34" spans="1:3" x14ac:dyDescent="0.2">
      <c r="A34" s="57">
        <f t="shared" si="0"/>
        <v>41218</v>
      </c>
      <c r="B34" s="105">
        <f>[1]!EM_I_MQ_TURN($B$3,A34)</f>
        <v>34.776327965115101</v>
      </c>
      <c r="C34" s="105">
        <f>[1]!EM_I_DQ_CLOSE($B$3,A34)</f>
        <v>692.86810000000003</v>
      </c>
    </row>
    <row r="35" spans="1:3" x14ac:dyDescent="0.2">
      <c r="A35" s="57">
        <f t="shared" si="0"/>
        <v>41248</v>
      </c>
      <c r="B35" s="105">
        <f>[1]!EM_I_MQ_TURN($B$3,A35)</f>
        <v>60.394608252763199</v>
      </c>
      <c r="C35" s="105">
        <f>[1]!EM_I_DQ_CLOSE($B$3,A35)</f>
        <v>624.82420000000002</v>
      </c>
    </row>
    <row r="36" spans="1:3" x14ac:dyDescent="0.2">
      <c r="A36" s="57">
        <f t="shared" si="0"/>
        <v>41279</v>
      </c>
      <c r="B36" s="105">
        <f>[1]!EM_I_MQ_TURN($B$3,A36)</f>
        <v>68.772758278187993</v>
      </c>
      <c r="C36" s="105">
        <f>[1]!EM_I_DQ_CLOSE($B$3,A36)</f>
        <v>705.34289999999999</v>
      </c>
    </row>
    <row r="37" spans="1:3" x14ac:dyDescent="0.2">
      <c r="A37" s="57">
        <f t="shared" si="0"/>
        <v>41310</v>
      </c>
      <c r="B37" s="105">
        <f>[1]!EM_I_MQ_TURN($B$3,A37)</f>
        <v>46.261857877287603</v>
      </c>
      <c r="C37" s="105">
        <f>[1]!EM_I_DQ_CLOSE($B$3,A37)</f>
        <v>780.98180000000002</v>
      </c>
    </row>
    <row r="38" spans="1:3" x14ac:dyDescent="0.2">
      <c r="A38" s="57">
        <f t="shared" si="0"/>
        <v>41338</v>
      </c>
      <c r="B38" s="105">
        <f>[1]!EM_I_MQ_TURN($B$3,A38)</f>
        <v>57.075095913389497</v>
      </c>
      <c r="C38" s="105">
        <f>[1]!EM_I_DQ_CLOSE($B$3,A38)</f>
        <v>888.09900000000005</v>
      </c>
    </row>
    <row r="39" spans="1:3" x14ac:dyDescent="0.2">
      <c r="A39" s="57">
        <f t="shared" si="0"/>
        <v>41369</v>
      </c>
      <c r="B39" s="105">
        <f>[1]!EM_I_MQ_TURN($B$3,A39)</f>
        <v>36.845468093549201</v>
      </c>
      <c r="C39" s="105">
        <f>[1]!EM_I_DQ_CLOSE($B$3,A39)</f>
        <v>835.13800000000003</v>
      </c>
    </row>
    <row r="40" spans="1:3" x14ac:dyDescent="0.2">
      <c r="A40" s="57">
        <f t="shared" si="0"/>
        <v>41399</v>
      </c>
      <c r="B40" s="105">
        <f>[1]!EM_I_MQ_TURN($B$3,A40)</f>
        <v>72.583296496781301</v>
      </c>
      <c r="C40" s="105">
        <f>[1]!EM_I_DQ_CLOSE($B$3,A40)</f>
        <v>939.21010000000001</v>
      </c>
    </row>
    <row r="41" spans="1:3" x14ac:dyDescent="0.2">
      <c r="A41" s="57">
        <f t="shared" si="0"/>
        <v>41430</v>
      </c>
      <c r="B41" s="105">
        <f>[1]!EM_I_MQ_TURN($B$3,A41)</f>
        <v>51.540170828546003</v>
      </c>
      <c r="C41" s="105">
        <f>[1]!EM_I_DQ_CLOSE($B$3,A41)</f>
        <v>1032.7560000000001</v>
      </c>
    </row>
    <row r="42" spans="1:3" x14ac:dyDescent="0.2">
      <c r="A42" s="57">
        <f t="shared" si="0"/>
        <v>41460</v>
      </c>
      <c r="B42" s="105">
        <f>[1]!EM_I_MQ_TURN($B$3,A42)</f>
        <v>75.473785248427305</v>
      </c>
      <c r="C42" s="105">
        <f>[1]!EM_I_DQ_CLOSE($B$3,A42)</f>
        <v>1057.2729999999999</v>
      </c>
    </row>
    <row r="43" spans="1:3" x14ac:dyDescent="0.2">
      <c r="A43" s="57">
        <f t="shared" si="0"/>
        <v>41491</v>
      </c>
      <c r="B43" s="105">
        <f>[1]!EM_I_MQ_TURN($B$3,A43)</f>
        <v>64.757716764730503</v>
      </c>
      <c r="C43" s="105">
        <f>[1]!EM_I_DQ_CLOSE($B$3,A43)</f>
        <v>1202.8330000000001</v>
      </c>
    </row>
    <row r="44" spans="1:3" x14ac:dyDescent="0.2">
      <c r="A44" s="57">
        <f t="shared" si="0"/>
        <v>41522</v>
      </c>
      <c r="B44" s="105">
        <f>[1]!EM_I_MQ_TURN($B$3,A44)</f>
        <v>50.5848606896907</v>
      </c>
      <c r="C44" s="105">
        <f>[1]!EM_I_DQ_CLOSE($B$3,A44)</f>
        <v>1267.26</v>
      </c>
    </row>
    <row r="45" spans="1:3" x14ac:dyDescent="0.2">
      <c r="A45" s="57">
        <f t="shared" si="0"/>
        <v>41552</v>
      </c>
      <c r="B45" s="105">
        <f>[1]!EM_I_MQ_TURN($B$3,A45)</f>
        <v>58.974135566067403</v>
      </c>
      <c r="C45" s="105">
        <f>[1]!EM_I_DQ_CLOSE($B$3,A45)</f>
        <v>1367.913</v>
      </c>
    </row>
    <row r="46" spans="1:3" x14ac:dyDescent="0.2">
      <c r="A46" s="57">
        <f t="shared" si="0"/>
        <v>41583</v>
      </c>
      <c r="B46" s="105">
        <f>[1]!EM_I_MQ_TURN($B$3,A46)</f>
        <v>52.253558479175702</v>
      </c>
      <c r="C46" s="105">
        <f>[1]!EM_I_DQ_CLOSE($B$3,A46)</f>
        <v>1260.0250000000001</v>
      </c>
    </row>
    <row r="47" spans="1:3" x14ac:dyDescent="0.2">
      <c r="A47" s="57">
        <f t="shared" si="0"/>
        <v>41613</v>
      </c>
      <c r="B47" s="105">
        <f>[1]!EM_I_MQ_TURN($B$3,A47)</f>
        <v>58.194825843596803</v>
      </c>
      <c r="C47" s="105">
        <f>[1]!EM_I_DQ_CLOSE($B$3,A47)</f>
        <v>1202.066</v>
      </c>
    </row>
    <row r="48" spans="1:3" x14ac:dyDescent="0.2">
      <c r="A48" s="57">
        <f t="shared" si="0"/>
        <v>41644</v>
      </c>
      <c r="B48" s="105">
        <f>[1]!EM_I_MQ_TURN($B$3,A48)</f>
        <v>57.647196404841402</v>
      </c>
      <c r="C48" s="105">
        <f>[1]!EM_I_DQ_CLOSE($B$3,A48)</f>
        <v>1352.84</v>
      </c>
    </row>
    <row r="49" spans="1:3" x14ac:dyDescent="0.2">
      <c r="A49" s="57">
        <f t="shared" si="0"/>
        <v>41675</v>
      </c>
      <c r="B49" s="105">
        <f>[1]!EM_I_MQ_TURN($B$3,A49)</f>
        <v>49.046513637245098</v>
      </c>
      <c r="C49" s="105">
        <f>[1]!EM_I_DQ_CLOSE($B$3,A49)</f>
        <v>1495.9780000000001</v>
      </c>
    </row>
    <row r="50" spans="1:3" x14ac:dyDescent="0.2">
      <c r="A50" s="57">
        <f t="shared" si="0"/>
        <v>41703</v>
      </c>
      <c r="B50" s="105">
        <f>[1]!EM_I_MQ_TURN($B$3,A50)</f>
        <v>41.2845421052915</v>
      </c>
      <c r="C50" s="105">
        <f>[1]!EM_I_DQ_CLOSE($B$3,A50)</f>
        <v>1464.578</v>
      </c>
    </row>
    <row r="51" spans="1:3" x14ac:dyDescent="0.2">
      <c r="A51" s="57">
        <f t="shared" si="0"/>
        <v>41734</v>
      </c>
      <c r="B51" s="105">
        <f>[1]!EM_I_MQ_TURN($B$3,A51)</f>
        <v>31.189220660580801</v>
      </c>
      <c r="C51" s="105">
        <f>[1]!EM_I_DQ_CLOSE($B$3,A51)</f>
        <v>1346.7380000000001</v>
      </c>
    </row>
    <row r="52" spans="1:3" x14ac:dyDescent="0.2">
      <c r="A52" s="57">
        <f t="shared" si="0"/>
        <v>41764</v>
      </c>
      <c r="B52" s="105">
        <f>[1]!EM_I_MQ_TURN($B$3,A52)</f>
        <v>29.9909370630326</v>
      </c>
      <c r="C52" s="105">
        <f>[1]!EM_I_DQ_CLOSE($B$3,A52)</f>
        <v>1302.146</v>
      </c>
    </row>
    <row r="53" spans="1:3" x14ac:dyDescent="0.2">
      <c r="A53" s="57">
        <f t="shared" si="0"/>
        <v>41795</v>
      </c>
      <c r="B53" s="105">
        <f>[1]!EM_I_MQ_TURN($B$3,A53)</f>
        <v>41.461901252938297</v>
      </c>
      <c r="C53" s="105">
        <f>[1]!EM_I_DQ_CLOSE($B$3,A53)</f>
        <v>1355.482</v>
      </c>
    </row>
    <row r="54" spans="1:3" x14ac:dyDescent="0.2">
      <c r="A54" s="57">
        <f t="shared" si="0"/>
        <v>41825</v>
      </c>
      <c r="B54" s="105">
        <f>[1]!EM_I_MQ_TURN($B$3,A54)</f>
        <v>47.752728858112597</v>
      </c>
      <c r="C54" s="105">
        <f>[1]!EM_I_DQ_CLOSE($B$3,A54)</f>
        <v>1411.6379999999999</v>
      </c>
    </row>
    <row r="55" spans="1:3" x14ac:dyDescent="0.2">
      <c r="A55" s="57">
        <f t="shared" si="0"/>
        <v>41856</v>
      </c>
      <c r="B55" s="105">
        <f>[1]!EM_I_MQ_TURN($B$3,A55)</f>
        <v>46.372036061767403</v>
      </c>
      <c r="C55" s="105">
        <f>[1]!EM_I_DQ_CLOSE($B$3,A55)</f>
        <v>1360.692</v>
      </c>
    </row>
    <row r="56" spans="1:3" x14ac:dyDescent="0.2">
      <c r="A56" s="57">
        <f t="shared" si="0"/>
        <v>41887</v>
      </c>
      <c r="B56" s="105">
        <f>[1]!EM_I_MQ_TURN($B$3,A56)</f>
        <v>51.767850682248302</v>
      </c>
      <c r="C56" s="105">
        <f>[1]!EM_I_DQ_CLOSE($B$3,A56)</f>
        <v>1489.835</v>
      </c>
    </row>
    <row r="57" spans="1:3" x14ac:dyDescent="0.2">
      <c r="A57" s="57">
        <f t="shared" si="0"/>
        <v>41917</v>
      </c>
      <c r="B57" s="105">
        <f>[1]!EM_I_MQ_TURN($B$3,A57)</f>
        <v>39.646734991751103</v>
      </c>
      <c r="C57" s="105">
        <f>[1]!EM_I_DQ_CLOSE($B$3,A57)</f>
        <v>1540.874</v>
      </c>
    </row>
    <row r="58" spans="1:3" x14ac:dyDescent="0.2">
      <c r="A58" s="57">
        <f t="shared" si="0"/>
        <v>41948</v>
      </c>
      <c r="B58" s="105">
        <f>[1]!EM_I_MQ_TURN($B$3,A58)</f>
        <v>43.052022018362599</v>
      </c>
      <c r="C58" s="105">
        <f>[1]!EM_I_DQ_CLOSE($B$3,A58)</f>
        <v>1512.4870000000001</v>
      </c>
    </row>
    <row r="59" spans="1:3" x14ac:dyDescent="0.2">
      <c r="A59" s="57">
        <f t="shared" si="0"/>
        <v>41978</v>
      </c>
      <c r="B59" s="105">
        <f>[1]!EM_I_MQ_TURN($B$3,A59)</f>
        <v>71.357043288922398</v>
      </c>
      <c r="C59" s="105">
        <f>[1]!EM_I_DQ_CLOSE($B$3,A59)</f>
        <v>1581.9069999999999</v>
      </c>
    </row>
    <row r="60" spans="1:3" x14ac:dyDescent="0.2">
      <c r="A60" s="57">
        <f t="shared" si="0"/>
        <v>42009</v>
      </c>
      <c r="B60" s="105">
        <f>[1]!EM_I_MQ_TURN($B$3,A60)</f>
        <v>59.208032974806997</v>
      </c>
      <c r="C60" s="105">
        <f>[1]!EM_I_DQ_CLOSE($B$3,A60)</f>
        <v>1464.7739999999999</v>
      </c>
    </row>
    <row r="61" spans="1:3" x14ac:dyDescent="0.2">
      <c r="A61" s="57">
        <f t="shared" si="0"/>
        <v>42040</v>
      </c>
      <c r="B61" s="105">
        <f>[1]!EM_I_MQ_TURN($B$3,A61)</f>
        <v>45.8045416678398</v>
      </c>
      <c r="C61" s="105">
        <f>[1]!EM_I_DQ_CLOSE($B$3,A61)</f>
        <v>1774.3119999999999</v>
      </c>
    </row>
    <row r="62" spans="1:3" x14ac:dyDescent="0.2">
      <c r="A62" s="57">
        <f t="shared" si="0"/>
        <v>42068</v>
      </c>
      <c r="B62" s="105">
        <f>[1]!EM_I_MQ_TURN($B$3,A62)</f>
        <v>98.156617025021404</v>
      </c>
      <c r="C62" s="105">
        <f>[1]!EM_I_DQ_CLOSE($B$3,A62)</f>
        <v>2014.7860000000001</v>
      </c>
    </row>
    <row r="63" spans="1:3" x14ac:dyDescent="0.2">
      <c r="A63" s="57">
        <f t="shared" si="0"/>
        <v>42099</v>
      </c>
      <c r="B63" s="105">
        <f>[1]!EM_I_MQ_TURN($B$3,A63)</f>
        <v>94.389794345397803</v>
      </c>
      <c r="C63" s="105">
        <f>[1]!EM_I_DQ_CLOSE($B$3,A63)</f>
        <v>2510.16</v>
      </c>
    </row>
    <row r="64" spans="1:3" x14ac:dyDescent="0.2">
      <c r="A64" s="57">
        <f t="shared" si="0"/>
        <v>42129</v>
      </c>
      <c r="B64" s="105">
        <f>[1]!EM_I_MQ_TURN($B$3,A64)</f>
        <v>95.359492889537194</v>
      </c>
      <c r="C64" s="105">
        <f>[1]!EM_I_DQ_CLOSE($B$3,A64)</f>
        <v>2783.4430000000002</v>
      </c>
    </row>
    <row r="65" spans="1:4" x14ac:dyDescent="0.2">
      <c r="A65" s="57">
        <f t="shared" si="0"/>
        <v>42160</v>
      </c>
      <c r="B65" s="105">
        <f>[1]!EM_I_MQ_TURN($B$3,A65)</f>
        <v>87.361498841641193</v>
      </c>
      <c r="C65" s="105">
        <f>[1]!EM_I_DQ_CLOSE($B$3,A65)</f>
        <v>3885.8319999999999</v>
      </c>
    </row>
    <row r="66" spans="1:4" x14ac:dyDescent="0.2">
      <c r="A66" s="57">
        <f t="shared" si="0"/>
        <v>42190</v>
      </c>
      <c r="B66" s="105">
        <f>[1]!EM_I_MQ_TURN($B$3,A66)</f>
        <v>99.992032941266103</v>
      </c>
      <c r="C66" s="105">
        <f>[1]!EM_I_DQ_CLOSE($B$3,A66)</f>
        <v>2605.2759999999998</v>
      </c>
    </row>
    <row r="67" spans="1:4" x14ac:dyDescent="0.2">
      <c r="A67" s="57">
        <f t="shared" si="0"/>
        <v>42221</v>
      </c>
      <c r="B67" s="105">
        <f>[1]!EM_I_MQ_TURN($B$3,A67)</f>
        <v>74.843684540692806</v>
      </c>
      <c r="C67" s="105">
        <f>[1]!EM_I_DQ_CLOSE($B$3,A67)</f>
        <v>2502.0410000000002</v>
      </c>
    </row>
    <row r="68" spans="1:4" x14ac:dyDescent="0.2">
      <c r="A68" s="57">
        <f t="shared" si="0"/>
        <v>42252</v>
      </c>
      <c r="B68" s="105">
        <f>[1]!EM_I_MQ_TURN($B$3,A68)</f>
        <v>67.547219288309506</v>
      </c>
      <c r="C68" s="105">
        <f>[1]!EM_I_DQ_CLOSE($B$3,A68)</f>
        <v>1855.0319999999999</v>
      </c>
    </row>
    <row r="69" spans="1:4" x14ac:dyDescent="0.2">
      <c r="A69" s="57">
        <f t="shared" si="0"/>
        <v>42282</v>
      </c>
      <c r="B69" s="105">
        <f>[1]!EM_I_MQ_TURN($B$3,A69)</f>
        <v>71.772118912294303</v>
      </c>
      <c r="C69" s="105">
        <f>[1]!EM_I_DQ_CLOSE($B$3,A69)</f>
        <v>2082.6729999999998</v>
      </c>
    </row>
    <row r="70" spans="1:4" x14ac:dyDescent="0.2">
      <c r="A70" s="57">
        <f t="shared" ref="A70:A84" si="1">DATE(YEAR(A69),MONTH(A69)+1,DAY(A69))</f>
        <v>42313</v>
      </c>
      <c r="B70" s="105">
        <f>[1]!EM_I_MQ_TURN($B$3,A70)</f>
        <v>100.39491857207101</v>
      </c>
      <c r="C70" s="105">
        <f>[1]!EM_I_DQ_CLOSE($B$3,A70)</f>
        <v>2564.7220000000002</v>
      </c>
    </row>
    <row r="71" spans="1:4" x14ac:dyDescent="0.2">
      <c r="A71" s="57">
        <f t="shared" si="1"/>
        <v>42343</v>
      </c>
      <c r="B71" s="105">
        <f>[1]!EM_I_MQ_TURN($B$3,A71)</f>
        <v>71.176762844883697</v>
      </c>
      <c r="C71" s="105">
        <f>[1]!EM_I_DQ_CLOSE($B$3,A71)</f>
        <v>2692.1610000000001</v>
      </c>
    </row>
    <row r="72" spans="1:4" x14ac:dyDescent="0.2">
      <c r="A72" s="57">
        <f t="shared" si="1"/>
        <v>42374</v>
      </c>
      <c r="B72" s="105">
        <f>[1]!EM_I_MQ_TURN($B$3,A72)</f>
        <v>55.860168097366397</v>
      </c>
      <c r="C72" s="105">
        <f>[1]!EM_I_DQ_CLOSE($B$3,A72)</f>
        <v>2416.7249999999999</v>
      </c>
    </row>
    <row r="73" spans="1:4" x14ac:dyDescent="0.2">
      <c r="A73" s="57">
        <f t="shared" si="1"/>
        <v>42405</v>
      </c>
      <c r="B73" s="105">
        <f>[1]!EM_I_MQ_TURN($B$3,A73)</f>
        <v>40.950679050781602</v>
      </c>
      <c r="C73" s="105">
        <f>[1]!EM_I_DQ_CLOSE($B$3,A73)</f>
        <v>2096.9859999999999</v>
      </c>
    </row>
    <row r="74" spans="1:4" x14ac:dyDescent="0.2">
      <c r="A74" s="57">
        <f t="shared" si="1"/>
        <v>42434</v>
      </c>
      <c r="B74" s="105">
        <f>[1]!EM_I_MQ_TURN($B$3,A74)</f>
        <v>73.741045839358407</v>
      </c>
      <c r="C74" s="105">
        <f>[1]!EM_I_DQ_CLOSE($B$3,A74)</f>
        <v>1907.0409999999999</v>
      </c>
    </row>
    <row r="75" spans="1:4" x14ac:dyDescent="0.2">
      <c r="A75" s="57">
        <f t="shared" si="1"/>
        <v>42465</v>
      </c>
      <c r="B75" s="105">
        <f>[1]!EM_I_MQ_TURN($B$3,A75)</f>
        <v>57.499765742513802</v>
      </c>
      <c r="C75" s="105">
        <f>[1]!EM_I_DQ_CLOSE($B$3,A75)</f>
        <v>2279.52</v>
      </c>
    </row>
    <row r="76" spans="1:4" x14ac:dyDescent="0.2">
      <c r="A76" s="57">
        <f t="shared" si="1"/>
        <v>42495</v>
      </c>
      <c r="B76" s="105">
        <f>[1]!EM_I_MQ_TURN($B$3,A76)</f>
        <v>43.440641039775201</v>
      </c>
      <c r="C76" s="105">
        <f>[1]!EM_I_DQ_CLOSE($B$3,A76)</f>
        <v>2224.0949999999998</v>
      </c>
    </row>
    <row r="77" spans="1:4" x14ac:dyDescent="0.2">
      <c r="A77" s="57">
        <f t="shared" si="1"/>
        <v>42526</v>
      </c>
      <c r="B77" s="105">
        <f>[1]!EM_I_MQ_TURN($B$3,A77)</f>
        <v>54.795255536213801</v>
      </c>
      <c r="C77" s="105">
        <f>[1]!EM_I_DQ_CLOSE($B$3,A77)</f>
        <v>2204.9740000000002</v>
      </c>
    </row>
    <row r="78" spans="1:4" x14ac:dyDescent="0.2">
      <c r="A78" s="57">
        <f t="shared" si="1"/>
        <v>42556</v>
      </c>
      <c r="B78" s="105">
        <f>[1]!EM_I_MQ_TURN($B$3,A78)</f>
        <v>53.139322419725502</v>
      </c>
      <c r="C78" s="105">
        <f>[1]!EM_I_DQ_CLOSE($B$3,A78)</f>
        <v>2246.0250000000001</v>
      </c>
      <c r="D78" s="113"/>
    </row>
    <row r="79" spans="1:4" x14ac:dyDescent="0.2">
      <c r="A79" s="57">
        <f t="shared" si="1"/>
        <v>42587</v>
      </c>
      <c r="B79" s="105">
        <f>[1]!EM_I_MQ_TURN($B$3,A79)</f>
        <v>37.648208166872998</v>
      </c>
      <c r="C79" s="105">
        <f>[1]!EM_I_DQ_CLOSE($B$3,A79)</f>
        <v>2109.0549999999998</v>
      </c>
    </row>
    <row r="80" spans="1:4" x14ac:dyDescent="0.2">
      <c r="A80" s="57">
        <f t="shared" si="1"/>
        <v>42618</v>
      </c>
      <c r="B80" s="105">
        <f>[1]!EM_I_MQ_TURN($B$3,A80)</f>
        <v>26.6759417704763</v>
      </c>
      <c r="C80" s="105">
        <f>[1]!EM_I_DQ_CLOSE($B$3,A80)</f>
        <v>2182.694</v>
      </c>
    </row>
    <row r="81" spans="1:3" x14ac:dyDescent="0.2">
      <c r="A81" s="57">
        <f t="shared" si="1"/>
        <v>42648</v>
      </c>
      <c r="B81" s="105">
        <f>[1]!EM_I_MQ_TURN($B$3,A81)</f>
        <v>24.013737578782798</v>
      </c>
      <c r="C81" s="105">
        <f>[1]!EM_I_DQ_CLOSE($B$3,A81)</f>
        <v>2149.9009999999998</v>
      </c>
    </row>
    <row r="82" spans="1:3" x14ac:dyDescent="0.2">
      <c r="A82" s="57">
        <f t="shared" si="1"/>
        <v>42679</v>
      </c>
      <c r="B82" s="105">
        <f>[1]!EM_I_MQ_TURN($B$3,A82)</f>
        <v>36.595828334199197</v>
      </c>
      <c r="C82" s="105">
        <f>[1]!EM_I_DQ_CLOSE($B$3,A82)</f>
        <v>2145.2289999999998</v>
      </c>
    </row>
    <row r="83" spans="1:3" x14ac:dyDescent="0.2">
      <c r="A83" s="57">
        <f t="shared" si="1"/>
        <v>42709</v>
      </c>
      <c r="B83" s="105">
        <f>[1]!EM_I_MQ_TURN($B$3,A83)</f>
        <v>26.924891329024899</v>
      </c>
      <c r="C83" s="105">
        <f>[1]!EM_I_DQ_CLOSE($B$3,A83)</f>
        <v>2143.877</v>
      </c>
    </row>
    <row r="84" spans="1:3" x14ac:dyDescent="0.2">
      <c r="A84" s="57">
        <f t="shared" si="1"/>
        <v>42740</v>
      </c>
      <c r="B84" s="105">
        <f>[1]!EM_I_MQ_TURN($B$3,A84)</f>
        <v>19.257033635932402</v>
      </c>
      <c r="C84" s="105">
        <f>[1]!EM_I_DQ_CLOSE($B$3,A84)</f>
        <v>1983.971</v>
      </c>
    </row>
    <row r="85" spans="1:3" x14ac:dyDescent="0.2">
      <c r="A85" s="57"/>
      <c r="B85" s="105"/>
      <c r="C85" s="105"/>
    </row>
    <row r="86" spans="1:3" x14ac:dyDescent="0.2">
      <c r="A86" s="57"/>
      <c r="B86" s="103"/>
      <c r="C86" s="103"/>
    </row>
    <row r="87" spans="1:3" x14ac:dyDescent="0.2">
      <c r="A87" s="57"/>
      <c r="B87" s="103"/>
      <c r="C87" s="103"/>
    </row>
    <row r="88" spans="1:3" x14ac:dyDescent="0.2">
      <c r="A88" s="57"/>
      <c r="B88" s="103"/>
      <c r="C88" s="103"/>
    </row>
    <row r="89" spans="1:3" x14ac:dyDescent="0.2">
      <c r="A89" s="57"/>
      <c r="B89" s="103"/>
      <c r="C89" s="103"/>
    </row>
    <row r="90" spans="1:3" x14ac:dyDescent="0.2">
      <c r="A90" s="57"/>
      <c r="B90" s="103"/>
      <c r="C90" s="103"/>
    </row>
    <row r="91" spans="1:3" x14ac:dyDescent="0.2">
      <c r="A91" s="57"/>
      <c r="B91" s="103"/>
      <c r="C91" s="103"/>
    </row>
    <row r="92" spans="1:3" x14ac:dyDescent="0.2">
      <c r="A92" s="57"/>
      <c r="B92" s="103"/>
      <c r="C92" s="103"/>
    </row>
    <row r="93" spans="1:3" x14ac:dyDescent="0.2">
      <c r="A93" s="57"/>
      <c r="B93" s="103"/>
      <c r="C93" s="103"/>
    </row>
    <row r="94" spans="1:3" x14ac:dyDescent="0.2">
      <c r="A94" s="57"/>
      <c r="B94" s="103"/>
      <c r="C94" s="103"/>
    </row>
    <row r="95" spans="1:3" x14ac:dyDescent="0.2">
      <c r="A95" s="57"/>
      <c r="B95" s="103"/>
      <c r="C95" s="103"/>
    </row>
    <row r="96" spans="1:3" x14ac:dyDescent="0.2">
      <c r="A96" s="57"/>
      <c r="B96" s="103"/>
      <c r="C96" s="103"/>
    </row>
    <row r="97" spans="1:3" x14ac:dyDescent="0.2">
      <c r="A97" s="57"/>
      <c r="B97" s="103"/>
      <c r="C97" s="103"/>
    </row>
    <row r="98" spans="1:3" x14ac:dyDescent="0.2">
      <c r="A98" s="57"/>
      <c r="B98" s="103"/>
      <c r="C98" s="103"/>
    </row>
    <row r="99" spans="1:3" x14ac:dyDescent="0.2">
      <c r="A99" s="57"/>
      <c r="B99" s="103"/>
      <c r="C99" s="103"/>
    </row>
    <row r="100" spans="1:3" x14ac:dyDescent="0.2">
      <c r="A100" s="57"/>
      <c r="B100" s="103"/>
      <c r="C100" s="103"/>
    </row>
    <row r="101" spans="1:3" x14ac:dyDescent="0.2">
      <c r="A101" s="57"/>
      <c r="B101" s="103"/>
      <c r="C101" s="103"/>
    </row>
    <row r="102" spans="1:3" x14ac:dyDescent="0.2">
      <c r="A102" s="57"/>
      <c r="B102" s="103"/>
      <c r="C102" s="103"/>
    </row>
    <row r="103" spans="1:3" x14ac:dyDescent="0.2">
      <c r="A103" s="57"/>
      <c r="B103" s="103"/>
      <c r="C103" s="103"/>
    </row>
    <row r="104" spans="1:3" x14ac:dyDescent="0.2">
      <c r="A104" s="57"/>
      <c r="B104" s="103"/>
      <c r="C104" s="103"/>
    </row>
    <row r="105" spans="1:3" x14ac:dyDescent="0.2">
      <c r="A105" s="57"/>
      <c r="B105" s="103"/>
      <c r="C105" s="103"/>
    </row>
    <row r="106" spans="1:3" x14ac:dyDescent="0.2">
      <c r="A106" s="57"/>
      <c r="B106" s="103"/>
      <c r="C106" s="103"/>
    </row>
    <row r="107" spans="1:3" x14ac:dyDescent="0.2">
      <c r="A107" s="57"/>
      <c r="B107" s="103"/>
      <c r="C107" s="103"/>
    </row>
    <row r="108" spans="1:3" x14ac:dyDescent="0.2">
      <c r="A108" s="57"/>
      <c r="B108" s="103"/>
      <c r="C108" s="103"/>
    </row>
    <row r="109" spans="1:3" x14ac:dyDescent="0.2">
      <c r="A109" s="57"/>
      <c r="B109" s="103"/>
      <c r="C109" s="103"/>
    </row>
    <row r="110" spans="1:3" x14ac:dyDescent="0.2">
      <c r="A110" s="57"/>
      <c r="B110" s="103"/>
      <c r="C110" s="103"/>
    </row>
    <row r="111" spans="1:3" x14ac:dyDescent="0.2">
      <c r="A111" s="57"/>
      <c r="B111" s="103"/>
      <c r="C111" s="103"/>
    </row>
    <row r="112" spans="1:3" x14ac:dyDescent="0.2">
      <c r="A112" s="57"/>
      <c r="B112" s="103"/>
      <c r="C112" s="103"/>
    </row>
    <row r="113" spans="1:3" x14ac:dyDescent="0.2">
      <c r="A113" s="57"/>
      <c r="B113" s="103"/>
      <c r="C113" s="103"/>
    </row>
    <row r="114" spans="1:3" x14ac:dyDescent="0.2">
      <c r="A114" s="57"/>
      <c r="B114" s="103"/>
      <c r="C114" s="103"/>
    </row>
    <row r="115" spans="1:3" x14ac:dyDescent="0.2">
      <c r="A115" s="57"/>
      <c r="B115" s="103"/>
      <c r="C115" s="103"/>
    </row>
    <row r="116" spans="1:3" x14ac:dyDescent="0.2">
      <c r="A116" s="57"/>
      <c r="B116" s="103"/>
      <c r="C116" s="103"/>
    </row>
    <row r="117" spans="1:3" x14ac:dyDescent="0.2">
      <c r="A117" s="57"/>
      <c r="B117" s="103"/>
      <c r="C117" s="103"/>
    </row>
    <row r="118" spans="1:3" x14ac:dyDescent="0.2">
      <c r="A118" s="57"/>
      <c r="B118" s="103"/>
      <c r="C118" s="103"/>
    </row>
    <row r="119" spans="1:3" x14ac:dyDescent="0.2">
      <c r="A119" s="57"/>
      <c r="B119" s="103"/>
      <c r="C119" s="103"/>
    </row>
    <row r="120" spans="1:3" x14ac:dyDescent="0.2">
      <c r="A120" s="57"/>
      <c r="B120" s="103"/>
      <c r="C120" s="103"/>
    </row>
    <row r="121" spans="1:3" x14ac:dyDescent="0.2">
      <c r="A121" s="57"/>
      <c r="B121" s="103"/>
      <c r="C121" s="103"/>
    </row>
    <row r="122" spans="1:3" x14ac:dyDescent="0.2">
      <c r="A122" s="57"/>
      <c r="B122" s="103"/>
      <c r="C122" s="103"/>
    </row>
    <row r="123" spans="1:3" x14ac:dyDescent="0.2">
      <c r="A123" s="57"/>
      <c r="B123" s="103"/>
      <c r="C123" s="103"/>
    </row>
    <row r="124" spans="1:3" x14ac:dyDescent="0.2">
      <c r="A124" s="57"/>
      <c r="B124" s="103"/>
      <c r="C124" s="103"/>
    </row>
    <row r="125" spans="1:3" x14ac:dyDescent="0.2">
      <c r="A125" s="57"/>
      <c r="B125" s="103"/>
      <c r="C125" s="103"/>
    </row>
    <row r="126" spans="1:3" x14ac:dyDescent="0.2">
      <c r="A126" s="57"/>
      <c r="B126" s="103"/>
      <c r="C126" s="103"/>
    </row>
    <row r="127" spans="1:3" x14ac:dyDescent="0.2">
      <c r="A127" s="57"/>
      <c r="B127" s="103"/>
      <c r="C127" s="103"/>
    </row>
    <row r="128" spans="1:3" x14ac:dyDescent="0.2">
      <c r="A128" s="57"/>
      <c r="B128" s="103"/>
      <c r="C128" s="103"/>
    </row>
    <row r="129" spans="1:3" x14ac:dyDescent="0.2">
      <c r="A129" s="57"/>
      <c r="B129" s="103"/>
      <c r="C129" s="103"/>
    </row>
    <row r="130" spans="1:3" x14ac:dyDescent="0.2">
      <c r="A130" s="57"/>
      <c r="B130" s="103"/>
      <c r="C130" s="103"/>
    </row>
    <row r="131" spans="1:3" x14ac:dyDescent="0.2">
      <c r="A131" s="57"/>
      <c r="B131" s="103"/>
      <c r="C131" s="103"/>
    </row>
    <row r="132" spans="1:3" x14ac:dyDescent="0.2">
      <c r="A132" s="57"/>
      <c r="B132" s="103"/>
      <c r="C132" s="103"/>
    </row>
    <row r="133" spans="1:3" x14ac:dyDescent="0.2">
      <c r="A133" s="57"/>
      <c r="B133" s="103"/>
      <c r="C133" s="103"/>
    </row>
    <row r="134" spans="1:3" x14ac:dyDescent="0.2">
      <c r="A134" s="57"/>
      <c r="B134" s="103"/>
      <c r="C134" s="103"/>
    </row>
    <row r="135" spans="1:3" x14ac:dyDescent="0.2">
      <c r="A135" s="57"/>
      <c r="B135" s="103"/>
      <c r="C135" s="103"/>
    </row>
    <row r="136" spans="1:3" x14ac:dyDescent="0.2">
      <c r="A136" s="57"/>
      <c r="B136" s="103"/>
      <c r="C136" s="103"/>
    </row>
    <row r="137" spans="1:3" x14ac:dyDescent="0.2">
      <c r="A137" s="57"/>
      <c r="B137" s="103"/>
      <c r="C137" s="103"/>
    </row>
    <row r="138" spans="1:3" x14ac:dyDescent="0.2">
      <c r="A138" s="57"/>
      <c r="B138" s="103"/>
      <c r="C138" s="103"/>
    </row>
    <row r="139" spans="1:3" x14ac:dyDescent="0.2">
      <c r="A139" s="57"/>
      <c r="B139" s="103"/>
      <c r="C139" s="103"/>
    </row>
    <row r="140" spans="1:3" x14ac:dyDescent="0.2">
      <c r="A140" s="57"/>
      <c r="B140" s="103"/>
      <c r="C140" s="103"/>
    </row>
    <row r="141" spans="1:3" x14ac:dyDescent="0.2">
      <c r="A141" s="57"/>
      <c r="B141" s="103"/>
      <c r="C141" s="103"/>
    </row>
    <row r="142" spans="1:3" x14ac:dyDescent="0.2">
      <c r="A142" s="57"/>
      <c r="B142" s="103"/>
      <c r="C142" s="103"/>
    </row>
    <row r="143" spans="1:3" x14ac:dyDescent="0.2">
      <c r="A143" s="57"/>
      <c r="B143" s="103"/>
      <c r="C143" s="103"/>
    </row>
    <row r="144" spans="1:3" x14ac:dyDescent="0.2">
      <c r="A144" s="57"/>
      <c r="B144" s="103"/>
      <c r="C144" s="103"/>
    </row>
    <row r="145" spans="1:3" x14ac:dyDescent="0.2">
      <c r="A145" s="57"/>
      <c r="B145" s="103"/>
      <c r="C145" s="103"/>
    </row>
    <row r="146" spans="1:3" x14ac:dyDescent="0.2">
      <c r="A146" s="57"/>
      <c r="B146" s="103"/>
      <c r="C146" s="103"/>
    </row>
    <row r="147" spans="1:3" x14ac:dyDescent="0.2">
      <c r="A147" s="57"/>
      <c r="B147" s="103"/>
      <c r="C147" s="103"/>
    </row>
    <row r="148" spans="1:3" x14ac:dyDescent="0.2">
      <c r="A148" s="57"/>
      <c r="B148" s="103"/>
      <c r="C148" s="103"/>
    </row>
    <row r="149" spans="1:3" x14ac:dyDescent="0.2">
      <c r="A149" s="57"/>
      <c r="B149" s="103"/>
      <c r="C149" s="103"/>
    </row>
    <row r="150" spans="1:3" x14ac:dyDescent="0.2">
      <c r="A150" s="57"/>
      <c r="B150" s="103"/>
      <c r="C150" s="103"/>
    </row>
    <row r="151" spans="1:3" x14ac:dyDescent="0.2">
      <c r="A151" s="57"/>
      <c r="B151" s="103"/>
      <c r="C151" s="103"/>
    </row>
    <row r="152" spans="1:3" x14ac:dyDescent="0.2">
      <c r="A152" s="57"/>
      <c r="B152" s="103"/>
      <c r="C152" s="103"/>
    </row>
    <row r="153" spans="1:3" x14ac:dyDescent="0.2">
      <c r="A153" s="57"/>
      <c r="B153" s="103"/>
      <c r="C153" s="103"/>
    </row>
    <row r="154" spans="1:3" x14ac:dyDescent="0.2">
      <c r="A154" s="57"/>
      <c r="B154" s="103"/>
      <c r="C154" s="103"/>
    </row>
    <row r="155" spans="1:3" x14ac:dyDescent="0.2">
      <c r="A155" s="57"/>
      <c r="B155" s="103"/>
      <c r="C155" s="103"/>
    </row>
    <row r="156" spans="1:3" x14ac:dyDescent="0.2">
      <c r="A156" s="57"/>
      <c r="B156" s="103"/>
      <c r="C156" s="103"/>
    </row>
    <row r="157" spans="1:3" x14ac:dyDescent="0.2">
      <c r="A157" s="57"/>
      <c r="B157" s="103"/>
      <c r="C157" s="103"/>
    </row>
    <row r="158" spans="1:3" x14ac:dyDescent="0.2">
      <c r="A158" s="57"/>
      <c r="B158" s="103"/>
      <c r="C158" s="103"/>
    </row>
    <row r="159" spans="1:3" x14ac:dyDescent="0.2">
      <c r="A159" s="57"/>
      <c r="B159" s="103"/>
      <c r="C159" s="103"/>
    </row>
    <row r="160" spans="1:3" x14ac:dyDescent="0.2">
      <c r="A160" s="57"/>
      <c r="B160" s="103"/>
      <c r="C160" s="103"/>
    </row>
    <row r="161" spans="1:3" x14ac:dyDescent="0.2">
      <c r="A161" s="57"/>
      <c r="B161" s="103"/>
      <c r="C161" s="103"/>
    </row>
    <row r="162" spans="1:3" x14ac:dyDescent="0.2">
      <c r="A162" s="57"/>
      <c r="B162" s="103"/>
      <c r="C162" s="103"/>
    </row>
    <row r="163" spans="1:3" x14ac:dyDescent="0.2">
      <c r="A163" s="57"/>
      <c r="B163" s="103"/>
      <c r="C163" s="103"/>
    </row>
    <row r="164" spans="1:3" x14ac:dyDescent="0.2">
      <c r="A164" s="57"/>
      <c r="B164" s="103"/>
      <c r="C164" s="103"/>
    </row>
    <row r="165" spans="1:3" x14ac:dyDescent="0.2">
      <c r="A165" s="57"/>
      <c r="B165" s="103"/>
      <c r="C165" s="103"/>
    </row>
    <row r="166" spans="1:3" x14ac:dyDescent="0.2">
      <c r="A166" s="57"/>
      <c r="B166" s="103"/>
      <c r="C166" s="103"/>
    </row>
    <row r="167" spans="1:3" x14ac:dyDescent="0.2">
      <c r="A167" s="57"/>
      <c r="B167" s="103"/>
      <c r="C167" s="103"/>
    </row>
    <row r="168" spans="1:3" x14ac:dyDescent="0.2">
      <c r="A168" s="57"/>
      <c r="B168" s="103"/>
      <c r="C168" s="103"/>
    </row>
    <row r="169" spans="1:3" x14ac:dyDescent="0.2">
      <c r="A169" s="57"/>
      <c r="B169" s="103"/>
      <c r="C169" s="103"/>
    </row>
    <row r="170" spans="1:3" x14ac:dyDescent="0.2">
      <c r="A170" s="57"/>
      <c r="B170" s="103"/>
      <c r="C170" s="103"/>
    </row>
    <row r="171" spans="1:3" x14ac:dyDescent="0.2">
      <c r="A171" s="57"/>
      <c r="B171" s="103"/>
      <c r="C171" s="103"/>
    </row>
    <row r="172" spans="1:3" x14ac:dyDescent="0.2">
      <c r="A172" s="57"/>
      <c r="B172" s="103"/>
      <c r="C172" s="103"/>
    </row>
    <row r="173" spans="1:3" x14ac:dyDescent="0.2">
      <c r="A173" s="57"/>
      <c r="B173" s="103"/>
      <c r="C173" s="103"/>
    </row>
    <row r="174" spans="1:3" x14ac:dyDescent="0.2">
      <c r="A174" s="57"/>
      <c r="B174" s="103"/>
      <c r="C174" s="103"/>
    </row>
    <row r="175" spans="1:3" x14ac:dyDescent="0.2">
      <c r="A175" s="57"/>
      <c r="B175" s="103"/>
      <c r="C175" s="103"/>
    </row>
    <row r="176" spans="1:3" x14ac:dyDescent="0.2">
      <c r="A176" s="57"/>
      <c r="B176" s="103"/>
      <c r="C176" s="103"/>
    </row>
    <row r="177" spans="1:3" x14ac:dyDescent="0.2">
      <c r="A177" s="57"/>
      <c r="B177" s="103"/>
      <c r="C177" s="103"/>
    </row>
    <row r="178" spans="1:3" x14ac:dyDescent="0.2">
      <c r="A178" s="57"/>
      <c r="B178" s="103"/>
      <c r="C178" s="103"/>
    </row>
    <row r="179" spans="1:3" x14ac:dyDescent="0.2">
      <c r="A179" s="57"/>
      <c r="B179" s="103"/>
      <c r="C179" s="103"/>
    </row>
    <row r="180" spans="1:3" x14ac:dyDescent="0.2">
      <c r="A180" s="57"/>
      <c r="B180" s="103"/>
      <c r="C180" s="103"/>
    </row>
    <row r="181" spans="1:3" x14ac:dyDescent="0.2">
      <c r="A181" s="57"/>
      <c r="B181" s="103"/>
      <c r="C181" s="103"/>
    </row>
    <row r="182" spans="1:3" x14ac:dyDescent="0.2">
      <c r="A182" s="57"/>
      <c r="B182" s="103"/>
      <c r="C182" s="103"/>
    </row>
    <row r="183" spans="1:3" x14ac:dyDescent="0.2">
      <c r="A183" s="57"/>
      <c r="B183" s="103"/>
      <c r="C183" s="103"/>
    </row>
    <row r="184" spans="1:3" x14ac:dyDescent="0.2">
      <c r="A184" s="57"/>
      <c r="B184" s="103"/>
      <c r="C184" s="103"/>
    </row>
    <row r="185" spans="1:3" x14ac:dyDescent="0.2">
      <c r="A185" s="57"/>
      <c r="B185" s="103"/>
      <c r="C185" s="103"/>
    </row>
    <row r="186" spans="1:3" x14ac:dyDescent="0.2">
      <c r="A186" s="57"/>
      <c r="B186" s="103"/>
      <c r="C186" s="103"/>
    </row>
    <row r="187" spans="1:3" x14ac:dyDescent="0.2">
      <c r="A187" s="57"/>
      <c r="B187" s="103"/>
      <c r="C187" s="103"/>
    </row>
    <row r="188" spans="1:3" x14ac:dyDescent="0.2">
      <c r="A188" s="57"/>
      <c r="B188" s="103"/>
      <c r="C188" s="103"/>
    </row>
    <row r="189" spans="1:3" x14ac:dyDescent="0.2">
      <c r="A189" s="57"/>
      <c r="B189" s="103"/>
      <c r="C189" s="103"/>
    </row>
    <row r="190" spans="1:3" x14ac:dyDescent="0.2">
      <c r="A190" s="57"/>
      <c r="B190" s="103"/>
      <c r="C190" s="103"/>
    </row>
    <row r="191" spans="1:3" x14ac:dyDescent="0.2">
      <c r="A191" s="57"/>
      <c r="B191" s="103"/>
      <c r="C191" s="103"/>
    </row>
    <row r="192" spans="1:3" x14ac:dyDescent="0.2">
      <c r="A192" s="57"/>
      <c r="B192" s="103"/>
      <c r="C192" s="103"/>
    </row>
    <row r="193" spans="1:3" x14ac:dyDescent="0.2">
      <c r="A193" s="57"/>
      <c r="B193" s="103"/>
      <c r="C193" s="103"/>
    </row>
    <row r="194" spans="1:3" x14ac:dyDescent="0.2">
      <c r="A194" s="57"/>
      <c r="B194" s="103"/>
      <c r="C194" s="103"/>
    </row>
    <row r="195" spans="1:3" x14ac:dyDescent="0.2">
      <c r="A195" s="57"/>
      <c r="B195" s="103"/>
      <c r="C195" s="103"/>
    </row>
    <row r="196" spans="1:3" x14ac:dyDescent="0.2">
      <c r="A196" s="57"/>
      <c r="B196" s="103"/>
      <c r="C196" s="103"/>
    </row>
    <row r="197" spans="1:3" x14ac:dyDescent="0.2">
      <c r="A197" s="57"/>
      <c r="B197" s="103"/>
      <c r="C197" s="103"/>
    </row>
    <row r="198" spans="1:3" x14ac:dyDescent="0.2">
      <c r="A198" s="57"/>
      <c r="B198" s="103"/>
      <c r="C198" s="103"/>
    </row>
    <row r="199" spans="1:3" x14ac:dyDescent="0.2">
      <c r="A199" s="57"/>
      <c r="B199" s="103"/>
      <c r="C199" s="103"/>
    </row>
    <row r="200" spans="1:3" x14ac:dyDescent="0.2">
      <c r="A200" s="57"/>
      <c r="B200" s="103"/>
      <c r="C200" s="103"/>
    </row>
    <row r="201" spans="1:3" x14ac:dyDescent="0.2">
      <c r="A201" s="57"/>
      <c r="B201" s="103"/>
      <c r="C201" s="103"/>
    </row>
    <row r="202" spans="1:3" x14ac:dyDescent="0.2">
      <c r="A202" s="57"/>
      <c r="B202" s="103"/>
      <c r="C202" s="103"/>
    </row>
    <row r="203" spans="1:3" x14ac:dyDescent="0.2">
      <c r="A203" s="57"/>
      <c r="B203" s="103"/>
      <c r="C203" s="103"/>
    </row>
    <row r="204" spans="1:3" x14ac:dyDescent="0.2">
      <c r="A204" s="57"/>
      <c r="B204" s="103"/>
      <c r="C204" s="103"/>
    </row>
    <row r="205" spans="1:3" x14ac:dyDescent="0.2">
      <c r="A205" s="57"/>
      <c r="B205" s="103"/>
      <c r="C205" s="103"/>
    </row>
    <row r="206" spans="1:3" x14ac:dyDescent="0.2">
      <c r="A206" s="57"/>
      <c r="B206" s="103"/>
      <c r="C206" s="103"/>
    </row>
    <row r="207" spans="1:3" x14ac:dyDescent="0.2">
      <c r="A207" s="57"/>
      <c r="B207" s="103"/>
      <c r="C207" s="103"/>
    </row>
    <row r="208" spans="1:3" x14ac:dyDescent="0.2">
      <c r="A208" s="57"/>
      <c r="B208" s="103"/>
      <c r="C208" s="103"/>
    </row>
    <row r="209" spans="1:3" x14ac:dyDescent="0.2">
      <c r="A209" s="57"/>
      <c r="B209" s="103"/>
      <c r="C209" s="103"/>
    </row>
    <row r="210" spans="1:3" x14ac:dyDescent="0.2">
      <c r="A210" s="57"/>
      <c r="B210" s="103"/>
      <c r="C210" s="103"/>
    </row>
    <row r="211" spans="1:3" x14ac:dyDescent="0.2">
      <c r="A211" s="57"/>
      <c r="B211" s="103"/>
      <c r="C211" s="103"/>
    </row>
    <row r="212" spans="1:3" x14ac:dyDescent="0.2">
      <c r="A212" s="57"/>
      <c r="B212" s="103"/>
      <c r="C212" s="103"/>
    </row>
    <row r="213" spans="1:3" x14ac:dyDescent="0.2">
      <c r="A213" s="57"/>
      <c r="B213" s="103"/>
      <c r="C213" s="103"/>
    </row>
    <row r="214" spans="1:3" x14ac:dyDescent="0.2">
      <c r="A214" s="57"/>
      <c r="B214" s="103"/>
      <c r="C214" s="103"/>
    </row>
    <row r="215" spans="1:3" x14ac:dyDescent="0.2">
      <c r="A215" s="57"/>
      <c r="B215" s="103"/>
      <c r="C215" s="103"/>
    </row>
    <row r="216" spans="1:3" x14ac:dyDescent="0.2">
      <c r="A216" s="57"/>
      <c r="B216" s="103"/>
      <c r="C216" s="103"/>
    </row>
    <row r="217" spans="1:3" x14ac:dyDescent="0.2">
      <c r="A217" s="57"/>
      <c r="B217" s="103"/>
      <c r="C217" s="103"/>
    </row>
    <row r="218" spans="1:3" x14ac:dyDescent="0.2">
      <c r="A218" s="57"/>
      <c r="B218" s="103"/>
      <c r="C218" s="103"/>
    </row>
    <row r="219" spans="1:3" x14ac:dyDescent="0.2">
      <c r="A219" s="57"/>
      <c r="B219" s="103"/>
      <c r="C219" s="103"/>
    </row>
    <row r="220" spans="1:3" x14ac:dyDescent="0.2">
      <c r="A220" s="57"/>
      <c r="B220" s="103"/>
      <c r="C220" s="103"/>
    </row>
    <row r="221" spans="1:3" x14ac:dyDescent="0.2">
      <c r="A221" s="57"/>
      <c r="B221" s="103"/>
      <c r="C221" s="103"/>
    </row>
    <row r="222" spans="1:3" x14ac:dyDescent="0.2">
      <c r="A222" s="57"/>
      <c r="B222" s="103"/>
      <c r="C222" s="103"/>
    </row>
    <row r="223" spans="1:3" x14ac:dyDescent="0.2">
      <c r="A223" s="57"/>
      <c r="B223" s="103"/>
      <c r="C223" s="103"/>
    </row>
    <row r="224" spans="1:3" x14ac:dyDescent="0.2">
      <c r="A224" s="57"/>
      <c r="B224" s="103"/>
      <c r="C224" s="103"/>
    </row>
    <row r="225" spans="1:3" x14ac:dyDescent="0.2">
      <c r="A225" s="57"/>
      <c r="B225" s="103"/>
      <c r="C225" s="103"/>
    </row>
    <row r="226" spans="1:3" x14ac:dyDescent="0.2">
      <c r="A226" s="57"/>
      <c r="B226" s="103"/>
      <c r="C226" s="103"/>
    </row>
    <row r="227" spans="1:3" x14ac:dyDescent="0.2">
      <c r="A227" s="57"/>
      <c r="B227" s="103"/>
      <c r="C227" s="103"/>
    </row>
    <row r="228" spans="1:3" x14ac:dyDescent="0.2">
      <c r="A228" s="57"/>
      <c r="B228" s="103"/>
      <c r="C228" s="103"/>
    </row>
    <row r="229" spans="1:3" x14ac:dyDescent="0.2">
      <c r="A229" s="57"/>
      <c r="B229" s="103"/>
      <c r="C229" s="103"/>
    </row>
    <row r="230" spans="1:3" x14ac:dyDescent="0.2">
      <c r="A230" s="57"/>
      <c r="B230" s="103"/>
      <c r="C230" s="103"/>
    </row>
    <row r="231" spans="1:3" x14ac:dyDescent="0.2">
      <c r="A231" s="57"/>
      <c r="B231" s="103"/>
      <c r="C231" s="103"/>
    </row>
    <row r="232" spans="1:3" x14ac:dyDescent="0.2">
      <c r="A232" s="57"/>
      <c r="B232" s="103"/>
      <c r="C232" s="103"/>
    </row>
    <row r="233" spans="1:3" x14ac:dyDescent="0.2">
      <c r="A233" s="57"/>
      <c r="B233" s="103"/>
      <c r="C233" s="103"/>
    </row>
    <row r="234" spans="1:3" x14ac:dyDescent="0.2">
      <c r="A234" s="57"/>
      <c r="B234" s="103"/>
      <c r="C234" s="103"/>
    </row>
    <row r="235" spans="1:3" x14ac:dyDescent="0.2">
      <c r="A235" s="57"/>
      <c r="B235" s="103"/>
      <c r="C235" s="103"/>
    </row>
    <row r="236" spans="1:3" x14ac:dyDescent="0.2">
      <c r="A236" s="57"/>
      <c r="B236" s="103"/>
      <c r="C236" s="103"/>
    </row>
    <row r="237" spans="1:3" x14ac:dyDescent="0.2">
      <c r="A237" s="57"/>
      <c r="B237" s="103"/>
      <c r="C237" s="103"/>
    </row>
    <row r="238" spans="1:3" x14ac:dyDescent="0.2">
      <c r="A238" s="57"/>
      <c r="B238" s="103"/>
      <c r="C238" s="103"/>
    </row>
    <row r="239" spans="1:3" x14ac:dyDescent="0.2">
      <c r="A239" s="57"/>
      <c r="B239" s="103"/>
      <c r="C239" s="103"/>
    </row>
    <row r="240" spans="1:3" x14ac:dyDescent="0.2">
      <c r="A240" s="57"/>
      <c r="B240" s="103"/>
      <c r="C240" s="103"/>
    </row>
    <row r="241" spans="1:3" x14ac:dyDescent="0.2">
      <c r="A241" s="57"/>
      <c r="B241" s="103"/>
      <c r="C241" s="103"/>
    </row>
    <row r="242" spans="1:3" x14ac:dyDescent="0.2">
      <c r="A242" s="57"/>
      <c r="B242" s="103"/>
      <c r="C242" s="103"/>
    </row>
    <row r="243" spans="1:3" x14ac:dyDescent="0.2">
      <c r="A243" s="57"/>
      <c r="B243" s="103"/>
      <c r="C243" s="103"/>
    </row>
    <row r="244" spans="1:3" x14ac:dyDescent="0.2">
      <c r="A244" s="57"/>
      <c r="B244" s="103"/>
      <c r="C244" s="103"/>
    </row>
    <row r="245" spans="1:3" x14ac:dyDescent="0.2">
      <c r="A245" s="57"/>
      <c r="B245" s="103"/>
      <c r="C245" s="103"/>
    </row>
    <row r="246" spans="1:3" x14ac:dyDescent="0.2">
      <c r="A246" s="57"/>
      <c r="B246" s="103"/>
      <c r="C246" s="103"/>
    </row>
    <row r="247" spans="1:3" x14ac:dyDescent="0.2">
      <c r="A247" s="57"/>
      <c r="B247" s="103"/>
      <c r="C247" s="103"/>
    </row>
    <row r="248" spans="1:3" x14ac:dyDescent="0.2">
      <c r="A248" s="57"/>
      <c r="B248" s="103"/>
      <c r="C248" s="103"/>
    </row>
    <row r="249" spans="1:3" x14ac:dyDescent="0.2">
      <c r="A249" s="57"/>
      <c r="B249" s="103"/>
      <c r="C249" s="103"/>
    </row>
    <row r="250" spans="1:3" x14ac:dyDescent="0.2">
      <c r="A250" s="57"/>
      <c r="B250" s="103"/>
      <c r="C250" s="103"/>
    </row>
    <row r="251" spans="1:3" x14ac:dyDescent="0.2">
      <c r="A251" s="57"/>
      <c r="B251" s="103"/>
      <c r="C251" s="103"/>
    </row>
    <row r="252" spans="1:3" x14ac:dyDescent="0.2">
      <c r="A252" s="57"/>
      <c r="B252" s="103"/>
      <c r="C252" s="103"/>
    </row>
    <row r="253" spans="1:3" x14ac:dyDescent="0.2">
      <c r="A253" s="57"/>
      <c r="B253" s="103"/>
      <c r="C253" s="103"/>
    </row>
    <row r="254" spans="1:3" x14ac:dyDescent="0.2">
      <c r="A254" s="57"/>
      <c r="B254" s="103"/>
      <c r="C254" s="103"/>
    </row>
    <row r="255" spans="1:3" x14ac:dyDescent="0.2">
      <c r="A255" s="57"/>
      <c r="B255" s="103"/>
      <c r="C255" s="103"/>
    </row>
    <row r="256" spans="1:3" x14ac:dyDescent="0.2">
      <c r="A256" s="57"/>
      <c r="B256" s="103"/>
      <c r="C256" s="103"/>
    </row>
    <row r="257" spans="1:3" x14ac:dyDescent="0.2">
      <c r="A257" s="57"/>
      <c r="B257" s="103"/>
      <c r="C257" s="103"/>
    </row>
    <row r="258" spans="1:3" x14ac:dyDescent="0.2">
      <c r="A258" s="57"/>
      <c r="B258" s="103"/>
      <c r="C258" s="103"/>
    </row>
    <row r="259" spans="1:3" x14ac:dyDescent="0.2">
      <c r="A259" s="57"/>
      <c r="B259" s="103"/>
      <c r="C259" s="103"/>
    </row>
    <row r="260" spans="1:3" x14ac:dyDescent="0.2">
      <c r="A260" s="57"/>
      <c r="B260" s="103"/>
      <c r="C260" s="103"/>
    </row>
    <row r="261" spans="1:3" x14ac:dyDescent="0.2">
      <c r="A261" s="57"/>
      <c r="B261" s="103"/>
      <c r="C261" s="103"/>
    </row>
    <row r="262" spans="1:3" x14ac:dyDescent="0.2">
      <c r="A262" s="57"/>
      <c r="B262" s="103"/>
      <c r="C262" s="103"/>
    </row>
    <row r="263" spans="1:3" x14ac:dyDescent="0.2">
      <c r="A263" s="57"/>
      <c r="B263" s="103"/>
      <c r="C263" s="103"/>
    </row>
    <row r="264" spans="1:3" x14ac:dyDescent="0.2">
      <c r="A264" s="57"/>
      <c r="B264" s="103"/>
      <c r="C264" s="103"/>
    </row>
    <row r="265" spans="1:3" x14ac:dyDescent="0.2">
      <c r="A265" s="57"/>
      <c r="B265" s="103"/>
      <c r="C265" s="103"/>
    </row>
    <row r="266" spans="1:3" x14ac:dyDescent="0.2">
      <c r="A266" s="57"/>
      <c r="B266" s="103"/>
      <c r="C266" s="103"/>
    </row>
    <row r="267" spans="1:3" x14ac:dyDescent="0.2">
      <c r="A267" s="57"/>
      <c r="B267" s="103"/>
      <c r="C267" s="103"/>
    </row>
    <row r="268" spans="1:3" x14ac:dyDescent="0.2">
      <c r="A268" s="57"/>
      <c r="B268" s="103"/>
      <c r="C268" s="103"/>
    </row>
    <row r="269" spans="1:3" x14ac:dyDescent="0.2">
      <c r="A269" s="57"/>
      <c r="B269" s="103"/>
      <c r="C269" s="103"/>
    </row>
    <row r="270" spans="1:3" x14ac:dyDescent="0.2">
      <c r="A270" s="57"/>
      <c r="B270" s="103"/>
      <c r="C270" s="103"/>
    </row>
    <row r="271" spans="1:3" x14ac:dyDescent="0.2">
      <c r="A271" s="57"/>
      <c r="B271" s="103"/>
      <c r="C271" s="103"/>
    </row>
    <row r="272" spans="1:3" x14ac:dyDescent="0.2">
      <c r="A272" s="57"/>
      <c r="B272" s="103"/>
      <c r="C272" s="103"/>
    </row>
    <row r="273" spans="1:3" x14ac:dyDescent="0.2">
      <c r="A273" s="57"/>
      <c r="B273" s="103"/>
      <c r="C273" s="103"/>
    </row>
    <row r="274" spans="1:3" x14ac:dyDescent="0.2">
      <c r="A274" s="57"/>
      <c r="B274" s="103"/>
      <c r="C274" s="103"/>
    </row>
    <row r="275" spans="1:3" x14ac:dyDescent="0.2">
      <c r="A275" s="57"/>
      <c r="B275" s="103"/>
      <c r="C275" s="103"/>
    </row>
    <row r="276" spans="1:3" x14ac:dyDescent="0.2">
      <c r="A276" s="57"/>
      <c r="B276" s="103"/>
      <c r="C276" s="103"/>
    </row>
    <row r="277" spans="1:3" x14ac:dyDescent="0.2">
      <c r="A277" s="57"/>
      <c r="B277" s="103"/>
      <c r="C277" s="103"/>
    </row>
    <row r="278" spans="1:3" x14ac:dyDescent="0.2">
      <c r="A278" s="57"/>
      <c r="B278" s="103"/>
      <c r="C278" s="103"/>
    </row>
    <row r="279" spans="1:3" x14ac:dyDescent="0.2">
      <c r="A279" s="57"/>
      <c r="B279" s="103"/>
      <c r="C279" s="103"/>
    </row>
    <row r="280" spans="1:3" x14ac:dyDescent="0.2">
      <c r="A280" s="57"/>
      <c r="B280" s="103"/>
      <c r="C280" s="103"/>
    </row>
    <row r="281" spans="1:3" x14ac:dyDescent="0.2">
      <c r="A281" s="57"/>
      <c r="B281" s="103"/>
      <c r="C281" s="103"/>
    </row>
    <row r="282" spans="1:3" x14ac:dyDescent="0.2">
      <c r="A282" s="57"/>
      <c r="B282" s="103"/>
      <c r="C282" s="103"/>
    </row>
    <row r="283" spans="1:3" x14ac:dyDescent="0.2">
      <c r="A283" s="57"/>
      <c r="B283" s="103"/>
      <c r="C283" s="103"/>
    </row>
    <row r="284" spans="1:3" x14ac:dyDescent="0.2">
      <c r="A284" s="57"/>
      <c r="B284" s="103"/>
      <c r="C284" s="103"/>
    </row>
    <row r="285" spans="1:3" x14ac:dyDescent="0.2">
      <c r="A285" s="57"/>
      <c r="B285" s="103"/>
      <c r="C285" s="103"/>
    </row>
    <row r="286" spans="1:3" x14ac:dyDescent="0.2">
      <c r="A286" s="57"/>
      <c r="B286" s="103"/>
      <c r="C286" s="103"/>
    </row>
    <row r="287" spans="1:3" x14ac:dyDescent="0.2">
      <c r="A287" s="57"/>
      <c r="B287" s="103"/>
      <c r="C287" s="103"/>
    </row>
    <row r="288" spans="1:3" x14ac:dyDescent="0.2">
      <c r="A288" s="57"/>
      <c r="B288" s="103"/>
      <c r="C288" s="103"/>
    </row>
    <row r="289" spans="1:3" x14ac:dyDescent="0.2">
      <c r="A289" s="57"/>
      <c r="B289" s="103"/>
      <c r="C289" s="103"/>
    </row>
    <row r="290" spans="1:3" x14ac:dyDescent="0.2">
      <c r="A290" s="57"/>
      <c r="B290" s="103"/>
      <c r="C290" s="103"/>
    </row>
    <row r="291" spans="1:3" x14ac:dyDescent="0.2">
      <c r="A291" s="57"/>
      <c r="B291" s="103"/>
      <c r="C291" s="103"/>
    </row>
    <row r="292" spans="1:3" x14ac:dyDescent="0.2">
      <c r="A292" s="57"/>
      <c r="B292" s="103"/>
      <c r="C292" s="103"/>
    </row>
    <row r="293" spans="1:3" x14ac:dyDescent="0.2">
      <c r="A293" s="57"/>
      <c r="B293" s="103"/>
      <c r="C293" s="103"/>
    </row>
    <row r="294" spans="1:3" x14ac:dyDescent="0.2">
      <c r="A294" s="57"/>
      <c r="B294" s="103"/>
      <c r="C294" s="103"/>
    </row>
    <row r="295" spans="1:3" x14ac:dyDescent="0.2">
      <c r="A295" s="57"/>
      <c r="B295" s="103"/>
      <c r="C295" s="103"/>
    </row>
    <row r="296" spans="1:3" x14ac:dyDescent="0.2">
      <c r="A296" s="57"/>
      <c r="B296" s="103"/>
      <c r="C296" s="103"/>
    </row>
    <row r="297" spans="1:3" x14ac:dyDescent="0.2">
      <c r="A297" s="57"/>
      <c r="B297" s="103"/>
      <c r="C297" s="103"/>
    </row>
    <row r="298" spans="1:3" x14ac:dyDescent="0.2">
      <c r="A298" s="57"/>
      <c r="B298" s="103"/>
      <c r="C298" s="103"/>
    </row>
    <row r="299" spans="1:3" x14ac:dyDescent="0.2">
      <c r="A299" s="57"/>
      <c r="B299" s="103"/>
      <c r="C299" s="103"/>
    </row>
    <row r="300" spans="1:3" x14ac:dyDescent="0.2">
      <c r="A300" s="57"/>
      <c r="B300" s="103"/>
      <c r="C300" s="103"/>
    </row>
    <row r="301" spans="1:3" x14ac:dyDescent="0.2">
      <c r="A301" s="57"/>
      <c r="B301" s="103"/>
      <c r="C301" s="103"/>
    </row>
    <row r="302" spans="1:3" x14ac:dyDescent="0.2">
      <c r="A302" s="57"/>
      <c r="B302" s="103"/>
      <c r="C302" s="103"/>
    </row>
    <row r="303" spans="1:3" x14ac:dyDescent="0.2">
      <c r="A303" s="57"/>
      <c r="B303" s="103"/>
      <c r="C303" s="103"/>
    </row>
    <row r="304" spans="1:3" x14ac:dyDescent="0.2">
      <c r="A304" s="57"/>
      <c r="B304" s="103"/>
      <c r="C304" s="103"/>
    </row>
    <row r="305" spans="1:3" x14ac:dyDescent="0.2">
      <c r="A305" s="57"/>
      <c r="B305" s="103"/>
      <c r="C305" s="103"/>
    </row>
    <row r="306" spans="1:3" x14ac:dyDescent="0.2">
      <c r="A306" s="57"/>
      <c r="B306" s="103"/>
      <c r="C306" s="103"/>
    </row>
    <row r="307" spans="1:3" x14ac:dyDescent="0.2">
      <c r="A307" s="57"/>
      <c r="B307" s="103"/>
      <c r="C307" s="103"/>
    </row>
    <row r="308" spans="1:3" x14ac:dyDescent="0.2">
      <c r="A308" s="57"/>
      <c r="B308" s="103"/>
      <c r="C308" s="103"/>
    </row>
    <row r="309" spans="1:3" x14ac:dyDescent="0.2">
      <c r="A309" s="57"/>
      <c r="B309" s="103"/>
      <c r="C309" s="103"/>
    </row>
    <row r="310" spans="1:3" x14ac:dyDescent="0.2">
      <c r="A310" s="57"/>
      <c r="B310" s="103"/>
      <c r="C310" s="103"/>
    </row>
    <row r="311" spans="1:3" x14ac:dyDescent="0.2">
      <c r="A311" s="57"/>
      <c r="B311" s="103"/>
      <c r="C311" s="103"/>
    </row>
    <row r="312" spans="1:3" x14ac:dyDescent="0.2">
      <c r="A312" s="57"/>
      <c r="B312" s="103"/>
      <c r="C312" s="103"/>
    </row>
    <row r="313" spans="1:3" x14ac:dyDescent="0.2">
      <c r="A313" s="57"/>
      <c r="B313" s="103"/>
      <c r="C313" s="103"/>
    </row>
    <row r="314" spans="1:3" x14ac:dyDescent="0.2">
      <c r="A314" s="57"/>
      <c r="B314" s="103"/>
      <c r="C314" s="103"/>
    </row>
    <row r="315" spans="1:3" x14ac:dyDescent="0.2">
      <c r="A315" s="57"/>
      <c r="B315" s="103"/>
      <c r="C315" s="103"/>
    </row>
    <row r="316" spans="1:3" x14ac:dyDescent="0.2">
      <c r="A316" s="57"/>
      <c r="B316" s="103"/>
      <c r="C316" s="103"/>
    </row>
    <row r="317" spans="1:3" x14ac:dyDescent="0.2">
      <c r="A317" s="57"/>
      <c r="B317" s="103"/>
      <c r="C317" s="103"/>
    </row>
    <row r="318" spans="1:3" x14ac:dyDescent="0.2">
      <c r="A318" s="57"/>
      <c r="B318" s="103"/>
      <c r="C318" s="103"/>
    </row>
    <row r="319" spans="1:3" x14ac:dyDescent="0.2">
      <c r="A319" s="57"/>
      <c r="B319" s="103"/>
      <c r="C319" s="103"/>
    </row>
    <row r="320" spans="1:3" x14ac:dyDescent="0.2">
      <c r="A320" s="57"/>
      <c r="B320" s="103"/>
      <c r="C320" s="103"/>
    </row>
    <row r="321" spans="1:3" x14ac:dyDescent="0.2">
      <c r="A321" s="57"/>
      <c r="B321" s="103"/>
      <c r="C321" s="103"/>
    </row>
    <row r="322" spans="1:3" x14ac:dyDescent="0.2">
      <c r="A322" s="57"/>
      <c r="B322" s="103"/>
      <c r="C322" s="103"/>
    </row>
    <row r="323" spans="1:3" x14ac:dyDescent="0.2">
      <c r="A323" s="57"/>
      <c r="B323" s="103"/>
      <c r="C323" s="103"/>
    </row>
    <row r="324" spans="1:3" x14ac:dyDescent="0.2">
      <c r="A324" s="57"/>
      <c r="B324" s="103"/>
      <c r="C324" s="103"/>
    </row>
    <row r="325" spans="1:3" x14ac:dyDescent="0.2">
      <c r="A325" s="57"/>
      <c r="B325" s="103"/>
      <c r="C325" s="103"/>
    </row>
    <row r="326" spans="1:3" x14ac:dyDescent="0.2">
      <c r="A326" s="57"/>
      <c r="B326" s="103"/>
      <c r="C326" s="103"/>
    </row>
    <row r="327" spans="1:3" x14ac:dyDescent="0.2">
      <c r="A327" s="57"/>
      <c r="B327" s="103"/>
      <c r="C327" s="103"/>
    </row>
    <row r="328" spans="1:3" x14ac:dyDescent="0.2">
      <c r="A328" s="57"/>
      <c r="B328" s="103"/>
      <c r="C328" s="103"/>
    </row>
    <row r="329" spans="1:3" x14ac:dyDescent="0.2">
      <c r="A329" s="57"/>
      <c r="B329" s="103"/>
      <c r="C329" s="103"/>
    </row>
    <row r="330" spans="1:3" x14ac:dyDescent="0.2">
      <c r="A330" s="57"/>
      <c r="B330" s="103"/>
      <c r="C330" s="103"/>
    </row>
    <row r="331" spans="1:3" x14ac:dyDescent="0.2">
      <c r="A331" s="57"/>
      <c r="B331" s="103"/>
      <c r="C331" s="103"/>
    </row>
    <row r="332" spans="1:3" x14ac:dyDescent="0.2">
      <c r="A332" s="57"/>
      <c r="B332" s="103"/>
      <c r="C332" s="103"/>
    </row>
    <row r="333" spans="1:3" x14ac:dyDescent="0.2">
      <c r="A333" s="57"/>
      <c r="B333" s="103"/>
      <c r="C333" s="103"/>
    </row>
    <row r="334" spans="1:3" x14ac:dyDescent="0.2">
      <c r="A334" s="57"/>
      <c r="B334" s="103"/>
      <c r="C334" s="103"/>
    </row>
    <row r="335" spans="1:3" x14ac:dyDescent="0.2">
      <c r="A335" s="57"/>
      <c r="B335" s="103"/>
      <c r="C335" s="103"/>
    </row>
    <row r="336" spans="1:3" x14ac:dyDescent="0.2">
      <c r="A336" s="57"/>
      <c r="B336" s="103"/>
      <c r="C336" s="103"/>
    </row>
    <row r="337" spans="1:3" x14ac:dyDescent="0.2">
      <c r="A337" s="57"/>
      <c r="B337" s="103"/>
      <c r="C337" s="103"/>
    </row>
    <row r="338" spans="1:3" x14ac:dyDescent="0.2">
      <c r="A338" s="57"/>
      <c r="B338" s="103"/>
      <c r="C338" s="103"/>
    </row>
    <row r="339" spans="1:3" x14ac:dyDescent="0.2">
      <c r="A339" s="57"/>
      <c r="B339" s="103"/>
      <c r="C339" s="103"/>
    </row>
    <row r="340" spans="1:3" x14ac:dyDescent="0.2">
      <c r="A340" s="57"/>
      <c r="B340" s="103"/>
      <c r="C340" s="103"/>
    </row>
    <row r="341" spans="1:3" x14ac:dyDescent="0.2">
      <c r="A341" s="57"/>
      <c r="B341" s="103"/>
      <c r="C341" s="103"/>
    </row>
    <row r="342" spans="1:3" x14ac:dyDescent="0.2">
      <c r="A342" s="57"/>
      <c r="B342" s="103"/>
      <c r="C342" s="103"/>
    </row>
    <row r="343" spans="1:3" x14ac:dyDescent="0.2">
      <c r="A343" s="57"/>
      <c r="B343" s="103"/>
      <c r="C343" s="103"/>
    </row>
    <row r="344" spans="1:3" x14ac:dyDescent="0.2">
      <c r="A344" s="57"/>
      <c r="B344" s="103"/>
      <c r="C344" s="103"/>
    </row>
    <row r="345" spans="1:3" x14ac:dyDescent="0.2">
      <c r="A345" s="57"/>
      <c r="B345" s="103"/>
      <c r="C345" s="103"/>
    </row>
    <row r="346" spans="1:3" x14ac:dyDescent="0.2">
      <c r="A346" s="57"/>
      <c r="B346" s="103"/>
      <c r="C346" s="103"/>
    </row>
    <row r="347" spans="1:3" x14ac:dyDescent="0.2">
      <c r="A347" s="57"/>
      <c r="B347" s="103"/>
      <c r="C347" s="103"/>
    </row>
    <row r="348" spans="1:3" x14ac:dyDescent="0.2">
      <c r="A348" s="57"/>
      <c r="B348" s="103"/>
      <c r="C348" s="103"/>
    </row>
    <row r="349" spans="1:3" x14ac:dyDescent="0.2">
      <c r="A349" s="57"/>
      <c r="B349" s="103"/>
      <c r="C349" s="103"/>
    </row>
    <row r="350" spans="1:3" x14ac:dyDescent="0.2">
      <c r="A350" s="57"/>
      <c r="B350" s="103"/>
      <c r="C350" s="103"/>
    </row>
    <row r="351" spans="1:3" x14ac:dyDescent="0.2">
      <c r="A351" s="57"/>
      <c r="B351" s="103"/>
      <c r="C351" s="103"/>
    </row>
    <row r="352" spans="1:3" x14ac:dyDescent="0.2">
      <c r="A352" s="57"/>
      <c r="B352" s="103"/>
      <c r="C352" s="103"/>
    </row>
    <row r="353" spans="1:3" x14ac:dyDescent="0.2">
      <c r="A353" s="57"/>
      <c r="B353" s="103"/>
      <c r="C353" s="103"/>
    </row>
    <row r="354" spans="1:3" x14ac:dyDescent="0.2">
      <c r="A354" s="57"/>
      <c r="B354" s="103"/>
      <c r="C354" s="103"/>
    </row>
    <row r="355" spans="1:3" x14ac:dyDescent="0.2">
      <c r="A355" s="57"/>
      <c r="B355" s="103"/>
      <c r="C355" s="103"/>
    </row>
    <row r="356" spans="1:3" x14ac:dyDescent="0.2">
      <c r="A356" s="57"/>
      <c r="B356" s="103"/>
      <c r="C356" s="103"/>
    </row>
    <row r="357" spans="1:3" x14ac:dyDescent="0.2">
      <c r="A357" s="57"/>
      <c r="B357" s="103"/>
      <c r="C357" s="103"/>
    </row>
    <row r="358" spans="1:3" x14ac:dyDescent="0.2">
      <c r="A358" s="57"/>
      <c r="B358" s="103"/>
      <c r="C358" s="103"/>
    </row>
    <row r="359" spans="1:3" x14ac:dyDescent="0.2">
      <c r="A359" s="57"/>
      <c r="B359" s="103"/>
      <c r="C359" s="103"/>
    </row>
    <row r="360" spans="1:3" x14ac:dyDescent="0.2">
      <c r="A360" s="57"/>
      <c r="B360" s="103"/>
      <c r="C360" s="103"/>
    </row>
    <row r="361" spans="1:3" x14ac:dyDescent="0.2">
      <c r="A361" s="57"/>
      <c r="B361" s="103"/>
      <c r="C361" s="103"/>
    </row>
    <row r="362" spans="1:3" x14ac:dyDescent="0.2">
      <c r="A362" s="57"/>
      <c r="B362" s="103"/>
      <c r="C362" s="103"/>
    </row>
    <row r="363" spans="1:3" x14ac:dyDescent="0.2">
      <c r="A363" s="57"/>
      <c r="B363" s="103"/>
      <c r="C363" s="103"/>
    </row>
    <row r="364" spans="1:3" x14ac:dyDescent="0.2">
      <c r="A364" s="57"/>
      <c r="B364" s="103"/>
      <c r="C364" s="103"/>
    </row>
    <row r="365" spans="1:3" x14ac:dyDescent="0.2">
      <c r="A365" s="57"/>
      <c r="B365" s="103"/>
      <c r="C365" s="103"/>
    </row>
    <row r="366" spans="1:3" x14ac:dyDescent="0.2">
      <c r="A366" s="57"/>
      <c r="B366" s="103"/>
      <c r="C366" s="103"/>
    </row>
    <row r="367" spans="1:3" x14ac:dyDescent="0.2">
      <c r="A367" s="57"/>
      <c r="B367" s="103"/>
      <c r="C367" s="103"/>
    </row>
    <row r="368" spans="1:3" x14ac:dyDescent="0.2">
      <c r="A368" s="57"/>
      <c r="B368" s="103"/>
      <c r="C368" s="103"/>
    </row>
    <row r="369" spans="1:3" x14ac:dyDescent="0.2">
      <c r="A369" s="57"/>
      <c r="B369" s="103"/>
      <c r="C369" s="103"/>
    </row>
    <row r="370" spans="1:3" x14ac:dyDescent="0.2">
      <c r="A370" s="57"/>
      <c r="B370" s="103"/>
      <c r="C370" s="103"/>
    </row>
    <row r="371" spans="1:3" x14ac:dyDescent="0.2">
      <c r="A371" s="57"/>
      <c r="B371" s="103"/>
      <c r="C371" s="103"/>
    </row>
    <row r="372" spans="1:3" x14ac:dyDescent="0.2">
      <c r="A372" s="57"/>
      <c r="B372" s="103"/>
      <c r="C372" s="103"/>
    </row>
    <row r="373" spans="1:3" x14ac:dyDescent="0.2">
      <c r="A373" s="57"/>
      <c r="B373" s="103"/>
      <c r="C373" s="103"/>
    </row>
    <row r="374" spans="1:3" x14ac:dyDescent="0.2">
      <c r="A374" s="57"/>
      <c r="B374" s="103"/>
      <c r="C374" s="103"/>
    </row>
    <row r="375" spans="1:3" x14ac:dyDescent="0.2">
      <c r="A375" s="57"/>
      <c r="B375" s="103"/>
      <c r="C375" s="103"/>
    </row>
    <row r="376" spans="1:3" x14ac:dyDescent="0.2">
      <c r="A376" s="57"/>
      <c r="B376" s="103"/>
      <c r="C376" s="103"/>
    </row>
    <row r="377" spans="1:3" x14ac:dyDescent="0.2">
      <c r="A377" s="57"/>
      <c r="B377" s="103"/>
      <c r="C377" s="103"/>
    </row>
    <row r="378" spans="1:3" x14ac:dyDescent="0.2">
      <c r="A378" s="57"/>
      <c r="B378" s="103"/>
      <c r="C378" s="103"/>
    </row>
    <row r="379" spans="1:3" x14ac:dyDescent="0.2">
      <c r="A379" s="57"/>
      <c r="B379" s="103"/>
      <c r="C379" s="103"/>
    </row>
    <row r="380" spans="1:3" x14ac:dyDescent="0.2">
      <c r="A380" s="57"/>
      <c r="B380" s="103"/>
      <c r="C380" s="103"/>
    </row>
    <row r="381" spans="1:3" x14ac:dyDescent="0.2">
      <c r="A381" s="57"/>
      <c r="B381" s="103"/>
      <c r="C381" s="103"/>
    </row>
    <row r="382" spans="1:3" x14ac:dyDescent="0.2">
      <c r="A382" s="57"/>
      <c r="B382" s="103"/>
      <c r="C382" s="103"/>
    </row>
    <row r="383" spans="1:3" x14ac:dyDescent="0.2">
      <c r="A383" s="57"/>
      <c r="B383" s="103"/>
      <c r="C383" s="103"/>
    </row>
    <row r="384" spans="1:3" x14ac:dyDescent="0.2">
      <c r="A384" s="57"/>
      <c r="B384" s="103"/>
      <c r="C384" s="103"/>
    </row>
    <row r="385" spans="1:3" x14ac:dyDescent="0.2">
      <c r="A385" s="57"/>
      <c r="B385" s="103"/>
      <c r="C385" s="103"/>
    </row>
    <row r="386" spans="1:3" x14ac:dyDescent="0.2">
      <c r="A386" s="57"/>
      <c r="B386" s="103"/>
      <c r="C386" s="103"/>
    </row>
    <row r="387" spans="1:3" x14ac:dyDescent="0.2">
      <c r="A387" s="57"/>
      <c r="B387" s="103"/>
      <c r="C387" s="103"/>
    </row>
    <row r="388" spans="1:3" x14ac:dyDescent="0.2">
      <c r="A388" s="57"/>
      <c r="B388" s="103"/>
      <c r="C388" s="103"/>
    </row>
    <row r="389" spans="1:3" x14ac:dyDescent="0.2">
      <c r="A389" s="57"/>
      <c r="B389" s="103"/>
      <c r="C389" s="103"/>
    </row>
    <row r="390" spans="1:3" x14ac:dyDescent="0.2">
      <c r="A390" s="57"/>
      <c r="B390" s="103"/>
      <c r="C390" s="103"/>
    </row>
    <row r="391" spans="1:3" x14ac:dyDescent="0.2">
      <c r="A391" s="57"/>
      <c r="B391" s="103"/>
      <c r="C391" s="103"/>
    </row>
    <row r="392" spans="1:3" x14ac:dyDescent="0.2">
      <c r="A392" s="57"/>
      <c r="B392" s="103"/>
      <c r="C392" s="103"/>
    </row>
    <row r="393" spans="1:3" x14ac:dyDescent="0.2">
      <c r="A393" s="57"/>
      <c r="B393" s="103"/>
      <c r="C393" s="103"/>
    </row>
    <row r="394" spans="1:3" x14ac:dyDescent="0.2">
      <c r="A394" s="57"/>
      <c r="B394" s="103"/>
      <c r="C394" s="103"/>
    </row>
    <row r="395" spans="1:3" x14ac:dyDescent="0.2">
      <c r="A395" s="57"/>
      <c r="B395" s="103"/>
      <c r="C395" s="103"/>
    </row>
    <row r="396" spans="1:3" x14ac:dyDescent="0.2">
      <c r="A396" s="57"/>
      <c r="B396" s="103"/>
      <c r="C396" s="103"/>
    </row>
    <row r="397" spans="1:3" x14ac:dyDescent="0.2">
      <c r="A397" s="57"/>
      <c r="B397" s="103"/>
      <c r="C397" s="103"/>
    </row>
    <row r="398" spans="1:3" x14ac:dyDescent="0.2">
      <c r="A398" s="57"/>
      <c r="B398" s="103"/>
      <c r="C398" s="103"/>
    </row>
    <row r="399" spans="1:3" x14ac:dyDescent="0.2">
      <c r="A399" s="57"/>
      <c r="B399" s="103"/>
      <c r="C399" s="103"/>
    </row>
    <row r="400" spans="1:3" x14ac:dyDescent="0.2">
      <c r="A400" s="57"/>
      <c r="B400" s="103"/>
      <c r="C400" s="103"/>
    </row>
    <row r="401" spans="1:3" x14ac:dyDescent="0.2">
      <c r="A401" s="57"/>
      <c r="B401" s="103"/>
      <c r="C401" s="103"/>
    </row>
    <row r="402" spans="1:3" x14ac:dyDescent="0.2">
      <c r="A402" s="57"/>
      <c r="B402" s="103"/>
      <c r="C402" s="103"/>
    </row>
    <row r="403" spans="1:3" x14ac:dyDescent="0.2">
      <c r="A403" s="57"/>
      <c r="B403" s="103"/>
      <c r="C403" s="103"/>
    </row>
    <row r="404" spans="1:3" x14ac:dyDescent="0.2">
      <c r="A404" s="57"/>
      <c r="B404" s="103"/>
      <c r="C404" s="103"/>
    </row>
    <row r="405" spans="1:3" x14ac:dyDescent="0.2">
      <c r="A405" s="57"/>
      <c r="B405" s="103"/>
      <c r="C405" s="103"/>
    </row>
    <row r="406" spans="1:3" x14ac:dyDescent="0.2">
      <c r="A406" s="57"/>
      <c r="B406" s="103"/>
      <c r="C406" s="103"/>
    </row>
    <row r="407" spans="1:3" x14ac:dyDescent="0.2">
      <c r="A407" s="57"/>
      <c r="B407" s="103"/>
      <c r="C407" s="103"/>
    </row>
    <row r="408" spans="1:3" x14ac:dyDescent="0.2">
      <c r="A408" s="57"/>
      <c r="B408" s="103"/>
      <c r="C408" s="103"/>
    </row>
    <row r="409" spans="1:3" x14ac:dyDescent="0.2">
      <c r="A409" s="57"/>
      <c r="B409" s="103"/>
      <c r="C409" s="103"/>
    </row>
    <row r="410" spans="1:3" x14ac:dyDescent="0.2">
      <c r="A410" s="57"/>
      <c r="B410" s="103"/>
      <c r="C410" s="103"/>
    </row>
    <row r="411" spans="1:3" x14ac:dyDescent="0.2">
      <c r="A411" s="57"/>
      <c r="B411" s="103"/>
      <c r="C411" s="103"/>
    </row>
    <row r="412" spans="1:3" x14ac:dyDescent="0.2">
      <c r="A412" s="57"/>
      <c r="B412" s="103"/>
      <c r="C412" s="103"/>
    </row>
    <row r="413" spans="1:3" x14ac:dyDescent="0.2">
      <c r="A413" s="57"/>
      <c r="B413" s="103"/>
      <c r="C413" s="103"/>
    </row>
    <row r="414" spans="1:3" x14ac:dyDescent="0.2">
      <c r="A414" s="57"/>
      <c r="B414" s="103"/>
      <c r="C414" s="103"/>
    </row>
    <row r="415" spans="1:3" x14ac:dyDescent="0.2">
      <c r="A415" s="57"/>
      <c r="B415" s="103"/>
      <c r="C415" s="103"/>
    </row>
    <row r="416" spans="1:3" x14ac:dyDescent="0.2">
      <c r="A416" s="57"/>
      <c r="B416" s="103"/>
      <c r="C416" s="103"/>
    </row>
    <row r="417" spans="1:3" x14ac:dyDescent="0.2">
      <c r="A417" s="57"/>
      <c r="B417" s="103"/>
      <c r="C417" s="103"/>
    </row>
    <row r="418" spans="1:3" x14ac:dyDescent="0.2">
      <c r="A418" s="57"/>
      <c r="B418" s="103"/>
      <c r="C418" s="103"/>
    </row>
    <row r="419" spans="1:3" x14ac:dyDescent="0.2">
      <c r="A419" s="57"/>
      <c r="B419" s="103"/>
      <c r="C419" s="103"/>
    </row>
    <row r="420" spans="1:3" x14ac:dyDescent="0.2">
      <c r="A420" s="57"/>
      <c r="B420" s="103"/>
      <c r="C420" s="103"/>
    </row>
    <row r="421" spans="1:3" x14ac:dyDescent="0.2">
      <c r="A421" s="57"/>
      <c r="B421" s="103"/>
      <c r="C421" s="103"/>
    </row>
    <row r="422" spans="1:3" x14ac:dyDescent="0.2">
      <c r="A422" s="57"/>
      <c r="B422" s="103"/>
      <c r="C422" s="103"/>
    </row>
    <row r="423" spans="1:3" x14ac:dyDescent="0.2">
      <c r="A423" s="57"/>
      <c r="B423" s="103"/>
      <c r="C423" s="103"/>
    </row>
    <row r="424" spans="1:3" x14ac:dyDescent="0.2">
      <c r="A424" s="57"/>
      <c r="B424" s="103"/>
      <c r="C424" s="103"/>
    </row>
    <row r="425" spans="1:3" x14ac:dyDescent="0.2">
      <c r="A425" s="57"/>
      <c r="B425" s="103"/>
      <c r="C425" s="103"/>
    </row>
    <row r="426" spans="1:3" x14ac:dyDescent="0.2">
      <c r="A426" s="57"/>
      <c r="B426" s="103"/>
      <c r="C426" s="103"/>
    </row>
    <row r="427" spans="1:3" x14ac:dyDescent="0.2">
      <c r="A427" s="57"/>
      <c r="B427" s="103"/>
      <c r="C427" s="103"/>
    </row>
    <row r="428" spans="1:3" x14ac:dyDescent="0.2">
      <c r="A428" s="57"/>
      <c r="B428" s="103"/>
      <c r="C428" s="103"/>
    </row>
    <row r="429" spans="1:3" x14ac:dyDescent="0.2">
      <c r="A429" s="57"/>
      <c r="B429" s="103"/>
      <c r="C429" s="103"/>
    </row>
    <row r="430" spans="1:3" x14ac:dyDescent="0.2">
      <c r="A430" s="57"/>
      <c r="B430" s="103"/>
      <c r="C430" s="103"/>
    </row>
    <row r="431" spans="1:3" x14ac:dyDescent="0.2">
      <c r="A431" s="57"/>
      <c r="B431" s="103"/>
      <c r="C431" s="103"/>
    </row>
    <row r="432" spans="1:3" x14ac:dyDescent="0.2">
      <c r="A432" s="57"/>
      <c r="B432" s="103"/>
      <c r="C432" s="103"/>
    </row>
    <row r="433" spans="1:3" x14ac:dyDescent="0.2">
      <c r="A433" s="57"/>
      <c r="B433" s="103"/>
      <c r="C433" s="103"/>
    </row>
    <row r="434" spans="1:3" x14ac:dyDescent="0.2">
      <c r="A434" s="57"/>
      <c r="B434" s="103"/>
      <c r="C434" s="103"/>
    </row>
    <row r="435" spans="1:3" x14ac:dyDescent="0.2">
      <c r="A435" s="57"/>
      <c r="B435" s="103"/>
      <c r="C435" s="103"/>
    </row>
    <row r="436" spans="1:3" x14ac:dyDescent="0.2">
      <c r="A436" s="57"/>
      <c r="B436" s="103"/>
      <c r="C436" s="103"/>
    </row>
    <row r="437" spans="1:3" x14ac:dyDescent="0.2">
      <c r="A437" s="57"/>
      <c r="B437" s="103"/>
      <c r="C437" s="103"/>
    </row>
    <row r="438" spans="1:3" x14ac:dyDescent="0.2">
      <c r="A438" s="57"/>
      <c r="B438" s="103"/>
      <c r="C438" s="103"/>
    </row>
    <row r="439" spans="1:3" x14ac:dyDescent="0.2">
      <c r="A439" s="57"/>
      <c r="B439" s="103"/>
      <c r="C439" s="103"/>
    </row>
    <row r="440" spans="1:3" x14ac:dyDescent="0.2">
      <c r="A440" s="57"/>
      <c r="B440" s="103"/>
      <c r="C440" s="103"/>
    </row>
    <row r="441" spans="1:3" x14ac:dyDescent="0.2">
      <c r="A441" s="57"/>
      <c r="B441" s="103"/>
      <c r="C441" s="103"/>
    </row>
    <row r="442" spans="1:3" x14ac:dyDescent="0.2">
      <c r="A442" s="57"/>
      <c r="B442" s="103"/>
      <c r="C442" s="103"/>
    </row>
    <row r="443" spans="1:3" x14ac:dyDescent="0.2">
      <c r="A443" s="57"/>
      <c r="B443" s="103"/>
      <c r="C443" s="103"/>
    </row>
    <row r="444" spans="1:3" x14ac:dyDescent="0.2">
      <c r="A444" s="57"/>
      <c r="B444" s="103"/>
      <c r="C444" s="103"/>
    </row>
    <row r="445" spans="1:3" x14ac:dyDescent="0.2">
      <c r="A445" s="57"/>
      <c r="B445" s="103"/>
      <c r="C445" s="103"/>
    </row>
    <row r="446" spans="1:3" x14ac:dyDescent="0.2">
      <c r="A446" s="57"/>
      <c r="B446" s="103"/>
      <c r="C446" s="103"/>
    </row>
    <row r="447" spans="1:3" x14ac:dyDescent="0.2">
      <c r="A447" s="57"/>
      <c r="B447" s="103"/>
      <c r="C447" s="103"/>
    </row>
    <row r="448" spans="1:3" x14ac:dyDescent="0.2">
      <c r="A448" s="57"/>
      <c r="B448" s="103"/>
      <c r="C448" s="103"/>
    </row>
    <row r="449" spans="1:3" x14ac:dyDescent="0.2">
      <c r="A449" s="57"/>
      <c r="B449" s="103"/>
      <c r="C449" s="103"/>
    </row>
    <row r="450" spans="1:3" x14ac:dyDescent="0.2">
      <c r="A450" s="57"/>
      <c r="B450" s="103"/>
      <c r="C450" s="103"/>
    </row>
    <row r="451" spans="1:3" x14ac:dyDescent="0.2">
      <c r="A451" s="57"/>
      <c r="B451" s="103"/>
      <c r="C451" s="103"/>
    </row>
    <row r="452" spans="1:3" x14ac:dyDescent="0.2">
      <c r="A452" s="57"/>
      <c r="B452" s="103"/>
      <c r="C452" s="103"/>
    </row>
    <row r="453" spans="1:3" x14ac:dyDescent="0.2">
      <c r="A453" s="57"/>
      <c r="B453" s="103"/>
      <c r="C453" s="103"/>
    </row>
    <row r="454" spans="1:3" x14ac:dyDescent="0.2">
      <c r="A454" s="57"/>
      <c r="B454" s="103"/>
      <c r="C454" s="103"/>
    </row>
    <row r="455" spans="1:3" x14ac:dyDescent="0.2">
      <c r="A455" s="57"/>
      <c r="B455" s="103"/>
      <c r="C455" s="103"/>
    </row>
    <row r="456" spans="1:3" x14ac:dyDescent="0.2">
      <c r="A456" s="57"/>
      <c r="B456" s="103"/>
      <c r="C456" s="103"/>
    </row>
    <row r="457" spans="1:3" x14ac:dyDescent="0.2">
      <c r="A457" s="57"/>
      <c r="B457" s="103"/>
      <c r="C457" s="103"/>
    </row>
    <row r="458" spans="1:3" x14ac:dyDescent="0.2">
      <c r="A458" s="57"/>
      <c r="B458" s="103"/>
      <c r="C458" s="103"/>
    </row>
    <row r="459" spans="1:3" x14ac:dyDescent="0.2">
      <c r="A459" s="57"/>
      <c r="B459" s="103"/>
      <c r="C459" s="103"/>
    </row>
    <row r="460" spans="1:3" x14ac:dyDescent="0.2">
      <c r="A460" s="57"/>
      <c r="B460" s="103"/>
      <c r="C460" s="103"/>
    </row>
    <row r="461" spans="1:3" x14ac:dyDescent="0.2">
      <c r="A461" s="57"/>
      <c r="B461" s="103"/>
      <c r="C461" s="103"/>
    </row>
    <row r="462" spans="1:3" x14ac:dyDescent="0.2">
      <c r="A462" s="57"/>
      <c r="B462" s="103"/>
      <c r="C462" s="103"/>
    </row>
    <row r="463" spans="1:3" x14ac:dyDescent="0.2">
      <c r="A463" s="57"/>
      <c r="B463" s="103"/>
      <c r="C463" s="103"/>
    </row>
    <row r="464" spans="1:3" x14ac:dyDescent="0.2">
      <c r="A464" s="57"/>
      <c r="B464" s="103"/>
      <c r="C464" s="103"/>
    </row>
    <row r="465" spans="1:3" x14ac:dyDescent="0.2">
      <c r="A465" s="57"/>
      <c r="B465" s="103"/>
      <c r="C465" s="103"/>
    </row>
    <row r="466" spans="1:3" x14ac:dyDescent="0.2">
      <c r="A466" s="57"/>
      <c r="B466" s="103"/>
      <c r="C466" s="103"/>
    </row>
    <row r="467" spans="1:3" x14ac:dyDescent="0.2">
      <c r="A467" s="57"/>
      <c r="B467" s="103"/>
      <c r="C467" s="103"/>
    </row>
    <row r="468" spans="1:3" x14ac:dyDescent="0.2">
      <c r="A468" s="57"/>
      <c r="B468" s="103"/>
      <c r="C468" s="103"/>
    </row>
    <row r="469" spans="1:3" x14ac:dyDescent="0.2">
      <c r="A469" s="57"/>
      <c r="B469" s="103"/>
      <c r="C469" s="103"/>
    </row>
    <row r="470" spans="1:3" x14ac:dyDescent="0.2">
      <c r="A470" s="57"/>
      <c r="B470" s="103"/>
      <c r="C470" s="103"/>
    </row>
    <row r="471" spans="1:3" x14ac:dyDescent="0.2">
      <c r="A471" s="57"/>
      <c r="B471" s="103"/>
      <c r="C471" s="103"/>
    </row>
    <row r="472" spans="1:3" x14ac:dyDescent="0.2">
      <c r="A472" s="57"/>
      <c r="B472" s="103"/>
      <c r="C472" s="103"/>
    </row>
    <row r="473" spans="1:3" x14ac:dyDescent="0.2">
      <c r="A473" s="57"/>
      <c r="B473" s="103"/>
      <c r="C473" s="103"/>
    </row>
    <row r="474" spans="1:3" x14ac:dyDescent="0.2">
      <c r="A474" s="57"/>
      <c r="B474" s="103"/>
      <c r="C474" s="103"/>
    </row>
    <row r="475" spans="1:3" x14ac:dyDescent="0.2">
      <c r="A475" s="57"/>
      <c r="B475" s="103"/>
      <c r="C475" s="103"/>
    </row>
    <row r="476" spans="1:3" x14ac:dyDescent="0.2">
      <c r="A476" s="57"/>
      <c r="B476" s="103"/>
      <c r="C476" s="103"/>
    </row>
    <row r="477" spans="1:3" x14ac:dyDescent="0.2">
      <c r="A477" s="57"/>
      <c r="B477" s="103"/>
      <c r="C477" s="103"/>
    </row>
    <row r="478" spans="1:3" x14ac:dyDescent="0.2">
      <c r="A478" s="57"/>
      <c r="B478" s="103"/>
      <c r="C478" s="103"/>
    </row>
    <row r="479" spans="1:3" x14ac:dyDescent="0.2">
      <c r="A479" s="57"/>
      <c r="B479" s="103"/>
      <c r="C479" s="103"/>
    </row>
    <row r="480" spans="1:3" x14ac:dyDescent="0.2">
      <c r="A480" s="57"/>
      <c r="B480" s="103"/>
      <c r="C480" s="103"/>
    </row>
    <row r="481" spans="1:3" x14ac:dyDescent="0.2">
      <c r="A481" s="57"/>
      <c r="B481" s="103"/>
      <c r="C481" s="103"/>
    </row>
    <row r="482" spans="1:3" x14ac:dyDescent="0.2">
      <c r="A482" s="57"/>
      <c r="B482" s="103"/>
      <c r="C482" s="103"/>
    </row>
    <row r="483" spans="1:3" x14ac:dyDescent="0.2">
      <c r="A483" s="57"/>
      <c r="B483" s="103"/>
      <c r="C483" s="103"/>
    </row>
    <row r="484" spans="1:3" x14ac:dyDescent="0.2">
      <c r="A484" s="57"/>
      <c r="B484" s="103"/>
      <c r="C484" s="103"/>
    </row>
    <row r="485" spans="1:3" x14ac:dyDescent="0.2">
      <c r="A485" s="57"/>
      <c r="B485" s="103"/>
      <c r="C485" s="103"/>
    </row>
    <row r="486" spans="1:3" x14ac:dyDescent="0.2">
      <c r="A486" s="57"/>
      <c r="B486" s="103"/>
      <c r="C486" s="103"/>
    </row>
    <row r="487" spans="1:3" x14ac:dyDescent="0.2">
      <c r="A487" s="57"/>
      <c r="B487" s="103"/>
      <c r="C487" s="103"/>
    </row>
    <row r="488" spans="1:3" x14ac:dyDescent="0.2">
      <c r="A488" s="57"/>
      <c r="B488" s="103"/>
      <c r="C488" s="103"/>
    </row>
    <row r="489" spans="1:3" x14ac:dyDescent="0.2">
      <c r="A489" s="57"/>
      <c r="B489" s="103"/>
      <c r="C489" s="103"/>
    </row>
    <row r="490" spans="1:3" x14ac:dyDescent="0.2">
      <c r="A490" s="57"/>
      <c r="B490" s="103"/>
      <c r="C490" s="103"/>
    </row>
    <row r="491" spans="1:3" x14ac:dyDescent="0.2">
      <c r="A491" s="57"/>
      <c r="B491" s="103"/>
      <c r="C491" s="103"/>
    </row>
    <row r="492" spans="1:3" x14ac:dyDescent="0.2">
      <c r="A492" s="57"/>
      <c r="B492" s="103"/>
      <c r="C492" s="103"/>
    </row>
    <row r="493" spans="1:3" x14ac:dyDescent="0.2">
      <c r="A493" s="57"/>
      <c r="B493" s="103"/>
      <c r="C493" s="103"/>
    </row>
    <row r="494" spans="1:3" x14ac:dyDescent="0.2">
      <c r="A494" s="57"/>
      <c r="B494" s="103"/>
      <c r="C494" s="103"/>
    </row>
    <row r="495" spans="1:3" x14ac:dyDescent="0.2">
      <c r="A495" s="57"/>
      <c r="B495" s="103"/>
      <c r="C495" s="103"/>
    </row>
    <row r="496" spans="1:3" x14ac:dyDescent="0.2">
      <c r="A496" s="57"/>
      <c r="B496" s="103"/>
      <c r="C496" s="103"/>
    </row>
    <row r="497" spans="1:3" x14ac:dyDescent="0.2">
      <c r="A497" s="57"/>
      <c r="B497" s="103"/>
      <c r="C497" s="103"/>
    </row>
    <row r="498" spans="1:3" x14ac:dyDescent="0.2">
      <c r="A498" s="57"/>
      <c r="B498" s="103"/>
      <c r="C498" s="103"/>
    </row>
    <row r="499" spans="1:3" x14ac:dyDescent="0.2">
      <c r="A499" s="57"/>
      <c r="B499" s="103"/>
      <c r="C499" s="103"/>
    </row>
    <row r="500" spans="1:3" x14ac:dyDescent="0.2">
      <c r="A500" s="57"/>
      <c r="B500" s="103"/>
      <c r="C500" s="103"/>
    </row>
    <row r="501" spans="1:3" x14ac:dyDescent="0.2">
      <c r="A501" s="57"/>
      <c r="B501" s="103"/>
      <c r="C501" s="103"/>
    </row>
    <row r="502" spans="1:3" x14ac:dyDescent="0.2">
      <c r="A502" s="57"/>
      <c r="B502" s="103"/>
      <c r="C502" s="103"/>
    </row>
    <row r="503" spans="1:3" x14ac:dyDescent="0.2">
      <c r="A503" s="57"/>
      <c r="B503" s="103"/>
      <c r="C503" s="103"/>
    </row>
    <row r="504" spans="1:3" x14ac:dyDescent="0.2">
      <c r="A504" s="57"/>
      <c r="B504" s="103"/>
      <c r="C504" s="103"/>
    </row>
    <row r="505" spans="1:3" x14ac:dyDescent="0.2">
      <c r="A505" s="57"/>
      <c r="B505" s="103"/>
      <c r="C505" s="103"/>
    </row>
    <row r="506" spans="1:3" x14ac:dyDescent="0.2">
      <c r="A506" s="57"/>
      <c r="B506" s="103"/>
      <c r="C506" s="103"/>
    </row>
    <row r="507" spans="1:3" x14ac:dyDescent="0.2">
      <c r="A507" s="57"/>
      <c r="B507" s="103"/>
      <c r="C507" s="103"/>
    </row>
    <row r="508" spans="1:3" x14ac:dyDescent="0.2">
      <c r="A508" s="57"/>
      <c r="B508" s="103"/>
      <c r="C508" s="103"/>
    </row>
    <row r="509" spans="1:3" x14ac:dyDescent="0.2">
      <c r="A509" s="57"/>
      <c r="B509" s="103"/>
      <c r="C509" s="103"/>
    </row>
    <row r="510" spans="1:3" x14ac:dyDescent="0.2">
      <c r="A510" s="57"/>
      <c r="B510" s="103"/>
      <c r="C510" s="103"/>
    </row>
    <row r="511" spans="1:3" x14ac:dyDescent="0.2">
      <c r="A511" s="57"/>
      <c r="B511" s="103"/>
      <c r="C511" s="103"/>
    </row>
    <row r="512" spans="1:3" x14ac:dyDescent="0.2">
      <c r="A512" s="57"/>
      <c r="B512" s="103"/>
      <c r="C512" s="103"/>
    </row>
    <row r="513" spans="1:3" x14ac:dyDescent="0.2">
      <c r="A513" s="57"/>
      <c r="B513" s="103"/>
      <c r="C513" s="103"/>
    </row>
    <row r="514" spans="1:3" x14ac:dyDescent="0.2">
      <c r="A514" s="57"/>
      <c r="B514" s="103"/>
      <c r="C514" s="103"/>
    </row>
    <row r="515" spans="1:3" x14ac:dyDescent="0.2">
      <c r="A515" s="57"/>
      <c r="B515" s="103"/>
      <c r="C515" s="103"/>
    </row>
    <row r="516" spans="1:3" x14ac:dyDescent="0.2">
      <c r="A516" s="57"/>
      <c r="B516" s="103"/>
      <c r="C516" s="103"/>
    </row>
    <row r="517" spans="1:3" x14ac:dyDescent="0.2">
      <c r="A517" s="57"/>
      <c r="B517" s="103"/>
      <c r="C517" s="103"/>
    </row>
    <row r="518" spans="1:3" x14ac:dyDescent="0.2">
      <c r="A518" s="57"/>
      <c r="B518" s="103"/>
      <c r="C518" s="103"/>
    </row>
    <row r="519" spans="1:3" x14ac:dyDescent="0.2">
      <c r="A519" s="57"/>
      <c r="B519" s="103"/>
      <c r="C519" s="103"/>
    </row>
    <row r="520" spans="1:3" x14ac:dyDescent="0.2">
      <c r="A520" s="57"/>
      <c r="B520" s="103"/>
      <c r="C520" s="103"/>
    </row>
    <row r="521" spans="1:3" x14ac:dyDescent="0.2">
      <c r="A521" s="57"/>
      <c r="B521" s="103"/>
      <c r="C521" s="103"/>
    </row>
    <row r="522" spans="1:3" x14ac:dyDescent="0.2">
      <c r="A522" s="57"/>
      <c r="B522" s="103"/>
      <c r="C522" s="103"/>
    </row>
    <row r="523" spans="1:3" x14ac:dyDescent="0.2">
      <c r="A523" s="57"/>
      <c r="B523" s="103"/>
      <c r="C523" s="103"/>
    </row>
    <row r="524" spans="1:3" x14ac:dyDescent="0.2">
      <c r="A524" s="57"/>
      <c r="B524" s="103"/>
      <c r="C524" s="103"/>
    </row>
    <row r="525" spans="1:3" x14ac:dyDescent="0.2">
      <c r="A525" s="57"/>
      <c r="B525" s="103"/>
      <c r="C525" s="103"/>
    </row>
    <row r="526" spans="1:3" x14ac:dyDescent="0.2">
      <c r="A526" s="57"/>
      <c r="B526" s="103"/>
      <c r="C526" s="103"/>
    </row>
    <row r="527" spans="1:3" x14ac:dyDescent="0.2">
      <c r="A527" s="57"/>
      <c r="B527" s="103"/>
      <c r="C527" s="103"/>
    </row>
    <row r="528" spans="1:3" x14ac:dyDescent="0.2">
      <c r="A528" s="57"/>
      <c r="B528" s="103"/>
      <c r="C528" s="103"/>
    </row>
    <row r="529" spans="1:3" x14ac:dyDescent="0.2">
      <c r="A529" s="57"/>
      <c r="B529" s="103"/>
      <c r="C529" s="103"/>
    </row>
    <row r="530" spans="1:3" x14ac:dyDescent="0.2">
      <c r="A530" s="57"/>
      <c r="B530" s="103"/>
      <c r="C530" s="103"/>
    </row>
    <row r="531" spans="1:3" x14ac:dyDescent="0.2">
      <c r="A531" s="57"/>
      <c r="B531" s="103"/>
      <c r="C531" s="103"/>
    </row>
    <row r="532" spans="1:3" x14ac:dyDescent="0.2">
      <c r="A532" s="57"/>
      <c r="B532" s="103"/>
      <c r="C532" s="103"/>
    </row>
    <row r="533" spans="1:3" x14ac:dyDescent="0.2">
      <c r="A533" s="57"/>
      <c r="B533" s="103"/>
      <c r="C533" s="103"/>
    </row>
    <row r="534" spans="1:3" x14ac:dyDescent="0.2">
      <c r="A534" s="57"/>
      <c r="B534" s="103"/>
      <c r="C534" s="103"/>
    </row>
    <row r="535" spans="1:3" x14ac:dyDescent="0.2">
      <c r="A535" s="57"/>
      <c r="B535" s="103"/>
      <c r="C535" s="103"/>
    </row>
    <row r="536" spans="1:3" x14ac:dyDescent="0.2">
      <c r="A536" s="57"/>
      <c r="B536" s="103"/>
      <c r="C536" s="103"/>
    </row>
    <row r="537" spans="1:3" x14ac:dyDescent="0.2">
      <c r="A537" s="57"/>
      <c r="B537" s="103"/>
      <c r="C537" s="103"/>
    </row>
    <row r="538" spans="1:3" x14ac:dyDescent="0.2">
      <c r="A538" s="57"/>
      <c r="B538" s="103"/>
      <c r="C538" s="103"/>
    </row>
    <row r="539" spans="1:3" x14ac:dyDescent="0.2">
      <c r="A539" s="57"/>
      <c r="B539" s="103"/>
      <c r="C539" s="103"/>
    </row>
    <row r="540" spans="1:3" x14ac:dyDescent="0.2">
      <c r="A540" s="57"/>
      <c r="B540" s="103"/>
      <c r="C540" s="103"/>
    </row>
    <row r="541" spans="1:3" x14ac:dyDescent="0.2">
      <c r="A541" s="57"/>
      <c r="B541" s="103"/>
      <c r="C541" s="103"/>
    </row>
    <row r="542" spans="1:3" x14ac:dyDescent="0.2">
      <c r="A542" s="57"/>
      <c r="B542" s="103"/>
      <c r="C542" s="103"/>
    </row>
    <row r="543" spans="1:3" x14ac:dyDescent="0.2">
      <c r="A543" s="57"/>
      <c r="B543" s="103"/>
      <c r="C543" s="103"/>
    </row>
    <row r="544" spans="1:3" x14ac:dyDescent="0.2">
      <c r="A544" s="57"/>
      <c r="B544" s="103"/>
      <c r="C544" s="103"/>
    </row>
    <row r="545" spans="1:3" x14ac:dyDescent="0.2">
      <c r="A545" s="57"/>
      <c r="B545" s="103"/>
      <c r="C545" s="103"/>
    </row>
    <row r="546" spans="1:3" x14ac:dyDescent="0.2">
      <c r="A546" s="57"/>
      <c r="B546" s="103"/>
      <c r="C546" s="103"/>
    </row>
    <row r="547" spans="1:3" x14ac:dyDescent="0.2">
      <c r="A547" s="57"/>
      <c r="B547" s="103"/>
      <c r="C547" s="103"/>
    </row>
    <row r="548" spans="1:3" x14ac:dyDescent="0.2">
      <c r="A548" s="57"/>
      <c r="B548" s="103"/>
      <c r="C548" s="103"/>
    </row>
    <row r="549" spans="1:3" x14ac:dyDescent="0.2">
      <c r="A549" s="57"/>
      <c r="B549" s="103"/>
      <c r="C549" s="103"/>
    </row>
    <row r="550" spans="1:3" x14ac:dyDescent="0.2">
      <c r="A550" s="57"/>
      <c r="B550" s="103"/>
      <c r="C550" s="103"/>
    </row>
    <row r="551" spans="1:3" x14ac:dyDescent="0.2">
      <c r="A551" s="57"/>
      <c r="B551" s="103"/>
      <c r="C551" s="103"/>
    </row>
    <row r="552" spans="1:3" x14ac:dyDescent="0.2">
      <c r="A552" s="57"/>
      <c r="B552" s="103"/>
      <c r="C552" s="103"/>
    </row>
    <row r="553" spans="1:3" x14ac:dyDescent="0.2">
      <c r="A553" s="57"/>
      <c r="B553" s="103"/>
      <c r="C553" s="103"/>
    </row>
    <row r="554" spans="1:3" x14ac:dyDescent="0.2">
      <c r="A554" s="57"/>
      <c r="B554" s="103"/>
      <c r="C554" s="103"/>
    </row>
    <row r="555" spans="1:3" x14ac:dyDescent="0.2">
      <c r="A555" s="57"/>
      <c r="B555" s="103"/>
      <c r="C555" s="103"/>
    </row>
    <row r="556" spans="1:3" x14ac:dyDescent="0.2">
      <c r="A556" s="57"/>
      <c r="B556" s="103"/>
      <c r="C556" s="103"/>
    </row>
    <row r="557" spans="1:3" x14ac:dyDescent="0.2">
      <c r="A557" s="57"/>
      <c r="B557" s="103"/>
      <c r="C557" s="103"/>
    </row>
    <row r="558" spans="1:3" x14ac:dyDescent="0.2">
      <c r="A558" s="57"/>
      <c r="B558" s="103"/>
      <c r="C558" s="103"/>
    </row>
    <row r="559" spans="1:3" x14ac:dyDescent="0.2">
      <c r="A559" s="57"/>
      <c r="B559" s="103"/>
      <c r="C559" s="103"/>
    </row>
    <row r="560" spans="1:3" x14ac:dyDescent="0.2">
      <c r="A560" s="57"/>
      <c r="B560" s="103"/>
      <c r="C560" s="103"/>
    </row>
    <row r="561" spans="1:3" x14ac:dyDescent="0.2">
      <c r="A561" s="57"/>
      <c r="B561" s="103"/>
      <c r="C561" s="103"/>
    </row>
    <row r="562" spans="1:3" x14ac:dyDescent="0.2">
      <c r="A562" s="57"/>
      <c r="B562" s="103"/>
      <c r="C562" s="103"/>
    </row>
    <row r="563" spans="1:3" x14ac:dyDescent="0.2">
      <c r="A563" s="57"/>
      <c r="B563" s="103"/>
      <c r="C563" s="103"/>
    </row>
    <row r="564" spans="1:3" x14ac:dyDescent="0.2">
      <c r="A564" s="57"/>
      <c r="B564" s="103"/>
      <c r="C564" s="103"/>
    </row>
    <row r="565" spans="1:3" x14ac:dyDescent="0.2">
      <c r="A565" s="57"/>
      <c r="B565" s="103"/>
      <c r="C565" s="103"/>
    </row>
    <row r="566" spans="1:3" x14ac:dyDescent="0.2">
      <c r="A566" s="57"/>
      <c r="B566" s="103"/>
      <c r="C566" s="103"/>
    </row>
    <row r="567" spans="1:3" x14ac:dyDescent="0.2">
      <c r="A567" s="57"/>
      <c r="B567" s="103"/>
      <c r="C567" s="103"/>
    </row>
    <row r="568" spans="1:3" x14ac:dyDescent="0.2">
      <c r="A568" s="57"/>
      <c r="B568" s="103"/>
      <c r="C568" s="103"/>
    </row>
    <row r="569" spans="1:3" x14ac:dyDescent="0.2">
      <c r="A569" s="57"/>
      <c r="B569" s="103"/>
      <c r="C569" s="103"/>
    </row>
    <row r="570" spans="1:3" x14ac:dyDescent="0.2">
      <c r="A570" s="57"/>
      <c r="B570" s="103"/>
      <c r="C570" s="103"/>
    </row>
    <row r="571" spans="1:3" x14ac:dyDescent="0.2">
      <c r="A571" s="57"/>
      <c r="B571" s="103"/>
      <c r="C571" s="103"/>
    </row>
    <row r="572" spans="1:3" x14ac:dyDescent="0.2">
      <c r="A572" s="57"/>
      <c r="B572" s="103"/>
      <c r="C572" s="103"/>
    </row>
    <row r="573" spans="1:3" x14ac:dyDescent="0.2">
      <c r="A573" s="57"/>
      <c r="B573" s="103"/>
      <c r="C573" s="103"/>
    </row>
    <row r="574" spans="1:3" x14ac:dyDescent="0.2">
      <c r="A574" s="57"/>
      <c r="B574" s="103"/>
      <c r="C574" s="103"/>
    </row>
    <row r="575" spans="1:3" x14ac:dyDescent="0.2">
      <c r="A575" s="57"/>
      <c r="B575" s="103"/>
      <c r="C575" s="103"/>
    </row>
    <row r="576" spans="1:3" x14ac:dyDescent="0.2">
      <c r="A576" s="57"/>
      <c r="B576" s="103"/>
      <c r="C576" s="103"/>
    </row>
    <row r="577" spans="1:3" x14ac:dyDescent="0.2">
      <c r="A577" s="57"/>
      <c r="B577" s="103"/>
      <c r="C577" s="103"/>
    </row>
    <row r="578" spans="1:3" x14ac:dyDescent="0.2">
      <c r="A578" s="57"/>
      <c r="B578" s="103"/>
      <c r="C578" s="103"/>
    </row>
    <row r="579" spans="1:3" x14ac:dyDescent="0.2">
      <c r="A579" s="57"/>
      <c r="B579" s="103"/>
      <c r="C579" s="103"/>
    </row>
    <row r="580" spans="1:3" x14ac:dyDescent="0.2">
      <c r="A580" s="57"/>
      <c r="B580" s="103"/>
      <c r="C580" s="103"/>
    </row>
    <row r="581" spans="1:3" x14ac:dyDescent="0.2">
      <c r="A581" s="57"/>
      <c r="B581" s="103"/>
      <c r="C581" s="103"/>
    </row>
    <row r="582" spans="1:3" x14ac:dyDescent="0.2">
      <c r="A582" s="57"/>
      <c r="B582" s="103"/>
      <c r="C582" s="103"/>
    </row>
    <row r="583" spans="1:3" x14ac:dyDescent="0.2">
      <c r="A583" s="57"/>
      <c r="B583" s="103"/>
      <c r="C583" s="103"/>
    </row>
    <row r="584" spans="1:3" x14ac:dyDescent="0.2">
      <c r="A584" s="57"/>
      <c r="B584" s="103"/>
      <c r="C584" s="103"/>
    </row>
    <row r="585" spans="1:3" x14ac:dyDescent="0.2">
      <c r="A585" s="57"/>
      <c r="B585" s="103"/>
      <c r="C585" s="103"/>
    </row>
    <row r="586" spans="1:3" x14ac:dyDescent="0.2">
      <c r="A586" s="57"/>
      <c r="B586" s="103"/>
      <c r="C586" s="103"/>
    </row>
    <row r="587" spans="1:3" x14ac:dyDescent="0.2">
      <c r="A587" s="57"/>
      <c r="B587" s="103"/>
      <c r="C587" s="103"/>
    </row>
    <row r="588" spans="1:3" x14ac:dyDescent="0.2">
      <c r="A588" s="57"/>
      <c r="B588" s="103"/>
      <c r="C588" s="103"/>
    </row>
    <row r="589" spans="1:3" x14ac:dyDescent="0.2">
      <c r="A589" s="57"/>
      <c r="B589" s="103"/>
      <c r="C589" s="103"/>
    </row>
    <row r="590" spans="1:3" x14ac:dyDescent="0.2">
      <c r="A590" s="57"/>
      <c r="B590" s="103"/>
      <c r="C590" s="103"/>
    </row>
    <row r="591" spans="1:3" x14ac:dyDescent="0.2">
      <c r="A591" s="57"/>
      <c r="B591" s="103"/>
      <c r="C591" s="103"/>
    </row>
    <row r="592" spans="1:3" x14ac:dyDescent="0.2">
      <c r="A592" s="57"/>
      <c r="B592" s="103"/>
      <c r="C592" s="103"/>
    </row>
    <row r="593" spans="1:3" x14ac:dyDescent="0.2">
      <c r="A593" s="57"/>
      <c r="B593" s="103"/>
      <c r="C593" s="103"/>
    </row>
    <row r="594" spans="1:3" x14ac:dyDescent="0.2">
      <c r="A594" s="57"/>
      <c r="B594" s="103"/>
      <c r="C594" s="103"/>
    </row>
    <row r="595" spans="1:3" x14ac:dyDescent="0.2">
      <c r="A595" s="57"/>
      <c r="B595" s="103"/>
      <c r="C595" s="103"/>
    </row>
    <row r="596" spans="1:3" x14ac:dyDescent="0.2">
      <c r="A596" s="57"/>
      <c r="B596" s="103"/>
      <c r="C596" s="103"/>
    </row>
    <row r="597" spans="1:3" x14ac:dyDescent="0.2">
      <c r="A597" s="57"/>
      <c r="B597" s="103"/>
      <c r="C597" s="103"/>
    </row>
    <row r="598" spans="1:3" x14ac:dyDescent="0.2">
      <c r="A598" s="57"/>
      <c r="B598" s="103"/>
      <c r="C598" s="103"/>
    </row>
    <row r="599" spans="1:3" x14ac:dyDescent="0.2">
      <c r="A599" s="57"/>
      <c r="B599" s="103"/>
      <c r="C599" s="103"/>
    </row>
    <row r="600" spans="1:3" x14ac:dyDescent="0.2">
      <c r="A600" s="57"/>
      <c r="B600" s="103"/>
      <c r="C600" s="103"/>
    </row>
    <row r="601" spans="1:3" x14ac:dyDescent="0.2">
      <c r="A601" s="57"/>
      <c r="B601" s="103"/>
      <c r="C601" s="103"/>
    </row>
    <row r="602" spans="1:3" x14ac:dyDescent="0.2">
      <c r="A602" s="57"/>
      <c r="B602" s="103"/>
      <c r="C602" s="103"/>
    </row>
    <row r="603" spans="1:3" x14ac:dyDescent="0.2">
      <c r="A603" s="57"/>
      <c r="B603" s="103"/>
      <c r="C603" s="103"/>
    </row>
    <row r="604" spans="1:3" x14ac:dyDescent="0.2">
      <c r="A604" s="57"/>
      <c r="B604" s="103"/>
      <c r="C604" s="103"/>
    </row>
    <row r="605" spans="1:3" x14ac:dyDescent="0.2">
      <c r="A605" s="57"/>
      <c r="B605" s="103"/>
      <c r="C605" s="103"/>
    </row>
    <row r="606" spans="1:3" x14ac:dyDescent="0.2">
      <c r="A606" s="57"/>
      <c r="B606" s="103"/>
      <c r="C606" s="103"/>
    </row>
    <row r="607" spans="1:3" x14ac:dyDescent="0.2">
      <c r="A607" s="57"/>
      <c r="B607" s="103"/>
      <c r="C607" s="103"/>
    </row>
    <row r="608" spans="1:3" x14ac:dyDescent="0.2">
      <c r="A608" s="57"/>
      <c r="B608" s="103"/>
      <c r="C608" s="103"/>
    </row>
    <row r="609" spans="1:3" x14ac:dyDescent="0.2">
      <c r="A609" s="57"/>
      <c r="B609" s="103"/>
      <c r="C609" s="103"/>
    </row>
    <row r="610" spans="1:3" x14ac:dyDescent="0.2">
      <c r="A610" s="57"/>
      <c r="B610" s="103"/>
      <c r="C610" s="103"/>
    </row>
    <row r="611" spans="1:3" x14ac:dyDescent="0.2">
      <c r="A611" s="57"/>
      <c r="B611" s="103"/>
      <c r="C611" s="103"/>
    </row>
    <row r="612" spans="1:3" x14ac:dyDescent="0.2">
      <c r="A612" s="57"/>
      <c r="B612" s="103"/>
      <c r="C612" s="103"/>
    </row>
    <row r="613" spans="1:3" x14ac:dyDescent="0.2">
      <c r="A613" s="57"/>
      <c r="B613" s="103"/>
      <c r="C613" s="103"/>
    </row>
    <row r="614" spans="1:3" x14ac:dyDescent="0.2">
      <c r="A614" s="57"/>
      <c r="B614" s="103"/>
      <c r="C614" s="103"/>
    </row>
    <row r="615" spans="1:3" x14ac:dyDescent="0.2">
      <c r="A615" s="57"/>
      <c r="B615" s="103"/>
      <c r="C615" s="103"/>
    </row>
    <row r="616" spans="1:3" x14ac:dyDescent="0.2">
      <c r="A616" s="57"/>
      <c r="B616" s="103"/>
      <c r="C616" s="103"/>
    </row>
    <row r="617" spans="1:3" x14ac:dyDescent="0.2">
      <c r="A617" s="57"/>
      <c r="B617" s="103"/>
      <c r="C617" s="103"/>
    </row>
    <row r="618" spans="1:3" x14ac:dyDescent="0.2">
      <c r="A618" s="57"/>
      <c r="B618" s="103"/>
      <c r="C618" s="103"/>
    </row>
    <row r="619" spans="1:3" x14ac:dyDescent="0.2">
      <c r="A619" s="57"/>
      <c r="B619" s="103"/>
      <c r="C619" s="103"/>
    </row>
    <row r="620" spans="1:3" x14ac:dyDescent="0.2">
      <c r="A620" s="57"/>
      <c r="B620" s="103"/>
      <c r="C620" s="103"/>
    </row>
    <row r="621" spans="1:3" x14ac:dyDescent="0.2">
      <c r="A621" s="57"/>
      <c r="B621" s="103"/>
      <c r="C621" s="103"/>
    </row>
    <row r="622" spans="1:3" x14ac:dyDescent="0.2">
      <c r="A622" s="57"/>
      <c r="B622" s="103"/>
      <c r="C622" s="103"/>
    </row>
    <row r="623" spans="1:3" x14ac:dyDescent="0.2">
      <c r="A623" s="57"/>
      <c r="B623" s="103"/>
      <c r="C623" s="103"/>
    </row>
    <row r="624" spans="1:3" x14ac:dyDescent="0.2">
      <c r="A624" s="57"/>
      <c r="B624" s="103"/>
      <c r="C624" s="103"/>
    </row>
    <row r="625" spans="1:3" x14ac:dyDescent="0.2">
      <c r="A625" s="57"/>
      <c r="B625" s="103"/>
      <c r="C625" s="103"/>
    </row>
    <row r="626" spans="1:3" x14ac:dyDescent="0.2">
      <c r="A626" s="57"/>
      <c r="B626" s="103"/>
      <c r="C626" s="103"/>
    </row>
    <row r="627" spans="1:3" x14ac:dyDescent="0.2">
      <c r="A627" s="57"/>
      <c r="B627" s="103"/>
      <c r="C627" s="103"/>
    </row>
    <row r="628" spans="1:3" x14ac:dyDescent="0.2">
      <c r="A628" s="57"/>
      <c r="B628" s="103"/>
      <c r="C628" s="103"/>
    </row>
    <row r="629" spans="1:3" x14ac:dyDescent="0.2">
      <c r="A629" s="57"/>
      <c r="B629" s="103"/>
      <c r="C629" s="103"/>
    </row>
    <row r="630" spans="1:3" x14ac:dyDescent="0.2">
      <c r="A630" s="57"/>
      <c r="B630" s="103"/>
      <c r="C630" s="103"/>
    </row>
    <row r="631" spans="1:3" x14ac:dyDescent="0.2">
      <c r="A631" s="57"/>
      <c r="B631" s="103"/>
      <c r="C631" s="103"/>
    </row>
    <row r="632" spans="1:3" x14ac:dyDescent="0.2">
      <c r="A632" s="57"/>
      <c r="B632" s="103"/>
      <c r="C632" s="103"/>
    </row>
    <row r="633" spans="1:3" x14ac:dyDescent="0.2">
      <c r="A633" s="57"/>
      <c r="B633" s="103"/>
      <c r="C633" s="103"/>
    </row>
    <row r="634" spans="1:3" x14ac:dyDescent="0.2">
      <c r="A634" s="57"/>
      <c r="B634" s="103"/>
      <c r="C634" s="103"/>
    </row>
    <row r="635" spans="1:3" x14ac:dyDescent="0.2">
      <c r="A635" s="57"/>
      <c r="B635" s="103"/>
      <c r="C635" s="103"/>
    </row>
    <row r="636" spans="1:3" x14ac:dyDescent="0.2">
      <c r="A636" s="57"/>
      <c r="B636" s="103"/>
      <c r="C636" s="103"/>
    </row>
    <row r="637" spans="1:3" x14ac:dyDescent="0.2">
      <c r="A637" s="57"/>
      <c r="B637" s="103"/>
      <c r="C637" s="103"/>
    </row>
    <row r="638" spans="1:3" x14ac:dyDescent="0.2">
      <c r="A638" s="57"/>
      <c r="B638" s="103"/>
      <c r="C638" s="103"/>
    </row>
    <row r="639" spans="1:3" x14ac:dyDescent="0.2">
      <c r="A639" s="57"/>
      <c r="B639" s="103"/>
      <c r="C639" s="103"/>
    </row>
    <row r="640" spans="1:3" x14ac:dyDescent="0.2">
      <c r="A640" s="57"/>
      <c r="B640" s="103"/>
      <c r="C640" s="103"/>
    </row>
    <row r="641" spans="1:3" x14ac:dyDescent="0.2">
      <c r="A641" s="57"/>
      <c r="B641" s="103"/>
      <c r="C641" s="103"/>
    </row>
    <row r="642" spans="1:3" x14ac:dyDescent="0.2">
      <c r="A642" s="57"/>
      <c r="B642" s="103"/>
      <c r="C642" s="103"/>
    </row>
    <row r="643" spans="1:3" x14ac:dyDescent="0.2">
      <c r="A643" s="57"/>
      <c r="B643" s="103"/>
      <c r="C643" s="103"/>
    </row>
    <row r="644" spans="1:3" x14ac:dyDescent="0.2">
      <c r="A644" s="57"/>
      <c r="B644" s="103"/>
      <c r="C644" s="103"/>
    </row>
    <row r="645" spans="1:3" x14ac:dyDescent="0.2">
      <c r="A645" s="57"/>
      <c r="B645" s="103"/>
      <c r="C645" s="103"/>
    </row>
    <row r="646" spans="1:3" x14ac:dyDescent="0.2">
      <c r="A646" s="57"/>
      <c r="B646" s="103"/>
      <c r="C646" s="103"/>
    </row>
    <row r="647" spans="1:3" x14ac:dyDescent="0.2">
      <c r="A647" s="57"/>
      <c r="B647" s="103"/>
      <c r="C647" s="103"/>
    </row>
    <row r="648" spans="1:3" x14ac:dyDescent="0.2">
      <c r="A648" s="57"/>
      <c r="B648" s="103"/>
      <c r="C648" s="103"/>
    </row>
    <row r="649" spans="1:3" x14ac:dyDescent="0.2">
      <c r="A649" s="57"/>
      <c r="B649" s="103"/>
      <c r="C649" s="103"/>
    </row>
    <row r="650" spans="1:3" x14ac:dyDescent="0.2">
      <c r="A650" s="57"/>
      <c r="B650" s="103"/>
      <c r="C650" s="103"/>
    </row>
    <row r="651" spans="1:3" x14ac:dyDescent="0.2">
      <c r="A651" s="57"/>
      <c r="B651" s="103"/>
      <c r="C651" s="103"/>
    </row>
    <row r="652" spans="1:3" x14ac:dyDescent="0.2">
      <c r="A652" s="57"/>
      <c r="B652" s="103"/>
      <c r="C652" s="103"/>
    </row>
    <row r="653" spans="1:3" x14ac:dyDescent="0.2">
      <c r="A653" s="57"/>
      <c r="B653" s="103"/>
      <c r="C653" s="103"/>
    </row>
    <row r="654" spans="1:3" x14ac:dyDescent="0.2">
      <c r="A654" s="57"/>
      <c r="B654" s="103"/>
      <c r="C654" s="103"/>
    </row>
    <row r="655" spans="1:3" x14ac:dyDescent="0.2">
      <c r="A655" s="57"/>
      <c r="B655" s="103"/>
      <c r="C655" s="103"/>
    </row>
    <row r="656" spans="1:3" x14ac:dyDescent="0.2">
      <c r="A656" s="57"/>
      <c r="B656" s="103"/>
      <c r="C656" s="103"/>
    </row>
    <row r="657" spans="1:3" x14ac:dyDescent="0.2">
      <c r="A657" s="57"/>
      <c r="B657" s="103"/>
      <c r="C657" s="103"/>
    </row>
    <row r="658" spans="1:3" x14ac:dyDescent="0.2">
      <c r="A658" s="57"/>
      <c r="B658" s="103"/>
      <c r="C658" s="103"/>
    </row>
    <row r="659" spans="1:3" x14ac:dyDescent="0.2">
      <c r="A659" s="57"/>
      <c r="B659" s="103"/>
      <c r="C659" s="103"/>
    </row>
    <row r="660" spans="1:3" x14ac:dyDescent="0.2">
      <c r="A660" s="57"/>
      <c r="B660" s="103"/>
      <c r="C660" s="103"/>
    </row>
    <row r="661" spans="1:3" x14ac:dyDescent="0.2">
      <c r="A661" s="57"/>
      <c r="B661" s="103"/>
      <c r="C661" s="103"/>
    </row>
    <row r="662" spans="1:3" x14ac:dyDescent="0.2">
      <c r="A662" s="57"/>
      <c r="B662" s="103"/>
      <c r="C662" s="103"/>
    </row>
    <row r="663" spans="1:3" x14ac:dyDescent="0.2">
      <c r="A663" s="57"/>
      <c r="B663" s="103"/>
      <c r="C663" s="103"/>
    </row>
    <row r="664" spans="1:3" x14ac:dyDescent="0.2">
      <c r="A664" s="57"/>
      <c r="B664" s="103"/>
      <c r="C664" s="103"/>
    </row>
    <row r="665" spans="1:3" x14ac:dyDescent="0.2">
      <c r="A665" s="57"/>
      <c r="B665" s="103"/>
      <c r="C665" s="103"/>
    </row>
    <row r="666" spans="1:3" x14ac:dyDescent="0.2">
      <c r="A666" s="57"/>
      <c r="B666" s="103"/>
      <c r="C666" s="103"/>
    </row>
    <row r="667" spans="1:3" x14ac:dyDescent="0.2">
      <c r="A667" s="57"/>
      <c r="B667" s="103"/>
      <c r="C667" s="103"/>
    </row>
    <row r="668" spans="1:3" x14ac:dyDescent="0.2">
      <c r="A668" s="57"/>
      <c r="B668" s="103"/>
      <c r="C668" s="103"/>
    </row>
    <row r="669" spans="1:3" x14ac:dyDescent="0.2">
      <c r="A669" s="57"/>
      <c r="B669" s="103"/>
      <c r="C669" s="103"/>
    </row>
    <row r="670" spans="1:3" x14ac:dyDescent="0.2">
      <c r="A670" s="57"/>
      <c r="B670" s="103"/>
      <c r="C670" s="103"/>
    </row>
    <row r="671" spans="1:3" x14ac:dyDescent="0.2">
      <c r="A671" s="57"/>
      <c r="B671" s="103"/>
      <c r="C671" s="103"/>
    </row>
    <row r="672" spans="1:3" x14ac:dyDescent="0.2">
      <c r="A672" s="57"/>
      <c r="B672" s="103"/>
      <c r="C672" s="103"/>
    </row>
    <row r="673" spans="1:3" x14ac:dyDescent="0.2">
      <c r="A673" s="57"/>
      <c r="B673" s="103"/>
      <c r="C673" s="103"/>
    </row>
    <row r="674" spans="1:3" x14ac:dyDescent="0.2">
      <c r="A674" s="57"/>
      <c r="B674" s="103"/>
      <c r="C674" s="103"/>
    </row>
    <row r="675" spans="1:3" x14ac:dyDescent="0.2">
      <c r="A675" s="57"/>
      <c r="B675" s="103"/>
      <c r="C675" s="103"/>
    </row>
    <row r="676" spans="1:3" x14ac:dyDescent="0.2">
      <c r="A676" s="57"/>
      <c r="B676" s="103"/>
      <c r="C676" s="103"/>
    </row>
    <row r="677" spans="1:3" x14ac:dyDescent="0.2">
      <c r="A677" s="57"/>
      <c r="B677" s="103"/>
      <c r="C677" s="103"/>
    </row>
    <row r="678" spans="1:3" x14ac:dyDescent="0.2">
      <c r="A678" s="57"/>
      <c r="B678" s="103"/>
      <c r="C678" s="103"/>
    </row>
    <row r="679" spans="1:3" x14ac:dyDescent="0.2">
      <c r="A679" s="57"/>
      <c r="B679" s="103"/>
      <c r="C679" s="103"/>
    </row>
    <row r="680" spans="1:3" x14ac:dyDescent="0.2">
      <c r="A680" s="57"/>
      <c r="B680" s="103"/>
      <c r="C680" s="103"/>
    </row>
    <row r="681" spans="1:3" x14ac:dyDescent="0.2">
      <c r="A681" s="57"/>
      <c r="B681" s="103"/>
      <c r="C681" s="103"/>
    </row>
    <row r="682" spans="1:3" x14ac:dyDescent="0.2">
      <c r="A682" s="57"/>
      <c r="B682" s="103"/>
      <c r="C682" s="103"/>
    </row>
    <row r="683" spans="1:3" x14ac:dyDescent="0.2">
      <c r="A683" s="57"/>
      <c r="B683" s="103"/>
      <c r="C683" s="103"/>
    </row>
    <row r="684" spans="1:3" x14ac:dyDescent="0.2">
      <c r="A684" s="57"/>
      <c r="B684" s="103"/>
      <c r="C684" s="103"/>
    </row>
    <row r="685" spans="1:3" x14ac:dyDescent="0.2">
      <c r="A685" s="57"/>
      <c r="B685" s="103"/>
      <c r="C685" s="103"/>
    </row>
    <row r="686" spans="1:3" x14ac:dyDescent="0.2">
      <c r="A686" s="57"/>
      <c r="B686" s="103"/>
      <c r="C686" s="103"/>
    </row>
    <row r="687" spans="1:3" x14ac:dyDescent="0.2">
      <c r="A687" s="57"/>
      <c r="B687" s="103"/>
      <c r="C687" s="103"/>
    </row>
    <row r="688" spans="1:3" x14ac:dyDescent="0.2">
      <c r="A688" s="57"/>
      <c r="B688" s="103"/>
      <c r="C688" s="103"/>
    </row>
    <row r="689" spans="1:3" x14ac:dyDescent="0.2">
      <c r="A689" s="57"/>
      <c r="B689" s="103"/>
      <c r="C689" s="103"/>
    </row>
    <row r="690" spans="1:3" x14ac:dyDescent="0.2">
      <c r="A690" s="57"/>
      <c r="B690" s="103"/>
      <c r="C690" s="103"/>
    </row>
    <row r="691" spans="1:3" x14ac:dyDescent="0.2">
      <c r="A691" s="57"/>
      <c r="B691" s="103"/>
      <c r="C691" s="103"/>
    </row>
    <row r="692" spans="1:3" x14ac:dyDescent="0.2">
      <c r="A692" s="57"/>
      <c r="B692" s="103"/>
      <c r="C692" s="103"/>
    </row>
    <row r="693" spans="1:3" x14ac:dyDescent="0.2">
      <c r="A693" s="57"/>
      <c r="B693" s="103"/>
      <c r="C693" s="103"/>
    </row>
    <row r="694" spans="1:3" x14ac:dyDescent="0.2">
      <c r="A694" s="57"/>
      <c r="B694" s="103"/>
      <c r="C694" s="103"/>
    </row>
    <row r="695" spans="1:3" x14ac:dyDescent="0.2">
      <c r="A695" s="57"/>
      <c r="B695" s="103"/>
      <c r="C695" s="103"/>
    </row>
    <row r="696" spans="1:3" x14ac:dyDescent="0.2">
      <c r="A696" s="57"/>
      <c r="B696" s="103"/>
      <c r="C696" s="103"/>
    </row>
    <row r="697" spans="1:3" x14ac:dyDescent="0.2">
      <c r="A697" s="57"/>
      <c r="B697" s="103"/>
      <c r="C697" s="103"/>
    </row>
    <row r="698" spans="1:3" x14ac:dyDescent="0.2">
      <c r="A698" s="57"/>
      <c r="B698" s="103"/>
      <c r="C698" s="103"/>
    </row>
    <row r="699" spans="1:3" x14ac:dyDescent="0.2">
      <c r="A699" s="57"/>
      <c r="B699" s="103"/>
      <c r="C699" s="103"/>
    </row>
    <row r="700" spans="1:3" x14ac:dyDescent="0.2">
      <c r="A700" s="57"/>
      <c r="B700" s="103"/>
      <c r="C700" s="103"/>
    </row>
    <row r="701" spans="1:3" x14ac:dyDescent="0.2">
      <c r="A701" s="57"/>
      <c r="B701" s="103"/>
      <c r="C701" s="103"/>
    </row>
    <row r="702" spans="1:3" x14ac:dyDescent="0.2">
      <c r="A702" s="57"/>
      <c r="B702" s="103"/>
      <c r="C702" s="103"/>
    </row>
    <row r="703" spans="1:3" x14ac:dyDescent="0.2">
      <c r="A703" s="57"/>
      <c r="B703" s="103"/>
      <c r="C703" s="103"/>
    </row>
    <row r="704" spans="1:3" x14ac:dyDescent="0.2">
      <c r="A704" s="57"/>
      <c r="B704" s="103"/>
      <c r="C704" s="103"/>
    </row>
    <row r="705" spans="1:3" x14ac:dyDescent="0.2">
      <c r="A705" s="57"/>
      <c r="B705" s="103"/>
      <c r="C705" s="103"/>
    </row>
    <row r="706" spans="1:3" x14ac:dyDescent="0.2">
      <c r="A706" s="57"/>
      <c r="B706" s="103"/>
      <c r="C706" s="103"/>
    </row>
    <row r="707" spans="1:3" x14ac:dyDescent="0.2">
      <c r="A707" s="57"/>
      <c r="B707" s="103"/>
      <c r="C707" s="103"/>
    </row>
    <row r="708" spans="1:3" x14ac:dyDescent="0.2">
      <c r="A708" s="57"/>
      <c r="B708" s="103"/>
      <c r="C708" s="103"/>
    </row>
    <row r="709" spans="1:3" x14ac:dyDescent="0.2">
      <c r="A709" s="57"/>
      <c r="B709" s="103"/>
      <c r="C709" s="103"/>
    </row>
    <row r="710" spans="1:3" x14ac:dyDescent="0.2">
      <c r="A710" s="57"/>
      <c r="B710" s="103"/>
      <c r="C710" s="103"/>
    </row>
    <row r="711" spans="1:3" x14ac:dyDescent="0.2">
      <c r="A711" s="57"/>
      <c r="B711" s="103"/>
      <c r="C711" s="103"/>
    </row>
    <row r="712" spans="1:3" x14ac:dyDescent="0.2">
      <c r="A712" s="57"/>
      <c r="B712" s="103"/>
      <c r="C712" s="103"/>
    </row>
    <row r="713" spans="1:3" x14ac:dyDescent="0.2">
      <c r="A713" s="57"/>
      <c r="B713" s="103"/>
      <c r="C713" s="103"/>
    </row>
    <row r="714" spans="1:3" x14ac:dyDescent="0.2">
      <c r="A714" s="57"/>
      <c r="B714" s="103"/>
      <c r="C714" s="103"/>
    </row>
    <row r="715" spans="1:3" x14ac:dyDescent="0.2">
      <c r="A715" s="57"/>
      <c r="B715" s="103"/>
      <c r="C715" s="103"/>
    </row>
    <row r="716" spans="1:3" x14ac:dyDescent="0.2">
      <c r="A716" s="57"/>
      <c r="B716" s="103"/>
      <c r="C716" s="103"/>
    </row>
    <row r="717" spans="1:3" x14ac:dyDescent="0.2">
      <c r="A717" s="57"/>
      <c r="B717" s="103"/>
      <c r="C717" s="103"/>
    </row>
    <row r="718" spans="1:3" x14ac:dyDescent="0.2">
      <c r="A718" s="57"/>
      <c r="B718" s="103"/>
      <c r="C718" s="103"/>
    </row>
    <row r="719" spans="1:3" x14ac:dyDescent="0.2">
      <c r="A719" s="57"/>
      <c r="B719" s="103"/>
      <c r="C719" s="103"/>
    </row>
    <row r="720" spans="1:3" x14ac:dyDescent="0.2">
      <c r="A720" s="57"/>
      <c r="B720" s="103"/>
      <c r="C720" s="103"/>
    </row>
    <row r="721" spans="1:3" x14ac:dyDescent="0.2">
      <c r="A721" s="57"/>
      <c r="B721" s="103"/>
      <c r="C721" s="103"/>
    </row>
    <row r="722" spans="1:3" x14ac:dyDescent="0.2">
      <c r="A722" s="57"/>
      <c r="B722" s="103"/>
      <c r="C722" s="103"/>
    </row>
    <row r="723" spans="1:3" x14ac:dyDescent="0.2">
      <c r="A723" s="57"/>
      <c r="B723" s="103"/>
      <c r="C723" s="103"/>
    </row>
    <row r="724" spans="1:3" x14ac:dyDescent="0.2">
      <c r="A724" s="57"/>
      <c r="B724" s="103"/>
      <c r="C724" s="103"/>
    </row>
    <row r="725" spans="1:3" x14ac:dyDescent="0.2">
      <c r="A725" s="57"/>
      <c r="B725" s="103"/>
      <c r="C725" s="103"/>
    </row>
    <row r="726" spans="1:3" x14ac:dyDescent="0.2">
      <c r="A726" s="57"/>
      <c r="B726" s="103"/>
      <c r="C726" s="103"/>
    </row>
    <row r="727" spans="1:3" x14ac:dyDescent="0.2">
      <c r="A727" s="57"/>
      <c r="B727" s="103"/>
      <c r="C727" s="103"/>
    </row>
    <row r="728" spans="1:3" x14ac:dyDescent="0.2">
      <c r="A728" s="57"/>
      <c r="B728" s="103"/>
      <c r="C728" s="103"/>
    </row>
    <row r="729" spans="1:3" x14ac:dyDescent="0.2">
      <c r="A729" s="57"/>
      <c r="B729" s="103"/>
      <c r="C729" s="103"/>
    </row>
    <row r="730" spans="1:3" x14ac:dyDescent="0.2">
      <c r="A730" s="57"/>
      <c r="B730" s="103"/>
      <c r="C730" s="103"/>
    </row>
    <row r="731" spans="1:3" x14ac:dyDescent="0.2">
      <c r="A731" s="57"/>
      <c r="B731" s="103"/>
      <c r="C731" s="103"/>
    </row>
    <row r="732" spans="1:3" x14ac:dyDescent="0.2">
      <c r="A732" s="57"/>
      <c r="B732" s="103"/>
      <c r="C732" s="103"/>
    </row>
    <row r="733" spans="1:3" x14ac:dyDescent="0.2">
      <c r="A733" s="57"/>
      <c r="B733" s="103"/>
      <c r="C733" s="103"/>
    </row>
    <row r="734" spans="1:3" x14ac:dyDescent="0.2">
      <c r="A734" s="57"/>
      <c r="B734" s="103"/>
      <c r="C734" s="103"/>
    </row>
    <row r="735" spans="1:3" x14ac:dyDescent="0.2">
      <c r="A735" s="57"/>
      <c r="B735" s="103"/>
      <c r="C735" s="103"/>
    </row>
    <row r="736" spans="1:3" x14ac:dyDescent="0.2">
      <c r="A736" s="57"/>
      <c r="B736" s="103"/>
      <c r="C736" s="103"/>
    </row>
    <row r="737" spans="1:3" x14ac:dyDescent="0.2">
      <c r="A737" s="57"/>
      <c r="B737" s="103"/>
      <c r="C737" s="103"/>
    </row>
    <row r="738" spans="1:3" x14ac:dyDescent="0.2">
      <c r="A738" s="57"/>
      <c r="B738" s="103"/>
      <c r="C738" s="103"/>
    </row>
    <row r="739" spans="1:3" x14ac:dyDescent="0.2">
      <c r="A739" s="57"/>
      <c r="B739" s="103"/>
      <c r="C739" s="103"/>
    </row>
    <row r="740" spans="1:3" x14ac:dyDescent="0.2">
      <c r="A740" s="57"/>
      <c r="B740" s="103"/>
      <c r="C740" s="103"/>
    </row>
    <row r="741" spans="1:3" x14ac:dyDescent="0.2">
      <c r="A741" s="57"/>
      <c r="B741" s="103"/>
      <c r="C741" s="103"/>
    </row>
    <row r="742" spans="1:3" x14ac:dyDescent="0.2">
      <c r="A742" s="57"/>
      <c r="B742" s="103"/>
      <c r="C742" s="103"/>
    </row>
    <row r="743" spans="1:3" x14ac:dyDescent="0.2">
      <c r="A743" s="57"/>
      <c r="B743" s="103"/>
      <c r="C743" s="103"/>
    </row>
    <row r="744" spans="1:3" x14ac:dyDescent="0.2">
      <c r="A744" s="57"/>
      <c r="B744" s="103"/>
      <c r="C744" s="103"/>
    </row>
    <row r="745" spans="1:3" x14ac:dyDescent="0.2">
      <c r="A745" s="57"/>
      <c r="B745" s="103"/>
      <c r="C745" s="103"/>
    </row>
    <row r="746" spans="1:3" x14ac:dyDescent="0.2">
      <c r="A746" s="57"/>
      <c r="B746" s="103"/>
      <c r="C746" s="103"/>
    </row>
    <row r="747" spans="1:3" x14ac:dyDescent="0.2">
      <c r="A747" s="57"/>
      <c r="B747" s="103"/>
      <c r="C747" s="103"/>
    </row>
    <row r="748" spans="1:3" x14ac:dyDescent="0.2">
      <c r="A748" s="57"/>
      <c r="B748" s="103"/>
      <c r="C748" s="103"/>
    </row>
    <row r="749" spans="1:3" x14ac:dyDescent="0.2">
      <c r="A749" s="57"/>
      <c r="B749" s="103"/>
      <c r="C749" s="103"/>
    </row>
    <row r="750" spans="1:3" x14ac:dyDescent="0.2">
      <c r="A750" s="57"/>
      <c r="B750" s="103"/>
      <c r="C750" s="103"/>
    </row>
    <row r="751" spans="1:3" x14ac:dyDescent="0.2">
      <c r="A751" s="57"/>
      <c r="B751" s="103"/>
      <c r="C751" s="103"/>
    </row>
    <row r="752" spans="1:3" x14ac:dyDescent="0.2">
      <c r="A752" s="57"/>
      <c r="B752" s="103"/>
      <c r="C752" s="103"/>
    </row>
    <row r="753" spans="1:3" x14ac:dyDescent="0.2">
      <c r="A753" s="57"/>
      <c r="B753" s="103"/>
      <c r="C753" s="103"/>
    </row>
    <row r="754" spans="1:3" x14ac:dyDescent="0.2">
      <c r="A754" s="57"/>
      <c r="B754" s="103"/>
      <c r="C754" s="103"/>
    </row>
    <row r="755" spans="1:3" x14ac:dyDescent="0.2">
      <c r="A755" s="57"/>
      <c r="B755" s="103"/>
      <c r="C755" s="103"/>
    </row>
    <row r="756" spans="1:3" x14ac:dyDescent="0.2">
      <c r="A756" s="57"/>
      <c r="B756" s="103"/>
      <c r="C756" s="103"/>
    </row>
    <row r="757" spans="1:3" x14ac:dyDescent="0.2">
      <c r="A757" s="57"/>
      <c r="B757" s="103"/>
      <c r="C757" s="103"/>
    </row>
    <row r="758" spans="1:3" x14ac:dyDescent="0.2">
      <c r="A758" s="57"/>
      <c r="B758" s="103"/>
      <c r="C758" s="103"/>
    </row>
    <row r="759" spans="1:3" x14ac:dyDescent="0.2">
      <c r="A759" s="57"/>
      <c r="B759" s="103"/>
      <c r="C759" s="103"/>
    </row>
    <row r="760" spans="1:3" x14ac:dyDescent="0.2">
      <c r="A760" s="57"/>
      <c r="B760" s="103"/>
      <c r="C760" s="103"/>
    </row>
    <row r="761" spans="1:3" x14ac:dyDescent="0.2">
      <c r="A761" s="57"/>
      <c r="B761" s="103"/>
      <c r="C761" s="103"/>
    </row>
    <row r="762" spans="1:3" x14ac:dyDescent="0.2">
      <c r="A762" s="57"/>
      <c r="B762" s="103"/>
      <c r="C762" s="103"/>
    </row>
    <row r="763" spans="1:3" x14ac:dyDescent="0.2">
      <c r="A763" s="57"/>
      <c r="B763" s="103"/>
      <c r="C763" s="103"/>
    </row>
    <row r="764" spans="1:3" x14ac:dyDescent="0.2">
      <c r="A764" s="57"/>
      <c r="B764" s="103"/>
      <c r="C764" s="103"/>
    </row>
    <row r="765" spans="1:3" x14ac:dyDescent="0.2">
      <c r="A765" s="57"/>
      <c r="B765" s="103"/>
      <c r="C765" s="103"/>
    </row>
    <row r="766" spans="1:3" x14ac:dyDescent="0.2">
      <c r="A766" s="57"/>
      <c r="B766" s="103"/>
      <c r="C766" s="103"/>
    </row>
    <row r="767" spans="1:3" x14ac:dyDescent="0.2">
      <c r="A767" s="57"/>
      <c r="B767" s="103"/>
      <c r="C767" s="103"/>
    </row>
    <row r="768" spans="1:3" x14ac:dyDescent="0.2">
      <c r="A768" s="57"/>
      <c r="B768" s="103"/>
      <c r="C768" s="103"/>
    </row>
    <row r="769" spans="1:3" x14ac:dyDescent="0.2">
      <c r="A769" s="57"/>
      <c r="B769" s="103"/>
      <c r="C769" s="103"/>
    </row>
    <row r="770" spans="1:3" x14ac:dyDescent="0.2">
      <c r="A770" s="57"/>
      <c r="B770" s="103"/>
      <c r="C770" s="103"/>
    </row>
    <row r="771" spans="1:3" x14ac:dyDescent="0.2">
      <c r="A771" s="57"/>
      <c r="B771" s="103"/>
      <c r="C771" s="103"/>
    </row>
    <row r="772" spans="1:3" x14ac:dyDescent="0.2">
      <c r="A772" s="57"/>
      <c r="B772" s="103"/>
      <c r="C772" s="103"/>
    </row>
    <row r="773" spans="1:3" x14ac:dyDescent="0.2">
      <c r="A773" s="57"/>
      <c r="B773" s="103"/>
      <c r="C773" s="103"/>
    </row>
    <row r="774" spans="1:3" x14ac:dyDescent="0.2">
      <c r="A774" s="57"/>
      <c r="B774" s="103"/>
      <c r="C774" s="103"/>
    </row>
    <row r="775" spans="1:3" x14ac:dyDescent="0.2">
      <c r="A775" s="57"/>
      <c r="B775" s="103"/>
      <c r="C775" s="103"/>
    </row>
    <row r="776" spans="1:3" x14ac:dyDescent="0.2">
      <c r="A776" s="57"/>
      <c r="B776" s="103"/>
      <c r="C776" s="103"/>
    </row>
    <row r="777" spans="1:3" x14ac:dyDescent="0.2">
      <c r="A777" s="57"/>
      <c r="B777" s="103"/>
      <c r="C777" s="103"/>
    </row>
    <row r="778" spans="1:3" x14ac:dyDescent="0.2">
      <c r="A778" s="57"/>
      <c r="B778" s="103"/>
      <c r="C778" s="103"/>
    </row>
    <row r="779" spans="1:3" x14ac:dyDescent="0.2">
      <c r="A779" s="57"/>
      <c r="B779" s="103"/>
      <c r="C779" s="103"/>
    </row>
    <row r="780" spans="1:3" x14ac:dyDescent="0.2">
      <c r="A780" s="57"/>
      <c r="B780" s="103"/>
      <c r="C780" s="103"/>
    </row>
    <row r="781" spans="1:3" x14ac:dyDescent="0.2">
      <c r="A781" s="57"/>
      <c r="B781" s="103"/>
      <c r="C781" s="103"/>
    </row>
    <row r="782" spans="1:3" x14ac:dyDescent="0.2">
      <c r="A782" s="57"/>
      <c r="B782" s="103"/>
      <c r="C782" s="103"/>
    </row>
    <row r="783" spans="1:3" x14ac:dyDescent="0.2">
      <c r="A783" s="57"/>
      <c r="B783" s="103"/>
      <c r="C783" s="103"/>
    </row>
    <row r="784" spans="1:3" x14ac:dyDescent="0.2">
      <c r="A784" s="57"/>
      <c r="B784" s="103"/>
      <c r="C784" s="103"/>
    </row>
    <row r="785" spans="1:3" x14ac:dyDescent="0.2">
      <c r="A785" s="57"/>
      <c r="B785" s="103"/>
      <c r="C785" s="103"/>
    </row>
    <row r="786" spans="1:3" x14ac:dyDescent="0.2">
      <c r="A786" s="57"/>
      <c r="B786" s="103"/>
      <c r="C786" s="103"/>
    </row>
    <row r="787" spans="1:3" x14ac:dyDescent="0.2">
      <c r="A787" s="57"/>
      <c r="B787" s="103"/>
      <c r="C787" s="103"/>
    </row>
    <row r="788" spans="1:3" x14ac:dyDescent="0.2">
      <c r="A788" s="57"/>
      <c r="B788" s="103"/>
      <c r="C788" s="103"/>
    </row>
    <row r="789" spans="1:3" x14ac:dyDescent="0.2">
      <c r="A789" s="57"/>
      <c r="B789" s="103"/>
      <c r="C789" s="103"/>
    </row>
    <row r="790" spans="1:3" x14ac:dyDescent="0.2">
      <c r="A790" s="57"/>
      <c r="B790" s="103"/>
      <c r="C790" s="103"/>
    </row>
    <row r="791" spans="1:3" x14ac:dyDescent="0.2">
      <c r="A791" s="57"/>
      <c r="B791" s="103"/>
      <c r="C791" s="103"/>
    </row>
    <row r="792" spans="1:3" x14ac:dyDescent="0.2">
      <c r="A792" s="57"/>
      <c r="B792" s="103"/>
      <c r="C792" s="103"/>
    </row>
    <row r="793" spans="1:3" x14ac:dyDescent="0.2">
      <c r="A793" s="57"/>
      <c r="B793" s="103"/>
      <c r="C793" s="103"/>
    </row>
    <row r="794" spans="1:3" x14ac:dyDescent="0.2">
      <c r="A794" s="57"/>
      <c r="B794" s="103"/>
      <c r="C794" s="103"/>
    </row>
    <row r="795" spans="1:3" x14ac:dyDescent="0.2">
      <c r="A795" s="57"/>
      <c r="B795" s="103"/>
      <c r="C795" s="103"/>
    </row>
    <row r="796" spans="1:3" x14ac:dyDescent="0.2">
      <c r="A796" s="57"/>
      <c r="B796" s="103"/>
      <c r="C796" s="103"/>
    </row>
    <row r="797" spans="1:3" x14ac:dyDescent="0.2">
      <c r="A797" s="57"/>
      <c r="B797" s="103"/>
      <c r="C797" s="103"/>
    </row>
    <row r="798" spans="1:3" x14ac:dyDescent="0.2">
      <c r="A798" s="57"/>
      <c r="B798" s="103"/>
      <c r="C798" s="103"/>
    </row>
    <row r="799" spans="1:3" x14ac:dyDescent="0.2">
      <c r="A799" s="57"/>
      <c r="B799" s="103"/>
      <c r="C799" s="103"/>
    </row>
    <row r="800" spans="1:3" x14ac:dyDescent="0.2">
      <c r="A800" s="57"/>
      <c r="B800" s="103"/>
      <c r="C800" s="103"/>
    </row>
    <row r="801" spans="1:3" x14ac:dyDescent="0.2">
      <c r="A801" s="57"/>
      <c r="B801" s="103"/>
      <c r="C801" s="103"/>
    </row>
    <row r="802" spans="1:3" x14ac:dyDescent="0.2">
      <c r="A802" s="57"/>
      <c r="B802" s="103"/>
      <c r="C802" s="103"/>
    </row>
    <row r="803" spans="1:3" x14ac:dyDescent="0.2">
      <c r="A803" s="57"/>
      <c r="B803" s="103"/>
      <c r="C803" s="103"/>
    </row>
    <row r="804" spans="1:3" x14ac:dyDescent="0.2">
      <c r="A804" s="57"/>
      <c r="B804" s="103"/>
      <c r="C804" s="103"/>
    </row>
    <row r="805" spans="1:3" x14ac:dyDescent="0.2">
      <c r="A805" s="57"/>
      <c r="B805" s="103"/>
      <c r="C805" s="103"/>
    </row>
    <row r="806" spans="1:3" x14ac:dyDescent="0.2">
      <c r="A806" s="57"/>
      <c r="B806" s="103"/>
      <c r="C806" s="103"/>
    </row>
    <row r="807" spans="1:3" x14ac:dyDescent="0.2">
      <c r="A807" s="57"/>
      <c r="B807" s="103"/>
      <c r="C807" s="103"/>
    </row>
    <row r="808" spans="1:3" x14ac:dyDescent="0.2">
      <c r="A808" s="57"/>
      <c r="B808" s="103"/>
      <c r="C808" s="103"/>
    </row>
    <row r="809" spans="1:3" x14ac:dyDescent="0.2">
      <c r="A809" s="57"/>
      <c r="B809" s="103"/>
      <c r="C809" s="103"/>
    </row>
    <row r="810" spans="1:3" x14ac:dyDescent="0.2">
      <c r="A810" s="57"/>
      <c r="B810" s="103"/>
      <c r="C810" s="103"/>
    </row>
    <row r="811" spans="1:3" x14ac:dyDescent="0.2">
      <c r="A811" s="57"/>
      <c r="B811" s="103"/>
      <c r="C811" s="103"/>
    </row>
    <row r="812" spans="1:3" x14ac:dyDescent="0.2">
      <c r="A812" s="57"/>
      <c r="B812" s="103"/>
      <c r="C812" s="103"/>
    </row>
    <row r="813" spans="1:3" x14ac:dyDescent="0.2">
      <c r="A813" s="57"/>
      <c r="B813" s="103"/>
      <c r="C813" s="103"/>
    </row>
    <row r="814" spans="1:3" x14ac:dyDescent="0.2">
      <c r="A814" s="57"/>
      <c r="B814" s="103"/>
      <c r="C814" s="103"/>
    </row>
    <row r="815" spans="1:3" x14ac:dyDescent="0.2">
      <c r="A815" s="57"/>
      <c r="B815" s="103"/>
      <c r="C815" s="103"/>
    </row>
    <row r="816" spans="1:3" x14ac:dyDescent="0.2">
      <c r="A816" s="57"/>
      <c r="B816" s="103"/>
      <c r="C816" s="103"/>
    </row>
    <row r="817" spans="1:3" x14ac:dyDescent="0.2">
      <c r="A817" s="57"/>
      <c r="B817" s="103"/>
      <c r="C817" s="103"/>
    </row>
    <row r="818" spans="1:3" x14ac:dyDescent="0.2">
      <c r="A818" s="57"/>
      <c r="B818" s="103"/>
      <c r="C818" s="103"/>
    </row>
    <row r="819" spans="1:3" x14ac:dyDescent="0.2">
      <c r="A819" s="57"/>
      <c r="B819" s="103"/>
      <c r="C819" s="103"/>
    </row>
    <row r="820" spans="1:3" x14ac:dyDescent="0.2">
      <c r="A820" s="57"/>
      <c r="B820" s="103"/>
      <c r="C820" s="103"/>
    </row>
    <row r="821" spans="1:3" x14ac:dyDescent="0.2">
      <c r="A821" s="57"/>
      <c r="B821" s="103"/>
      <c r="C821" s="103"/>
    </row>
    <row r="822" spans="1:3" x14ac:dyDescent="0.2">
      <c r="A822" s="57"/>
      <c r="B822" s="103"/>
      <c r="C822" s="103"/>
    </row>
    <row r="823" spans="1:3" x14ac:dyDescent="0.2">
      <c r="A823" s="57"/>
      <c r="B823" s="103"/>
      <c r="C823" s="103"/>
    </row>
    <row r="824" spans="1:3" x14ac:dyDescent="0.2">
      <c r="A824" s="57"/>
      <c r="B824" s="103"/>
      <c r="C824" s="103"/>
    </row>
    <row r="825" spans="1:3" x14ac:dyDescent="0.2">
      <c r="A825" s="57"/>
      <c r="B825" s="103"/>
      <c r="C825" s="103"/>
    </row>
    <row r="826" spans="1:3" x14ac:dyDescent="0.2">
      <c r="A826" s="57"/>
      <c r="B826" s="103"/>
      <c r="C826" s="103"/>
    </row>
    <row r="827" spans="1:3" x14ac:dyDescent="0.2">
      <c r="A827" s="57"/>
      <c r="B827" s="103"/>
      <c r="C827" s="103"/>
    </row>
    <row r="828" spans="1:3" x14ac:dyDescent="0.2">
      <c r="A828" s="57"/>
      <c r="B828" s="103"/>
      <c r="C828" s="103"/>
    </row>
    <row r="829" spans="1:3" x14ac:dyDescent="0.2">
      <c r="A829" s="57"/>
      <c r="B829" s="103"/>
      <c r="C829" s="103"/>
    </row>
    <row r="830" spans="1:3" x14ac:dyDescent="0.2">
      <c r="A830" s="57"/>
      <c r="B830" s="103"/>
      <c r="C830" s="103"/>
    </row>
    <row r="831" spans="1:3" x14ac:dyDescent="0.2">
      <c r="A831" s="57"/>
      <c r="B831" s="103"/>
      <c r="C831" s="103"/>
    </row>
    <row r="832" spans="1:3" x14ac:dyDescent="0.2">
      <c r="A832" s="57"/>
      <c r="B832" s="103"/>
      <c r="C832" s="103"/>
    </row>
    <row r="833" spans="1:3" x14ac:dyDescent="0.2">
      <c r="A833" s="57"/>
      <c r="B833" s="103"/>
      <c r="C833" s="103"/>
    </row>
    <row r="834" spans="1:3" x14ac:dyDescent="0.2">
      <c r="A834" s="57"/>
      <c r="B834" s="103"/>
      <c r="C834" s="103"/>
    </row>
    <row r="835" spans="1:3" x14ac:dyDescent="0.2">
      <c r="A835" s="57"/>
      <c r="B835" s="103"/>
      <c r="C835" s="103"/>
    </row>
    <row r="836" spans="1:3" x14ac:dyDescent="0.2">
      <c r="A836" s="57"/>
      <c r="B836" s="103"/>
      <c r="C836" s="103"/>
    </row>
    <row r="837" spans="1:3" x14ac:dyDescent="0.2">
      <c r="A837" s="57"/>
      <c r="B837" s="103"/>
      <c r="C837" s="103"/>
    </row>
    <row r="838" spans="1:3" x14ac:dyDescent="0.2">
      <c r="A838" s="57"/>
      <c r="B838" s="103"/>
      <c r="C838" s="103"/>
    </row>
    <row r="839" spans="1:3" x14ac:dyDescent="0.2">
      <c r="A839" s="57"/>
      <c r="B839" s="103"/>
      <c r="C839" s="103"/>
    </row>
    <row r="840" spans="1:3" x14ac:dyDescent="0.2">
      <c r="A840" s="57"/>
      <c r="B840" s="103"/>
      <c r="C840" s="103"/>
    </row>
    <row r="841" spans="1:3" x14ac:dyDescent="0.2">
      <c r="A841" s="57"/>
      <c r="B841" s="103"/>
      <c r="C841" s="103"/>
    </row>
    <row r="842" spans="1:3" x14ac:dyDescent="0.2">
      <c r="A842" s="57"/>
      <c r="B842" s="103"/>
      <c r="C842" s="103"/>
    </row>
    <row r="843" spans="1:3" x14ac:dyDescent="0.2">
      <c r="A843" s="57"/>
      <c r="B843" s="103"/>
      <c r="C843" s="103"/>
    </row>
    <row r="844" spans="1:3" x14ac:dyDescent="0.2">
      <c r="A844" s="57"/>
      <c r="B844" s="103"/>
      <c r="C844" s="103"/>
    </row>
    <row r="845" spans="1:3" x14ac:dyDescent="0.2">
      <c r="A845" s="57"/>
      <c r="B845" s="103"/>
      <c r="C845" s="103"/>
    </row>
    <row r="846" spans="1:3" x14ac:dyDescent="0.2">
      <c r="A846" s="57"/>
      <c r="B846" s="103"/>
      <c r="C846" s="103"/>
    </row>
    <row r="847" spans="1:3" x14ac:dyDescent="0.2">
      <c r="A847" s="57"/>
      <c r="B847" s="103"/>
      <c r="C847" s="103"/>
    </row>
    <row r="848" spans="1:3" x14ac:dyDescent="0.2">
      <c r="A848" s="57"/>
      <c r="B848" s="103"/>
      <c r="C848" s="103"/>
    </row>
    <row r="849" spans="1:3" x14ac:dyDescent="0.2">
      <c r="A849" s="57"/>
      <c r="B849" s="103"/>
      <c r="C849" s="103"/>
    </row>
    <row r="850" spans="1:3" x14ac:dyDescent="0.2">
      <c r="A850" s="57"/>
      <c r="B850" s="103"/>
      <c r="C850" s="103"/>
    </row>
    <row r="851" spans="1:3" x14ac:dyDescent="0.2">
      <c r="A851" s="57"/>
      <c r="B851" s="103"/>
      <c r="C851" s="103"/>
    </row>
    <row r="852" spans="1:3" x14ac:dyDescent="0.2">
      <c r="A852" s="57"/>
      <c r="B852" s="103"/>
      <c r="C852" s="103"/>
    </row>
    <row r="853" spans="1:3" x14ac:dyDescent="0.2">
      <c r="A853" s="57"/>
      <c r="B853" s="103"/>
      <c r="C853" s="103"/>
    </row>
    <row r="854" spans="1:3" x14ac:dyDescent="0.2">
      <c r="A854" s="57"/>
      <c r="B854" s="103"/>
      <c r="C854" s="103"/>
    </row>
    <row r="855" spans="1:3" x14ac:dyDescent="0.2">
      <c r="A855" s="57"/>
      <c r="B855" s="103"/>
      <c r="C855" s="103"/>
    </row>
    <row r="856" spans="1:3" x14ac:dyDescent="0.2">
      <c r="A856" s="57"/>
      <c r="B856" s="103"/>
      <c r="C856" s="103"/>
    </row>
    <row r="857" spans="1:3" x14ac:dyDescent="0.2">
      <c r="A857" s="57"/>
      <c r="B857" s="103"/>
      <c r="C857" s="103"/>
    </row>
    <row r="858" spans="1:3" x14ac:dyDescent="0.2">
      <c r="A858" s="57"/>
      <c r="B858" s="103"/>
      <c r="C858" s="103"/>
    </row>
    <row r="859" spans="1:3" x14ac:dyDescent="0.2">
      <c r="A859" s="57"/>
      <c r="B859" s="103"/>
      <c r="C859" s="103"/>
    </row>
    <row r="860" spans="1:3" x14ac:dyDescent="0.2">
      <c r="A860" s="57"/>
      <c r="B860" s="103"/>
      <c r="C860" s="103"/>
    </row>
    <row r="861" spans="1:3" x14ac:dyDescent="0.2">
      <c r="A861" s="57"/>
      <c r="B861" s="103"/>
      <c r="C861" s="103"/>
    </row>
    <row r="862" spans="1:3" x14ac:dyDescent="0.2">
      <c r="A862" s="57"/>
      <c r="B862" s="103"/>
      <c r="C862" s="103"/>
    </row>
    <row r="863" spans="1:3" x14ac:dyDescent="0.2">
      <c r="A863" s="57"/>
      <c r="B863" s="103"/>
      <c r="C863" s="103"/>
    </row>
    <row r="864" spans="1:3" x14ac:dyDescent="0.2">
      <c r="A864" s="57"/>
      <c r="B864" s="103"/>
      <c r="C864" s="103"/>
    </row>
    <row r="865" spans="1:3" x14ac:dyDescent="0.2">
      <c r="A865" s="57"/>
      <c r="B865" s="103"/>
      <c r="C865" s="103"/>
    </row>
    <row r="866" spans="1:3" x14ac:dyDescent="0.2">
      <c r="A866" s="57"/>
      <c r="B866" s="103"/>
      <c r="C866" s="103"/>
    </row>
    <row r="867" spans="1:3" x14ac:dyDescent="0.2">
      <c r="A867" s="57"/>
      <c r="B867" s="103"/>
      <c r="C867" s="103"/>
    </row>
    <row r="868" spans="1:3" x14ac:dyDescent="0.2">
      <c r="A868" s="57"/>
      <c r="B868" s="103"/>
      <c r="C868" s="103"/>
    </row>
    <row r="869" spans="1:3" x14ac:dyDescent="0.2">
      <c r="A869" s="57"/>
      <c r="B869" s="103"/>
      <c r="C869" s="103"/>
    </row>
    <row r="870" spans="1:3" x14ac:dyDescent="0.2">
      <c r="A870" s="57"/>
      <c r="B870" s="103"/>
      <c r="C870" s="103"/>
    </row>
    <row r="871" spans="1:3" x14ac:dyDescent="0.2">
      <c r="A871" s="57"/>
      <c r="B871" s="103"/>
      <c r="C871" s="103"/>
    </row>
    <row r="872" spans="1:3" x14ac:dyDescent="0.2">
      <c r="A872" s="57"/>
      <c r="B872" s="103"/>
      <c r="C872" s="103"/>
    </row>
    <row r="873" spans="1:3" x14ac:dyDescent="0.2">
      <c r="A873" s="57"/>
      <c r="B873" s="103"/>
      <c r="C873" s="103"/>
    </row>
    <row r="874" spans="1:3" x14ac:dyDescent="0.2">
      <c r="A874" s="57"/>
      <c r="B874" s="103"/>
      <c r="C874" s="103"/>
    </row>
    <row r="875" spans="1:3" x14ac:dyDescent="0.2">
      <c r="A875" s="57"/>
      <c r="B875" s="103"/>
      <c r="C875" s="103"/>
    </row>
    <row r="876" spans="1:3" x14ac:dyDescent="0.2">
      <c r="A876" s="57"/>
      <c r="B876" s="103"/>
      <c r="C876" s="103"/>
    </row>
    <row r="877" spans="1:3" x14ac:dyDescent="0.2">
      <c r="A877" s="57"/>
      <c r="B877" s="103"/>
      <c r="C877" s="103"/>
    </row>
    <row r="878" spans="1:3" x14ac:dyDescent="0.2">
      <c r="A878" s="57"/>
      <c r="B878" s="103"/>
      <c r="C878" s="103"/>
    </row>
    <row r="879" spans="1:3" x14ac:dyDescent="0.2">
      <c r="A879" s="57"/>
      <c r="B879" s="103"/>
      <c r="C879" s="103"/>
    </row>
    <row r="880" spans="1:3" x14ac:dyDescent="0.2">
      <c r="A880" s="57"/>
      <c r="B880" s="103"/>
      <c r="C880" s="103"/>
    </row>
    <row r="881" spans="1:3" x14ac:dyDescent="0.2">
      <c r="A881" s="57"/>
      <c r="B881" s="103"/>
      <c r="C881" s="103"/>
    </row>
    <row r="882" spans="1:3" x14ac:dyDescent="0.2">
      <c r="A882" s="57"/>
      <c r="B882" s="103"/>
      <c r="C882" s="103"/>
    </row>
    <row r="883" spans="1:3" x14ac:dyDescent="0.2">
      <c r="A883" s="57"/>
      <c r="B883" s="103"/>
      <c r="C883" s="103"/>
    </row>
    <row r="884" spans="1:3" x14ac:dyDescent="0.2">
      <c r="A884" s="57"/>
      <c r="B884" s="103"/>
      <c r="C884" s="103"/>
    </row>
    <row r="885" spans="1:3" x14ac:dyDescent="0.2">
      <c r="A885" s="57"/>
      <c r="B885" s="103"/>
      <c r="C885" s="103"/>
    </row>
    <row r="886" spans="1:3" x14ac:dyDescent="0.2">
      <c r="A886" s="57"/>
      <c r="B886" s="103"/>
      <c r="C886" s="103"/>
    </row>
    <row r="887" spans="1:3" x14ac:dyDescent="0.2">
      <c r="A887" s="57"/>
      <c r="B887" s="103"/>
      <c r="C887" s="103"/>
    </row>
    <row r="888" spans="1:3" x14ac:dyDescent="0.2">
      <c r="A888" s="57"/>
      <c r="B888" s="103"/>
      <c r="C888" s="103"/>
    </row>
    <row r="889" spans="1:3" x14ac:dyDescent="0.2">
      <c r="A889" s="57"/>
      <c r="B889" s="103"/>
      <c r="C889" s="103"/>
    </row>
    <row r="890" spans="1:3" x14ac:dyDescent="0.2">
      <c r="A890" s="57"/>
      <c r="B890" s="103"/>
      <c r="C890" s="103"/>
    </row>
    <row r="891" spans="1:3" x14ac:dyDescent="0.2">
      <c r="A891" s="57"/>
      <c r="B891" s="103"/>
      <c r="C891" s="103"/>
    </row>
    <row r="892" spans="1:3" x14ac:dyDescent="0.2">
      <c r="A892" s="57"/>
      <c r="B892" s="103"/>
      <c r="C892" s="103"/>
    </row>
    <row r="893" spans="1:3" x14ac:dyDescent="0.2">
      <c r="A893" s="57"/>
      <c r="B893" s="103"/>
      <c r="C893" s="103"/>
    </row>
    <row r="894" spans="1:3" x14ac:dyDescent="0.2">
      <c r="A894" s="57"/>
      <c r="B894" s="103"/>
      <c r="C894" s="103"/>
    </row>
    <row r="895" spans="1:3" x14ac:dyDescent="0.2">
      <c r="A895" s="57"/>
      <c r="B895" s="103"/>
      <c r="C895" s="103"/>
    </row>
    <row r="896" spans="1:3" x14ac:dyDescent="0.2">
      <c r="A896" s="57"/>
      <c r="B896" s="103"/>
      <c r="C896" s="103"/>
    </row>
    <row r="897" spans="1:3" x14ac:dyDescent="0.2">
      <c r="A897" s="57"/>
      <c r="B897" s="103"/>
      <c r="C897" s="103"/>
    </row>
    <row r="898" spans="1:3" x14ac:dyDescent="0.2">
      <c r="A898" s="57"/>
      <c r="B898" s="103"/>
      <c r="C898" s="103"/>
    </row>
    <row r="899" spans="1:3" x14ac:dyDescent="0.2">
      <c r="A899" s="57"/>
      <c r="B899" s="103"/>
      <c r="C899" s="103"/>
    </row>
    <row r="900" spans="1:3" x14ac:dyDescent="0.2">
      <c r="A900" s="57"/>
      <c r="B900" s="103"/>
      <c r="C900" s="103"/>
    </row>
    <row r="901" spans="1:3" x14ac:dyDescent="0.2">
      <c r="A901" s="57"/>
      <c r="B901" s="103"/>
      <c r="C901" s="103"/>
    </row>
    <row r="902" spans="1:3" x14ac:dyDescent="0.2">
      <c r="A902" s="57"/>
      <c r="B902" s="103"/>
      <c r="C902" s="103"/>
    </row>
    <row r="903" spans="1:3" x14ac:dyDescent="0.2">
      <c r="A903" s="57"/>
      <c r="B903" s="103"/>
      <c r="C903" s="103"/>
    </row>
    <row r="904" spans="1:3" x14ac:dyDescent="0.2">
      <c r="A904" s="57"/>
      <c r="B904" s="103"/>
      <c r="C904" s="103"/>
    </row>
    <row r="905" spans="1:3" x14ac:dyDescent="0.2">
      <c r="A905" s="57"/>
      <c r="B905" s="103"/>
      <c r="C905" s="103"/>
    </row>
    <row r="906" spans="1:3" x14ac:dyDescent="0.2">
      <c r="A906" s="57"/>
      <c r="B906" s="103"/>
      <c r="C906" s="103"/>
    </row>
    <row r="907" spans="1:3" x14ac:dyDescent="0.2">
      <c r="A907" s="57"/>
      <c r="B907" s="103"/>
      <c r="C907" s="103"/>
    </row>
    <row r="908" spans="1:3" x14ac:dyDescent="0.2">
      <c r="A908" s="57"/>
      <c r="B908" s="103"/>
      <c r="C908" s="103"/>
    </row>
    <row r="909" spans="1:3" x14ac:dyDescent="0.2">
      <c r="A909" s="57"/>
      <c r="B909" s="103"/>
      <c r="C909" s="103"/>
    </row>
    <row r="910" spans="1:3" x14ac:dyDescent="0.2">
      <c r="A910" s="57"/>
      <c r="B910" s="103"/>
      <c r="C910" s="103"/>
    </row>
    <row r="911" spans="1:3" x14ac:dyDescent="0.2">
      <c r="A911" s="57"/>
      <c r="B911" s="103"/>
      <c r="C911" s="103"/>
    </row>
    <row r="912" spans="1:3" x14ac:dyDescent="0.2">
      <c r="A912" s="57"/>
      <c r="B912" s="103"/>
      <c r="C912" s="103"/>
    </row>
    <row r="913" spans="1:3" x14ac:dyDescent="0.2">
      <c r="A913" s="57"/>
      <c r="B913" s="103"/>
      <c r="C913" s="103"/>
    </row>
    <row r="914" spans="1:3" x14ac:dyDescent="0.2">
      <c r="A914" s="57"/>
      <c r="B914" s="103"/>
      <c r="C914" s="103"/>
    </row>
    <row r="915" spans="1:3" x14ac:dyDescent="0.2">
      <c r="A915" s="57"/>
      <c r="B915" s="103"/>
      <c r="C915" s="103"/>
    </row>
    <row r="916" spans="1:3" x14ac:dyDescent="0.2">
      <c r="A916" s="57"/>
      <c r="B916" s="103"/>
      <c r="C916" s="103"/>
    </row>
    <row r="917" spans="1:3" x14ac:dyDescent="0.2">
      <c r="A917" s="57"/>
      <c r="B917" s="103"/>
      <c r="C917" s="103"/>
    </row>
    <row r="918" spans="1:3" x14ac:dyDescent="0.2">
      <c r="A918" s="57"/>
      <c r="B918" s="103"/>
      <c r="C918" s="103"/>
    </row>
    <row r="919" spans="1:3" x14ac:dyDescent="0.2">
      <c r="A919" s="57"/>
      <c r="B919" s="103"/>
      <c r="C919" s="103"/>
    </row>
    <row r="920" spans="1:3" x14ac:dyDescent="0.2">
      <c r="A920" s="57"/>
      <c r="B920" s="103"/>
      <c r="C920" s="103"/>
    </row>
    <row r="921" spans="1:3" x14ac:dyDescent="0.2">
      <c r="A921" s="57"/>
      <c r="B921" s="103"/>
      <c r="C921" s="103"/>
    </row>
    <row r="922" spans="1:3" x14ac:dyDescent="0.2">
      <c r="A922" s="57"/>
      <c r="B922" s="103"/>
      <c r="C922" s="103"/>
    </row>
    <row r="923" spans="1:3" x14ac:dyDescent="0.2">
      <c r="A923" s="57"/>
      <c r="B923" s="103"/>
      <c r="C923" s="103"/>
    </row>
    <row r="924" spans="1:3" x14ac:dyDescent="0.2">
      <c r="A924" s="57"/>
      <c r="B924" s="103"/>
      <c r="C924" s="103"/>
    </row>
    <row r="925" spans="1:3" x14ac:dyDescent="0.2">
      <c r="A925" s="57"/>
      <c r="B925" s="103"/>
      <c r="C925" s="103"/>
    </row>
    <row r="926" spans="1:3" x14ac:dyDescent="0.2">
      <c r="A926" s="57"/>
      <c r="B926" s="103"/>
      <c r="C926" s="103"/>
    </row>
    <row r="927" spans="1:3" x14ac:dyDescent="0.2">
      <c r="A927" s="57"/>
      <c r="B927" s="103"/>
      <c r="C927" s="103"/>
    </row>
    <row r="928" spans="1:3" x14ac:dyDescent="0.2">
      <c r="A928" s="57"/>
      <c r="B928" s="103"/>
      <c r="C928" s="103"/>
    </row>
    <row r="929" spans="1:3" x14ac:dyDescent="0.2">
      <c r="A929" s="57"/>
      <c r="B929" s="103"/>
      <c r="C929" s="103"/>
    </row>
    <row r="930" spans="1:3" x14ac:dyDescent="0.2">
      <c r="A930" s="57"/>
      <c r="B930" s="103"/>
      <c r="C930" s="103"/>
    </row>
    <row r="931" spans="1:3" x14ac:dyDescent="0.2">
      <c r="A931" s="57"/>
      <c r="B931" s="103"/>
      <c r="C931" s="103"/>
    </row>
    <row r="932" spans="1:3" x14ac:dyDescent="0.2">
      <c r="A932" s="57"/>
      <c r="B932" s="103"/>
      <c r="C932" s="103"/>
    </row>
    <row r="933" spans="1:3" x14ac:dyDescent="0.2">
      <c r="A933" s="57"/>
      <c r="B933" s="103"/>
      <c r="C933" s="103"/>
    </row>
    <row r="934" spans="1:3" x14ac:dyDescent="0.2">
      <c r="A934" s="57"/>
      <c r="B934" s="103"/>
      <c r="C934" s="103"/>
    </row>
    <row r="935" spans="1:3" x14ac:dyDescent="0.2">
      <c r="A935" s="57"/>
      <c r="B935" s="103"/>
      <c r="C935" s="103"/>
    </row>
    <row r="936" spans="1:3" x14ac:dyDescent="0.2">
      <c r="A936" s="57"/>
      <c r="B936" s="103"/>
      <c r="C936" s="103"/>
    </row>
    <row r="937" spans="1:3" x14ac:dyDescent="0.2">
      <c r="A937" s="57"/>
      <c r="B937" s="103"/>
      <c r="C937" s="103"/>
    </row>
    <row r="938" spans="1:3" x14ac:dyDescent="0.2">
      <c r="A938" s="57"/>
      <c r="B938" s="103"/>
      <c r="C938" s="103"/>
    </row>
    <row r="939" spans="1:3" x14ac:dyDescent="0.2">
      <c r="A939" s="57"/>
      <c r="B939" s="103"/>
      <c r="C939" s="103"/>
    </row>
    <row r="940" spans="1:3" x14ac:dyDescent="0.2">
      <c r="A940" s="57"/>
      <c r="B940" s="103"/>
      <c r="C940" s="103"/>
    </row>
    <row r="941" spans="1:3" x14ac:dyDescent="0.2">
      <c r="A941" s="57"/>
      <c r="B941" s="103"/>
      <c r="C941" s="103"/>
    </row>
    <row r="942" spans="1:3" x14ac:dyDescent="0.2">
      <c r="A942" s="57"/>
      <c r="B942" s="103"/>
      <c r="C942" s="103"/>
    </row>
    <row r="943" spans="1:3" x14ac:dyDescent="0.2">
      <c r="A943" s="57"/>
      <c r="B943" s="103"/>
      <c r="C943" s="103"/>
    </row>
    <row r="944" spans="1:3" x14ac:dyDescent="0.2">
      <c r="A944" s="57"/>
      <c r="B944" s="103"/>
      <c r="C944" s="103"/>
    </row>
    <row r="945" spans="1:3" x14ac:dyDescent="0.2">
      <c r="A945" s="57"/>
      <c r="B945" s="103"/>
      <c r="C945" s="103"/>
    </row>
    <row r="946" spans="1:3" x14ac:dyDescent="0.2">
      <c r="A946" s="57"/>
      <c r="B946" s="103"/>
      <c r="C946" s="103"/>
    </row>
    <row r="947" spans="1:3" x14ac:dyDescent="0.2">
      <c r="A947" s="57"/>
      <c r="B947" s="103"/>
      <c r="C947" s="103"/>
    </row>
    <row r="948" spans="1:3" x14ac:dyDescent="0.2">
      <c r="A948" s="57"/>
      <c r="B948" s="103"/>
      <c r="C948" s="103"/>
    </row>
    <row r="949" spans="1:3" x14ac:dyDescent="0.2">
      <c r="A949" s="57"/>
      <c r="B949" s="103"/>
      <c r="C949" s="103"/>
    </row>
    <row r="950" spans="1:3" x14ac:dyDescent="0.2">
      <c r="A950" s="57"/>
      <c r="B950" s="103"/>
      <c r="C950" s="103"/>
    </row>
    <row r="951" spans="1:3" x14ac:dyDescent="0.2">
      <c r="A951" s="57"/>
      <c r="B951" s="103"/>
      <c r="C951" s="103"/>
    </row>
    <row r="952" spans="1:3" x14ac:dyDescent="0.2">
      <c r="A952" s="57"/>
      <c r="B952" s="103"/>
      <c r="C952" s="103"/>
    </row>
    <row r="953" spans="1:3" x14ac:dyDescent="0.2">
      <c r="A953" s="57"/>
      <c r="B953" s="103"/>
      <c r="C953" s="103"/>
    </row>
    <row r="954" spans="1:3" x14ac:dyDescent="0.2">
      <c r="A954" s="57"/>
      <c r="B954" s="103"/>
      <c r="C954" s="103"/>
    </row>
    <row r="955" spans="1:3" x14ac:dyDescent="0.2">
      <c r="A955" s="57"/>
      <c r="B955" s="103"/>
      <c r="C955" s="103"/>
    </row>
    <row r="956" spans="1:3" x14ac:dyDescent="0.2">
      <c r="A956" s="57"/>
      <c r="B956" s="103"/>
      <c r="C956" s="103"/>
    </row>
    <row r="957" spans="1:3" x14ac:dyDescent="0.2">
      <c r="A957" s="57"/>
      <c r="B957" s="103"/>
      <c r="C957" s="103"/>
    </row>
    <row r="958" spans="1:3" x14ac:dyDescent="0.2">
      <c r="A958" s="57"/>
      <c r="B958" s="103"/>
      <c r="C958" s="103"/>
    </row>
    <row r="959" spans="1:3" x14ac:dyDescent="0.2">
      <c r="A959" s="57"/>
      <c r="B959" s="103"/>
      <c r="C959" s="103"/>
    </row>
    <row r="960" spans="1:3" x14ac:dyDescent="0.2">
      <c r="A960" s="57"/>
      <c r="B960" s="103"/>
      <c r="C960" s="103"/>
    </row>
    <row r="961" spans="1:3" x14ac:dyDescent="0.2">
      <c r="A961" s="57"/>
      <c r="B961" s="103"/>
      <c r="C961" s="103"/>
    </row>
    <row r="962" spans="1:3" x14ac:dyDescent="0.2">
      <c r="A962" s="57"/>
      <c r="B962" s="103"/>
      <c r="C962" s="103"/>
    </row>
    <row r="963" spans="1:3" x14ac:dyDescent="0.2">
      <c r="A963" s="57"/>
      <c r="B963" s="103"/>
      <c r="C963" s="103"/>
    </row>
    <row r="964" spans="1:3" x14ac:dyDescent="0.2">
      <c r="A964" s="57"/>
      <c r="B964" s="103"/>
      <c r="C964" s="103"/>
    </row>
    <row r="965" spans="1:3" x14ac:dyDescent="0.2">
      <c r="A965" s="57"/>
      <c r="B965" s="103"/>
      <c r="C965" s="103"/>
    </row>
    <row r="966" spans="1:3" x14ac:dyDescent="0.2">
      <c r="A966" s="57"/>
      <c r="B966" s="103"/>
      <c r="C966" s="103"/>
    </row>
    <row r="967" spans="1:3" x14ac:dyDescent="0.2">
      <c r="A967" s="57"/>
      <c r="B967" s="103"/>
      <c r="C967" s="103"/>
    </row>
    <row r="968" spans="1:3" x14ac:dyDescent="0.2">
      <c r="A968" s="57"/>
      <c r="B968" s="103"/>
      <c r="C968" s="103"/>
    </row>
    <row r="969" spans="1:3" x14ac:dyDescent="0.2">
      <c r="A969" s="57"/>
      <c r="B969" s="103"/>
      <c r="C969" s="103"/>
    </row>
    <row r="970" spans="1:3" x14ac:dyDescent="0.2">
      <c r="A970" s="57"/>
      <c r="B970" s="103"/>
      <c r="C970" s="103"/>
    </row>
    <row r="971" spans="1:3" x14ac:dyDescent="0.2">
      <c r="A971" s="57"/>
      <c r="B971" s="103"/>
      <c r="C971" s="103"/>
    </row>
    <row r="972" spans="1:3" x14ac:dyDescent="0.2">
      <c r="A972" s="57"/>
      <c r="B972" s="103"/>
      <c r="C972" s="103"/>
    </row>
    <row r="973" spans="1:3" x14ac:dyDescent="0.2">
      <c r="A973" s="57"/>
      <c r="B973" s="103"/>
      <c r="C973" s="103"/>
    </row>
    <row r="974" spans="1:3" x14ac:dyDescent="0.2">
      <c r="A974" s="57"/>
      <c r="B974" s="103"/>
      <c r="C974" s="103"/>
    </row>
    <row r="975" spans="1:3" x14ac:dyDescent="0.2">
      <c r="A975" s="57"/>
      <c r="B975" s="103"/>
      <c r="C975" s="103"/>
    </row>
    <row r="976" spans="1:3" x14ac:dyDescent="0.2">
      <c r="A976" s="57"/>
      <c r="B976" s="103"/>
      <c r="C976" s="103"/>
    </row>
    <row r="977" spans="1:3" x14ac:dyDescent="0.2">
      <c r="A977" s="57"/>
      <c r="B977" s="103"/>
      <c r="C977" s="103"/>
    </row>
    <row r="978" spans="1:3" x14ac:dyDescent="0.2">
      <c r="A978" s="57"/>
      <c r="B978" s="103"/>
      <c r="C978" s="103"/>
    </row>
    <row r="979" spans="1:3" x14ac:dyDescent="0.2">
      <c r="A979" s="57"/>
      <c r="B979" s="103"/>
      <c r="C979" s="103"/>
    </row>
    <row r="980" spans="1:3" x14ac:dyDescent="0.2">
      <c r="A980" s="57"/>
      <c r="B980" s="103"/>
      <c r="C980" s="103"/>
    </row>
    <row r="981" spans="1:3" x14ac:dyDescent="0.2">
      <c r="A981" s="57"/>
      <c r="B981" s="103"/>
      <c r="C981" s="103"/>
    </row>
    <row r="982" spans="1:3" x14ac:dyDescent="0.2">
      <c r="A982" s="57"/>
      <c r="B982" s="103"/>
      <c r="C982" s="103"/>
    </row>
    <row r="983" spans="1:3" x14ac:dyDescent="0.2">
      <c r="A983" s="57"/>
      <c r="B983" s="103"/>
      <c r="C983" s="103"/>
    </row>
    <row r="984" spans="1:3" x14ac:dyDescent="0.2">
      <c r="A984" s="57"/>
      <c r="B984" s="103"/>
      <c r="C984" s="103"/>
    </row>
    <row r="985" spans="1:3" x14ac:dyDescent="0.2">
      <c r="A985" s="57"/>
      <c r="B985" s="103"/>
      <c r="C985" s="103"/>
    </row>
    <row r="986" spans="1:3" x14ac:dyDescent="0.2">
      <c r="A986" s="57"/>
      <c r="B986" s="103"/>
      <c r="C986" s="103"/>
    </row>
    <row r="987" spans="1:3" x14ac:dyDescent="0.2">
      <c r="A987" s="57"/>
      <c r="B987" s="103"/>
      <c r="C987" s="103"/>
    </row>
    <row r="988" spans="1:3" x14ac:dyDescent="0.2">
      <c r="A988" s="57"/>
      <c r="B988" s="103"/>
      <c r="C988" s="103"/>
    </row>
    <row r="989" spans="1:3" x14ac:dyDescent="0.2">
      <c r="A989" s="57"/>
      <c r="B989" s="103"/>
      <c r="C989" s="103"/>
    </row>
    <row r="990" spans="1:3" x14ac:dyDescent="0.2">
      <c r="A990" s="57"/>
      <c r="B990" s="103"/>
      <c r="C990" s="103"/>
    </row>
    <row r="991" spans="1:3" x14ac:dyDescent="0.2">
      <c r="A991" s="57"/>
      <c r="B991" s="103"/>
      <c r="C991" s="103"/>
    </row>
    <row r="992" spans="1:3" x14ac:dyDescent="0.2">
      <c r="A992" s="57"/>
      <c r="B992" s="103"/>
      <c r="C992" s="103"/>
    </row>
    <row r="993" spans="1:3" x14ac:dyDescent="0.2">
      <c r="A993" s="57"/>
      <c r="B993" s="103"/>
      <c r="C993" s="103"/>
    </row>
    <row r="994" spans="1:3" x14ac:dyDescent="0.2">
      <c r="A994" s="57"/>
      <c r="B994" s="103"/>
      <c r="C994" s="103"/>
    </row>
    <row r="995" spans="1:3" x14ac:dyDescent="0.2">
      <c r="A995" s="57"/>
      <c r="B995" s="103"/>
      <c r="C995" s="103"/>
    </row>
    <row r="996" spans="1:3" x14ac:dyDescent="0.2">
      <c r="A996" s="57"/>
      <c r="B996" s="103"/>
      <c r="C996" s="103"/>
    </row>
    <row r="997" spans="1:3" x14ac:dyDescent="0.2">
      <c r="A997" s="57"/>
      <c r="B997" s="103"/>
      <c r="C997" s="103"/>
    </row>
    <row r="998" spans="1:3" x14ac:dyDescent="0.2">
      <c r="A998" s="57"/>
      <c r="B998" s="103"/>
      <c r="C998" s="103"/>
    </row>
    <row r="999" spans="1:3" x14ac:dyDescent="0.2">
      <c r="A999" s="57"/>
      <c r="B999" s="103"/>
      <c r="C999" s="103"/>
    </row>
    <row r="1000" spans="1:3" x14ac:dyDescent="0.2">
      <c r="A1000" s="57"/>
      <c r="B1000" s="103"/>
      <c r="C1000" s="103"/>
    </row>
    <row r="1001" spans="1:3" x14ac:dyDescent="0.2">
      <c r="A1001" s="57"/>
      <c r="B1001" s="103"/>
      <c r="C1001" s="103"/>
    </row>
    <row r="1002" spans="1:3" x14ac:dyDescent="0.2">
      <c r="A1002" s="57"/>
      <c r="B1002" s="103"/>
      <c r="C1002" s="103"/>
    </row>
    <row r="1003" spans="1:3" x14ac:dyDescent="0.2">
      <c r="A1003" s="57"/>
      <c r="B1003" s="103"/>
      <c r="C1003" s="103"/>
    </row>
    <row r="1004" spans="1:3" x14ac:dyDescent="0.2">
      <c r="A1004" s="57"/>
      <c r="B1004" s="103"/>
      <c r="C1004" s="103"/>
    </row>
    <row r="1005" spans="1:3" x14ac:dyDescent="0.2">
      <c r="A1005" s="57"/>
      <c r="B1005" s="103"/>
      <c r="C1005" s="103"/>
    </row>
    <row r="1006" spans="1:3" x14ac:dyDescent="0.2">
      <c r="A1006" s="57"/>
      <c r="B1006" s="103"/>
      <c r="C1006" s="103"/>
    </row>
    <row r="1007" spans="1:3" x14ac:dyDescent="0.2">
      <c r="A1007" s="57"/>
      <c r="B1007" s="103"/>
      <c r="C1007" s="103"/>
    </row>
    <row r="1008" spans="1:3" x14ac:dyDescent="0.2">
      <c r="A1008" s="57"/>
      <c r="B1008" s="103"/>
      <c r="C1008" s="103"/>
    </row>
    <row r="1009" spans="1:3" x14ac:dyDescent="0.2">
      <c r="A1009" s="57"/>
      <c r="B1009" s="103"/>
      <c r="C1009" s="103"/>
    </row>
    <row r="1010" spans="1:3" x14ac:dyDescent="0.2">
      <c r="A1010" s="57"/>
      <c r="B1010" s="103"/>
      <c r="C1010" s="103"/>
    </row>
    <row r="1011" spans="1:3" x14ac:dyDescent="0.2">
      <c r="A1011" s="57"/>
      <c r="B1011" s="103"/>
      <c r="C1011" s="103"/>
    </row>
    <row r="1012" spans="1:3" x14ac:dyDescent="0.2">
      <c r="A1012" s="57"/>
      <c r="B1012" s="103"/>
      <c r="C1012" s="103"/>
    </row>
    <row r="1013" spans="1:3" x14ac:dyDescent="0.2">
      <c r="A1013" s="57"/>
      <c r="B1013" s="103"/>
      <c r="C1013" s="103"/>
    </row>
    <row r="1014" spans="1:3" x14ac:dyDescent="0.2">
      <c r="A1014" s="57"/>
      <c r="B1014" s="103"/>
      <c r="C1014" s="103"/>
    </row>
    <row r="1015" spans="1:3" x14ac:dyDescent="0.2">
      <c r="A1015" s="57"/>
      <c r="B1015" s="103"/>
      <c r="C1015" s="103"/>
    </row>
    <row r="1016" spans="1:3" x14ac:dyDescent="0.2">
      <c r="A1016" s="57"/>
      <c r="B1016" s="103"/>
      <c r="C1016" s="103"/>
    </row>
    <row r="1017" spans="1:3" x14ac:dyDescent="0.2">
      <c r="A1017" s="57"/>
      <c r="B1017" s="103"/>
      <c r="C1017" s="103"/>
    </row>
    <row r="1018" spans="1:3" x14ac:dyDescent="0.2">
      <c r="A1018" s="57"/>
      <c r="B1018" s="103"/>
      <c r="C1018" s="103"/>
    </row>
    <row r="1019" spans="1:3" x14ac:dyDescent="0.2">
      <c r="A1019" s="57"/>
      <c r="B1019" s="103"/>
      <c r="C1019" s="103"/>
    </row>
    <row r="1020" spans="1:3" x14ac:dyDescent="0.2">
      <c r="A1020" s="57"/>
      <c r="B1020" s="103"/>
      <c r="C1020" s="103"/>
    </row>
    <row r="1021" spans="1:3" x14ac:dyDescent="0.2">
      <c r="A1021" s="57"/>
      <c r="B1021" s="103"/>
      <c r="C1021" s="103"/>
    </row>
    <row r="1022" spans="1:3" x14ac:dyDescent="0.2">
      <c r="A1022" s="57"/>
      <c r="B1022" s="103"/>
      <c r="C1022" s="103"/>
    </row>
    <row r="1023" spans="1:3" x14ac:dyDescent="0.2">
      <c r="A1023" s="57"/>
      <c r="B1023" s="103"/>
      <c r="C1023" s="103"/>
    </row>
    <row r="1024" spans="1:3" x14ac:dyDescent="0.2">
      <c r="A1024" s="57"/>
      <c r="B1024" s="103"/>
      <c r="C1024" s="103"/>
    </row>
    <row r="1025" spans="1:3" x14ac:dyDescent="0.2">
      <c r="A1025" s="57"/>
      <c r="B1025" s="103"/>
      <c r="C1025" s="103"/>
    </row>
    <row r="1026" spans="1:3" x14ac:dyDescent="0.2">
      <c r="A1026" s="57"/>
      <c r="B1026" s="103"/>
      <c r="C1026" s="103"/>
    </row>
    <row r="1027" spans="1:3" x14ac:dyDescent="0.2">
      <c r="A1027" s="57"/>
      <c r="B1027" s="103"/>
      <c r="C1027" s="103"/>
    </row>
    <row r="1028" spans="1:3" x14ac:dyDescent="0.2">
      <c r="A1028" s="57"/>
      <c r="B1028" s="103"/>
      <c r="C1028" s="103"/>
    </row>
    <row r="1029" spans="1:3" x14ac:dyDescent="0.2">
      <c r="A1029" s="57"/>
      <c r="B1029" s="103"/>
      <c r="C1029" s="103"/>
    </row>
    <row r="1030" spans="1:3" x14ac:dyDescent="0.2">
      <c r="A1030" s="57"/>
      <c r="B1030" s="103"/>
      <c r="C1030" s="103"/>
    </row>
    <row r="1031" spans="1:3" x14ac:dyDescent="0.2">
      <c r="A1031" s="57"/>
      <c r="B1031" s="103"/>
      <c r="C1031" s="103"/>
    </row>
    <row r="1032" spans="1:3" x14ac:dyDescent="0.2">
      <c r="A1032" s="57"/>
      <c r="B1032" s="103"/>
      <c r="C1032" s="103"/>
    </row>
    <row r="1033" spans="1:3" x14ac:dyDescent="0.2">
      <c r="A1033" s="57"/>
      <c r="B1033" s="103"/>
      <c r="C1033" s="103"/>
    </row>
    <row r="1034" spans="1:3" x14ac:dyDescent="0.2">
      <c r="A1034" s="57"/>
      <c r="B1034" s="103"/>
      <c r="C1034" s="103"/>
    </row>
    <row r="1035" spans="1:3" x14ac:dyDescent="0.2">
      <c r="A1035" s="57"/>
      <c r="B1035" s="103"/>
      <c r="C1035" s="103"/>
    </row>
    <row r="1036" spans="1:3" x14ac:dyDescent="0.2">
      <c r="A1036" s="57"/>
      <c r="B1036" s="103"/>
      <c r="C1036" s="103"/>
    </row>
    <row r="1037" spans="1:3" x14ac:dyDescent="0.2">
      <c r="A1037" s="57"/>
      <c r="B1037" s="103"/>
      <c r="C1037" s="103"/>
    </row>
    <row r="1038" spans="1:3" x14ac:dyDescent="0.2">
      <c r="A1038" s="57"/>
      <c r="B1038" s="103"/>
      <c r="C1038" s="103"/>
    </row>
    <row r="1039" spans="1:3" x14ac:dyDescent="0.2">
      <c r="A1039" s="57"/>
      <c r="B1039" s="103"/>
      <c r="C1039" s="103"/>
    </row>
    <row r="1040" spans="1:3" x14ac:dyDescent="0.2">
      <c r="A1040" s="57"/>
      <c r="B1040" s="103"/>
      <c r="C1040" s="103"/>
    </row>
    <row r="1041" spans="1:3" x14ac:dyDescent="0.2">
      <c r="A1041" s="57"/>
      <c r="B1041" s="103"/>
      <c r="C1041" s="103"/>
    </row>
    <row r="1042" spans="1:3" x14ac:dyDescent="0.2">
      <c r="A1042" s="57"/>
      <c r="B1042" s="103"/>
      <c r="C1042" s="103"/>
    </row>
    <row r="1043" spans="1:3" x14ac:dyDescent="0.2">
      <c r="A1043" s="57"/>
      <c r="B1043" s="103"/>
      <c r="C1043" s="103"/>
    </row>
    <row r="1044" spans="1:3" x14ac:dyDescent="0.2">
      <c r="A1044" s="57"/>
      <c r="B1044" s="103"/>
      <c r="C1044" s="103"/>
    </row>
    <row r="1045" spans="1:3" x14ac:dyDescent="0.2">
      <c r="A1045" s="57"/>
      <c r="B1045" s="103"/>
      <c r="C1045" s="103"/>
    </row>
    <row r="1046" spans="1:3" x14ac:dyDescent="0.2">
      <c r="A1046" s="57"/>
      <c r="B1046" s="103"/>
      <c r="C1046" s="103"/>
    </row>
    <row r="1047" spans="1:3" x14ac:dyDescent="0.2">
      <c r="A1047" s="57"/>
      <c r="B1047" s="103"/>
      <c r="C1047" s="103"/>
    </row>
    <row r="1048" spans="1:3" x14ac:dyDescent="0.2">
      <c r="A1048" s="57"/>
      <c r="B1048" s="103"/>
      <c r="C1048" s="103"/>
    </row>
    <row r="1049" spans="1:3" x14ac:dyDescent="0.2">
      <c r="A1049" s="57"/>
      <c r="B1049" s="103"/>
      <c r="C1049" s="103"/>
    </row>
    <row r="1050" spans="1:3" x14ac:dyDescent="0.2">
      <c r="A1050" s="57"/>
      <c r="B1050" s="103"/>
      <c r="C1050" s="103"/>
    </row>
    <row r="1051" spans="1:3" x14ac:dyDescent="0.2">
      <c r="A1051" s="57"/>
      <c r="B1051" s="103"/>
      <c r="C1051" s="103"/>
    </row>
    <row r="1052" spans="1:3" x14ac:dyDescent="0.2">
      <c r="A1052" s="57"/>
      <c r="B1052" s="103"/>
      <c r="C1052" s="103"/>
    </row>
    <row r="1053" spans="1:3" x14ac:dyDescent="0.2">
      <c r="A1053" s="57"/>
      <c r="B1053" s="103"/>
      <c r="C1053" s="103"/>
    </row>
    <row r="1054" spans="1:3" x14ac:dyDescent="0.2">
      <c r="A1054" s="57"/>
      <c r="B1054" s="103"/>
      <c r="C1054" s="103"/>
    </row>
    <row r="1055" spans="1:3" x14ac:dyDescent="0.2">
      <c r="A1055" s="57"/>
      <c r="B1055" s="103"/>
      <c r="C1055" s="103"/>
    </row>
    <row r="1056" spans="1:3" x14ac:dyDescent="0.2">
      <c r="A1056" s="57"/>
      <c r="B1056" s="103"/>
      <c r="C1056" s="103"/>
    </row>
    <row r="1057" spans="1:3" x14ac:dyDescent="0.2">
      <c r="A1057" s="57"/>
      <c r="B1057" s="103"/>
      <c r="C1057" s="103"/>
    </row>
    <row r="1058" spans="1:3" x14ac:dyDescent="0.2">
      <c r="A1058" s="57"/>
      <c r="B1058" s="103"/>
      <c r="C1058" s="103"/>
    </row>
    <row r="1059" spans="1:3" x14ac:dyDescent="0.2">
      <c r="A1059" s="57"/>
      <c r="B1059" s="103"/>
      <c r="C1059" s="103"/>
    </row>
    <row r="1060" spans="1:3" x14ac:dyDescent="0.2">
      <c r="A1060" s="57"/>
      <c r="B1060" s="103"/>
      <c r="C1060" s="103"/>
    </row>
    <row r="1061" spans="1:3" x14ac:dyDescent="0.2">
      <c r="A1061" s="57"/>
      <c r="B1061" s="103"/>
      <c r="C1061" s="103"/>
    </row>
    <row r="1062" spans="1:3" x14ac:dyDescent="0.2">
      <c r="A1062" s="57"/>
      <c r="B1062" s="103"/>
      <c r="C1062" s="103"/>
    </row>
    <row r="1063" spans="1:3" x14ac:dyDescent="0.2">
      <c r="A1063" s="57"/>
      <c r="B1063" s="103"/>
      <c r="C1063" s="103"/>
    </row>
    <row r="1064" spans="1:3" x14ac:dyDescent="0.2">
      <c r="A1064" s="57"/>
      <c r="B1064" s="103"/>
      <c r="C1064" s="103"/>
    </row>
    <row r="1065" spans="1:3" x14ac:dyDescent="0.2">
      <c r="A1065" s="57"/>
      <c r="B1065" s="103"/>
      <c r="C1065" s="103"/>
    </row>
    <row r="1066" spans="1:3" x14ac:dyDescent="0.2">
      <c r="A1066" s="57"/>
      <c r="B1066" s="103"/>
      <c r="C1066" s="103"/>
    </row>
    <row r="1067" spans="1:3" x14ac:dyDescent="0.2">
      <c r="A1067" s="57"/>
      <c r="B1067" s="103"/>
      <c r="C1067" s="103"/>
    </row>
    <row r="1068" spans="1:3" x14ac:dyDescent="0.2">
      <c r="A1068" s="57"/>
      <c r="B1068" s="103"/>
      <c r="C1068" s="103"/>
    </row>
    <row r="1069" spans="1:3" x14ac:dyDescent="0.2">
      <c r="A1069" s="57"/>
      <c r="B1069" s="103"/>
      <c r="C1069" s="103"/>
    </row>
    <row r="1070" spans="1:3" x14ac:dyDescent="0.2">
      <c r="A1070" s="57"/>
      <c r="B1070" s="103"/>
      <c r="C1070" s="103"/>
    </row>
    <row r="1071" spans="1:3" x14ac:dyDescent="0.2">
      <c r="A1071" s="57"/>
      <c r="B1071" s="103"/>
      <c r="C1071" s="103"/>
    </row>
    <row r="1072" spans="1:3" x14ac:dyDescent="0.2">
      <c r="A1072" s="57"/>
      <c r="B1072" s="103"/>
      <c r="C1072" s="103"/>
    </row>
    <row r="1073" spans="1:3" x14ac:dyDescent="0.2">
      <c r="A1073" s="57"/>
      <c r="B1073" s="103"/>
      <c r="C1073" s="103"/>
    </row>
    <row r="1074" spans="1:3" x14ac:dyDescent="0.2">
      <c r="A1074" s="57"/>
      <c r="B1074" s="103"/>
      <c r="C1074" s="103"/>
    </row>
    <row r="1075" spans="1:3" x14ac:dyDescent="0.2">
      <c r="A1075" s="57"/>
      <c r="B1075" s="103"/>
      <c r="C1075" s="103"/>
    </row>
    <row r="1076" spans="1:3" x14ac:dyDescent="0.2">
      <c r="A1076" s="57"/>
      <c r="B1076" s="103"/>
      <c r="C1076" s="103"/>
    </row>
    <row r="1077" spans="1:3" x14ac:dyDescent="0.2">
      <c r="A1077" s="57"/>
      <c r="B1077" s="103"/>
      <c r="C1077" s="103"/>
    </row>
    <row r="1078" spans="1:3" x14ac:dyDescent="0.2">
      <c r="A1078" s="57"/>
      <c r="B1078" s="103"/>
      <c r="C1078" s="103"/>
    </row>
    <row r="1079" spans="1:3" x14ac:dyDescent="0.2">
      <c r="A1079" s="57"/>
      <c r="B1079" s="103"/>
      <c r="C1079" s="103"/>
    </row>
    <row r="1080" spans="1:3" x14ac:dyDescent="0.2">
      <c r="A1080" s="57"/>
      <c r="B1080" s="103"/>
      <c r="C1080" s="103"/>
    </row>
    <row r="1081" spans="1:3" x14ac:dyDescent="0.2">
      <c r="A1081" s="57"/>
      <c r="B1081" s="103"/>
      <c r="C1081" s="103"/>
    </row>
    <row r="1082" spans="1:3" x14ac:dyDescent="0.2">
      <c r="A1082" s="57"/>
      <c r="B1082" s="103"/>
      <c r="C1082" s="103"/>
    </row>
    <row r="1083" spans="1:3" x14ac:dyDescent="0.2">
      <c r="A1083" s="57"/>
      <c r="B1083" s="103"/>
      <c r="C1083" s="103"/>
    </row>
    <row r="1084" spans="1:3" x14ac:dyDescent="0.2">
      <c r="A1084" s="57"/>
      <c r="B1084" s="103"/>
      <c r="C1084" s="103"/>
    </row>
    <row r="1085" spans="1:3" x14ac:dyDescent="0.2">
      <c r="A1085" s="57"/>
      <c r="B1085" s="103"/>
      <c r="C1085" s="103"/>
    </row>
    <row r="1086" spans="1:3" x14ac:dyDescent="0.2">
      <c r="A1086" s="57"/>
      <c r="B1086" s="103"/>
      <c r="C1086" s="103"/>
    </row>
    <row r="1087" spans="1:3" x14ac:dyDescent="0.2">
      <c r="A1087" s="57"/>
      <c r="B1087" s="103"/>
      <c r="C1087" s="103"/>
    </row>
    <row r="1088" spans="1:3" x14ac:dyDescent="0.2">
      <c r="A1088" s="57"/>
      <c r="B1088" s="103"/>
      <c r="C1088" s="103"/>
    </row>
    <row r="1089" spans="1:3" x14ac:dyDescent="0.2">
      <c r="A1089" s="57"/>
      <c r="B1089" s="103"/>
      <c r="C1089" s="103"/>
    </row>
    <row r="1090" spans="1:3" x14ac:dyDescent="0.2">
      <c r="A1090" s="57"/>
      <c r="B1090" s="103"/>
      <c r="C1090" s="103"/>
    </row>
    <row r="1091" spans="1:3" x14ac:dyDescent="0.2">
      <c r="A1091" s="57"/>
      <c r="B1091" s="103"/>
      <c r="C1091" s="103"/>
    </row>
    <row r="1092" spans="1:3" x14ac:dyDescent="0.2">
      <c r="A1092" s="57"/>
      <c r="B1092" s="103"/>
      <c r="C1092" s="103"/>
    </row>
    <row r="1093" spans="1:3" x14ac:dyDescent="0.2">
      <c r="A1093" s="57"/>
      <c r="B1093" s="103"/>
      <c r="C1093" s="103"/>
    </row>
    <row r="1094" spans="1:3" x14ac:dyDescent="0.2">
      <c r="A1094" s="57"/>
      <c r="B1094" s="103"/>
      <c r="C1094" s="103"/>
    </row>
    <row r="1095" spans="1:3" x14ac:dyDescent="0.2">
      <c r="A1095" s="57"/>
      <c r="B1095" s="103"/>
      <c r="C1095" s="103"/>
    </row>
    <row r="1096" spans="1:3" x14ac:dyDescent="0.2">
      <c r="A1096" s="57"/>
      <c r="B1096" s="103"/>
      <c r="C1096" s="103"/>
    </row>
    <row r="1097" spans="1:3" x14ac:dyDescent="0.2">
      <c r="A1097" s="57"/>
      <c r="B1097" s="103"/>
      <c r="C1097" s="103"/>
    </row>
    <row r="1098" spans="1:3" x14ac:dyDescent="0.2">
      <c r="A1098" s="57"/>
      <c r="B1098" s="103"/>
      <c r="C1098" s="103"/>
    </row>
    <row r="1099" spans="1:3" x14ac:dyDescent="0.2">
      <c r="A1099" s="57"/>
      <c r="B1099" s="103"/>
      <c r="C1099" s="103"/>
    </row>
    <row r="1100" spans="1:3" x14ac:dyDescent="0.2">
      <c r="A1100" s="57"/>
      <c r="B1100" s="103"/>
      <c r="C1100" s="103"/>
    </row>
    <row r="1101" spans="1:3" x14ac:dyDescent="0.2">
      <c r="A1101" s="57"/>
      <c r="B1101" s="103"/>
      <c r="C1101" s="103"/>
    </row>
    <row r="1102" spans="1:3" x14ac:dyDescent="0.2">
      <c r="A1102" s="57"/>
      <c r="B1102" s="103"/>
      <c r="C1102" s="103"/>
    </row>
    <row r="1103" spans="1:3" x14ac:dyDescent="0.2">
      <c r="A1103" s="57"/>
      <c r="B1103" s="103"/>
      <c r="C1103" s="103"/>
    </row>
    <row r="1104" spans="1:3" x14ac:dyDescent="0.2">
      <c r="A1104" s="57"/>
      <c r="B1104" s="103"/>
      <c r="C1104" s="103"/>
    </row>
    <row r="1105" spans="1:3" x14ac:dyDescent="0.2">
      <c r="A1105" s="57"/>
      <c r="B1105" s="103"/>
      <c r="C1105" s="103"/>
    </row>
    <row r="1106" spans="1:3" x14ac:dyDescent="0.2">
      <c r="A1106" s="57"/>
      <c r="B1106" s="103"/>
      <c r="C1106" s="103"/>
    </row>
    <row r="1107" spans="1:3" x14ac:dyDescent="0.2">
      <c r="A1107" s="57"/>
      <c r="B1107" s="103"/>
      <c r="C1107" s="103"/>
    </row>
    <row r="1108" spans="1:3" x14ac:dyDescent="0.2">
      <c r="A1108" s="57"/>
      <c r="B1108" s="103"/>
      <c r="C1108" s="103"/>
    </row>
    <row r="1109" spans="1:3" x14ac:dyDescent="0.2">
      <c r="A1109" s="57"/>
      <c r="B1109" s="103"/>
      <c r="C1109" s="103"/>
    </row>
    <row r="1110" spans="1:3" x14ac:dyDescent="0.2">
      <c r="A1110" s="57"/>
      <c r="B1110" s="103"/>
      <c r="C1110" s="103"/>
    </row>
    <row r="1111" spans="1:3" x14ac:dyDescent="0.2">
      <c r="A1111" s="57"/>
      <c r="B1111" s="103"/>
      <c r="C1111" s="103"/>
    </row>
    <row r="1112" spans="1:3" x14ac:dyDescent="0.2">
      <c r="A1112" s="57"/>
      <c r="B1112" s="103"/>
      <c r="C1112" s="103"/>
    </row>
    <row r="1113" spans="1:3" x14ac:dyDescent="0.2">
      <c r="A1113" s="57"/>
      <c r="B1113" s="103"/>
      <c r="C1113" s="103"/>
    </row>
    <row r="1114" spans="1:3" x14ac:dyDescent="0.2">
      <c r="A1114" s="57"/>
      <c r="B1114" s="103"/>
      <c r="C1114" s="103"/>
    </row>
    <row r="1115" spans="1:3" x14ac:dyDescent="0.2">
      <c r="A1115" s="57"/>
      <c r="B1115" s="103"/>
      <c r="C1115" s="103"/>
    </row>
    <row r="1116" spans="1:3" x14ac:dyDescent="0.2">
      <c r="A1116" s="57"/>
      <c r="B1116" s="103"/>
      <c r="C1116" s="103"/>
    </row>
    <row r="1117" spans="1:3" x14ac:dyDescent="0.2">
      <c r="A1117" s="57"/>
      <c r="B1117" s="103"/>
      <c r="C1117" s="103"/>
    </row>
    <row r="1118" spans="1:3" x14ac:dyDescent="0.2">
      <c r="A1118" s="57"/>
      <c r="B1118" s="103"/>
      <c r="C1118" s="103"/>
    </row>
    <row r="1119" spans="1:3" x14ac:dyDescent="0.2">
      <c r="A1119" s="57"/>
      <c r="B1119" s="103"/>
      <c r="C1119" s="103"/>
    </row>
    <row r="1120" spans="1:3" x14ac:dyDescent="0.2">
      <c r="A1120" s="57"/>
      <c r="B1120" s="103"/>
      <c r="C1120" s="103"/>
    </row>
    <row r="1121" spans="1:3" x14ac:dyDescent="0.2">
      <c r="A1121" s="57"/>
      <c r="B1121" s="103"/>
      <c r="C1121" s="103"/>
    </row>
    <row r="1122" spans="1:3" x14ac:dyDescent="0.2">
      <c r="A1122" s="57"/>
      <c r="B1122" s="103"/>
      <c r="C1122" s="103"/>
    </row>
    <row r="1123" spans="1:3" x14ac:dyDescent="0.2">
      <c r="A1123" s="57"/>
      <c r="B1123" s="103"/>
      <c r="C1123" s="103"/>
    </row>
    <row r="1124" spans="1:3" x14ac:dyDescent="0.2">
      <c r="A1124" s="57"/>
      <c r="B1124" s="103"/>
      <c r="C1124" s="103"/>
    </row>
    <row r="1125" spans="1:3" x14ac:dyDescent="0.2">
      <c r="A1125" s="57"/>
      <c r="B1125" s="103"/>
      <c r="C1125" s="103"/>
    </row>
    <row r="1126" spans="1:3" x14ac:dyDescent="0.2">
      <c r="A1126" s="57"/>
      <c r="B1126" s="103"/>
      <c r="C1126" s="103"/>
    </row>
    <row r="1127" spans="1:3" x14ac:dyDescent="0.2">
      <c r="A1127" s="57"/>
      <c r="B1127" s="103"/>
      <c r="C1127" s="103"/>
    </row>
    <row r="1128" spans="1:3" x14ac:dyDescent="0.2">
      <c r="A1128" s="57"/>
      <c r="B1128" s="103"/>
      <c r="C1128" s="103"/>
    </row>
    <row r="1129" spans="1:3" x14ac:dyDescent="0.2">
      <c r="A1129" s="57"/>
      <c r="B1129" s="103"/>
      <c r="C1129" s="103"/>
    </row>
    <row r="1130" spans="1:3" x14ac:dyDescent="0.2">
      <c r="A1130" s="57"/>
      <c r="B1130" s="103"/>
      <c r="C1130" s="103"/>
    </row>
    <row r="1131" spans="1:3" x14ac:dyDescent="0.2">
      <c r="A1131" s="57"/>
      <c r="B1131" s="103"/>
      <c r="C1131" s="103"/>
    </row>
    <row r="1132" spans="1:3" x14ac:dyDescent="0.2">
      <c r="A1132" s="57"/>
      <c r="B1132" s="103"/>
      <c r="C1132" s="103"/>
    </row>
    <row r="1133" spans="1:3" x14ac:dyDescent="0.2">
      <c r="A1133" s="57"/>
      <c r="B1133" s="103"/>
      <c r="C1133" s="103"/>
    </row>
    <row r="1134" spans="1:3" x14ac:dyDescent="0.2">
      <c r="A1134" s="57"/>
      <c r="B1134" s="103"/>
      <c r="C1134" s="103"/>
    </row>
    <row r="1135" spans="1:3" x14ac:dyDescent="0.2">
      <c r="A1135" s="57"/>
      <c r="B1135" s="103"/>
      <c r="C1135" s="103"/>
    </row>
    <row r="1136" spans="1:3" x14ac:dyDescent="0.2">
      <c r="A1136" s="57"/>
      <c r="B1136" s="103"/>
      <c r="C1136" s="103"/>
    </row>
    <row r="1137" spans="1:3" x14ac:dyDescent="0.2">
      <c r="A1137" s="57"/>
      <c r="B1137" s="103"/>
      <c r="C1137" s="103"/>
    </row>
    <row r="1138" spans="1:3" x14ac:dyDescent="0.2">
      <c r="A1138" s="57"/>
      <c r="B1138" s="103"/>
      <c r="C1138" s="103"/>
    </row>
    <row r="1139" spans="1:3" x14ac:dyDescent="0.2">
      <c r="A1139" s="57"/>
      <c r="B1139" s="103"/>
      <c r="C1139" s="103"/>
    </row>
    <row r="1140" spans="1:3" x14ac:dyDescent="0.2">
      <c r="A1140" s="57"/>
      <c r="B1140" s="103"/>
      <c r="C1140" s="103"/>
    </row>
    <row r="1141" spans="1:3" x14ac:dyDescent="0.2">
      <c r="A1141" s="57"/>
      <c r="B1141" s="103"/>
      <c r="C1141" s="103"/>
    </row>
    <row r="1142" spans="1:3" x14ac:dyDescent="0.2">
      <c r="A1142" s="57"/>
      <c r="B1142" s="103"/>
      <c r="C1142" s="103"/>
    </row>
    <row r="1143" spans="1:3" x14ac:dyDescent="0.2">
      <c r="A1143" s="57"/>
      <c r="B1143" s="103"/>
      <c r="C1143" s="103"/>
    </row>
    <row r="1144" spans="1:3" x14ac:dyDescent="0.2">
      <c r="A1144" s="57"/>
      <c r="B1144" s="103"/>
      <c r="C1144" s="103"/>
    </row>
    <row r="1145" spans="1:3" x14ac:dyDescent="0.2">
      <c r="A1145" s="57"/>
      <c r="B1145" s="103"/>
      <c r="C1145" s="103"/>
    </row>
    <row r="1146" spans="1:3" x14ac:dyDescent="0.2">
      <c r="A1146" s="57"/>
      <c r="B1146" s="103"/>
      <c r="C1146" s="103"/>
    </row>
    <row r="1147" spans="1:3" x14ac:dyDescent="0.2">
      <c r="A1147" s="57"/>
      <c r="B1147" s="103"/>
      <c r="C1147" s="103"/>
    </row>
    <row r="1148" spans="1:3" x14ac:dyDescent="0.2">
      <c r="A1148" s="57"/>
      <c r="B1148" s="103"/>
      <c r="C1148" s="103"/>
    </row>
    <row r="1149" spans="1:3" x14ac:dyDescent="0.2">
      <c r="A1149" s="57"/>
      <c r="B1149" s="103"/>
      <c r="C1149" s="103"/>
    </row>
    <row r="1150" spans="1:3" x14ac:dyDescent="0.2">
      <c r="A1150" s="57"/>
      <c r="B1150" s="103"/>
      <c r="C1150" s="103"/>
    </row>
    <row r="1151" spans="1:3" x14ac:dyDescent="0.2">
      <c r="A1151" s="57"/>
      <c r="B1151" s="103"/>
      <c r="C1151" s="103"/>
    </row>
    <row r="1152" spans="1:3" x14ac:dyDescent="0.2">
      <c r="A1152" s="57"/>
      <c r="B1152" s="103"/>
      <c r="C1152" s="103"/>
    </row>
    <row r="1153" spans="1:3" x14ac:dyDescent="0.2">
      <c r="A1153" s="57"/>
      <c r="B1153" s="103"/>
      <c r="C1153" s="103"/>
    </row>
    <row r="1154" spans="1:3" x14ac:dyDescent="0.2">
      <c r="A1154" s="57"/>
      <c r="B1154" s="103"/>
      <c r="C1154" s="103"/>
    </row>
    <row r="1155" spans="1:3" x14ac:dyDescent="0.2">
      <c r="A1155" s="57"/>
      <c r="B1155" s="103"/>
      <c r="C1155" s="103"/>
    </row>
    <row r="1156" spans="1:3" x14ac:dyDescent="0.2">
      <c r="A1156" s="57"/>
      <c r="B1156" s="103"/>
      <c r="C1156" s="103"/>
    </row>
    <row r="1157" spans="1:3" x14ac:dyDescent="0.2">
      <c r="A1157" s="57"/>
      <c r="B1157" s="103"/>
      <c r="C1157" s="103"/>
    </row>
    <row r="1158" spans="1:3" x14ac:dyDescent="0.2">
      <c r="A1158" s="57"/>
      <c r="B1158" s="103"/>
      <c r="C1158" s="103"/>
    </row>
    <row r="1159" spans="1:3" x14ac:dyDescent="0.2">
      <c r="A1159" s="57"/>
      <c r="B1159" s="103"/>
      <c r="C1159" s="103"/>
    </row>
    <row r="1160" spans="1:3" x14ac:dyDescent="0.2">
      <c r="A1160" s="57"/>
      <c r="B1160" s="103"/>
      <c r="C1160" s="103"/>
    </row>
    <row r="1161" spans="1:3" x14ac:dyDescent="0.2">
      <c r="A1161" s="57"/>
      <c r="B1161" s="103"/>
      <c r="C1161" s="103"/>
    </row>
    <row r="1162" spans="1:3" x14ac:dyDescent="0.2">
      <c r="A1162" s="57"/>
      <c r="B1162" s="103"/>
      <c r="C1162" s="103"/>
    </row>
    <row r="1163" spans="1:3" x14ac:dyDescent="0.2">
      <c r="A1163" s="57"/>
      <c r="B1163" s="103"/>
      <c r="C1163" s="103"/>
    </row>
    <row r="1164" spans="1:3" x14ac:dyDescent="0.2">
      <c r="A1164" s="57"/>
      <c r="B1164" s="103"/>
      <c r="C1164" s="103"/>
    </row>
    <row r="1165" spans="1:3" x14ac:dyDescent="0.2">
      <c r="A1165" s="57"/>
      <c r="B1165" s="103"/>
      <c r="C1165" s="103"/>
    </row>
    <row r="1166" spans="1:3" x14ac:dyDescent="0.2">
      <c r="A1166" s="57"/>
      <c r="B1166" s="103"/>
      <c r="C1166" s="103"/>
    </row>
    <row r="1167" spans="1:3" x14ac:dyDescent="0.2">
      <c r="A1167" s="57"/>
      <c r="B1167" s="103"/>
      <c r="C1167" s="103"/>
    </row>
    <row r="1168" spans="1:3" x14ac:dyDescent="0.2">
      <c r="A1168" s="57"/>
      <c r="B1168" s="103"/>
      <c r="C1168" s="103"/>
    </row>
    <row r="1169" spans="1:3" x14ac:dyDescent="0.2">
      <c r="A1169" s="57"/>
      <c r="B1169" s="103"/>
      <c r="C1169" s="103"/>
    </row>
    <row r="1170" spans="1:3" x14ac:dyDescent="0.2">
      <c r="A1170" s="57"/>
      <c r="B1170" s="103"/>
      <c r="C1170" s="103"/>
    </row>
    <row r="1171" spans="1:3" x14ac:dyDescent="0.2">
      <c r="A1171" s="57"/>
      <c r="B1171" s="103"/>
      <c r="C1171" s="103"/>
    </row>
    <row r="1172" spans="1:3" x14ac:dyDescent="0.2">
      <c r="A1172" s="57"/>
      <c r="B1172" s="103"/>
      <c r="C1172" s="103"/>
    </row>
    <row r="1173" spans="1:3" x14ac:dyDescent="0.2">
      <c r="A1173" s="57"/>
      <c r="B1173" s="103"/>
      <c r="C1173" s="103"/>
    </row>
    <row r="1174" spans="1:3" x14ac:dyDescent="0.2">
      <c r="A1174" s="57"/>
      <c r="B1174" s="103"/>
      <c r="C1174" s="103"/>
    </row>
    <row r="1175" spans="1:3" x14ac:dyDescent="0.2">
      <c r="A1175" s="57"/>
      <c r="B1175" s="103"/>
      <c r="C1175" s="103"/>
    </row>
    <row r="1176" spans="1:3" x14ac:dyDescent="0.2">
      <c r="A1176" s="57"/>
      <c r="B1176" s="103"/>
      <c r="C1176" s="103"/>
    </row>
    <row r="1177" spans="1:3" x14ac:dyDescent="0.2">
      <c r="A1177" s="57"/>
      <c r="B1177" s="103"/>
      <c r="C1177" s="103"/>
    </row>
    <row r="1178" spans="1:3" x14ac:dyDescent="0.2">
      <c r="A1178" s="57"/>
      <c r="B1178" s="103"/>
      <c r="C1178" s="103"/>
    </row>
    <row r="1179" spans="1:3" x14ac:dyDescent="0.2">
      <c r="A1179" s="57"/>
      <c r="B1179" s="103"/>
      <c r="C1179" s="103"/>
    </row>
    <row r="1180" spans="1:3" x14ac:dyDescent="0.2">
      <c r="A1180" s="57"/>
      <c r="B1180" s="103"/>
      <c r="C1180" s="103"/>
    </row>
    <row r="1181" spans="1:3" x14ac:dyDescent="0.2">
      <c r="A1181" s="57"/>
      <c r="B1181" s="103"/>
      <c r="C1181" s="103"/>
    </row>
    <row r="1182" spans="1:3" x14ac:dyDescent="0.2">
      <c r="A1182" s="57"/>
      <c r="B1182" s="103"/>
      <c r="C1182" s="103"/>
    </row>
    <row r="1183" spans="1:3" x14ac:dyDescent="0.2">
      <c r="A1183" s="57"/>
      <c r="B1183" s="103"/>
      <c r="C1183" s="103"/>
    </row>
    <row r="1184" spans="1:3" x14ac:dyDescent="0.2">
      <c r="A1184" s="57"/>
      <c r="B1184" s="103"/>
      <c r="C1184" s="103"/>
    </row>
    <row r="1185" spans="1:3" x14ac:dyDescent="0.2">
      <c r="A1185" s="57"/>
      <c r="B1185" s="103"/>
      <c r="C1185" s="103"/>
    </row>
    <row r="1186" spans="1:3" x14ac:dyDescent="0.2">
      <c r="A1186" s="57"/>
      <c r="B1186" s="103"/>
      <c r="C1186" s="103"/>
    </row>
    <row r="1187" spans="1:3" x14ac:dyDescent="0.2">
      <c r="A1187" s="57"/>
      <c r="B1187" s="103"/>
      <c r="C1187" s="103"/>
    </row>
    <row r="1188" spans="1:3" x14ac:dyDescent="0.2">
      <c r="A1188" s="57"/>
      <c r="B1188" s="103"/>
      <c r="C1188" s="103"/>
    </row>
    <row r="1189" spans="1:3" x14ac:dyDescent="0.2">
      <c r="A1189" s="57"/>
      <c r="B1189" s="103"/>
      <c r="C1189" s="103"/>
    </row>
    <row r="1190" spans="1:3" x14ac:dyDescent="0.2">
      <c r="A1190" s="57"/>
      <c r="B1190" s="103"/>
      <c r="C1190" s="103"/>
    </row>
    <row r="1191" spans="1:3" x14ac:dyDescent="0.2">
      <c r="A1191" s="57"/>
      <c r="B1191" s="103"/>
      <c r="C1191" s="103"/>
    </row>
    <row r="1192" spans="1:3" x14ac:dyDescent="0.2">
      <c r="A1192" s="57"/>
      <c r="B1192" s="103"/>
      <c r="C1192" s="103"/>
    </row>
    <row r="1193" spans="1:3" x14ac:dyDescent="0.2">
      <c r="A1193" s="57"/>
      <c r="B1193" s="103"/>
      <c r="C1193" s="103"/>
    </row>
    <row r="1194" spans="1:3" x14ac:dyDescent="0.2">
      <c r="A1194" s="57"/>
      <c r="B1194" s="103"/>
      <c r="C1194" s="103"/>
    </row>
    <row r="1195" spans="1:3" x14ac:dyDescent="0.2">
      <c r="A1195" s="57"/>
      <c r="B1195" s="103"/>
      <c r="C1195" s="103"/>
    </row>
    <row r="1196" spans="1:3" x14ac:dyDescent="0.2">
      <c r="A1196" s="57"/>
      <c r="B1196" s="103"/>
      <c r="C1196" s="103"/>
    </row>
    <row r="1197" spans="1:3" x14ac:dyDescent="0.2">
      <c r="A1197" s="57"/>
      <c r="B1197" s="103"/>
      <c r="C1197" s="103"/>
    </row>
    <row r="1198" spans="1:3" x14ac:dyDescent="0.2">
      <c r="A1198" s="57"/>
      <c r="B1198" s="103"/>
      <c r="C1198" s="103"/>
    </row>
    <row r="1199" spans="1:3" x14ac:dyDescent="0.2">
      <c r="A1199" s="57"/>
      <c r="B1199" s="103"/>
      <c r="C1199" s="103"/>
    </row>
    <row r="1200" spans="1:3" x14ac:dyDescent="0.2">
      <c r="A1200" s="57"/>
      <c r="B1200" s="103"/>
      <c r="C1200" s="103"/>
    </row>
    <row r="1201" spans="1:3" x14ac:dyDescent="0.2">
      <c r="A1201" s="57"/>
      <c r="B1201" s="103"/>
      <c r="C1201" s="103"/>
    </row>
    <row r="1202" spans="1:3" x14ac:dyDescent="0.2">
      <c r="A1202" s="57"/>
      <c r="B1202" s="103"/>
      <c r="C1202" s="103"/>
    </row>
    <row r="1203" spans="1:3" x14ac:dyDescent="0.2">
      <c r="A1203" s="57"/>
      <c r="B1203" s="103"/>
      <c r="C1203" s="103"/>
    </row>
    <row r="1204" spans="1:3" x14ac:dyDescent="0.2">
      <c r="A1204" s="57"/>
      <c r="B1204" s="103"/>
      <c r="C1204" s="103"/>
    </row>
    <row r="1205" spans="1:3" x14ac:dyDescent="0.2">
      <c r="A1205" s="57"/>
      <c r="B1205" s="103"/>
      <c r="C1205" s="103"/>
    </row>
    <row r="1206" spans="1:3" x14ac:dyDescent="0.2">
      <c r="A1206" s="57"/>
      <c r="B1206" s="103"/>
      <c r="C1206" s="103"/>
    </row>
    <row r="1207" spans="1:3" x14ac:dyDescent="0.2">
      <c r="A1207" s="57"/>
      <c r="B1207" s="103"/>
      <c r="C1207" s="103"/>
    </row>
    <row r="1208" spans="1:3" x14ac:dyDescent="0.2">
      <c r="A1208" s="57"/>
      <c r="B1208" s="103"/>
      <c r="C1208" s="103"/>
    </row>
    <row r="1209" spans="1:3" x14ac:dyDescent="0.2">
      <c r="A1209" s="57"/>
      <c r="B1209" s="103"/>
      <c r="C1209" s="103"/>
    </row>
    <row r="1210" spans="1:3" x14ac:dyDescent="0.2">
      <c r="A1210" s="57"/>
      <c r="B1210" s="103"/>
      <c r="C1210" s="103"/>
    </row>
    <row r="1211" spans="1:3" x14ac:dyDescent="0.2">
      <c r="A1211" s="57"/>
      <c r="B1211" s="103"/>
      <c r="C1211" s="103"/>
    </row>
    <row r="1212" spans="1:3" x14ac:dyDescent="0.2">
      <c r="A1212" s="57"/>
      <c r="B1212" s="103"/>
      <c r="C1212" s="103"/>
    </row>
    <row r="1213" spans="1:3" x14ac:dyDescent="0.2">
      <c r="A1213" s="57"/>
      <c r="B1213" s="103"/>
      <c r="C1213" s="103"/>
    </row>
    <row r="1214" spans="1:3" x14ac:dyDescent="0.2">
      <c r="A1214" s="57"/>
      <c r="B1214" s="103"/>
      <c r="C1214" s="103"/>
    </row>
    <row r="1215" spans="1:3" x14ac:dyDescent="0.2">
      <c r="A1215" s="57"/>
      <c r="B1215" s="103"/>
      <c r="C1215" s="103"/>
    </row>
    <row r="1216" spans="1:3" x14ac:dyDescent="0.2">
      <c r="A1216" s="57"/>
      <c r="B1216" s="103"/>
      <c r="C1216" s="103"/>
    </row>
    <row r="1217" spans="1:3" x14ac:dyDescent="0.2">
      <c r="A1217" s="57"/>
      <c r="B1217" s="103"/>
      <c r="C1217" s="103"/>
    </row>
    <row r="1218" spans="1:3" x14ac:dyDescent="0.2">
      <c r="A1218" s="57"/>
      <c r="B1218" s="103"/>
      <c r="C1218" s="103"/>
    </row>
    <row r="1219" spans="1:3" x14ac:dyDescent="0.2">
      <c r="A1219" s="57"/>
      <c r="B1219" s="103"/>
      <c r="C1219" s="103"/>
    </row>
    <row r="1220" spans="1:3" x14ac:dyDescent="0.2">
      <c r="A1220" s="57"/>
      <c r="B1220" s="103"/>
      <c r="C1220" s="103"/>
    </row>
    <row r="1221" spans="1:3" x14ac:dyDescent="0.2">
      <c r="A1221" s="57"/>
      <c r="B1221" s="103"/>
      <c r="C1221" s="103"/>
    </row>
    <row r="1222" spans="1:3" x14ac:dyDescent="0.2">
      <c r="A1222" s="57"/>
      <c r="B1222" s="103"/>
      <c r="C1222" s="103"/>
    </row>
    <row r="1223" spans="1:3" x14ac:dyDescent="0.2">
      <c r="A1223" s="57"/>
      <c r="B1223" s="103"/>
      <c r="C1223" s="103"/>
    </row>
    <row r="1224" spans="1:3" x14ac:dyDescent="0.2">
      <c r="A1224" s="57"/>
      <c r="B1224" s="103"/>
      <c r="C1224" s="103"/>
    </row>
    <row r="1225" spans="1:3" x14ac:dyDescent="0.2">
      <c r="A1225" s="57"/>
      <c r="B1225" s="103"/>
      <c r="C1225" s="103"/>
    </row>
    <row r="1226" spans="1:3" x14ac:dyDescent="0.2">
      <c r="A1226" s="57"/>
      <c r="B1226" s="103"/>
      <c r="C1226" s="103"/>
    </row>
    <row r="1227" spans="1:3" x14ac:dyDescent="0.2">
      <c r="A1227" s="57"/>
      <c r="B1227" s="103"/>
      <c r="C1227" s="103"/>
    </row>
    <row r="1228" spans="1:3" x14ac:dyDescent="0.2">
      <c r="A1228" s="57"/>
      <c r="B1228" s="103"/>
      <c r="C1228" s="103"/>
    </row>
    <row r="1229" spans="1:3" x14ac:dyDescent="0.2">
      <c r="A1229" s="57"/>
      <c r="B1229" s="103"/>
      <c r="C1229" s="103"/>
    </row>
    <row r="1230" spans="1:3" x14ac:dyDescent="0.2">
      <c r="A1230" s="57"/>
      <c r="B1230" s="103"/>
      <c r="C1230" s="103"/>
    </row>
    <row r="1231" spans="1:3" x14ac:dyDescent="0.2">
      <c r="A1231" s="57"/>
      <c r="B1231" s="103"/>
      <c r="C1231" s="103"/>
    </row>
    <row r="1232" spans="1:3" x14ac:dyDescent="0.2">
      <c r="A1232" s="57"/>
      <c r="B1232" s="103"/>
      <c r="C1232" s="103"/>
    </row>
    <row r="1233" spans="1:3" x14ac:dyDescent="0.2">
      <c r="A1233" s="57"/>
      <c r="B1233" s="103"/>
      <c r="C1233" s="103"/>
    </row>
    <row r="1234" spans="1:3" x14ac:dyDescent="0.2">
      <c r="A1234" s="57"/>
      <c r="B1234" s="103"/>
      <c r="C1234" s="103"/>
    </row>
    <row r="1235" spans="1:3" x14ac:dyDescent="0.2">
      <c r="A1235" s="57"/>
      <c r="B1235" s="103"/>
      <c r="C1235" s="103"/>
    </row>
    <row r="1236" spans="1:3" x14ac:dyDescent="0.2">
      <c r="A1236" s="57"/>
      <c r="B1236" s="103"/>
      <c r="C1236" s="103"/>
    </row>
    <row r="1237" spans="1:3" x14ac:dyDescent="0.2">
      <c r="A1237" s="57"/>
      <c r="B1237" s="103"/>
      <c r="C1237" s="103"/>
    </row>
    <row r="1238" spans="1:3" x14ac:dyDescent="0.2">
      <c r="A1238" s="57"/>
      <c r="B1238" s="103"/>
      <c r="C1238" s="103"/>
    </row>
    <row r="1239" spans="1:3" x14ac:dyDescent="0.2">
      <c r="A1239" s="57"/>
      <c r="B1239" s="103"/>
      <c r="C1239" s="103"/>
    </row>
    <row r="1240" spans="1:3" x14ac:dyDescent="0.2">
      <c r="A1240" s="57"/>
      <c r="B1240" s="103"/>
      <c r="C1240" s="103"/>
    </row>
    <row r="1241" spans="1:3" x14ac:dyDescent="0.2">
      <c r="A1241" s="57"/>
      <c r="B1241" s="103"/>
      <c r="C1241" s="103"/>
    </row>
    <row r="1242" spans="1:3" x14ac:dyDescent="0.2">
      <c r="A1242" s="57"/>
      <c r="B1242" s="103"/>
      <c r="C1242" s="103"/>
    </row>
    <row r="1243" spans="1:3" x14ac:dyDescent="0.2">
      <c r="A1243" s="57"/>
      <c r="B1243" s="103"/>
      <c r="C1243" s="103"/>
    </row>
    <row r="1244" spans="1:3" x14ac:dyDescent="0.2">
      <c r="A1244" s="57"/>
      <c r="B1244" s="103"/>
      <c r="C1244" s="103"/>
    </row>
    <row r="1245" spans="1:3" x14ac:dyDescent="0.2">
      <c r="A1245" s="57"/>
      <c r="B1245" s="103"/>
      <c r="C1245" s="103"/>
    </row>
    <row r="1246" spans="1:3" x14ac:dyDescent="0.2">
      <c r="A1246" s="57"/>
      <c r="B1246" s="103"/>
      <c r="C1246" s="103"/>
    </row>
    <row r="1247" spans="1:3" x14ac:dyDescent="0.2">
      <c r="A1247" s="57"/>
      <c r="B1247" s="103"/>
      <c r="C1247" s="103"/>
    </row>
    <row r="1248" spans="1:3" x14ac:dyDescent="0.2">
      <c r="A1248" s="57"/>
      <c r="B1248" s="103"/>
      <c r="C1248" s="103"/>
    </row>
    <row r="1249" spans="1:3" x14ac:dyDescent="0.2">
      <c r="A1249" s="57"/>
      <c r="B1249" s="103"/>
      <c r="C1249" s="103"/>
    </row>
    <row r="1250" spans="1:3" x14ac:dyDescent="0.2">
      <c r="A1250" s="57"/>
      <c r="B1250" s="103"/>
      <c r="C1250" s="103"/>
    </row>
    <row r="1251" spans="1:3" x14ac:dyDescent="0.2">
      <c r="A1251" s="57"/>
      <c r="B1251" s="103"/>
      <c r="C1251" s="103"/>
    </row>
    <row r="1252" spans="1:3" x14ac:dyDescent="0.2">
      <c r="A1252" s="57"/>
      <c r="B1252" s="103"/>
      <c r="C1252" s="103"/>
    </row>
    <row r="1253" spans="1:3" x14ac:dyDescent="0.2">
      <c r="A1253" s="57"/>
      <c r="B1253" s="103"/>
      <c r="C1253" s="103"/>
    </row>
    <row r="1254" spans="1:3" x14ac:dyDescent="0.2">
      <c r="A1254" s="57"/>
      <c r="B1254" s="103"/>
      <c r="C1254" s="103"/>
    </row>
    <row r="1255" spans="1:3" x14ac:dyDescent="0.2">
      <c r="A1255" s="57"/>
      <c r="B1255" s="103"/>
      <c r="C1255" s="103"/>
    </row>
    <row r="1256" spans="1:3" x14ac:dyDescent="0.2">
      <c r="A1256" s="57"/>
      <c r="B1256" s="103"/>
      <c r="C1256" s="103"/>
    </row>
    <row r="1257" spans="1:3" x14ac:dyDescent="0.2">
      <c r="A1257" s="57"/>
      <c r="B1257" s="103"/>
      <c r="C1257" s="103"/>
    </row>
    <row r="1258" spans="1:3" x14ac:dyDescent="0.2">
      <c r="A1258" s="57"/>
      <c r="B1258" s="103"/>
      <c r="C1258" s="103"/>
    </row>
    <row r="1259" spans="1:3" x14ac:dyDescent="0.2">
      <c r="A1259" s="57"/>
      <c r="B1259" s="103"/>
      <c r="C1259" s="103"/>
    </row>
    <row r="1260" spans="1:3" x14ac:dyDescent="0.2">
      <c r="A1260" s="57"/>
      <c r="B1260" s="103"/>
      <c r="C1260" s="103"/>
    </row>
    <row r="1261" spans="1:3" x14ac:dyDescent="0.2">
      <c r="A1261" s="57"/>
      <c r="B1261" s="103"/>
      <c r="C1261" s="103"/>
    </row>
    <row r="1262" spans="1:3" x14ac:dyDescent="0.2">
      <c r="A1262" s="57"/>
      <c r="B1262" s="103"/>
      <c r="C1262" s="103"/>
    </row>
    <row r="1263" spans="1:3" x14ac:dyDescent="0.2">
      <c r="A1263" s="57"/>
      <c r="B1263" s="103"/>
      <c r="C1263" s="103"/>
    </row>
    <row r="1264" spans="1:3" x14ac:dyDescent="0.2">
      <c r="A1264" s="57"/>
      <c r="B1264" s="103"/>
      <c r="C1264" s="103"/>
    </row>
    <row r="1265" spans="1:3" x14ac:dyDescent="0.2">
      <c r="A1265" s="57"/>
      <c r="B1265" s="103"/>
      <c r="C1265" s="103"/>
    </row>
    <row r="1266" spans="1:3" x14ac:dyDescent="0.2">
      <c r="A1266" s="57"/>
      <c r="B1266" s="103"/>
      <c r="C1266" s="103"/>
    </row>
    <row r="1267" spans="1:3" x14ac:dyDescent="0.2">
      <c r="A1267" s="57"/>
      <c r="B1267" s="103"/>
      <c r="C1267" s="103"/>
    </row>
    <row r="1268" spans="1:3" x14ac:dyDescent="0.2">
      <c r="A1268" s="57"/>
      <c r="B1268" s="103"/>
      <c r="C1268" s="103"/>
    </row>
    <row r="1269" spans="1:3" x14ac:dyDescent="0.2">
      <c r="A1269" s="57"/>
      <c r="B1269" s="103"/>
      <c r="C1269" s="103"/>
    </row>
    <row r="1270" spans="1:3" x14ac:dyDescent="0.2">
      <c r="A1270" s="57"/>
      <c r="B1270" s="103"/>
      <c r="C1270" s="103"/>
    </row>
    <row r="1271" spans="1:3" x14ac:dyDescent="0.2">
      <c r="A1271" s="57"/>
      <c r="B1271" s="103"/>
      <c r="C1271" s="103"/>
    </row>
    <row r="1272" spans="1:3" x14ac:dyDescent="0.2">
      <c r="A1272" s="57"/>
      <c r="B1272" s="103"/>
      <c r="C1272" s="103"/>
    </row>
    <row r="1273" spans="1:3" x14ac:dyDescent="0.2">
      <c r="A1273" s="57"/>
      <c r="B1273" s="103"/>
      <c r="C1273" s="103"/>
    </row>
    <row r="1274" spans="1:3" x14ac:dyDescent="0.2">
      <c r="A1274" s="57"/>
      <c r="B1274" s="103"/>
      <c r="C1274" s="103"/>
    </row>
    <row r="1275" spans="1:3" x14ac:dyDescent="0.2">
      <c r="A1275" s="57"/>
      <c r="B1275" s="103"/>
      <c r="C1275" s="103"/>
    </row>
    <row r="1276" spans="1:3" x14ac:dyDescent="0.2">
      <c r="A1276" s="57"/>
      <c r="B1276" s="103"/>
      <c r="C1276" s="103"/>
    </row>
    <row r="1277" spans="1:3" x14ac:dyDescent="0.2">
      <c r="A1277" s="57"/>
      <c r="B1277" s="103"/>
      <c r="C1277" s="103"/>
    </row>
    <row r="1278" spans="1:3" x14ac:dyDescent="0.2">
      <c r="A1278" s="57"/>
      <c r="B1278" s="103"/>
      <c r="C1278" s="103"/>
    </row>
    <row r="1279" spans="1:3" x14ac:dyDescent="0.2">
      <c r="A1279" s="57"/>
      <c r="B1279" s="103"/>
      <c r="C1279" s="103"/>
    </row>
    <row r="1280" spans="1:3" x14ac:dyDescent="0.2">
      <c r="A1280" s="57"/>
      <c r="B1280" s="103"/>
      <c r="C1280" s="103"/>
    </row>
    <row r="1281" spans="1:3" x14ac:dyDescent="0.2">
      <c r="A1281" s="57"/>
      <c r="B1281" s="103"/>
      <c r="C1281" s="103"/>
    </row>
    <row r="1282" spans="1:3" x14ac:dyDescent="0.2">
      <c r="A1282" s="57"/>
      <c r="B1282" s="103"/>
      <c r="C1282" s="103"/>
    </row>
    <row r="1283" spans="1:3" x14ac:dyDescent="0.2">
      <c r="A1283" s="57"/>
      <c r="B1283" s="103"/>
      <c r="C1283" s="103"/>
    </row>
    <row r="1284" spans="1:3" x14ac:dyDescent="0.2">
      <c r="A1284" s="57"/>
      <c r="B1284" s="103"/>
      <c r="C1284" s="103"/>
    </row>
    <row r="1285" spans="1:3" x14ac:dyDescent="0.2">
      <c r="A1285" s="57"/>
      <c r="B1285" s="103"/>
      <c r="C1285" s="103"/>
    </row>
    <row r="1286" spans="1:3" x14ac:dyDescent="0.2">
      <c r="A1286" s="57"/>
      <c r="B1286" s="103"/>
      <c r="C1286" s="103"/>
    </row>
    <row r="1287" spans="1:3" x14ac:dyDescent="0.2">
      <c r="A1287" s="57"/>
      <c r="B1287" s="103"/>
      <c r="C1287" s="103"/>
    </row>
    <row r="1288" spans="1:3" x14ac:dyDescent="0.2">
      <c r="A1288" s="57"/>
      <c r="B1288" s="103"/>
      <c r="C1288" s="103"/>
    </row>
    <row r="1289" spans="1:3" x14ac:dyDescent="0.2">
      <c r="A1289" s="57"/>
      <c r="B1289" s="103"/>
      <c r="C1289" s="103"/>
    </row>
    <row r="1290" spans="1:3" x14ac:dyDescent="0.2">
      <c r="A1290" s="57"/>
      <c r="B1290" s="103"/>
      <c r="C1290" s="103"/>
    </row>
    <row r="1291" spans="1:3" x14ac:dyDescent="0.2">
      <c r="A1291" s="57"/>
      <c r="B1291" s="103"/>
      <c r="C1291" s="103"/>
    </row>
    <row r="1292" spans="1:3" x14ac:dyDescent="0.2">
      <c r="A1292" s="57"/>
      <c r="B1292" s="103"/>
      <c r="C1292" s="103"/>
    </row>
    <row r="1293" spans="1:3" x14ac:dyDescent="0.2">
      <c r="A1293" s="57"/>
      <c r="B1293" s="103"/>
      <c r="C1293" s="103"/>
    </row>
    <row r="1294" spans="1:3" x14ac:dyDescent="0.2">
      <c r="A1294" s="57"/>
      <c r="B1294" s="103"/>
      <c r="C1294" s="103"/>
    </row>
    <row r="1295" spans="1:3" x14ac:dyDescent="0.2">
      <c r="A1295" s="57"/>
      <c r="B1295" s="103"/>
      <c r="C1295" s="103"/>
    </row>
    <row r="1296" spans="1:3" x14ac:dyDescent="0.2">
      <c r="A1296" s="57"/>
      <c r="B1296" s="103"/>
      <c r="C1296" s="103"/>
    </row>
    <row r="1297" spans="1:3" x14ac:dyDescent="0.2">
      <c r="A1297" s="57"/>
      <c r="B1297" s="103"/>
      <c r="C1297" s="103"/>
    </row>
    <row r="1298" spans="1:3" x14ac:dyDescent="0.2">
      <c r="A1298" s="57"/>
      <c r="B1298" s="103"/>
      <c r="C1298" s="103"/>
    </row>
    <row r="1299" spans="1:3" x14ac:dyDescent="0.2">
      <c r="A1299" s="57"/>
      <c r="B1299" s="103"/>
      <c r="C1299" s="103"/>
    </row>
    <row r="1300" spans="1:3" x14ac:dyDescent="0.2">
      <c r="A1300" s="57"/>
      <c r="B1300" s="103"/>
      <c r="C1300" s="103"/>
    </row>
    <row r="1301" spans="1:3" x14ac:dyDescent="0.2">
      <c r="A1301" s="57"/>
      <c r="B1301" s="103"/>
      <c r="C1301" s="103"/>
    </row>
    <row r="1302" spans="1:3" x14ac:dyDescent="0.2">
      <c r="A1302" s="57"/>
      <c r="B1302" s="103"/>
      <c r="C1302" s="103"/>
    </row>
    <row r="1303" spans="1:3" x14ac:dyDescent="0.2">
      <c r="A1303" s="57"/>
      <c r="B1303" s="103"/>
      <c r="C1303" s="103"/>
    </row>
    <row r="1304" spans="1:3" x14ac:dyDescent="0.2">
      <c r="A1304" s="57"/>
      <c r="B1304" s="103"/>
      <c r="C1304" s="103"/>
    </row>
    <row r="1305" spans="1:3" x14ac:dyDescent="0.2">
      <c r="A1305" s="57"/>
      <c r="B1305" s="103"/>
      <c r="C1305" s="103"/>
    </row>
    <row r="1306" spans="1:3" x14ac:dyDescent="0.2">
      <c r="A1306" s="57"/>
      <c r="B1306" s="103"/>
      <c r="C1306" s="103"/>
    </row>
    <row r="1307" spans="1:3" x14ac:dyDescent="0.2">
      <c r="A1307" s="57"/>
      <c r="B1307" s="103"/>
      <c r="C1307" s="103"/>
    </row>
    <row r="1308" spans="1:3" x14ac:dyDescent="0.2">
      <c r="A1308" s="57"/>
      <c r="B1308" s="103"/>
      <c r="C1308" s="103"/>
    </row>
    <row r="1309" spans="1:3" x14ac:dyDescent="0.2">
      <c r="A1309" s="57"/>
      <c r="B1309" s="103"/>
      <c r="C1309" s="103"/>
    </row>
    <row r="1310" spans="1:3" x14ac:dyDescent="0.2">
      <c r="A1310" s="57"/>
      <c r="B1310" s="103"/>
      <c r="C1310" s="103"/>
    </row>
    <row r="1311" spans="1:3" x14ac:dyDescent="0.2">
      <c r="A1311" s="57"/>
      <c r="B1311" s="103"/>
      <c r="C1311" s="103"/>
    </row>
    <row r="1312" spans="1:3" x14ac:dyDescent="0.2">
      <c r="A1312" s="57"/>
      <c r="B1312" s="103"/>
      <c r="C1312" s="103"/>
    </row>
    <row r="1313" spans="1:3" x14ac:dyDescent="0.2">
      <c r="A1313" s="57"/>
      <c r="B1313" s="103"/>
      <c r="C1313" s="103"/>
    </row>
    <row r="1314" spans="1:3" x14ac:dyDescent="0.2">
      <c r="A1314" s="57"/>
      <c r="B1314" s="103"/>
      <c r="C1314" s="103"/>
    </row>
    <row r="1315" spans="1:3" x14ac:dyDescent="0.2">
      <c r="A1315" s="57"/>
      <c r="B1315" s="103"/>
      <c r="C1315" s="103"/>
    </row>
    <row r="1316" spans="1:3" x14ac:dyDescent="0.2">
      <c r="A1316" s="57"/>
      <c r="B1316" s="103"/>
      <c r="C1316" s="103"/>
    </row>
    <row r="1317" spans="1:3" x14ac:dyDescent="0.2">
      <c r="A1317" s="57"/>
      <c r="B1317" s="103"/>
      <c r="C1317" s="103"/>
    </row>
    <row r="1318" spans="1:3" x14ac:dyDescent="0.2">
      <c r="A1318" s="57"/>
      <c r="B1318" s="103"/>
      <c r="C1318" s="103"/>
    </row>
    <row r="1319" spans="1:3" x14ac:dyDescent="0.2">
      <c r="A1319" s="57"/>
      <c r="B1319" s="103"/>
      <c r="C1319" s="103"/>
    </row>
    <row r="1320" spans="1:3" x14ac:dyDescent="0.2">
      <c r="A1320" s="57"/>
      <c r="B1320" s="103"/>
      <c r="C1320" s="103"/>
    </row>
    <row r="1321" spans="1:3" x14ac:dyDescent="0.2">
      <c r="A1321" s="57"/>
      <c r="B1321" s="103"/>
      <c r="C1321" s="103"/>
    </row>
    <row r="1322" spans="1:3" x14ac:dyDescent="0.2">
      <c r="A1322" s="57"/>
      <c r="B1322" s="103"/>
      <c r="C1322" s="103"/>
    </row>
    <row r="1323" spans="1:3" x14ac:dyDescent="0.2">
      <c r="A1323" s="57"/>
      <c r="B1323" s="103"/>
      <c r="C1323" s="103"/>
    </row>
    <row r="1324" spans="1:3" x14ac:dyDescent="0.2">
      <c r="A1324" s="57"/>
      <c r="B1324" s="103"/>
      <c r="C1324" s="103"/>
    </row>
    <row r="1325" spans="1:3" x14ac:dyDescent="0.2">
      <c r="A1325" s="57"/>
      <c r="B1325" s="103"/>
      <c r="C1325" s="103"/>
    </row>
    <row r="1326" spans="1:3" x14ac:dyDescent="0.2">
      <c r="A1326" s="57"/>
      <c r="B1326" s="103"/>
      <c r="C1326" s="103"/>
    </row>
    <row r="1327" spans="1:3" x14ac:dyDescent="0.2">
      <c r="A1327" s="57"/>
      <c r="B1327" s="103"/>
      <c r="C1327" s="103"/>
    </row>
    <row r="1328" spans="1:3" x14ac:dyDescent="0.2">
      <c r="A1328" s="57"/>
      <c r="B1328" s="103"/>
      <c r="C1328" s="103"/>
    </row>
    <row r="1329" spans="1:3" x14ac:dyDescent="0.2">
      <c r="A1329" s="57"/>
      <c r="B1329" s="103"/>
      <c r="C1329" s="103"/>
    </row>
    <row r="1330" spans="1:3" x14ac:dyDescent="0.2">
      <c r="A1330" s="57"/>
      <c r="B1330" s="103"/>
      <c r="C1330" s="103"/>
    </row>
    <row r="1331" spans="1:3" x14ac:dyDescent="0.2">
      <c r="A1331" s="57"/>
      <c r="B1331" s="103"/>
      <c r="C1331" s="103"/>
    </row>
    <row r="1332" spans="1:3" x14ac:dyDescent="0.2">
      <c r="A1332" s="57"/>
      <c r="B1332" s="103"/>
      <c r="C1332" s="103"/>
    </row>
    <row r="1333" spans="1:3" x14ac:dyDescent="0.2">
      <c r="A1333" s="57"/>
      <c r="B1333" s="103"/>
      <c r="C1333" s="103"/>
    </row>
    <row r="1334" spans="1:3" x14ac:dyDescent="0.2">
      <c r="A1334" s="57"/>
      <c r="B1334" s="103"/>
      <c r="C1334" s="103"/>
    </row>
    <row r="1335" spans="1:3" x14ac:dyDescent="0.2">
      <c r="A1335" s="57"/>
      <c r="B1335" s="103"/>
      <c r="C1335" s="103"/>
    </row>
    <row r="1336" spans="1:3" x14ac:dyDescent="0.2">
      <c r="A1336" s="57"/>
      <c r="B1336" s="103"/>
      <c r="C1336" s="103"/>
    </row>
    <row r="1337" spans="1:3" x14ac:dyDescent="0.2">
      <c r="A1337" s="57"/>
      <c r="B1337" s="103"/>
      <c r="C1337" s="103"/>
    </row>
    <row r="1338" spans="1:3" x14ac:dyDescent="0.2">
      <c r="A1338" s="57"/>
      <c r="B1338" s="103"/>
      <c r="C1338" s="103"/>
    </row>
    <row r="1339" spans="1:3" x14ac:dyDescent="0.2">
      <c r="A1339" s="57"/>
      <c r="B1339" s="103"/>
      <c r="C1339" s="103"/>
    </row>
    <row r="1340" spans="1:3" x14ac:dyDescent="0.2">
      <c r="A1340" s="57"/>
      <c r="B1340" s="103"/>
      <c r="C1340" s="103"/>
    </row>
    <row r="1341" spans="1:3" x14ac:dyDescent="0.2">
      <c r="A1341" s="57"/>
      <c r="B1341" s="103"/>
      <c r="C1341" s="103"/>
    </row>
    <row r="1342" spans="1:3" x14ac:dyDescent="0.2">
      <c r="A1342" s="57"/>
      <c r="B1342" s="103"/>
      <c r="C1342" s="103"/>
    </row>
    <row r="1343" spans="1:3" x14ac:dyDescent="0.2">
      <c r="A1343" s="57"/>
      <c r="B1343" s="103"/>
      <c r="C1343" s="103"/>
    </row>
    <row r="1344" spans="1:3" x14ac:dyDescent="0.2">
      <c r="A1344" s="57"/>
      <c r="B1344" s="103"/>
      <c r="C1344" s="103"/>
    </row>
    <row r="1345" spans="1:3" x14ac:dyDescent="0.2">
      <c r="A1345" s="57"/>
      <c r="B1345" s="103"/>
      <c r="C1345" s="103"/>
    </row>
    <row r="1346" spans="1:3" x14ac:dyDescent="0.2">
      <c r="A1346" s="57"/>
      <c r="B1346" s="103"/>
      <c r="C1346" s="103"/>
    </row>
    <row r="1347" spans="1:3" x14ac:dyDescent="0.2">
      <c r="A1347" s="57"/>
      <c r="B1347" s="103"/>
      <c r="C1347" s="103"/>
    </row>
    <row r="1348" spans="1:3" x14ac:dyDescent="0.2">
      <c r="A1348" s="57"/>
      <c r="B1348" s="103"/>
      <c r="C1348" s="103"/>
    </row>
    <row r="1349" spans="1:3" x14ac:dyDescent="0.2">
      <c r="A1349" s="57"/>
      <c r="B1349" s="103"/>
      <c r="C1349" s="103"/>
    </row>
    <row r="1350" spans="1:3" x14ac:dyDescent="0.2">
      <c r="A1350" s="57"/>
      <c r="B1350" s="103"/>
      <c r="C1350" s="103"/>
    </row>
    <row r="1351" spans="1:3" x14ac:dyDescent="0.2">
      <c r="A1351" s="57"/>
      <c r="B1351" s="103"/>
      <c r="C1351" s="103"/>
    </row>
    <row r="1352" spans="1:3" x14ac:dyDescent="0.2">
      <c r="A1352" s="57"/>
      <c r="B1352" s="103"/>
      <c r="C1352" s="103"/>
    </row>
    <row r="1353" spans="1:3" x14ac:dyDescent="0.2">
      <c r="A1353" s="57"/>
      <c r="B1353" s="103"/>
      <c r="C1353" s="103"/>
    </row>
    <row r="1354" spans="1:3" x14ac:dyDescent="0.2">
      <c r="A1354" s="57"/>
      <c r="B1354" s="103"/>
      <c r="C1354" s="103"/>
    </row>
    <row r="1355" spans="1:3" x14ac:dyDescent="0.2">
      <c r="A1355" s="57"/>
      <c r="B1355" s="103"/>
      <c r="C1355" s="103"/>
    </row>
    <row r="1356" spans="1:3" x14ac:dyDescent="0.2">
      <c r="A1356" s="57"/>
      <c r="B1356" s="103"/>
      <c r="C1356" s="103"/>
    </row>
    <row r="1357" spans="1:3" x14ac:dyDescent="0.2">
      <c r="A1357" s="57"/>
      <c r="B1357" s="103"/>
      <c r="C1357" s="103"/>
    </row>
    <row r="1358" spans="1:3" x14ac:dyDescent="0.2">
      <c r="A1358" s="57"/>
      <c r="B1358" s="103"/>
      <c r="C1358" s="103"/>
    </row>
    <row r="1359" spans="1:3" x14ac:dyDescent="0.2">
      <c r="A1359" s="57"/>
      <c r="B1359" s="103"/>
      <c r="C1359" s="103"/>
    </row>
    <row r="1360" spans="1:3" x14ac:dyDescent="0.2">
      <c r="A1360" s="57"/>
      <c r="B1360" s="103"/>
      <c r="C1360" s="103"/>
    </row>
    <row r="1361" spans="1:3" x14ac:dyDescent="0.2">
      <c r="A1361" s="57"/>
      <c r="B1361" s="103"/>
      <c r="C1361" s="103"/>
    </row>
    <row r="1362" spans="1:3" x14ac:dyDescent="0.2">
      <c r="A1362" s="57"/>
      <c r="B1362" s="103"/>
      <c r="C1362" s="103"/>
    </row>
    <row r="1363" spans="1:3" x14ac:dyDescent="0.2">
      <c r="A1363" s="57"/>
      <c r="B1363" s="103"/>
      <c r="C1363" s="103"/>
    </row>
    <row r="1364" spans="1:3" x14ac:dyDescent="0.2">
      <c r="A1364" s="57"/>
      <c r="B1364" s="103"/>
      <c r="C1364" s="103"/>
    </row>
    <row r="1365" spans="1:3" x14ac:dyDescent="0.2">
      <c r="A1365" s="57"/>
      <c r="B1365" s="103"/>
      <c r="C1365" s="103"/>
    </row>
    <row r="1366" spans="1:3" x14ac:dyDescent="0.2">
      <c r="A1366" s="57"/>
      <c r="B1366" s="103"/>
      <c r="C1366" s="103"/>
    </row>
    <row r="1367" spans="1:3" x14ac:dyDescent="0.2">
      <c r="A1367" s="57"/>
      <c r="B1367" s="103"/>
      <c r="C1367" s="103"/>
    </row>
    <row r="1368" spans="1:3" x14ac:dyDescent="0.2">
      <c r="A1368" s="57"/>
      <c r="B1368" s="103"/>
      <c r="C1368" s="103"/>
    </row>
    <row r="1369" spans="1:3" x14ac:dyDescent="0.2">
      <c r="A1369" s="57"/>
      <c r="B1369" s="103"/>
      <c r="C1369" s="103"/>
    </row>
    <row r="1370" spans="1:3" x14ac:dyDescent="0.2">
      <c r="A1370" s="57"/>
      <c r="B1370" s="103"/>
      <c r="C1370" s="103"/>
    </row>
    <row r="1371" spans="1:3" x14ac:dyDescent="0.2">
      <c r="A1371" s="57"/>
      <c r="B1371" s="103"/>
      <c r="C1371" s="103"/>
    </row>
    <row r="1372" spans="1:3" x14ac:dyDescent="0.2">
      <c r="A1372" s="57"/>
      <c r="B1372" s="103"/>
      <c r="C1372" s="103"/>
    </row>
    <row r="1373" spans="1:3" x14ac:dyDescent="0.2">
      <c r="A1373" s="57"/>
      <c r="B1373" s="103"/>
      <c r="C1373" s="103"/>
    </row>
    <row r="1374" spans="1:3" x14ac:dyDescent="0.2">
      <c r="A1374" s="57"/>
      <c r="B1374" s="103"/>
      <c r="C1374" s="103"/>
    </row>
    <row r="1375" spans="1:3" x14ac:dyDescent="0.2">
      <c r="A1375" s="57"/>
      <c r="B1375" s="103"/>
      <c r="C1375" s="103"/>
    </row>
    <row r="1376" spans="1:3" x14ac:dyDescent="0.2">
      <c r="A1376" s="57"/>
      <c r="B1376" s="103"/>
      <c r="C1376" s="103"/>
    </row>
    <row r="1377" spans="1:3" x14ac:dyDescent="0.2">
      <c r="A1377" s="57"/>
      <c r="B1377" s="103"/>
      <c r="C1377" s="103"/>
    </row>
    <row r="1378" spans="1:3" x14ac:dyDescent="0.2">
      <c r="A1378" s="57"/>
      <c r="B1378" s="103"/>
      <c r="C1378" s="103"/>
    </row>
    <row r="1379" spans="1:3" x14ac:dyDescent="0.2">
      <c r="A1379" s="57"/>
      <c r="B1379" s="103"/>
      <c r="C1379" s="103"/>
    </row>
    <row r="1380" spans="1:3" x14ac:dyDescent="0.2">
      <c r="A1380" s="57"/>
      <c r="B1380" s="103"/>
      <c r="C1380" s="103"/>
    </row>
    <row r="1381" spans="1:3" x14ac:dyDescent="0.2">
      <c r="A1381" s="57"/>
      <c r="B1381" s="103"/>
      <c r="C1381" s="103"/>
    </row>
    <row r="1382" spans="1:3" x14ac:dyDescent="0.2">
      <c r="A1382" s="57"/>
      <c r="B1382" s="103"/>
      <c r="C1382" s="103"/>
    </row>
    <row r="1383" spans="1:3" x14ac:dyDescent="0.2">
      <c r="A1383" s="57"/>
      <c r="B1383" s="103"/>
      <c r="C1383" s="103"/>
    </row>
    <row r="1384" spans="1:3" x14ac:dyDescent="0.2">
      <c r="A1384" s="57"/>
      <c r="B1384" s="103"/>
      <c r="C1384" s="103"/>
    </row>
    <row r="1385" spans="1:3" x14ac:dyDescent="0.2">
      <c r="A1385" s="57"/>
      <c r="B1385" s="103"/>
      <c r="C1385" s="103"/>
    </row>
    <row r="1386" spans="1:3" x14ac:dyDescent="0.2">
      <c r="A1386" s="57"/>
      <c r="B1386" s="103"/>
      <c r="C1386" s="103"/>
    </row>
    <row r="1387" spans="1:3" x14ac:dyDescent="0.2">
      <c r="A1387" s="57"/>
      <c r="B1387" s="103"/>
      <c r="C1387" s="103"/>
    </row>
    <row r="1388" spans="1:3" x14ac:dyDescent="0.2">
      <c r="A1388" s="57"/>
      <c r="B1388" s="103"/>
      <c r="C1388" s="103"/>
    </row>
    <row r="1389" spans="1:3" x14ac:dyDescent="0.2">
      <c r="A1389" s="57"/>
      <c r="B1389" s="103"/>
      <c r="C1389" s="103"/>
    </row>
    <row r="1390" spans="1:3" x14ac:dyDescent="0.2">
      <c r="A1390" s="57"/>
      <c r="B1390" s="103"/>
      <c r="C1390" s="103"/>
    </row>
    <row r="1391" spans="1:3" x14ac:dyDescent="0.2">
      <c r="A1391" s="57"/>
      <c r="B1391" s="103"/>
      <c r="C1391" s="103"/>
    </row>
    <row r="1392" spans="1:3" x14ac:dyDescent="0.2">
      <c r="A1392" s="57"/>
      <c r="B1392" s="103"/>
      <c r="C1392" s="103"/>
    </row>
    <row r="1393" spans="1:3" x14ac:dyDescent="0.2">
      <c r="A1393" s="57"/>
      <c r="B1393" s="103"/>
      <c r="C1393" s="103"/>
    </row>
    <row r="1394" spans="1:3" x14ac:dyDescent="0.2">
      <c r="A1394" s="57"/>
      <c r="B1394" s="103"/>
      <c r="C1394" s="103"/>
    </row>
    <row r="1395" spans="1:3" x14ac:dyDescent="0.2">
      <c r="A1395" s="57"/>
      <c r="B1395" s="103"/>
      <c r="C1395" s="103"/>
    </row>
    <row r="1396" spans="1:3" x14ac:dyDescent="0.2">
      <c r="A1396" s="57"/>
      <c r="B1396" s="103"/>
      <c r="C1396" s="103"/>
    </row>
    <row r="1397" spans="1:3" x14ac:dyDescent="0.2">
      <c r="A1397" s="57"/>
      <c r="B1397" s="103"/>
      <c r="C1397" s="103"/>
    </row>
    <row r="1398" spans="1:3" x14ac:dyDescent="0.2">
      <c r="A1398" s="57"/>
      <c r="B1398" s="103"/>
      <c r="C1398" s="103"/>
    </row>
    <row r="1399" spans="1:3" x14ac:dyDescent="0.2">
      <c r="A1399" s="57"/>
      <c r="B1399" s="103"/>
      <c r="C1399" s="103"/>
    </row>
    <row r="1400" spans="1:3" x14ac:dyDescent="0.2">
      <c r="A1400" s="57"/>
      <c r="B1400" s="103"/>
      <c r="C1400" s="103"/>
    </row>
    <row r="1401" spans="1:3" x14ac:dyDescent="0.2">
      <c r="A1401" s="57"/>
      <c r="B1401" s="103"/>
      <c r="C1401" s="103"/>
    </row>
    <row r="1402" spans="1:3" x14ac:dyDescent="0.2">
      <c r="A1402" s="57"/>
      <c r="B1402" s="103"/>
      <c r="C1402" s="103"/>
    </row>
    <row r="1403" spans="1:3" x14ac:dyDescent="0.2">
      <c r="A1403" s="57"/>
      <c r="B1403" s="103"/>
      <c r="C1403" s="103"/>
    </row>
    <row r="1404" spans="1:3" x14ac:dyDescent="0.2">
      <c r="A1404" s="57"/>
      <c r="B1404" s="103"/>
      <c r="C1404" s="103"/>
    </row>
    <row r="1405" spans="1:3" x14ac:dyDescent="0.2">
      <c r="A1405" s="57"/>
      <c r="B1405" s="103"/>
      <c r="C1405" s="103"/>
    </row>
    <row r="1406" spans="1:3" x14ac:dyDescent="0.2">
      <c r="A1406" s="57"/>
      <c r="B1406" s="103"/>
      <c r="C1406" s="103"/>
    </row>
    <row r="1407" spans="1:3" x14ac:dyDescent="0.2">
      <c r="A1407" s="57"/>
      <c r="B1407" s="103"/>
      <c r="C1407" s="103"/>
    </row>
    <row r="1408" spans="1:3" x14ac:dyDescent="0.2">
      <c r="A1408" s="57"/>
      <c r="B1408" s="103"/>
      <c r="C1408" s="103"/>
    </row>
    <row r="1409" spans="1:3" x14ac:dyDescent="0.2">
      <c r="A1409" s="57"/>
      <c r="B1409" s="103"/>
      <c r="C1409" s="103"/>
    </row>
    <row r="1410" spans="1:3" x14ac:dyDescent="0.2">
      <c r="A1410" s="57"/>
      <c r="B1410" s="103"/>
      <c r="C1410" s="103"/>
    </row>
    <row r="1411" spans="1:3" x14ac:dyDescent="0.2">
      <c r="A1411" s="57"/>
      <c r="B1411" s="103"/>
      <c r="C1411" s="103"/>
    </row>
    <row r="1412" spans="1:3" x14ac:dyDescent="0.2">
      <c r="A1412" s="57"/>
      <c r="B1412" s="103"/>
      <c r="C1412" s="103"/>
    </row>
    <row r="1413" spans="1:3" x14ac:dyDescent="0.2">
      <c r="A1413" s="57"/>
      <c r="B1413" s="103"/>
      <c r="C1413" s="103"/>
    </row>
    <row r="1414" spans="1:3" x14ac:dyDescent="0.2">
      <c r="A1414" s="57"/>
      <c r="B1414" s="103"/>
      <c r="C1414" s="103"/>
    </row>
    <row r="1415" spans="1:3" x14ac:dyDescent="0.2">
      <c r="A1415" s="57"/>
      <c r="B1415" s="103"/>
      <c r="C1415" s="103"/>
    </row>
    <row r="1416" spans="1:3" x14ac:dyDescent="0.2">
      <c r="A1416" s="57"/>
      <c r="B1416" s="103"/>
      <c r="C1416" s="103"/>
    </row>
    <row r="1417" spans="1:3" x14ac:dyDescent="0.2">
      <c r="A1417" s="57"/>
      <c r="B1417" s="103"/>
      <c r="C1417" s="103"/>
    </row>
    <row r="1418" spans="1:3" x14ac:dyDescent="0.2">
      <c r="A1418" s="57"/>
      <c r="B1418" s="103"/>
      <c r="C1418" s="103"/>
    </row>
    <row r="1419" spans="1:3" x14ac:dyDescent="0.2">
      <c r="A1419" s="57"/>
      <c r="B1419" s="103"/>
      <c r="C1419" s="103"/>
    </row>
    <row r="1420" spans="1:3" x14ac:dyDescent="0.2">
      <c r="A1420" s="57"/>
      <c r="B1420" s="103"/>
      <c r="C1420" s="103"/>
    </row>
    <row r="1421" spans="1:3" x14ac:dyDescent="0.2">
      <c r="A1421" s="57"/>
      <c r="B1421" s="103"/>
      <c r="C1421" s="103"/>
    </row>
    <row r="1422" spans="1:3" x14ac:dyDescent="0.2">
      <c r="A1422" s="57"/>
      <c r="B1422" s="103"/>
      <c r="C1422" s="103"/>
    </row>
    <row r="1423" spans="1:3" x14ac:dyDescent="0.2">
      <c r="A1423" s="57"/>
      <c r="B1423" s="103"/>
      <c r="C1423" s="103"/>
    </row>
    <row r="1424" spans="1:3" x14ac:dyDescent="0.2">
      <c r="A1424" s="57"/>
      <c r="B1424" s="103"/>
      <c r="C1424" s="103"/>
    </row>
    <row r="1425" spans="1:3" x14ac:dyDescent="0.2">
      <c r="A1425" s="57"/>
      <c r="B1425" s="103"/>
      <c r="C1425" s="103"/>
    </row>
    <row r="1426" spans="1:3" x14ac:dyDescent="0.2">
      <c r="A1426" s="57"/>
      <c r="B1426" s="103"/>
      <c r="C1426" s="103"/>
    </row>
    <row r="1427" spans="1:3" x14ac:dyDescent="0.2">
      <c r="A1427" s="57"/>
      <c r="B1427" s="103"/>
      <c r="C1427" s="103"/>
    </row>
    <row r="1428" spans="1:3" x14ac:dyDescent="0.2">
      <c r="A1428" s="57"/>
      <c r="B1428" s="103"/>
      <c r="C1428" s="103"/>
    </row>
    <row r="1429" spans="1:3" x14ac:dyDescent="0.2">
      <c r="A1429" s="57"/>
      <c r="B1429" s="103"/>
      <c r="C1429" s="103"/>
    </row>
    <row r="1430" spans="1:3" x14ac:dyDescent="0.2">
      <c r="A1430" s="57"/>
      <c r="B1430" s="103"/>
      <c r="C1430" s="103"/>
    </row>
    <row r="1431" spans="1:3" x14ac:dyDescent="0.2">
      <c r="A1431" s="57"/>
      <c r="B1431" s="103"/>
      <c r="C1431" s="103"/>
    </row>
    <row r="1432" spans="1:3" x14ac:dyDescent="0.2">
      <c r="A1432" s="57"/>
      <c r="B1432" s="103"/>
      <c r="C1432" s="103"/>
    </row>
    <row r="1433" spans="1:3" x14ac:dyDescent="0.2">
      <c r="A1433" s="57"/>
      <c r="B1433" s="103"/>
      <c r="C1433" s="103"/>
    </row>
    <row r="1434" spans="1:3" x14ac:dyDescent="0.2">
      <c r="A1434" s="57"/>
      <c r="B1434" s="103"/>
      <c r="C1434" s="103"/>
    </row>
    <row r="1435" spans="1:3" x14ac:dyDescent="0.2">
      <c r="A1435" s="57"/>
      <c r="B1435" s="103"/>
      <c r="C1435" s="103"/>
    </row>
    <row r="1436" spans="1:3" x14ac:dyDescent="0.2">
      <c r="A1436" s="57"/>
      <c r="B1436" s="103"/>
      <c r="C1436" s="103"/>
    </row>
    <row r="1437" spans="1:3" x14ac:dyDescent="0.2">
      <c r="A1437" s="57"/>
      <c r="B1437" s="103"/>
      <c r="C1437" s="103"/>
    </row>
    <row r="1438" spans="1:3" x14ac:dyDescent="0.2">
      <c r="A1438" s="57"/>
      <c r="B1438" s="103"/>
      <c r="C1438" s="103"/>
    </row>
    <row r="1439" spans="1:3" x14ac:dyDescent="0.2">
      <c r="A1439" s="57"/>
      <c r="B1439" s="103"/>
      <c r="C1439" s="103"/>
    </row>
    <row r="1440" spans="1:3" x14ac:dyDescent="0.2">
      <c r="A1440" s="57"/>
      <c r="B1440" s="103"/>
      <c r="C1440" s="103"/>
    </row>
    <row r="1441" spans="1:3" x14ac:dyDescent="0.2">
      <c r="A1441" s="57"/>
      <c r="B1441" s="103"/>
      <c r="C1441" s="103"/>
    </row>
    <row r="1442" spans="1:3" x14ac:dyDescent="0.2">
      <c r="A1442" s="57"/>
      <c r="B1442" s="103"/>
      <c r="C1442" s="103"/>
    </row>
    <row r="1443" spans="1:3" x14ac:dyDescent="0.2">
      <c r="A1443" s="57"/>
      <c r="B1443" s="103"/>
      <c r="C1443" s="103"/>
    </row>
    <row r="1444" spans="1:3" x14ac:dyDescent="0.2">
      <c r="A1444" s="57"/>
      <c r="B1444" s="103"/>
      <c r="C1444" s="103"/>
    </row>
    <row r="1445" spans="1:3" x14ac:dyDescent="0.2">
      <c r="A1445" s="57"/>
      <c r="B1445" s="103"/>
      <c r="C1445" s="103"/>
    </row>
    <row r="1446" spans="1:3" x14ac:dyDescent="0.2">
      <c r="A1446" s="57"/>
      <c r="B1446" s="103"/>
      <c r="C1446" s="103"/>
    </row>
    <row r="1447" spans="1:3" x14ac:dyDescent="0.2">
      <c r="A1447" s="57"/>
      <c r="B1447" s="103"/>
      <c r="C1447" s="103"/>
    </row>
    <row r="1448" spans="1:3" x14ac:dyDescent="0.2">
      <c r="A1448" s="57"/>
      <c r="B1448" s="103"/>
      <c r="C1448" s="103"/>
    </row>
    <row r="1449" spans="1:3" x14ac:dyDescent="0.2">
      <c r="A1449" s="57"/>
      <c r="B1449" s="103"/>
      <c r="C1449" s="103"/>
    </row>
    <row r="1450" spans="1:3" x14ac:dyDescent="0.2">
      <c r="A1450" s="57"/>
      <c r="B1450" s="103"/>
      <c r="C1450" s="103"/>
    </row>
    <row r="1451" spans="1:3" x14ac:dyDescent="0.2">
      <c r="A1451" s="57"/>
      <c r="B1451" s="103"/>
      <c r="C1451" s="103"/>
    </row>
    <row r="1452" spans="1:3" x14ac:dyDescent="0.2">
      <c r="A1452" s="57"/>
      <c r="B1452" s="103"/>
      <c r="C1452" s="103"/>
    </row>
    <row r="1453" spans="1:3" x14ac:dyDescent="0.2">
      <c r="A1453" s="57"/>
      <c r="B1453" s="103"/>
      <c r="C1453" s="103"/>
    </row>
    <row r="1454" spans="1:3" x14ac:dyDescent="0.2">
      <c r="A1454" s="57"/>
      <c r="B1454" s="103"/>
      <c r="C1454" s="103"/>
    </row>
    <row r="1455" spans="1:3" x14ac:dyDescent="0.2">
      <c r="A1455" s="57"/>
      <c r="B1455" s="103"/>
      <c r="C1455" s="103"/>
    </row>
    <row r="1456" spans="1:3" x14ac:dyDescent="0.2">
      <c r="A1456" s="57"/>
      <c r="B1456" s="103"/>
      <c r="C1456" s="103"/>
    </row>
    <row r="1457" spans="1:3" x14ac:dyDescent="0.2">
      <c r="A1457" s="57"/>
      <c r="B1457" s="103"/>
      <c r="C1457" s="103"/>
    </row>
    <row r="1458" spans="1:3" x14ac:dyDescent="0.2">
      <c r="A1458" s="57"/>
      <c r="B1458" s="103"/>
      <c r="C1458" s="103"/>
    </row>
    <row r="1459" spans="1:3" x14ac:dyDescent="0.2">
      <c r="A1459" s="57"/>
      <c r="B1459" s="103"/>
      <c r="C1459" s="103"/>
    </row>
    <row r="1460" spans="1:3" x14ac:dyDescent="0.2">
      <c r="A1460" s="57"/>
      <c r="B1460" s="103"/>
      <c r="C1460" s="103"/>
    </row>
    <row r="1461" spans="1:3" x14ac:dyDescent="0.2">
      <c r="A1461" s="57"/>
      <c r="B1461" s="103"/>
      <c r="C1461" s="103"/>
    </row>
    <row r="1462" spans="1:3" x14ac:dyDescent="0.2">
      <c r="A1462" s="57"/>
      <c r="B1462" s="103"/>
      <c r="C1462" s="103"/>
    </row>
    <row r="1463" spans="1:3" x14ac:dyDescent="0.2">
      <c r="A1463" s="57"/>
      <c r="B1463" s="103"/>
      <c r="C1463" s="103"/>
    </row>
    <row r="1464" spans="1:3" x14ac:dyDescent="0.2">
      <c r="A1464" s="57"/>
      <c r="B1464" s="103"/>
      <c r="C1464" s="103"/>
    </row>
    <row r="1465" spans="1:3" x14ac:dyDescent="0.2">
      <c r="A1465" s="57"/>
      <c r="B1465" s="103"/>
      <c r="C1465" s="103"/>
    </row>
    <row r="1466" spans="1:3" x14ac:dyDescent="0.2">
      <c r="A1466" s="57"/>
      <c r="B1466" s="103"/>
      <c r="C1466" s="103"/>
    </row>
    <row r="1467" spans="1:3" x14ac:dyDescent="0.2">
      <c r="A1467" s="57"/>
      <c r="B1467" s="103"/>
      <c r="C1467" s="103"/>
    </row>
    <row r="1468" spans="1:3" x14ac:dyDescent="0.2">
      <c r="A1468" s="57"/>
      <c r="B1468" s="103"/>
      <c r="C1468" s="103"/>
    </row>
    <row r="1469" spans="1:3" x14ac:dyDescent="0.2">
      <c r="A1469" s="57"/>
      <c r="B1469" s="103"/>
      <c r="C1469" s="103"/>
    </row>
    <row r="1470" spans="1:3" x14ac:dyDescent="0.2">
      <c r="A1470" s="57"/>
      <c r="B1470" s="103"/>
      <c r="C1470" s="103"/>
    </row>
    <row r="1471" spans="1:3" x14ac:dyDescent="0.2">
      <c r="A1471" s="57"/>
      <c r="B1471" s="103"/>
      <c r="C1471" s="103"/>
    </row>
    <row r="1472" spans="1:3" x14ac:dyDescent="0.2">
      <c r="A1472" s="57"/>
      <c r="B1472" s="103"/>
      <c r="C1472" s="103"/>
    </row>
    <row r="1473" spans="1:3" x14ac:dyDescent="0.2">
      <c r="A1473" s="57"/>
      <c r="B1473" s="103"/>
      <c r="C1473" s="103"/>
    </row>
    <row r="1474" spans="1:3" x14ac:dyDescent="0.2">
      <c r="A1474" s="57"/>
      <c r="B1474" s="103"/>
      <c r="C1474" s="103"/>
    </row>
    <row r="1475" spans="1:3" x14ac:dyDescent="0.2">
      <c r="A1475" s="57"/>
      <c r="B1475" s="103"/>
      <c r="C1475" s="103"/>
    </row>
    <row r="1476" spans="1:3" x14ac:dyDescent="0.2">
      <c r="A1476" s="57"/>
      <c r="B1476" s="103"/>
      <c r="C1476" s="103"/>
    </row>
    <row r="1477" spans="1:3" x14ac:dyDescent="0.2">
      <c r="A1477" s="57"/>
      <c r="B1477" s="103"/>
      <c r="C1477" s="103"/>
    </row>
    <row r="1478" spans="1:3" x14ac:dyDescent="0.2">
      <c r="A1478" s="57"/>
      <c r="B1478" s="103"/>
      <c r="C1478" s="103"/>
    </row>
    <row r="1479" spans="1:3" x14ac:dyDescent="0.2">
      <c r="A1479" s="57"/>
      <c r="B1479" s="103"/>
      <c r="C1479" s="103"/>
    </row>
    <row r="1480" spans="1:3" x14ac:dyDescent="0.2">
      <c r="A1480" s="57"/>
      <c r="B1480" s="103"/>
      <c r="C1480" s="103"/>
    </row>
    <row r="1481" spans="1:3" x14ac:dyDescent="0.2">
      <c r="A1481" s="57"/>
      <c r="B1481" s="103"/>
      <c r="C1481" s="103"/>
    </row>
    <row r="1482" spans="1:3" x14ac:dyDescent="0.2">
      <c r="A1482" s="57"/>
      <c r="B1482" s="103"/>
      <c r="C1482" s="103"/>
    </row>
    <row r="1483" spans="1:3" x14ac:dyDescent="0.2">
      <c r="A1483" s="57"/>
      <c r="B1483" s="103"/>
      <c r="C1483" s="103"/>
    </row>
    <row r="1484" spans="1:3" x14ac:dyDescent="0.2">
      <c r="A1484" s="57"/>
      <c r="B1484" s="103"/>
      <c r="C1484" s="103"/>
    </row>
    <row r="1485" spans="1:3" x14ac:dyDescent="0.2">
      <c r="A1485" s="57"/>
      <c r="B1485" s="103"/>
      <c r="C1485" s="103"/>
    </row>
    <row r="1486" spans="1:3" x14ac:dyDescent="0.2">
      <c r="A1486" s="57"/>
      <c r="B1486" s="103"/>
      <c r="C1486" s="103"/>
    </row>
    <row r="1487" spans="1:3" x14ac:dyDescent="0.2">
      <c r="A1487" s="57"/>
      <c r="B1487" s="103"/>
      <c r="C1487" s="103"/>
    </row>
    <row r="1488" spans="1:3" x14ac:dyDescent="0.2">
      <c r="A1488" s="57"/>
      <c r="B1488" s="103"/>
      <c r="C1488" s="103"/>
    </row>
    <row r="1489" spans="1:3" x14ac:dyDescent="0.2">
      <c r="A1489" s="57"/>
      <c r="B1489" s="103"/>
      <c r="C1489" s="103"/>
    </row>
    <row r="1490" spans="1:3" x14ac:dyDescent="0.2">
      <c r="A1490" s="57"/>
      <c r="B1490" s="103"/>
      <c r="C1490" s="103"/>
    </row>
    <row r="1491" spans="1:3" x14ac:dyDescent="0.2">
      <c r="A1491" s="57"/>
      <c r="B1491" s="103"/>
      <c r="C1491" s="103"/>
    </row>
    <row r="1492" spans="1:3" x14ac:dyDescent="0.2">
      <c r="A1492" s="57"/>
      <c r="B1492" s="103"/>
      <c r="C1492" s="103"/>
    </row>
    <row r="1493" spans="1:3" x14ac:dyDescent="0.2">
      <c r="A1493" s="57"/>
      <c r="B1493" s="103"/>
      <c r="C1493" s="103"/>
    </row>
    <row r="1494" spans="1:3" x14ac:dyDescent="0.2">
      <c r="A1494" s="57"/>
      <c r="B1494" s="103"/>
      <c r="C1494" s="103"/>
    </row>
    <row r="1495" spans="1:3" x14ac:dyDescent="0.2">
      <c r="A1495" s="57"/>
      <c r="B1495" s="103"/>
      <c r="C1495" s="103"/>
    </row>
    <row r="1496" spans="1:3" x14ac:dyDescent="0.2">
      <c r="A1496" s="57"/>
      <c r="B1496" s="103"/>
      <c r="C1496" s="103"/>
    </row>
    <row r="1497" spans="1:3" x14ac:dyDescent="0.2">
      <c r="A1497" s="57"/>
      <c r="B1497" s="103"/>
      <c r="C1497" s="103"/>
    </row>
    <row r="1498" spans="1:3" x14ac:dyDescent="0.2">
      <c r="A1498" s="57"/>
      <c r="B1498" s="103"/>
      <c r="C1498" s="103"/>
    </row>
    <row r="1499" spans="1:3" x14ac:dyDescent="0.2">
      <c r="A1499" s="57"/>
      <c r="B1499" s="103"/>
      <c r="C1499" s="103"/>
    </row>
    <row r="1500" spans="1:3" x14ac:dyDescent="0.2">
      <c r="A1500" s="57"/>
      <c r="B1500" s="103"/>
      <c r="C1500" s="103"/>
    </row>
    <row r="1501" spans="1:3" x14ac:dyDescent="0.2">
      <c r="A1501" s="57"/>
      <c r="B1501" s="103"/>
      <c r="C1501" s="103"/>
    </row>
    <row r="1502" spans="1:3" x14ac:dyDescent="0.2">
      <c r="A1502" s="57"/>
      <c r="B1502" s="103"/>
      <c r="C1502" s="103"/>
    </row>
    <row r="1503" spans="1:3" x14ac:dyDescent="0.2">
      <c r="A1503" s="57"/>
      <c r="B1503" s="103"/>
      <c r="C1503" s="103"/>
    </row>
    <row r="1504" spans="1:3" x14ac:dyDescent="0.2">
      <c r="A1504" s="57"/>
      <c r="B1504" s="103"/>
      <c r="C1504" s="103"/>
    </row>
    <row r="1505" spans="1:3" x14ac:dyDescent="0.2">
      <c r="A1505" s="57"/>
      <c r="B1505" s="103"/>
      <c r="C1505" s="103"/>
    </row>
    <row r="1506" spans="1:3" x14ac:dyDescent="0.2">
      <c r="A1506" s="57"/>
      <c r="B1506" s="103"/>
      <c r="C1506" s="103"/>
    </row>
    <row r="1507" spans="1:3" x14ac:dyDescent="0.2">
      <c r="A1507" s="57"/>
      <c r="B1507" s="103"/>
      <c r="C1507" s="103"/>
    </row>
    <row r="1508" spans="1:3" x14ac:dyDescent="0.2">
      <c r="A1508" s="57"/>
      <c r="B1508" s="103"/>
      <c r="C1508" s="103"/>
    </row>
    <row r="1509" spans="1:3" x14ac:dyDescent="0.2">
      <c r="A1509" s="57"/>
      <c r="B1509" s="103"/>
      <c r="C1509" s="103"/>
    </row>
    <row r="1510" spans="1:3" x14ac:dyDescent="0.2">
      <c r="A1510" s="57"/>
      <c r="B1510" s="103"/>
      <c r="C1510" s="103"/>
    </row>
    <row r="1511" spans="1:3" x14ac:dyDescent="0.2">
      <c r="A1511" s="57"/>
      <c r="B1511" s="103"/>
      <c r="C1511" s="103"/>
    </row>
    <row r="1512" spans="1:3" x14ac:dyDescent="0.2">
      <c r="A1512" s="57"/>
      <c r="B1512" s="103"/>
      <c r="C1512" s="103"/>
    </row>
    <row r="1513" spans="1:3" x14ac:dyDescent="0.2">
      <c r="A1513" s="57"/>
      <c r="B1513" s="103"/>
      <c r="C1513" s="103"/>
    </row>
    <row r="1514" spans="1:3" x14ac:dyDescent="0.2">
      <c r="A1514" s="57"/>
      <c r="B1514" s="103"/>
      <c r="C1514" s="103"/>
    </row>
    <row r="1515" spans="1:3" x14ac:dyDescent="0.2">
      <c r="A1515" s="57"/>
      <c r="B1515" s="103"/>
      <c r="C1515" s="103"/>
    </row>
    <row r="1516" spans="1:3" x14ac:dyDescent="0.2">
      <c r="A1516" s="57"/>
      <c r="B1516" s="103"/>
      <c r="C1516" s="103"/>
    </row>
    <row r="1517" spans="1:3" x14ac:dyDescent="0.2">
      <c r="A1517" s="57"/>
      <c r="B1517" s="103"/>
      <c r="C1517" s="103"/>
    </row>
    <row r="1518" spans="1:3" x14ac:dyDescent="0.2">
      <c r="A1518" s="57"/>
      <c r="B1518" s="103"/>
      <c r="C1518" s="103"/>
    </row>
    <row r="1519" spans="1:3" x14ac:dyDescent="0.2">
      <c r="A1519" s="57"/>
      <c r="B1519" s="103"/>
      <c r="C1519" s="103"/>
    </row>
    <row r="1520" spans="1:3" x14ac:dyDescent="0.2">
      <c r="A1520" s="57"/>
      <c r="B1520" s="103"/>
      <c r="C1520" s="103"/>
    </row>
    <row r="1521" spans="1:3" x14ac:dyDescent="0.2">
      <c r="A1521" s="57"/>
      <c r="B1521" s="103"/>
      <c r="C1521" s="103"/>
    </row>
    <row r="1522" spans="1:3" x14ac:dyDescent="0.2">
      <c r="A1522" s="57"/>
      <c r="B1522" s="103"/>
      <c r="C1522" s="103"/>
    </row>
    <row r="1523" spans="1:3" x14ac:dyDescent="0.2">
      <c r="A1523" s="57"/>
      <c r="B1523" s="103"/>
      <c r="C1523" s="103"/>
    </row>
    <row r="1524" spans="1:3" x14ac:dyDescent="0.2">
      <c r="A1524" s="57"/>
      <c r="B1524" s="103"/>
      <c r="C1524" s="103"/>
    </row>
    <row r="1525" spans="1:3" x14ac:dyDescent="0.2">
      <c r="A1525" s="57"/>
      <c r="B1525" s="103"/>
      <c r="C1525" s="103"/>
    </row>
    <row r="1526" spans="1:3" x14ac:dyDescent="0.2">
      <c r="A1526" s="57"/>
      <c r="B1526" s="103"/>
      <c r="C1526" s="103"/>
    </row>
    <row r="1527" spans="1:3" x14ac:dyDescent="0.2">
      <c r="A1527" s="57"/>
      <c r="B1527" s="103"/>
      <c r="C1527" s="103"/>
    </row>
    <row r="1528" spans="1:3" x14ac:dyDescent="0.2">
      <c r="A1528" s="57"/>
      <c r="B1528" s="103"/>
      <c r="C1528" s="103"/>
    </row>
    <row r="1529" spans="1:3" x14ac:dyDescent="0.2">
      <c r="A1529" s="57"/>
      <c r="B1529" s="103"/>
      <c r="C1529" s="103"/>
    </row>
    <row r="1530" spans="1:3" x14ac:dyDescent="0.2">
      <c r="A1530" s="57"/>
      <c r="B1530" s="103"/>
      <c r="C1530" s="103"/>
    </row>
    <row r="1531" spans="1:3" x14ac:dyDescent="0.2">
      <c r="A1531" s="57"/>
      <c r="B1531" s="103"/>
      <c r="C1531" s="103"/>
    </row>
    <row r="1532" spans="1:3" x14ac:dyDescent="0.2">
      <c r="A1532" s="57"/>
      <c r="B1532" s="103"/>
      <c r="C1532" s="103"/>
    </row>
    <row r="1533" spans="1:3" x14ac:dyDescent="0.2">
      <c r="A1533" s="57"/>
      <c r="B1533" s="103"/>
      <c r="C1533" s="103"/>
    </row>
    <row r="1534" spans="1:3" x14ac:dyDescent="0.2">
      <c r="A1534" s="57"/>
      <c r="B1534" s="103"/>
      <c r="C1534" s="103"/>
    </row>
    <row r="1535" spans="1:3" x14ac:dyDescent="0.2">
      <c r="A1535" s="57"/>
      <c r="B1535" s="103"/>
      <c r="C1535" s="103"/>
    </row>
    <row r="1536" spans="1:3" x14ac:dyDescent="0.2">
      <c r="A1536" s="57"/>
      <c r="B1536" s="103"/>
      <c r="C1536" s="103"/>
    </row>
    <row r="1537" spans="1:3" x14ac:dyDescent="0.2">
      <c r="A1537" s="57"/>
      <c r="B1537" s="103"/>
      <c r="C1537" s="103"/>
    </row>
    <row r="1538" spans="1:3" x14ac:dyDescent="0.2">
      <c r="A1538" s="57"/>
      <c r="B1538" s="103"/>
      <c r="C1538" s="103"/>
    </row>
    <row r="1539" spans="1:3" x14ac:dyDescent="0.2">
      <c r="A1539" s="57"/>
      <c r="B1539" s="103"/>
      <c r="C1539" s="103"/>
    </row>
    <row r="1540" spans="1:3" x14ac:dyDescent="0.2">
      <c r="A1540" s="57"/>
      <c r="B1540" s="103"/>
      <c r="C1540" s="103"/>
    </row>
    <row r="1541" spans="1:3" x14ac:dyDescent="0.2">
      <c r="A1541" s="57"/>
      <c r="B1541" s="103"/>
      <c r="C1541" s="103"/>
    </row>
    <row r="1542" spans="1:3" x14ac:dyDescent="0.2">
      <c r="A1542" s="57"/>
      <c r="B1542" s="103"/>
      <c r="C1542" s="103"/>
    </row>
    <row r="1543" spans="1:3" x14ac:dyDescent="0.2">
      <c r="A1543" s="57"/>
      <c r="B1543" s="103"/>
      <c r="C1543" s="103"/>
    </row>
    <row r="1544" spans="1:3" x14ac:dyDescent="0.2">
      <c r="A1544" s="57"/>
      <c r="B1544" s="103"/>
      <c r="C1544" s="103"/>
    </row>
    <row r="1545" spans="1:3" x14ac:dyDescent="0.2">
      <c r="A1545" s="57"/>
      <c r="B1545" s="103"/>
      <c r="C1545" s="103"/>
    </row>
    <row r="1546" spans="1:3" x14ac:dyDescent="0.2">
      <c r="A1546" s="57"/>
      <c r="B1546" s="103"/>
      <c r="C1546" s="103"/>
    </row>
    <row r="1547" spans="1:3" x14ac:dyDescent="0.2">
      <c r="A1547" s="57"/>
      <c r="B1547" s="103"/>
      <c r="C1547" s="103"/>
    </row>
    <row r="1548" spans="1:3" x14ac:dyDescent="0.2">
      <c r="A1548" s="57"/>
      <c r="B1548" s="103"/>
      <c r="C1548" s="103"/>
    </row>
    <row r="1549" spans="1:3" x14ac:dyDescent="0.2">
      <c r="A1549" s="57"/>
      <c r="B1549" s="103"/>
      <c r="C1549" s="103"/>
    </row>
    <row r="1550" spans="1:3" x14ac:dyDescent="0.2">
      <c r="A1550" s="57"/>
      <c r="B1550" s="103"/>
      <c r="C1550" s="103"/>
    </row>
    <row r="1551" spans="1:3" x14ac:dyDescent="0.2">
      <c r="A1551" s="57"/>
      <c r="B1551" s="103"/>
      <c r="C1551" s="103"/>
    </row>
    <row r="1552" spans="1:3" x14ac:dyDescent="0.2">
      <c r="A1552" s="57"/>
      <c r="B1552" s="103"/>
      <c r="C1552" s="103"/>
    </row>
    <row r="1553" spans="1:3" x14ac:dyDescent="0.2">
      <c r="A1553" s="57"/>
      <c r="B1553" s="103"/>
      <c r="C1553" s="103"/>
    </row>
    <row r="1554" spans="1:3" x14ac:dyDescent="0.2">
      <c r="A1554" s="57"/>
      <c r="B1554" s="103"/>
      <c r="C1554" s="103"/>
    </row>
    <row r="1555" spans="1:3" x14ac:dyDescent="0.2">
      <c r="A1555" s="57"/>
      <c r="B1555" s="103"/>
      <c r="C1555" s="103"/>
    </row>
    <row r="1556" spans="1:3" x14ac:dyDescent="0.2">
      <c r="A1556" s="57"/>
      <c r="B1556" s="103"/>
      <c r="C1556" s="103"/>
    </row>
    <row r="1557" spans="1:3" x14ac:dyDescent="0.2">
      <c r="A1557" s="57"/>
      <c r="B1557" s="103"/>
      <c r="C1557" s="103"/>
    </row>
    <row r="1558" spans="1:3" x14ac:dyDescent="0.2">
      <c r="A1558" s="57"/>
      <c r="B1558" s="103"/>
      <c r="C1558" s="103"/>
    </row>
    <row r="1559" spans="1:3" x14ac:dyDescent="0.2">
      <c r="A1559" s="57"/>
      <c r="B1559" s="103"/>
      <c r="C1559" s="103"/>
    </row>
    <row r="1560" spans="1:3" x14ac:dyDescent="0.2">
      <c r="A1560" s="57"/>
      <c r="B1560" s="103"/>
      <c r="C1560" s="103"/>
    </row>
    <row r="1561" spans="1:3" x14ac:dyDescent="0.2">
      <c r="A1561" s="57"/>
      <c r="B1561" s="103"/>
      <c r="C1561" s="103"/>
    </row>
    <row r="1562" spans="1:3" x14ac:dyDescent="0.2">
      <c r="A1562" s="57"/>
      <c r="B1562" s="103"/>
      <c r="C1562" s="103"/>
    </row>
    <row r="1563" spans="1:3" x14ac:dyDescent="0.2">
      <c r="A1563" s="57"/>
      <c r="B1563" s="103"/>
      <c r="C1563" s="103"/>
    </row>
    <row r="1564" spans="1:3" x14ac:dyDescent="0.2">
      <c r="A1564" s="57"/>
      <c r="B1564" s="103"/>
      <c r="C1564" s="103"/>
    </row>
    <row r="1565" spans="1:3" x14ac:dyDescent="0.2">
      <c r="A1565" s="57"/>
      <c r="B1565" s="103"/>
      <c r="C1565" s="103"/>
    </row>
    <row r="1566" spans="1:3" x14ac:dyDescent="0.2">
      <c r="A1566" s="57"/>
      <c r="B1566" s="103"/>
      <c r="C1566" s="103"/>
    </row>
    <row r="1567" spans="1:3" x14ac:dyDescent="0.2">
      <c r="A1567" s="57"/>
      <c r="B1567" s="103"/>
      <c r="C1567" s="103"/>
    </row>
    <row r="1568" spans="1:3" x14ac:dyDescent="0.2">
      <c r="A1568" s="57"/>
      <c r="B1568" s="103"/>
      <c r="C1568" s="103"/>
    </row>
    <row r="1569" spans="1:3" x14ac:dyDescent="0.2">
      <c r="A1569" s="57"/>
      <c r="B1569" s="103"/>
      <c r="C1569" s="103"/>
    </row>
    <row r="1570" spans="1:3" x14ac:dyDescent="0.2">
      <c r="A1570" s="57"/>
      <c r="B1570" s="103"/>
      <c r="C1570" s="103"/>
    </row>
    <row r="1571" spans="1:3" x14ac:dyDescent="0.2">
      <c r="A1571" s="57"/>
      <c r="B1571" s="103"/>
      <c r="C1571" s="103"/>
    </row>
    <row r="1572" spans="1:3" x14ac:dyDescent="0.2">
      <c r="A1572" s="57"/>
      <c r="B1572" s="103"/>
      <c r="C1572" s="103"/>
    </row>
    <row r="1573" spans="1:3" x14ac:dyDescent="0.2">
      <c r="A1573" s="57"/>
      <c r="B1573" s="103"/>
      <c r="C1573" s="103"/>
    </row>
    <row r="1574" spans="1:3" x14ac:dyDescent="0.2">
      <c r="A1574" s="57"/>
      <c r="B1574" s="103"/>
      <c r="C1574" s="103"/>
    </row>
    <row r="1575" spans="1:3" x14ac:dyDescent="0.2">
      <c r="A1575" s="57"/>
      <c r="B1575" s="103"/>
      <c r="C1575" s="103"/>
    </row>
    <row r="1576" spans="1:3" x14ac:dyDescent="0.2">
      <c r="A1576" s="57"/>
      <c r="B1576" s="103"/>
      <c r="C1576" s="103"/>
    </row>
    <row r="1577" spans="1:3" x14ac:dyDescent="0.2">
      <c r="A1577" s="57"/>
      <c r="B1577" s="103"/>
      <c r="C1577" s="103"/>
    </row>
    <row r="1578" spans="1:3" x14ac:dyDescent="0.2">
      <c r="A1578" s="57"/>
      <c r="B1578" s="103"/>
      <c r="C1578" s="103"/>
    </row>
    <row r="1579" spans="1:3" x14ac:dyDescent="0.2">
      <c r="A1579" s="57"/>
      <c r="B1579" s="103"/>
      <c r="C1579" s="103"/>
    </row>
    <row r="1580" spans="1:3" x14ac:dyDescent="0.2">
      <c r="A1580" s="57"/>
      <c r="B1580" s="103"/>
      <c r="C1580" s="103"/>
    </row>
    <row r="1581" spans="1:3" x14ac:dyDescent="0.2">
      <c r="A1581" s="57"/>
      <c r="B1581" s="103"/>
      <c r="C1581" s="103"/>
    </row>
    <row r="1582" spans="1:3" x14ac:dyDescent="0.2">
      <c r="A1582" s="57"/>
      <c r="B1582" s="103"/>
      <c r="C1582" s="103"/>
    </row>
    <row r="1583" spans="1:3" x14ac:dyDescent="0.2">
      <c r="A1583" s="57"/>
      <c r="B1583" s="103"/>
      <c r="C1583" s="103"/>
    </row>
    <row r="1584" spans="1:3" x14ac:dyDescent="0.2">
      <c r="A1584" s="57"/>
      <c r="B1584" s="103"/>
      <c r="C1584" s="103"/>
    </row>
    <row r="1585" spans="1:3" x14ac:dyDescent="0.2">
      <c r="A1585" s="57"/>
      <c r="B1585" s="103"/>
      <c r="C1585" s="103"/>
    </row>
    <row r="1586" spans="1:3" x14ac:dyDescent="0.2">
      <c r="A1586" s="57"/>
      <c r="B1586" s="103"/>
      <c r="C1586" s="103"/>
    </row>
    <row r="1587" spans="1:3" x14ac:dyDescent="0.2">
      <c r="A1587" s="57"/>
      <c r="B1587" s="103"/>
      <c r="C1587" s="103"/>
    </row>
    <row r="1588" spans="1:3" x14ac:dyDescent="0.2">
      <c r="A1588" s="57"/>
      <c r="B1588" s="103"/>
      <c r="C1588" s="103"/>
    </row>
    <row r="1589" spans="1:3" x14ac:dyDescent="0.2">
      <c r="A1589" s="57"/>
      <c r="B1589" s="103"/>
      <c r="C1589" s="103"/>
    </row>
    <row r="1590" spans="1:3" x14ac:dyDescent="0.2">
      <c r="A1590" s="57"/>
      <c r="B1590" s="103"/>
      <c r="C1590" s="103"/>
    </row>
    <row r="1591" spans="1:3" x14ac:dyDescent="0.2">
      <c r="A1591" s="57"/>
      <c r="B1591" s="103"/>
      <c r="C1591" s="103"/>
    </row>
    <row r="1592" spans="1:3" x14ac:dyDescent="0.2">
      <c r="A1592" s="57"/>
      <c r="B1592" s="103"/>
      <c r="C1592" s="103"/>
    </row>
    <row r="1593" spans="1:3" x14ac:dyDescent="0.2">
      <c r="A1593" s="57"/>
      <c r="B1593" s="103"/>
      <c r="C1593" s="103"/>
    </row>
    <row r="1594" spans="1:3" x14ac:dyDescent="0.2">
      <c r="A1594" s="57"/>
      <c r="B1594" s="103"/>
      <c r="C1594" s="103"/>
    </row>
    <row r="1595" spans="1:3" x14ac:dyDescent="0.2">
      <c r="A1595" s="57"/>
      <c r="B1595" s="103"/>
      <c r="C1595" s="103"/>
    </row>
    <row r="1596" spans="1:3" x14ac:dyDescent="0.2">
      <c r="A1596" s="57"/>
      <c r="B1596" s="103"/>
      <c r="C1596" s="103"/>
    </row>
    <row r="1597" spans="1:3" x14ac:dyDescent="0.2">
      <c r="A1597" s="57"/>
      <c r="B1597" s="103"/>
      <c r="C1597" s="103"/>
    </row>
    <row r="1598" spans="1:3" x14ac:dyDescent="0.2">
      <c r="A1598" s="57"/>
      <c r="B1598" s="103"/>
      <c r="C1598" s="103"/>
    </row>
    <row r="1599" spans="1:3" x14ac:dyDescent="0.2">
      <c r="A1599" s="57"/>
      <c r="B1599" s="103"/>
      <c r="C1599" s="103"/>
    </row>
    <row r="1600" spans="1:3" x14ac:dyDescent="0.2">
      <c r="A1600" s="57"/>
      <c r="B1600" s="103"/>
      <c r="C1600" s="103"/>
    </row>
    <row r="1601" spans="1:3" x14ac:dyDescent="0.2">
      <c r="A1601" s="57"/>
      <c r="B1601" s="103"/>
      <c r="C1601" s="103"/>
    </row>
    <row r="1602" spans="1:3" x14ac:dyDescent="0.2">
      <c r="A1602" s="57"/>
      <c r="B1602" s="103"/>
      <c r="C1602" s="103"/>
    </row>
    <row r="1603" spans="1:3" x14ac:dyDescent="0.2">
      <c r="A1603" s="57"/>
      <c r="B1603" s="103"/>
      <c r="C1603" s="103"/>
    </row>
    <row r="1604" spans="1:3" x14ac:dyDescent="0.2">
      <c r="A1604" s="57"/>
      <c r="B1604" s="103"/>
      <c r="C1604" s="103"/>
    </row>
    <row r="1605" spans="1:3" x14ac:dyDescent="0.2">
      <c r="A1605" s="57"/>
      <c r="B1605" s="103"/>
      <c r="C1605" s="103"/>
    </row>
    <row r="1606" spans="1:3" x14ac:dyDescent="0.2">
      <c r="A1606" s="57"/>
      <c r="B1606" s="103"/>
      <c r="C1606" s="103"/>
    </row>
    <row r="1607" spans="1:3" x14ac:dyDescent="0.2">
      <c r="A1607" s="57"/>
      <c r="B1607" s="103"/>
      <c r="C1607" s="103"/>
    </row>
    <row r="1608" spans="1:3" x14ac:dyDescent="0.2">
      <c r="A1608" s="57"/>
      <c r="B1608" s="103"/>
      <c r="C1608" s="103"/>
    </row>
    <row r="1609" spans="1:3" x14ac:dyDescent="0.2">
      <c r="A1609" s="57"/>
      <c r="B1609" s="103"/>
      <c r="C1609" s="103"/>
    </row>
    <row r="1610" spans="1:3" x14ac:dyDescent="0.2">
      <c r="A1610" s="57"/>
      <c r="B1610" s="103"/>
      <c r="C1610" s="103"/>
    </row>
    <row r="1611" spans="1:3" x14ac:dyDescent="0.2">
      <c r="A1611" s="57"/>
      <c r="B1611" s="103"/>
      <c r="C1611" s="103"/>
    </row>
    <row r="1612" spans="1:3" x14ac:dyDescent="0.2">
      <c r="A1612" s="57"/>
      <c r="B1612" s="103"/>
      <c r="C1612" s="103"/>
    </row>
    <row r="1613" spans="1:3" x14ac:dyDescent="0.2">
      <c r="A1613" s="57"/>
      <c r="B1613" s="103"/>
      <c r="C1613" s="103"/>
    </row>
    <row r="1614" spans="1:3" x14ac:dyDescent="0.2">
      <c r="A1614" s="57"/>
      <c r="B1614" s="103"/>
      <c r="C1614" s="103"/>
    </row>
    <row r="1615" spans="1:3" x14ac:dyDescent="0.2">
      <c r="A1615" s="57"/>
      <c r="B1615" s="103"/>
      <c r="C1615" s="103"/>
    </row>
    <row r="1616" spans="1:3" x14ac:dyDescent="0.2">
      <c r="A1616" s="57"/>
      <c r="B1616" s="103"/>
      <c r="C1616" s="103"/>
    </row>
    <row r="1617" spans="1:3" x14ac:dyDescent="0.2">
      <c r="A1617" s="57"/>
      <c r="B1617" s="103"/>
      <c r="C1617" s="103"/>
    </row>
    <row r="1618" spans="1:3" x14ac:dyDescent="0.2">
      <c r="A1618" s="57"/>
      <c r="B1618" s="103"/>
      <c r="C1618" s="103"/>
    </row>
    <row r="1619" spans="1:3" x14ac:dyDescent="0.2">
      <c r="A1619" s="57"/>
      <c r="B1619" s="103"/>
      <c r="C1619" s="103"/>
    </row>
    <row r="1620" spans="1:3" x14ac:dyDescent="0.2">
      <c r="A1620" s="57"/>
      <c r="B1620" s="103"/>
      <c r="C1620" s="103"/>
    </row>
    <row r="1621" spans="1:3" x14ac:dyDescent="0.2">
      <c r="A1621" s="57"/>
      <c r="B1621" s="103"/>
      <c r="C1621" s="103"/>
    </row>
    <row r="1622" spans="1:3" x14ac:dyDescent="0.2">
      <c r="A1622" s="57"/>
      <c r="B1622" s="103"/>
      <c r="C1622" s="103"/>
    </row>
    <row r="1623" spans="1:3" x14ac:dyDescent="0.2">
      <c r="A1623" s="57"/>
      <c r="B1623" s="103"/>
      <c r="C1623" s="103"/>
    </row>
    <row r="1624" spans="1:3" x14ac:dyDescent="0.2">
      <c r="A1624" s="57"/>
      <c r="B1624" s="103"/>
      <c r="C1624" s="103"/>
    </row>
    <row r="1625" spans="1:3" x14ac:dyDescent="0.2">
      <c r="A1625" s="57"/>
      <c r="B1625" s="103"/>
      <c r="C1625" s="103"/>
    </row>
    <row r="1626" spans="1:3" x14ac:dyDescent="0.2">
      <c r="A1626" s="57"/>
      <c r="B1626" s="103"/>
      <c r="C1626" s="103"/>
    </row>
    <row r="1627" spans="1:3" x14ac:dyDescent="0.2">
      <c r="A1627" s="57"/>
      <c r="B1627" s="103"/>
      <c r="C1627" s="103"/>
    </row>
    <row r="1628" spans="1:3" x14ac:dyDescent="0.2">
      <c r="A1628" s="57"/>
      <c r="B1628" s="103"/>
      <c r="C1628" s="103"/>
    </row>
    <row r="1629" spans="1:3" x14ac:dyDescent="0.2">
      <c r="A1629" s="57"/>
      <c r="B1629" s="103"/>
      <c r="C1629" s="103"/>
    </row>
    <row r="1630" spans="1:3" x14ac:dyDescent="0.2">
      <c r="A1630" s="57"/>
      <c r="B1630" s="103"/>
      <c r="C1630" s="103"/>
    </row>
    <row r="1631" spans="1:3" x14ac:dyDescent="0.2">
      <c r="A1631" s="57"/>
      <c r="B1631" s="103"/>
      <c r="C1631" s="103"/>
    </row>
    <row r="1632" spans="1:3" x14ac:dyDescent="0.2">
      <c r="A1632" s="57"/>
      <c r="B1632" s="103"/>
      <c r="C1632" s="103"/>
    </row>
    <row r="1633" spans="1:3" x14ac:dyDescent="0.2">
      <c r="A1633" s="57"/>
      <c r="B1633" s="103"/>
      <c r="C1633" s="103"/>
    </row>
    <row r="1634" spans="1:3" x14ac:dyDescent="0.2">
      <c r="A1634" s="57"/>
      <c r="B1634" s="103"/>
      <c r="C1634" s="103"/>
    </row>
    <row r="1635" spans="1:3" x14ac:dyDescent="0.2">
      <c r="A1635" s="57"/>
      <c r="B1635" s="103"/>
      <c r="C1635" s="103"/>
    </row>
    <row r="1636" spans="1:3" x14ac:dyDescent="0.2">
      <c r="A1636" s="57"/>
      <c r="B1636" s="103"/>
      <c r="C1636" s="103"/>
    </row>
    <row r="1637" spans="1:3" x14ac:dyDescent="0.2">
      <c r="A1637" s="57"/>
      <c r="B1637" s="103"/>
      <c r="C1637" s="103"/>
    </row>
    <row r="1638" spans="1:3" x14ac:dyDescent="0.2">
      <c r="A1638" s="57"/>
      <c r="B1638" s="103"/>
      <c r="C1638" s="103"/>
    </row>
    <row r="1639" spans="1:3" x14ac:dyDescent="0.2">
      <c r="A1639" s="57"/>
      <c r="B1639" s="103"/>
      <c r="C1639" s="103"/>
    </row>
    <row r="1640" spans="1:3" x14ac:dyDescent="0.2">
      <c r="A1640" s="57"/>
      <c r="B1640" s="103"/>
      <c r="C1640" s="103"/>
    </row>
    <row r="1641" spans="1:3" x14ac:dyDescent="0.2">
      <c r="A1641" s="57"/>
      <c r="B1641" s="103"/>
      <c r="C1641" s="103"/>
    </row>
    <row r="1642" spans="1:3" x14ac:dyDescent="0.2">
      <c r="A1642" s="57"/>
      <c r="B1642" s="103"/>
      <c r="C1642" s="103"/>
    </row>
    <row r="1643" spans="1:3" x14ac:dyDescent="0.2">
      <c r="A1643" s="57"/>
      <c r="B1643" s="103"/>
      <c r="C1643" s="103"/>
    </row>
    <row r="1644" spans="1:3" x14ac:dyDescent="0.2">
      <c r="A1644" s="57"/>
      <c r="B1644" s="103"/>
      <c r="C1644" s="103"/>
    </row>
    <row r="1645" spans="1:3" x14ac:dyDescent="0.2">
      <c r="A1645" s="57"/>
      <c r="B1645" s="103"/>
      <c r="C1645" s="103"/>
    </row>
    <row r="1646" spans="1:3" x14ac:dyDescent="0.2">
      <c r="A1646" s="57"/>
      <c r="B1646" s="103"/>
      <c r="C1646" s="103"/>
    </row>
    <row r="1647" spans="1:3" x14ac:dyDescent="0.2">
      <c r="A1647" s="57"/>
      <c r="B1647" s="103"/>
      <c r="C1647" s="103"/>
    </row>
    <row r="1648" spans="1:3" x14ac:dyDescent="0.2">
      <c r="A1648" s="57"/>
      <c r="B1648" s="103"/>
      <c r="C1648" s="103"/>
    </row>
    <row r="1649" spans="1:3" x14ac:dyDescent="0.2">
      <c r="A1649" s="57"/>
      <c r="B1649" s="103"/>
      <c r="C1649" s="103"/>
    </row>
    <row r="1650" spans="1:3" x14ac:dyDescent="0.2">
      <c r="A1650" s="57"/>
      <c r="B1650" s="103"/>
      <c r="C1650" s="103"/>
    </row>
    <row r="1651" spans="1:3" x14ac:dyDescent="0.2">
      <c r="A1651" s="57"/>
      <c r="B1651" s="103"/>
      <c r="C1651" s="103"/>
    </row>
    <row r="1652" spans="1:3" x14ac:dyDescent="0.2">
      <c r="A1652" s="57"/>
      <c r="B1652" s="103"/>
      <c r="C1652" s="103"/>
    </row>
    <row r="1653" spans="1:3" x14ac:dyDescent="0.2">
      <c r="A1653" s="57"/>
      <c r="B1653" s="103"/>
      <c r="C1653" s="103"/>
    </row>
    <row r="1654" spans="1:3" x14ac:dyDescent="0.2">
      <c r="A1654" s="57"/>
      <c r="B1654" s="103"/>
      <c r="C1654" s="103"/>
    </row>
    <row r="1655" spans="1:3" x14ac:dyDescent="0.2">
      <c r="A1655" s="57"/>
      <c r="B1655" s="103"/>
      <c r="C1655" s="103"/>
    </row>
    <row r="1656" spans="1:3" x14ac:dyDescent="0.2">
      <c r="A1656" s="57"/>
      <c r="B1656" s="103"/>
      <c r="C1656" s="103"/>
    </row>
    <row r="1657" spans="1:3" x14ac:dyDescent="0.2">
      <c r="A1657" s="57"/>
      <c r="B1657" s="103"/>
      <c r="C1657" s="103"/>
    </row>
    <row r="1658" spans="1:3" x14ac:dyDescent="0.2">
      <c r="A1658" s="57"/>
      <c r="B1658" s="103"/>
      <c r="C1658" s="103"/>
    </row>
    <row r="1659" spans="1:3" x14ac:dyDescent="0.2">
      <c r="A1659" s="57"/>
      <c r="B1659" s="103"/>
      <c r="C1659" s="103"/>
    </row>
    <row r="1660" spans="1:3" x14ac:dyDescent="0.2">
      <c r="A1660" s="57"/>
      <c r="B1660" s="103"/>
      <c r="C1660" s="103"/>
    </row>
    <row r="1661" spans="1:3" x14ac:dyDescent="0.2">
      <c r="A1661" s="57"/>
      <c r="B1661" s="103"/>
      <c r="C1661" s="103"/>
    </row>
    <row r="1662" spans="1:3" x14ac:dyDescent="0.2">
      <c r="A1662" s="57"/>
      <c r="B1662" s="103"/>
      <c r="C1662" s="103"/>
    </row>
    <row r="1663" spans="1:3" x14ac:dyDescent="0.2">
      <c r="A1663" s="57"/>
      <c r="B1663" s="103"/>
      <c r="C1663" s="103"/>
    </row>
    <row r="1664" spans="1:3" x14ac:dyDescent="0.2">
      <c r="A1664" s="57"/>
      <c r="B1664" s="103"/>
      <c r="C1664" s="103"/>
    </row>
    <row r="1665" spans="1:3" x14ac:dyDescent="0.2">
      <c r="A1665" s="57"/>
      <c r="B1665" s="103"/>
      <c r="C1665" s="103"/>
    </row>
    <row r="1666" spans="1:3" x14ac:dyDescent="0.2">
      <c r="A1666" s="57"/>
      <c r="B1666" s="103"/>
      <c r="C1666" s="103"/>
    </row>
    <row r="1667" spans="1:3" x14ac:dyDescent="0.2">
      <c r="A1667" s="57"/>
      <c r="B1667" s="103"/>
      <c r="C1667" s="103"/>
    </row>
    <row r="1668" spans="1:3" x14ac:dyDescent="0.2">
      <c r="A1668" s="57"/>
      <c r="B1668" s="103"/>
      <c r="C1668" s="103"/>
    </row>
    <row r="1669" spans="1:3" x14ac:dyDescent="0.2">
      <c r="A1669" s="57"/>
      <c r="B1669" s="103"/>
      <c r="C1669" s="103"/>
    </row>
    <row r="1670" spans="1:3" x14ac:dyDescent="0.2">
      <c r="A1670" s="57"/>
      <c r="B1670" s="103"/>
      <c r="C1670" s="103"/>
    </row>
    <row r="1671" spans="1:3" x14ac:dyDescent="0.2">
      <c r="A1671" s="57"/>
      <c r="B1671" s="103"/>
      <c r="C1671" s="103"/>
    </row>
    <row r="1672" spans="1:3" x14ac:dyDescent="0.2">
      <c r="A1672" s="57"/>
      <c r="B1672" s="103"/>
      <c r="C1672" s="103"/>
    </row>
    <row r="1673" spans="1:3" x14ac:dyDescent="0.2">
      <c r="A1673" s="57"/>
      <c r="B1673" s="103"/>
      <c r="C1673" s="103"/>
    </row>
    <row r="1674" spans="1:3" x14ac:dyDescent="0.2">
      <c r="A1674" s="57"/>
      <c r="B1674" s="103"/>
      <c r="C1674" s="103"/>
    </row>
    <row r="1675" spans="1:3" x14ac:dyDescent="0.2">
      <c r="A1675" s="57"/>
      <c r="B1675" s="103"/>
      <c r="C1675" s="103"/>
    </row>
    <row r="1676" spans="1:3" x14ac:dyDescent="0.2">
      <c r="A1676" s="57"/>
      <c r="B1676" s="103"/>
      <c r="C1676" s="103"/>
    </row>
    <row r="1677" spans="1:3" x14ac:dyDescent="0.2">
      <c r="A1677" s="57"/>
      <c r="B1677" s="103"/>
      <c r="C1677" s="103"/>
    </row>
    <row r="1678" spans="1:3" x14ac:dyDescent="0.2">
      <c r="A1678" s="57"/>
      <c r="B1678" s="103"/>
      <c r="C1678" s="103"/>
    </row>
    <row r="1679" spans="1:3" x14ac:dyDescent="0.2">
      <c r="A1679" s="57"/>
      <c r="B1679" s="103"/>
      <c r="C1679" s="103"/>
    </row>
    <row r="1680" spans="1:3" x14ac:dyDescent="0.2">
      <c r="A1680" s="57"/>
      <c r="B1680" s="103"/>
      <c r="C1680" s="103"/>
    </row>
    <row r="1681" spans="1:3" x14ac:dyDescent="0.2">
      <c r="A1681" s="57"/>
      <c r="B1681" s="103"/>
      <c r="C1681" s="103"/>
    </row>
    <row r="1682" spans="1:3" x14ac:dyDescent="0.2">
      <c r="A1682" s="57"/>
      <c r="B1682" s="103"/>
      <c r="C1682" s="103"/>
    </row>
    <row r="1683" spans="1:3" x14ac:dyDescent="0.2">
      <c r="A1683" s="57"/>
      <c r="B1683" s="103"/>
      <c r="C1683" s="103"/>
    </row>
    <row r="1684" spans="1:3" x14ac:dyDescent="0.2">
      <c r="A1684" s="57"/>
      <c r="B1684" s="103"/>
      <c r="C1684" s="103"/>
    </row>
    <row r="1685" spans="1:3" x14ac:dyDescent="0.2">
      <c r="A1685" s="57"/>
      <c r="B1685" s="103"/>
      <c r="C1685" s="103"/>
    </row>
    <row r="1686" spans="1:3" x14ac:dyDescent="0.2">
      <c r="A1686" s="57"/>
      <c r="B1686" s="103"/>
      <c r="C1686" s="103"/>
    </row>
    <row r="1687" spans="1:3" x14ac:dyDescent="0.2">
      <c r="A1687" s="57"/>
      <c r="B1687" s="103"/>
      <c r="C1687" s="103"/>
    </row>
    <row r="1688" spans="1:3" x14ac:dyDescent="0.2">
      <c r="A1688" s="57"/>
      <c r="B1688" s="103"/>
      <c r="C1688" s="103"/>
    </row>
    <row r="1689" spans="1:3" x14ac:dyDescent="0.2">
      <c r="A1689" s="57"/>
      <c r="B1689" s="103"/>
      <c r="C1689" s="103"/>
    </row>
    <row r="1690" spans="1:3" x14ac:dyDescent="0.2">
      <c r="A1690" s="57"/>
      <c r="B1690" s="103"/>
      <c r="C1690" s="103"/>
    </row>
    <row r="1691" spans="1:3" x14ac:dyDescent="0.2">
      <c r="A1691" s="57"/>
      <c r="B1691" s="103"/>
      <c r="C1691" s="103"/>
    </row>
    <row r="1692" spans="1:3" x14ac:dyDescent="0.2">
      <c r="A1692" s="57"/>
      <c r="B1692" s="103"/>
      <c r="C1692" s="103"/>
    </row>
    <row r="1693" spans="1:3" x14ac:dyDescent="0.2">
      <c r="A1693" s="57"/>
      <c r="B1693" s="103"/>
      <c r="C1693" s="103"/>
    </row>
    <row r="1694" spans="1:3" x14ac:dyDescent="0.2">
      <c r="A1694" s="57"/>
      <c r="B1694" s="103"/>
      <c r="C1694" s="103"/>
    </row>
    <row r="1695" spans="1:3" x14ac:dyDescent="0.2">
      <c r="A1695" s="57"/>
      <c r="B1695" s="103"/>
      <c r="C1695" s="103"/>
    </row>
    <row r="1696" spans="1:3" x14ac:dyDescent="0.2">
      <c r="A1696" s="57"/>
      <c r="B1696" s="103"/>
      <c r="C1696" s="103"/>
    </row>
    <row r="1697" spans="1:3" x14ac:dyDescent="0.2">
      <c r="A1697" s="57"/>
      <c r="B1697" s="103"/>
      <c r="C1697" s="103"/>
    </row>
    <row r="1698" spans="1:3" x14ac:dyDescent="0.2">
      <c r="A1698" s="57"/>
      <c r="B1698" s="103"/>
      <c r="C1698" s="103"/>
    </row>
    <row r="1699" spans="1:3" x14ac:dyDescent="0.2">
      <c r="A1699" s="57"/>
      <c r="B1699" s="103"/>
      <c r="C1699" s="103"/>
    </row>
    <row r="1700" spans="1:3" x14ac:dyDescent="0.2">
      <c r="A1700" s="57"/>
      <c r="B1700" s="103"/>
      <c r="C1700" s="103"/>
    </row>
    <row r="1701" spans="1:3" x14ac:dyDescent="0.2">
      <c r="A1701" s="57"/>
      <c r="B1701" s="103"/>
      <c r="C1701" s="103"/>
    </row>
    <row r="1702" spans="1:3" x14ac:dyDescent="0.2">
      <c r="A1702" s="57"/>
      <c r="B1702" s="103"/>
      <c r="C1702" s="103"/>
    </row>
    <row r="1703" spans="1:3" x14ac:dyDescent="0.2">
      <c r="A1703" s="57"/>
      <c r="B1703" s="103"/>
      <c r="C1703" s="103"/>
    </row>
    <row r="1704" spans="1:3" x14ac:dyDescent="0.2">
      <c r="A1704" s="57"/>
      <c r="B1704" s="103"/>
      <c r="C1704" s="103"/>
    </row>
    <row r="1705" spans="1:3" x14ac:dyDescent="0.2">
      <c r="A1705" s="57"/>
      <c r="B1705" s="103"/>
      <c r="C1705" s="103"/>
    </row>
    <row r="1706" spans="1:3" x14ac:dyDescent="0.2">
      <c r="A1706" s="57"/>
      <c r="B1706" s="103"/>
      <c r="C1706" s="103"/>
    </row>
    <row r="1707" spans="1:3" x14ac:dyDescent="0.2">
      <c r="A1707" s="57"/>
      <c r="B1707" s="103"/>
      <c r="C1707" s="103"/>
    </row>
    <row r="1708" spans="1:3" x14ac:dyDescent="0.2">
      <c r="A1708" s="57"/>
      <c r="B1708" s="103"/>
      <c r="C1708" s="103"/>
    </row>
    <row r="1709" spans="1:3" x14ac:dyDescent="0.2">
      <c r="A1709" s="57"/>
      <c r="B1709" s="103"/>
      <c r="C1709" s="103"/>
    </row>
    <row r="1710" spans="1:3" x14ac:dyDescent="0.2">
      <c r="A1710" s="57"/>
      <c r="B1710" s="103"/>
      <c r="C1710" s="103"/>
    </row>
    <row r="1711" spans="1:3" x14ac:dyDescent="0.2">
      <c r="A1711" s="57"/>
      <c r="B1711" s="103"/>
      <c r="C1711" s="103"/>
    </row>
    <row r="1712" spans="1:3" x14ac:dyDescent="0.2">
      <c r="A1712" s="57"/>
      <c r="B1712" s="103"/>
      <c r="C1712" s="103"/>
    </row>
    <row r="1713" spans="1:3" x14ac:dyDescent="0.2">
      <c r="A1713" s="57"/>
      <c r="B1713" s="103"/>
      <c r="C1713" s="103"/>
    </row>
    <row r="1714" spans="1:3" x14ac:dyDescent="0.2">
      <c r="A1714" s="57"/>
      <c r="B1714" s="103"/>
      <c r="C1714" s="103"/>
    </row>
    <row r="1715" spans="1:3" x14ac:dyDescent="0.2">
      <c r="A1715" s="57"/>
      <c r="B1715" s="103"/>
      <c r="C1715" s="103"/>
    </row>
    <row r="1716" spans="1:3" x14ac:dyDescent="0.2">
      <c r="A1716" s="57"/>
      <c r="B1716" s="103"/>
      <c r="C1716" s="103"/>
    </row>
    <row r="1717" spans="1:3" x14ac:dyDescent="0.2">
      <c r="A1717" s="57"/>
      <c r="B1717" s="103"/>
      <c r="C1717" s="103"/>
    </row>
    <row r="1718" spans="1:3" x14ac:dyDescent="0.2">
      <c r="A1718" s="57"/>
      <c r="B1718" s="103"/>
      <c r="C1718" s="103"/>
    </row>
    <row r="1719" spans="1:3" x14ac:dyDescent="0.2">
      <c r="A1719" s="57"/>
      <c r="B1719" s="103"/>
      <c r="C1719" s="103"/>
    </row>
    <row r="1720" spans="1:3" x14ac:dyDescent="0.2">
      <c r="A1720" s="57"/>
      <c r="B1720" s="103"/>
      <c r="C1720" s="103"/>
    </row>
    <row r="1721" spans="1:3" x14ac:dyDescent="0.2">
      <c r="A1721" s="57"/>
      <c r="B1721" s="103"/>
      <c r="C1721" s="103"/>
    </row>
    <row r="1722" spans="1:3" x14ac:dyDescent="0.2">
      <c r="A1722" s="57"/>
      <c r="B1722" s="103"/>
      <c r="C1722" s="103"/>
    </row>
    <row r="1723" spans="1:3" x14ac:dyDescent="0.2">
      <c r="A1723" s="57"/>
      <c r="B1723" s="103"/>
      <c r="C1723" s="103"/>
    </row>
    <row r="1724" spans="1:3" x14ac:dyDescent="0.2">
      <c r="A1724" s="57"/>
      <c r="B1724" s="103"/>
      <c r="C1724" s="103"/>
    </row>
    <row r="1725" spans="1:3" x14ac:dyDescent="0.2">
      <c r="A1725" s="57"/>
      <c r="B1725" s="103"/>
      <c r="C1725" s="103"/>
    </row>
    <row r="1726" spans="1:3" x14ac:dyDescent="0.2">
      <c r="A1726" s="57"/>
      <c r="B1726" s="103"/>
      <c r="C1726" s="103"/>
    </row>
    <row r="1727" spans="1:3" x14ac:dyDescent="0.2">
      <c r="A1727" s="57"/>
      <c r="B1727" s="103"/>
      <c r="C1727" s="103"/>
    </row>
    <row r="1728" spans="1:3" x14ac:dyDescent="0.2">
      <c r="A1728" s="57"/>
      <c r="B1728" s="103"/>
      <c r="C1728" s="103"/>
    </row>
    <row r="1729" spans="1:3" x14ac:dyDescent="0.2">
      <c r="A1729" s="57"/>
      <c r="B1729" s="103"/>
      <c r="C1729" s="103"/>
    </row>
    <row r="1730" spans="1:3" x14ac:dyDescent="0.2">
      <c r="A1730" s="57"/>
      <c r="B1730" s="103"/>
      <c r="C1730" s="103"/>
    </row>
    <row r="1731" spans="1:3" x14ac:dyDescent="0.2">
      <c r="A1731" s="57"/>
      <c r="B1731" s="103"/>
      <c r="C1731" s="103"/>
    </row>
    <row r="1732" spans="1:3" x14ac:dyDescent="0.2">
      <c r="A1732" s="57"/>
      <c r="B1732" s="103"/>
      <c r="C1732" s="103"/>
    </row>
    <row r="1733" spans="1:3" x14ac:dyDescent="0.2">
      <c r="A1733" s="57"/>
      <c r="B1733" s="103"/>
      <c r="C1733" s="103"/>
    </row>
    <row r="1734" spans="1:3" x14ac:dyDescent="0.2">
      <c r="A1734" s="57"/>
      <c r="B1734" s="103"/>
      <c r="C1734" s="103"/>
    </row>
    <row r="1735" spans="1:3" x14ac:dyDescent="0.2">
      <c r="A1735" s="57"/>
      <c r="B1735" s="103"/>
      <c r="C1735" s="103"/>
    </row>
    <row r="1736" spans="1:3" x14ac:dyDescent="0.2">
      <c r="A1736" s="57"/>
      <c r="B1736" s="103"/>
      <c r="C1736" s="103"/>
    </row>
    <row r="1737" spans="1:3" x14ac:dyDescent="0.2">
      <c r="A1737" s="57"/>
      <c r="B1737" s="103"/>
      <c r="C1737" s="103"/>
    </row>
    <row r="1738" spans="1:3" x14ac:dyDescent="0.2">
      <c r="A1738" s="57"/>
      <c r="B1738" s="103"/>
      <c r="C1738" s="103"/>
    </row>
    <row r="1739" spans="1:3" x14ac:dyDescent="0.2">
      <c r="A1739" s="57"/>
      <c r="B1739" s="103"/>
      <c r="C1739" s="103"/>
    </row>
    <row r="1740" spans="1:3" x14ac:dyDescent="0.2">
      <c r="A1740" s="57"/>
      <c r="B1740" s="103"/>
      <c r="C1740" s="103"/>
    </row>
    <row r="1741" spans="1:3" x14ac:dyDescent="0.2">
      <c r="A1741" s="57"/>
      <c r="B1741" s="103"/>
      <c r="C1741" s="103"/>
    </row>
    <row r="1742" spans="1:3" x14ac:dyDescent="0.2">
      <c r="A1742" s="57"/>
      <c r="B1742" s="103"/>
      <c r="C1742" s="103"/>
    </row>
    <row r="1743" spans="1:3" x14ac:dyDescent="0.2">
      <c r="A1743" s="57"/>
      <c r="B1743" s="103"/>
      <c r="C1743" s="103"/>
    </row>
    <row r="1744" spans="1:3" x14ac:dyDescent="0.2">
      <c r="A1744" s="57"/>
      <c r="B1744" s="103"/>
      <c r="C1744" s="103"/>
    </row>
    <row r="1745" spans="1:3" x14ac:dyDescent="0.2">
      <c r="A1745" s="57"/>
      <c r="B1745" s="103"/>
      <c r="C1745" s="103"/>
    </row>
    <row r="1746" spans="1:3" x14ac:dyDescent="0.2">
      <c r="A1746" s="57"/>
      <c r="B1746" s="103"/>
      <c r="C1746" s="103"/>
    </row>
    <row r="1747" spans="1:3" x14ac:dyDescent="0.2">
      <c r="A1747" s="57"/>
      <c r="B1747" s="103"/>
      <c r="C1747" s="103"/>
    </row>
    <row r="1748" spans="1:3" x14ac:dyDescent="0.2">
      <c r="A1748" s="57"/>
      <c r="B1748" s="103"/>
      <c r="C1748" s="103"/>
    </row>
    <row r="1749" spans="1:3" x14ac:dyDescent="0.2">
      <c r="A1749" s="57"/>
      <c r="B1749" s="103"/>
      <c r="C1749" s="103"/>
    </row>
    <row r="1750" spans="1:3" x14ac:dyDescent="0.2">
      <c r="A1750" s="57"/>
      <c r="B1750" s="103"/>
      <c r="C1750" s="103"/>
    </row>
    <row r="1751" spans="1:3" x14ac:dyDescent="0.2">
      <c r="A1751" s="57"/>
      <c r="B1751" s="103"/>
      <c r="C1751" s="103"/>
    </row>
    <row r="1752" spans="1:3" x14ac:dyDescent="0.2">
      <c r="A1752" s="57"/>
      <c r="B1752" s="103"/>
      <c r="C1752" s="103"/>
    </row>
    <row r="1753" spans="1:3" x14ac:dyDescent="0.2">
      <c r="A1753" s="57"/>
      <c r="B1753" s="103"/>
      <c r="C1753" s="103"/>
    </row>
    <row r="1754" spans="1:3" x14ac:dyDescent="0.2">
      <c r="A1754" s="57"/>
      <c r="B1754" s="103"/>
      <c r="C1754" s="103"/>
    </row>
    <row r="1755" spans="1:3" x14ac:dyDescent="0.2">
      <c r="A1755" s="57"/>
      <c r="B1755" s="103"/>
      <c r="C1755" s="103"/>
    </row>
    <row r="1756" spans="1:3" x14ac:dyDescent="0.2">
      <c r="A1756" s="57"/>
      <c r="B1756" s="103"/>
      <c r="C1756" s="103"/>
    </row>
    <row r="1757" spans="1:3" x14ac:dyDescent="0.2">
      <c r="A1757" s="57"/>
      <c r="B1757" s="103"/>
      <c r="C1757" s="103"/>
    </row>
    <row r="1758" spans="1:3" x14ac:dyDescent="0.2">
      <c r="A1758" s="57"/>
      <c r="B1758" s="103"/>
      <c r="C1758" s="103"/>
    </row>
    <row r="1759" spans="1:3" x14ac:dyDescent="0.2">
      <c r="A1759" s="57"/>
      <c r="B1759" s="103"/>
      <c r="C1759" s="103"/>
    </row>
    <row r="1760" spans="1:3" x14ac:dyDescent="0.2">
      <c r="A1760" s="57"/>
      <c r="B1760" s="103"/>
      <c r="C1760" s="103"/>
    </row>
    <row r="1761" spans="1:3" x14ac:dyDescent="0.2">
      <c r="A1761" s="57"/>
      <c r="B1761" s="103"/>
      <c r="C1761" s="103"/>
    </row>
    <row r="1762" spans="1:3" x14ac:dyDescent="0.2">
      <c r="A1762" s="57"/>
      <c r="B1762" s="103"/>
      <c r="C1762" s="103"/>
    </row>
    <row r="1763" spans="1:3" x14ac:dyDescent="0.2">
      <c r="A1763" s="57"/>
      <c r="B1763" s="103"/>
      <c r="C1763" s="103"/>
    </row>
    <row r="1764" spans="1:3" x14ac:dyDescent="0.2">
      <c r="A1764" s="57"/>
      <c r="B1764" s="103"/>
      <c r="C1764" s="103"/>
    </row>
    <row r="1765" spans="1:3" x14ac:dyDescent="0.2">
      <c r="A1765" s="57"/>
      <c r="B1765" s="103"/>
      <c r="C1765" s="103"/>
    </row>
    <row r="1766" spans="1:3" x14ac:dyDescent="0.2">
      <c r="A1766" s="57"/>
      <c r="B1766" s="103"/>
      <c r="C1766" s="103"/>
    </row>
    <row r="1767" spans="1:3" x14ac:dyDescent="0.2">
      <c r="A1767" s="57"/>
      <c r="B1767" s="103"/>
      <c r="C1767" s="103"/>
    </row>
    <row r="1768" spans="1:3" x14ac:dyDescent="0.2">
      <c r="A1768" s="57"/>
      <c r="B1768" s="103"/>
      <c r="C1768" s="103"/>
    </row>
    <row r="1769" spans="1:3" x14ac:dyDescent="0.2">
      <c r="A1769" s="57"/>
      <c r="B1769" s="103"/>
      <c r="C1769" s="103"/>
    </row>
    <row r="1770" spans="1:3" x14ac:dyDescent="0.2">
      <c r="A1770" s="57"/>
      <c r="B1770" s="103"/>
      <c r="C1770" s="103"/>
    </row>
    <row r="1771" spans="1:3" x14ac:dyDescent="0.2">
      <c r="A1771" s="57"/>
      <c r="B1771" s="103"/>
      <c r="C1771" s="103"/>
    </row>
    <row r="1772" spans="1:3" x14ac:dyDescent="0.2">
      <c r="A1772" s="57"/>
      <c r="B1772" s="103"/>
      <c r="C1772" s="103"/>
    </row>
    <row r="1773" spans="1:3" x14ac:dyDescent="0.2">
      <c r="A1773" s="57"/>
      <c r="B1773" s="103"/>
      <c r="C1773" s="103"/>
    </row>
    <row r="1774" spans="1:3" x14ac:dyDescent="0.2">
      <c r="A1774" s="57"/>
      <c r="B1774" s="103"/>
      <c r="C1774" s="103"/>
    </row>
    <row r="1775" spans="1:3" x14ac:dyDescent="0.2">
      <c r="A1775" s="57"/>
      <c r="B1775" s="103"/>
      <c r="C1775" s="103"/>
    </row>
    <row r="1776" spans="1:3" x14ac:dyDescent="0.2">
      <c r="A1776" s="57"/>
      <c r="B1776" s="103"/>
      <c r="C1776" s="103"/>
    </row>
    <row r="1777" spans="1:3" x14ac:dyDescent="0.2">
      <c r="A1777" s="57"/>
      <c r="B1777" s="103"/>
      <c r="C1777" s="103"/>
    </row>
    <row r="1778" spans="1:3" x14ac:dyDescent="0.2">
      <c r="A1778" s="57"/>
      <c r="B1778" s="103"/>
      <c r="C1778" s="103"/>
    </row>
    <row r="1779" spans="1:3" x14ac:dyDescent="0.2">
      <c r="A1779" s="57"/>
      <c r="B1779" s="103"/>
      <c r="C1779" s="103"/>
    </row>
    <row r="1780" spans="1:3" x14ac:dyDescent="0.2">
      <c r="A1780" s="57"/>
      <c r="B1780" s="103"/>
      <c r="C1780" s="103"/>
    </row>
    <row r="1781" spans="1:3" x14ac:dyDescent="0.2">
      <c r="A1781" s="57"/>
      <c r="B1781" s="103"/>
      <c r="C1781" s="103"/>
    </row>
    <row r="1782" spans="1:3" x14ac:dyDescent="0.2">
      <c r="A1782" s="57"/>
      <c r="B1782" s="103"/>
      <c r="C1782" s="103"/>
    </row>
    <row r="1783" spans="1:3" x14ac:dyDescent="0.2">
      <c r="A1783" s="57"/>
      <c r="B1783" s="103"/>
      <c r="C1783" s="103"/>
    </row>
    <row r="1784" spans="1:3" x14ac:dyDescent="0.2">
      <c r="A1784" s="57"/>
      <c r="B1784" s="103"/>
      <c r="C1784" s="103"/>
    </row>
    <row r="1785" spans="1:3" x14ac:dyDescent="0.2">
      <c r="A1785" s="57"/>
      <c r="B1785" s="103"/>
      <c r="C1785" s="103"/>
    </row>
    <row r="1786" spans="1:3" x14ac:dyDescent="0.2">
      <c r="A1786" s="57"/>
      <c r="B1786" s="103"/>
      <c r="C1786" s="103"/>
    </row>
    <row r="1787" spans="1:3" x14ac:dyDescent="0.2">
      <c r="A1787" s="57"/>
      <c r="B1787" s="103"/>
      <c r="C1787" s="103"/>
    </row>
    <row r="1788" spans="1:3" x14ac:dyDescent="0.2">
      <c r="A1788" s="57"/>
      <c r="B1788" s="103"/>
      <c r="C1788" s="103"/>
    </row>
    <row r="1789" spans="1:3" x14ac:dyDescent="0.2">
      <c r="A1789" s="57"/>
      <c r="B1789" s="103"/>
      <c r="C1789" s="103"/>
    </row>
    <row r="1790" spans="1:3" x14ac:dyDescent="0.2">
      <c r="A1790" s="57"/>
      <c r="B1790" s="103"/>
      <c r="C1790" s="103"/>
    </row>
    <row r="1791" spans="1:3" x14ac:dyDescent="0.2">
      <c r="A1791" s="57"/>
      <c r="B1791" s="103"/>
      <c r="C1791" s="103"/>
    </row>
    <row r="1792" spans="1:3" x14ac:dyDescent="0.2">
      <c r="A1792" s="57"/>
      <c r="B1792" s="103"/>
      <c r="C1792" s="103"/>
    </row>
    <row r="1793" spans="1:3" x14ac:dyDescent="0.2">
      <c r="A1793" s="57"/>
      <c r="B1793" s="103"/>
      <c r="C1793" s="103"/>
    </row>
    <row r="1794" spans="1:3" x14ac:dyDescent="0.2">
      <c r="A1794" s="57"/>
      <c r="B1794" s="103"/>
      <c r="C1794" s="103"/>
    </row>
    <row r="1795" spans="1:3" x14ac:dyDescent="0.2">
      <c r="A1795" s="57"/>
      <c r="B1795" s="103"/>
      <c r="C1795" s="103"/>
    </row>
    <row r="1796" spans="1:3" x14ac:dyDescent="0.2">
      <c r="A1796" s="57"/>
      <c r="B1796" s="103"/>
      <c r="C1796" s="103"/>
    </row>
    <row r="1797" spans="1:3" x14ac:dyDescent="0.2">
      <c r="A1797" s="57"/>
      <c r="B1797" s="103"/>
      <c r="C1797" s="103"/>
    </row>
    <row r="1798" spans="1:3" x14ac:dyDescent="0.2">
      <c r="A1798" s="57"/>
      <c r="B1798" s="103"/>
      <c r="C1798" s="103"/>
    </row>
    <row r="1799" spans="1:3" x14ac:dyDescent="0.2">
      <c r="A1799" s="57"/>
      <c r="B1799" s="103"/>
      <c r="C1799" s="103"/>
    </row>
    <row r="1800" spans="1:3" x14ac:dyDescent="0.2">
      <c r="A1800" s="57"/>
      <c r="B1800" s="103"/>
      <c r="C1800" s="103"/>
    </row>
    <row r="1801" spans="1:3" x14ac:dyDescent="0.2">
      <c r="A1801" s="57"/>
      <c r="B1801" s="103"/>
      <c r="C1801" s="103"/>
    </row>
    <row r="1802" spans="1:3" x14ac:dyDescent="0.2">
      <c r="A1802" s="57"/>
      <c r="B1802" s="103"/>
      <c r="C1802" s="103"/>
    </row>
    <row r="1803" spans="1:3" x14ac:dyDescent="0.2">
      <c r="A1803" s="57"/>
      <c r="B1803" s="103"/>
      <c r="C1803" s="103"/>
    </row>
    <row r="1804" spans="1:3" x14ac:dyDescent="0.2">
      <c r="A1804" s="57"/>
      <c r="B1804" s="103"/>
      <c r="C1804" s="103"/>
    </row>
    <row r="1805" spans="1:3" x14ac:dyDescent="0.2">
      <c r="A1805" s="57"/>
      <c r="B1805" s="103"/>
      <c r="C1805" s="103"/>
    </row>
    <row r="1806" spans="1:3" x14ac:dyDescent="0.2">
      <c r="A1806" s="57"/>
      <c r="B1806" s="103"/>
      <c r="C1806" s="103"/>
    </row>
    <row r="1807" spans="1:3" x14ac:dyDescent="0.2">
      <c r="A1807" s="57"/>
      <c r="B1807" s="103"/>
      <c r="C1807" s="103"/>
    </row>
    <row r="1808" spans="1:3" x14ac:dyDescent="0.2">
      <c r="A1808" s="57"/>
      <c r="B1808" s="103"/>
      <c r="C1808" s="103"/>
    </row>
    <row r="1809" spans="1:3" x14ac:dyDescent="0.2">
      <c r="A1809" s="57"/>
      <c r="B1809" s="103"/>
      <c r="C1809" s="103"/>
    </row>
    <row r="1810" spans="1:3" x14ac:dyDescent="0.2">
      <c r="A1810" s="57"/>
      <c r="B1810" s="103"/>
      <c r="C1810" s="103"/>
    </row>
    <row r="1811" spans="1:3" x14ac:dyDescent="0.2">
      <c r="A1811" s="57"/>
      <c r="B1811" s="103"/>
      <c r="C1811" s="103"/>
    </row>
    <row r="1812" spans="1:3" x14ac:dyDescent="0.2">
      <c r="A1812" s="57"/>
      <c r="B1812" s="103"/>
      <c r="C1812" s="103"/>
    </row>
    <row r="1813" spans="1:3" x14ac:dyDescent="0.2">
      <c r="A1813" s="57"/>
      <c r="B1813" s="103"/>
      <c r="C1813" s="103"/>
    </row>
    <row r="1814" spans="1:3" x14ac:dyDescent="0.2">
      <c r="A1814" s="57"/>
      <c r="B1814" s="103"/>
      <c r="C1814" s="103"/>
    </row>
    <row r="1815" spans="1:3" x14ac:dyDescent="0.2">
      <c r="A1815" s="57"/>
      <c r="B1815" s="103"/>
      <c r="C1815" s="103"/>
    </row>
    <row r="1816" spans="1:3" x14ac:dyDescent="0.2">
      <c r="A1816" s="57"/>
      <c r="B1816" s="103"/>
      <c r="C1816" s="103"/>
    </row>
    <row r="1817" spans="1:3" x14ac:dyDescent="0.2">
      <c r="A1817" s="57"/>
      <c r="B1817" s="103"/>
      <c r="C1817" s="103"/>
    </row>
    <row r="1818" spans="1:3" x14ac:dyDescent="0.2">
      <c r="A1818" s="57"/>
      <c r="B1818" s="103"/>
      <c r="C1818" s="103"/>
    </row>
    <row r="1819" spans="1:3" x14ac:dyDescent="0.2">
      <c r="A1819" s="57"/>
      <c r="B1819" s="103"/>
      <c r="C1819" s="103"/>
    </row>
    <row r="1820" spans="1:3" x14ac:dyDescent="0.2">
      <c r="A1820" s="57"/>
      <c r="B1820" s="103"/>
      <c r="C1820" s="103"/>
    </row>
    <row r="1821" spans="1:3" x14ac:dyDescent="0.2">
      <c r="A1821" s="57"/>
      <c r="B1821" s="103"/>
      <c r="C1821" s="103"/>
    </row>
    <row r="1822" spans="1:3" x14ac:dyDescent="0.2">
      <c r="A1822" s="57"/>
      <c r="B1822" s="103"/>
      <c r="C1822" s="103"/>
    </row>
    <row r="1823" spans="1:3" x14ac:dyDescent="0.2">
      <c r="A1823" s="57"/>
      <c r="B1823" s="103"/>
      <c r="C1823" s="103"/>
    </row>
    <row r="1824" spans="1:3" x14ac:dyDescent="0.2">
      <c r="A1824" s="57"/>
      <c r="B1824" s="103"/>
      <c r="C1824" s="103"/>
    </row>
    <row r="1825" spans="1:3" x14ac:dyDescent="0.2">
      <c r="A1825" s="57"/>
      <c r="B1825" s="103"/>
      <c r="C1825" s="103"/>
    </row>
    <row r="1826" spans="1:3" x14ac:dyDescent="0.2">
      <c r="A1826" s="57"/>
      <c r="B1826" s="103"/>
      <c r="C1826" s="103"/>
    </row>
    <row r="1827" spans="1:3" x14ac:dyDescent="0.2">
      <c r="A1827" s="57"/>
      <c r="B1827" s="103"/>
      <c r="C1827" s="103"/>
    </row>
    <row r="1828" spans="1:3" x14ac:dyDescent="0.2">
      <c r="A1828" s="57"/>
      <c r="B1828" s="103"/>
      <c r="C1828" s="103"/>
    </row>
    <row r="1829" spans="1:3" x14ac:dyDescent="0.2">
      <c r="A1829" s="57"/>
      <c r="B1829" s="103"/>
      <c r="C1829" s="103"/>
    </row>
    <row r="1830" spans="1:3" x14ac:dyDescent="0.2">
      <c r="A1830" s="57"/>
      <c r="B1830" s="103"/>
      <c r="C1830" s="103"/>
    </row>
    <row r="1831" spans="1:3" x14ac:dyDescent="0.2">
      <c r="A1831" s="57"/>
      <c r="B1831" s="103"/>
      <c r="C1831" s="103"/>
    </row>
    <row r="1832" spans="1:3" x14ac:dyDescent="0.2">
      <c r="A1832" s="57"/>
      <c r="B1832" s="103"/>
      <c r="C1832" s="103"/>
    </row>
    <row r="1833" spans="1:3" x14ac:dyDescent="0.2">
      <c r="A1833" s="57"/>
      <c r="B1833" s="103"/>
      <c r="C1833" s="103"/>
    </row>
    <row r="1834" spans="1:3" x14ac:dyDescent="0.2">
      <c r="A1834" s="57"/>
      <c r="B1834" s="103"/>
      <c r="C1834" s="103"/>
    </row>
    <row r="1835" spans="1:3" x14ac:dyDescent="0.2">
      <c r="A1835" s="57"/>
      <c r="B1835" s="103"/>
      <c r="C1835" s="103"/>
    </row>
    <row r="1836" spans="1:3" x14ac:dyDescent="0.2">
      <c r="A1836" s="57"/>
      <c r="B1836" s="103"/>
      <c r="C1836" s="103"/>
    </row>
    <row r="1837" spans="1:3" x14ac:dyDescent="0.2">
      <c r="A1837" s="57"/>
      <c r="B1837" s="103"/>
      <c r="C1837" s="103"/>
    </row>
    <row r="1838" spans="1:3" x14ac:dyDescent="0.2">
      <c r="A1838" s="57"/>
      <c r="B1838" s="103"/>
      <c r="C1838" s="103"/>
    </row>
    <row r="1839" spans="1:3" x14ac:dyDescent="0.2">
      <c r="A1839" s="57"/>
      <c r="B1839" s="103"/>
      <c r="C1839" s="103"/>
    </row>
    <row r="1840" spans="1:3" x14ac:dyDescent="0.2">
      <c r="A1840" s="57"/>
      <c r="B1840" s="103"/>
      <c r="C1840" s="103"/>
    </row>
    <row r="1841" spans="1:3" x14ac:dyDescent="0.2">
      <c r="A1841" s="57"/>
      <c r="B1841" s="103"/>
      <c r="C1841" s="103"/>
    </row>
    <row r="1842" spans="1:3" x14ac:dyDescent="0.2">
      <c r="A1842" s="57"/>
      <c r="B1842" s="103"/>
      <c r="C1842" s="103"/>
    </row>
    <row r="1843" spans="1:3" x14ac:dyDescent="0.2">
      <c r="A1843" s="57"/>
      <c r="B1843" s="103"/>
      <c r="C1843" s="103"/>
    </row>
    <row r="1844" spans="1:3" x14ac:dyDescent="0.2">
      <c r="A1844" s="57"/>
      <c r="B1844" s="103"/>
      <c r="C1844" s="103"/>
    </row>
    <row r="1845" spans="1:3" x14ac:dyDescent="0.2">
      <c r="A1845" s="57"/>
      <c r="B1845" s="103"/>
      <c r="C1845" s="103"/>
    </row>
    <row r="1846" spans="1:3" x14ac:dyDescent="0.2">
      <c r="A1846" s="57"/>
      <c r="B1846" s="103"/>
      <c r="C1846" s="103"/>
    </row>
    <row r="1847" spans="1:3" x14ac:dyDescent="0.2">
      <c r="A1847" s="57"/>
      <c r="B1847" s="103"/>
      <c r="C1847" s="103"/>
    </row>
    <row r="1848" spans="1:3" x14ac:dyDescent="0.2">
      <c r="A1848" s="57"/>
      <c r="B1848" s="103"/>
      <c r="C1848" s="103"/>
    </row>
    <row r="1849" spans="1:3" x14ac:dyDescent="0.2">
      <c r="A1849" s="57"/>
      <c r="B1849" s="103"/>
      <c r="C1849" s="103"/>
    </row>
    <row r="1850" spans="1:3" x14ac:dyDescent="0.2">
      <c r="A1850" s="57"/>
      <c r="B1850" s="103"/>
      <c r="C1850" s="103"/>
    </row>
    <row r="1851" spans="1:3" x14ac:dyDescent="0.2">
      <c r="A1851" s="57"/>
      <c r="B1851" s="103"/>
      <c r="C1851" s="103"/>
    </row>
    <row r="1852" spans="1:3" x14ac:dyDescent="0.2">
      <c r="A1852" s="57"/>
      <c r="B1852" s="103"/>
      <c r="C1852" s="103"/>
    </row>
    <row r="1853" spans="1:3" x14ac:dyDescent="0.2">
      <c r="A1853" s="57"/>
      <c r="B1853" s="103"/>
      <c r="C1853" s="103"/>
    </row>
    <row r="1854" spans="1:3" x14ac:dyDescent="0.2">
      <c r="A1854" s="57"/>
      <c r="B1854" s="103"/>
      <c r="C1854" s="103"/>
    </row>
    <row r="1855" spans="1:3" x14ac:dyDescent="0.2">
      <c r="A1855" s="57"/>
      <c r="B1855" s="103"/>
      <c r="C1855" s="103"/>
    </row>
    <row r="1856" spans="1:3" x14ac:dyDescent="0.2">
      <c r="A1856" s="57"/>
      <c r="B1856" s="103"/>
      <c r="C1856" s="103"/>
    </row>
    <row r="1857" spans="1:3" x14ac:dyDescent="0.2">
      <c r="A1857" s="57"/>
      <c r="B1857" s="103"/>
      <c r="C1857" s="103"/>
    </row>
    <row r="1858" spans="1:3" x14ac:dyDescent="0.2">
      <c r="A1858" s="57"/>
      <c r="B1858" s="103"/>
      <c r="C1858" s="103"/>
    </row>
    <row r="1859" spans="1:3" x14ac:dyDescent="0.2">
      <c r="A1859" s="57"/>
      <c r="B1859" s="103"/>
      <c r="C1859" s="103"/>
    </row>
    <row r="1860" spans="1:3" x14ac:dyDescent="0.2">
      <c r="A1860" s="57"/>
      <c r="B1860" s="103"/>
      <c r="C1860" s="103"/>
    </row>
    <row r="1861" spans="1:3" x14ac:dyDescent="0.2">
      <c r="A1861" s="57"/>
      <c r="B1861" s="103"/>
      <c r="C1861" s="103"/>
    </row>
    <row r="1862" spans="1:3" x14ac:dyDescent="0.2">
      <c r="A1862" s="57"/>
      <c r="B1862" s="103"/>
      <c r="C1862" s="103"/>
    </row>
    <row r="1863" spans="1:3" x14ac:dyDescent="0.2">
      <c r="A1863" s="57"/>
      <c r="B1863" s="103"/>
      <c r="C1863" s="103"/>
    </row>
    <row r="1864" spans="1:3" x14ac:dyDescent="0.2">
      <c r="A1864" s="57"/>
      <c r="B1864" s="103"/>
      <c r="C1864" s="103"/>
    </row>
    <row r="1865" spans="1:3" x14ac:dyDescent="0.2">
      <c r="A1865" s="57"/>
      <c r="B1865" s="103"/>
      <c r="C1865" s="103"/>
    </row>
    <row r="1866" spans="1:3" x14ac:dyDescent="0.2">
      <c r="A1866" s="57"/>
      <c r="B1866" s="103"/>
      <c r="C1866" s="103"/>
    </row>
    <row r="1867" spans="1:3" x14ac:dyDescent="0.2">
      <c r="A1867" s="57"/>
      <c r="B1867" s="103"/>
      <c r="C1867" s="103"/>
    </row>
    <row r="1868" spans="1:3" x14ac:dyDescent="0.2">
      <c r="A1868" s="57"/>
      <c r="B1868" s="103"/>
      <c r="C1868" s="103"/>
    </row>
    <row r="1869" spans="1:3" x14ac:dyDescent="0.2">
      <c r="A1869" s="57"/>
      <c r="B1869" s="103"/>
      <c r="C1869" s="103"/>
    </row>
    <row r="1870" spans="1:3" x14ac:dyDescent="0.2">
      <c r="A1870" s="57"/>
      <c r="B1870" s="103"/>
      <c r="C1870" s="103"/>
    </row>
    <row r="1871" spans="1:3" x14ac:dyDescent="0.2">
      <c r="A1871" s="57"/>
      <c r="B1871" s="103"/>
      <c r="C1871" s="103"/>
    </row>
    <row r="1872" spans="1:3" x14ac:dyDescent="0.2">
      <c r="A1872" s="57"/>
      <c r="B1872" s="103"/>
      <c r="C1872" s="103"/>
    </row>
    <row r="1873" spans="1:3" x14ac:dyDescent="0.2">
      <c r="A1873" s="57"/>
      <c r="B1873" s="103"/>
      <c r="C1873" s="103"/>
    </row>
    <row r="1874" spans="1:3" x14ac:dyDescent="0.2">
      <c r="A1874" s="57"/>
      <c r="B1874" s="103"/>
      <c r="C1874" s="103"/>
    </row>
    <row r="1875" spans="1:3" x14ac:dyDescent="0.2">
      <c r="A1875" s="57"/>
      <c r="B1875" s="103"/>
      <c r="C1875" s="103"/>
    </row>
    <row r="1876" spans="1:3" x14ac:dyDescent="0.2">
      <c r="A1876" s="57"/>
      <c r="B1876" s="103"/>
      <c r="C1876" s="103"/>
    </row>
    <row r="1877" spans="1:3" x14ac:dyDescent="0.2">
      <c r="A1877" s="57"/>
      <c r="B1877" s="103"/>
      <c r="C1877" s="103"/>
    </row>
    <row r="1878" spans="1:3" x14ac:dyDescent="0.2">
      <c r="A1878" s="57"/>
      <c r="B1878" s="103"/>
      <c r="C1878" s="103"/>
    </row>
    <row r="1879" spans="1:3" x14ac:dyDescent="0.2">
      <c r="A1879" s="57"/>
      <c r="B1879" s="103"/>
      <c r="C1879" s="103"/>
    </row>
    <row r="1880" spans="1:3" x14ac:dyDescent="0.2">
      <c r="A1880" s="57"/>
      <c r="B1880" s="103"/>
      <c r="C1880" s="103"/>
    </row>
    <row r="1881" spans="1:3" x14ac:dyDescent="0.2">
      <c r="A1881" s="57"/>
      <c r="B1881" s="103"/>
      <c r="C1881" s="103"/>
    </row>
    <row r="1882" spans="1:3" x14ac:dyDescent="0.2">
      <c r="A1882" s="57"/>
      <c r="B1882" s="103"/>
      <c r="C1882" s="103"/>
    </row>
    <row r="1883" spans="1:3" x14ac:dyDescent="0.2">
      <c r="A1883" s="57"/>
      <c r="B1883" s="103"/>
      <c r="C1883" s="103"/>
    </row>
    <row r="1884" spans="1:3" x14ac:dyDescent="0.2">
      <c r="A1884" s="57"/>
      <c r="B1884" s="103"/>
      <c r="C1884" s="103"/>
    </row>
    <row r="1885" spans="1:3" x14ac:dyDescent="0.2">
      <c r="A1885" s="57"/>
      <c r="B1885" s="103"/>
      <c r="C1885" s="103"/>
    </row>
    <row r="1886" spans="1:3" x14ac:dyDescent="0.2">
      <c r="A1886" s="57"/>
      <c r="B1886" s="103"/>
      <c r="C1886" s="103"/>
    </row>
    <row r="1887" spans="1:3" x14ac:dyDescent="0.2">
      <c r="A1887" s="57"/>
      <c r="B1887" s="103"/>
      <c r="C1887" s="103"/>
    </row>
    <row r="1888" spans="1:3" x14ac:dyDescent="0.2">
      <c r="A1888" s="57"/>
      <c r="B1888" s="103"/>
      <c r="C1888" s="103"/>
    </row>
    <row r="1889" spans="1:3" x14ac:dyDescent="0.2">
      <c r="A1889" s="57"/>
      <c r="B1889" s="103"/>
      <c r="C1889" s="103"/>
    </row>
    <row r="1890" spans="1:3" x14ac:dyDescent="0.2">
      <c r="A1890" s="57"/>
      <c r="B1890" s="103"/>
      <c r="C1890" s="103"/>
    </row>
    <row r="1891" spans="1:3" x14ac:dyDescent="0.2">
      <c r="A1891" s="57"/>
      <c r="B1891" s="103"/>
      <c r="C1891" s="103"/>
    </row>
    <row r="1892" spans="1:3" x14ac:dyDescent="0.2">
      <c r="A1892" s="57"/>
      <c r="B1892" s="103"/>
      <c r="C1892" s="103"/>
    </row>
    <row r="1893" spans="1:3" x14ac:dyDescent="0.2">
      <c r="A1893" s="57"/>
      <c r="B1893" s="103"/>
      <c r="C1893" s="103"/>
    </row>
    <row r="1894" spans="1:3" x14ac:dyDescent="0.2">
      <c r="A1894" s="57"/>
      <c r="B1894" s="103"/>
      <c r="C1894" s="103"/>
    </row>
    <row r="1895" spans="1:3" x14ac:dyDescent="0.2">
      <c r="A1895" s="57"/>
      <c r="B1895" s="103"/>
      <c r="C1895" s="103"/>
    </row>
    <row r="1896" spans="1:3" x14ac:dyDescent="0.2">
      <c r="A1896" s="57"/>
      <c r="B1896" s="103"/>
      <c r="C1896" s="103"/>
    </row>
    <row r="1897" spans="1:3" x14ac:dyDescent="0.2">
      <c r="A1897" s="57"/>
      <c r="B1897" s="103"/>
      <c r="C1897" s="103"/>
    </row>
    <row r="1898" spans="1:3" x14ac:dyDescent="0.2">
      <c r="A1898" s="57"/>
      <c r="B1898" s="103"/>
      <c r="C1898" s="103"/>
    </row>
    <row r="1899" spans="1:3" x14ac:dyDescent="0.2">
      <c r="A1899" s="57"/>
      <c r="B1899" s="103"/>
      <c r="C1899" s="103"/>
    </row>
    <row r="1900" spans="1:3" x14ac:dyDescent="0.2">
      <c r="A1900" s="57"/>
      <c r="B1900" s="103"/>
      <c r="C1900" s="103"/>
    </row>
    <row r="1901" spans="1:3" x14ac:dyDescent="0.2">
      <c r="A1901" s="57"/>
      <c r="B1901" s="103"/>
      <c r="C1901" s="103"/>
    </row>
    <row r="1902" spans="1:3" x14ac:dyDescent="0.2">
      <c r="A1902" s="57"/>
      <c r="B1902" s="103"/>
      <c r="C1902" s="103"/>
    </row>
    <row r="1903" spans="1:3" x14ac:dyDescent="0.2">
      <c r="A1903" s="57"/>
      <c r="B1903" s="103"/>
      <c r="C1903" s="103"/>
    </row>
    <row r="1904" spans="1:3" x14ac:dyDescent="0.2">
      <c r="A1904" s="57"/>
      <c r="B1904" s="103"/>
      <c r="C1904" s="103"/>
    </row>
    <row r="1905" spans="1:3" x14ac:dyDescent="0.2">
      <c r="A1905" s="57"/>
      <c r="B1905" s="103"/>
      <c r="C1905" s="103"/>
    </row>
    <row r="1906" spans="1:3" x14ac:dyDescent="0.2">
      <c r="A1906" s="57"/>
      <c r="B1906" s="103"/>
      <c r="C1906" s="103"/>
    </row>
    <row r="1907" spans="1:3" x14ac:dyDescent="0.2">
      <c r="A1907" s="57"/>
      <c r="B1907" s="103"/>
      <c r="C1907" s="103"/>
    </row>
    <row r="1908" spans="1:3" x14ac:dyDescent="0.2">
      <c r="A1908" s="57"/>
      <c r="B1908" s="103"/>
      <c r="C1908" s="103"/>
    </row>
    <row r="1909" spans="1:3" x14ac:dyDescent="0.2">
      <c r="A1909" s="57"/>
      <c r="B1909" s="103"/>
      <c r="C1909" s="103"/>
    </row>
    <row r="1910" spans="1:3" x14ac:dyDescent="0.2">
      <c r="A1910" s="57"/>
      <c r="B1910" s="103"/>
      <c r="C1910" s="103"/>
    </row>
    <row r="1911" spans="1:3" x14ac:dyDescent="0.2">
      <c r="A1911" s="57"/>
      <c r="B1911" s="103"/>
      <c r="C1911" s="103"/>
    </row>
    <row r="1912" spans="1:3" x14ac:dyDescent="0.2">
      <c r="A1912" s="57"/>
      <c r="B1912" s="103"/>
      <c r="C1912" s="103"/>
    </row>
    <row r="1913" spans="1:3" x14ac:dyDescent="0.2">
      <c r="A1913" s="57"/>
      <c r="B1913" s="103"/>
      <c r="C1913" s="103"/>
    </row>
    <row r="1914" spans="1:3" x14ac:dyDescent="0.2">
      <c r="A1914" s="57"/>
      <c r="B1914" s="103"/>
      <c r="C1914" s="103"/>
    </row>
    <row r="1915" spans="1:3" x14ac:dyDescent="0.2">
      <c r="A1915" s="57"/>
      <c r="B1915" s="103"/>
      <c r="C1915" s="103"/>
    </row>
    <row r="1916" spans="1:3" x14ac:dyDescent="0.2">
      <c r="A1916" s="57"/>
      <c r="B1916" s="103"/>
      <c r="C1916" s="103"/>
    </row>
    <row r="1917" spans="1:3" x14ac:dyDescent="0.2">
      <c r="A1917" s="57"/>
      <c r="B1917" s="103"/>
      <c r="C1917" s="103"/>
    </row>
    <row r="1918" spans="1:3" x14ac:dyDescent="0.2">
      <c r="A1918" s="57"/>
      <c r="B1918" s="103"/>
      <c r="C1918" s="103"/>
    </row>
    <row r="1919" spans="1:3" x14ac:dyDescent="0.2">
      <c r="A1919" s="57"/>
      <c r="B1919" s="103"/>
      <c r="C1919" s="103"/>
    </row>
    <row r="1920" spans="1:3" x14ac:dyDescent="0.2">
      <c r="A1920" s="57"/>
      <c r="B1920" s="103"/>
      <c r="C1920" s="103"/>
    </row>
    <row r="1921" spans="1:3" x14ac:dyDescent="0.2">
      <c r="A1921" s="57"/>
      <c r="B1921" s="103"/>
      <c r="C1921" s="103"/>
    </row>
    <row r="1922" spans="1:3" x14ac:dyDescent="0.2">
      <c r="A1922" s="57"/>
      <c r="B1922" s="103"/>
      <c r="C1922" s="103"/>
    </row>
    <row r="1923" spans="1:3" x14ac:dyDescent="0.2">
      <c r="A1923" s="57"/>
      <c r="B1923" s="103"/>
      <c r="C1923" s="103"/>
    </row>
    <row r="1924" spans="1:3" x14ac:dyDescent="0.2">
      <c r="A1924" s="57"/>
      <c r="B1924" s="103"/>
      <c r="C1924" s="103"/>
    </row>
    <row r="1925" spans="1:3" x14ac:dyDescent="0.2">
      <c r="A1925" s="57"/>
      <c r="B1925" s="103"/>
      <c r="C1925" s="103"/>
    </row>
    <row r="1926" spans="1:3" x14ac:dyDescent="0.2">
      <c r="A1926" s="57"/>
      <c r="B1926" s="103"/>
      <c r="C1926" s="103"/>
    </row>
    <row r="1927" spans="1:3" x14ac:dyDescent="0.2">
      <c r="A1927" s="57"/>
      <c r="B1927" s="103"/>
      <c r="C1927" s="103"/>
    </row>
    <row r="1928" spans="1:3" x14ac:dyDescent="0.2">
      <c r="A1928" s="57"/>
      <c r="B1928" s="103"/>
      <c r="C1928" s="103"/>
    </row>
    <row r="1929" spans="1:3" x14ac:dyDescent="0.2">
      <c r="A1929" s="57"/>
      <c r="B1929" s="103"/>
      <c r="C1929" s="103"/>
    </row>
    <row r="1930" spans="1:3" x14ac:dyDescent="0.2">
      <c r="A1930" s="57"/>
      <c r="B1930" s="103"/>
      <c r="C1930" s="103"/>
    </row>
    <row r="1931" spans="1:3" x14ac:dyDescent="0.2">
      <c r="A1931" s="57"/>
      <c r="B1931" s="103"/>
      <c r="C1931" s="103"/>
    </row>
    <row r="1932" spans="1:3" x14ac:dyDescent="0.2">
      <c r="A1932" s="57"/>
      <c r="B1932" s="103"/>
      <c r="C1932" s="103"/>
    </row>
    <row r="1933" spans="1:3" x14ac:dyDescent="0.2">
      <c r="A1933" s="57"/>
      <c r="B1933" s="103"/>
      <c r="C1933" s="103"/>
    </row>
    <row r="1934" spans="1:3" x14ac:dyDescent="0.2">
      <c r="A1934" s="57"/>
      <c r="B1934" s="103"/>
      <c r="C1934" s="103"/>
    </row>
    <row r="1935" spans="1:3" x14ac:dyDescent="0.2">
      <c r="A1935" s="57"/>
      <c r="B1935" s="103"/>
      <c r="C1935" s="103"/>
    </row>
    <row r="1936" spans="1:3" x14ac:dyDescent="0.2">
      <c r="A1936" s="57"/>
      <c r="B1936" s="103"/>
      <c r="C1936" s="103"/>
    </row>
    <row r="1937" spans="1:3" x14ac:dyDescent="0.2">
      <c r="A1937" s="57"/>
      <c r="B1937" s="103"/>
      <c r="C1937" s="103"/>
    </row>
    <row r="1938" spans="1:3" x14ac:dyDescent="0.2">
      <c r="A1938" s="57"/>
      <c r="B1938" s="103"/>
      <c r="C1938" s="103"/>
    </row>
    <row r="1939" spans="1:3" x14ac:dyDescent="0.2">
      <c r="A1939" s="57"/>
      <c r="B1939" s="103"/>
      <c r="C1939" s="103"/>
    </row>
    <row r="1940" spans="1:3" x14ac:dyDescent="0.2">
      <c r="A1940" s="57"/>
      <c r="B1940" s="103"/>
      <c r="C1940" s="103"/>
    </row>
    <row r="1941" spans="1:3" x14ac:dyDescent="0.2">
      <c r="A1941" s="57"/>
      <c r="B1941" s="103"/>
      <c r="C1941" s="103"/>
    </row>
    <row r="1942" spans="1:3" x14ac:dyDescent="0.2">
      <c r="A1942" s="57"/>
      <c r="B1942" s="103"/>
      <c r="C1942" s="103"/>
    </row>
    <row r="1943" spans="1:3" x14ac:dyDescent="0.2">
      <c r="A1943" s="57"/>
      <c r="B1943" s="103"/>
      <c r="C1943" s="103"/>
    </row>
    <row r="1944" spans="1:3" x14ac:dyDescent="0.2">
      <c r="A1944" s="57"/>
      <c r="B1944" s="103"/>
      <c r="C1944" s="103"/>
    </row>
    <row r="1945" spans="1:3" x14ac:dyDescent="0.2">
      <c r="A1945" s="57"/>
      <c r="B1945" s="103"/>
      <c r="C1945" s="103"/>
    </row>
    <row r="1946" spans="1:3" x14ac:dyDescent="0.2">
      <c r="A1946" s="57"/>
      <c r="B1946" s="103"/>
      <c r="C1946" s="103"/>
    </row>
    <row r="1947" spans="1:3" x14ac:dyDescent="0.2">
      <c r="A1947" s="57"/>
      <c r="B1947" s="103"/>
      <c r="C1947" s="103"/>
    </row>
    <row r="1948" spans="1:3" x14ac:dyDescent="0.2">
      <c r="A1948" s="57"/>
      <c r="B1948" s="103"/>
      <c r="C1948" s="103"/>
    </row>
    <row r="1949" spans="1:3" x14ac:dyDescent="0.2">
      <c r="A1949" s="57"/>
      <c r="B1949" s="103"/>
      <c r="C1949" s="103"/>
    </row>
    <row r="1950" spans="1:3" x14ac:dyDescent="0.2">
      <c r="A1950" s="57"/>
      <c r="B1950" s="103"/>
      <c r="C1950" s="103"/>
    </row>
    <row r="1951" spans="1:3" x14ac:dyDescent="0.2">
      <c r="A1951" s="57"/>
      <c r="B1951" s="103"/>
      <c r="C1951" s="103"/>
    </row>
    <row r="1952" spans="1:3" x14ac:dyDescent="0.2">
      <c r="A1952" s="57"/>
      <c r="B1952" s="103"/>
      <c r="C1952" s="103"/>
    </row>
    <row r="1953" spans="1:3" x14ac:dyDescent="0.2">
      <c r="A1953" s="57"/>
      <c r="B1953" s="103"/>
      <c r="C1953" s="103"/>
    </row>
    <row r="1954" spans="1:3" x14ac:dyDescent="0.2">
      <c r="A1954" s="57"/>
      <c r="B1954" s="103"/>
      <c r="C1954" s="103"/>
    </row>
    <row r="1955" spans="1:3" x14ac:dyDescent="0.2">
      <c r="A1955" s="57"/>
      <c r="B1955" s="103"/>
      <c r="C1955" s="103"/>
    </row>
    <row r="1956" spans="1:3" x14ac:dyDescent="0.2">
      <c r="A1956" s="57"/>
      <c r="B1956" s="103"/>
      <c r="C1956" s="103"/>
    </row>
    <row r="1957" spans="1:3" x14ac:dyDescent="0.2">
      <c r="A1957" s="57"/>
      <c r="B1957" s="103"/>
      <c r="C1957" s="103"/>
    </row>
    <row r="1958" spans="1:3" x14ac:dyDescent="0.2">
      <c r="A1958" s="57"/>
      <c r="B1958" s="103"/>
      <c r="C1958" s="103"/>
    </row>
    <row r="1959" spans="1:3" x14ac:dyDescent="0.2">
      <c r="A1959" s="57"/>
      <c r="B1959" s="103"/>
      <c r="C1959" s="103"/>
    </row>
    <row r="1960" spans="1:3" x14ac:dyDescent="0.2">
      <c r="A1960" s="57"/>
      <c r="B1960" s="103"/>
      <c r="C1960" s="103"/>
    </row>
    <row r="1961" spans="1:3" x14ac:dyDescent="0.2">
      <c r="A1961" s="57"/>
      <c r="B1961" s="103"/>
      <c r="C1961" s="103"/>
    </row>
    <row r="1962" spans="1:3" x14ac:dyDescent="0.2">
      <c r="A1962" s="57"/>
      <c r="B1962" s="103"/>
      <c r="C1962" s="103"/>
    </row>
    <row r="1963" spans="1:3" x14ac:dyDescent="0.2">
      <c r="A1963" s="57"/>
      <c r="B1963" s="103"/>
      <c r="C1963" s="103"/>
    </row>
    <row r="1964" spans="1:3" x14ac:dyDescent="0.2">
      <c r="A1964" s="57"/>
      <c r="B1964" s="103"/>
      <c r="C1964" s="103"/>
    </row>
    <row r="1965" spans="1:3" x14ac:dyDescent="0.2">
      <c r="A1965" s="57"/>
      <c r="B1965" s="103"/>
      <c r="C1965" s="103"/>
    </row>
    <row r="1966" spans="1:3" x14ac:dyDescent="0.2">
      <c r="A1966" s="57"/>
      <c r="B1966" s="103"/>
      <c r="C1966" s="103"/>
    </row>
    <row r="1967" spans="1:3" x14ac:dyDescent="0.2">
      <c r="A1967" s="57"/>
      <c r="B1967" s="103"/>
      <c r="C1967" s="103"/>
    </row>
    <row r="1968" spans="1:3" x14ac:dyDescent="0.2">
      <c r="A1968" s="57"/>
      <c r="B1968" s="103"/>
      <c r="C1968" s="103"/>
    </row>
    <row r="1969" spans="1:3" x14ac:dyDescent="0.2">
      <c r="A1969" s="57"/>
      <c r="B1969" s="103"/>
      <c r="C1969" s="103"/>
    </row>
    <row r="1970" spans="1:3" x14ac:dyDescent="0.2">
      <c r="A1970" s="57"/>
      <c r="B1970" s="103"/>
      <c r="C1970" s="103"/>
    </row>
    <row r="1971" spans="1:3" x14ac:dyDescent="0.2">
      <c r="A1971" s="57"/>
      <c r="B1971" s="103"/>
      <c r="C1971" s="103"/>
    </row>
    <row r="1972" spans="1:3" x14ac:dyDescent="0.2">
      <c r="A1972" s="57"/>
      <c r="B1972" s="103"/>
      <c r="C1972" s="103"/>
    </row>
    <row r="1973" spans="1:3" x14ac:dyDescent="0.2">
      <c r="A1973" s="57"/>
      <c r="B1973" s="103"/>
      <c r="C1973" s="103"/>
    </row>
    <row r="1974" spans="1:3" x14ac:dyDescent="0.2">
      <c r="A1974" s="57"/>
      <c r="B1974" s="103"/>
      <c r="C1974" s="103"/>
    </row>
    <row r="1975" spans="1:3" x14ac:dyDescent="0.2">
      <c r="A1975" s="57"/>
      <c r="B1975" s="103"/>
      <c r="C1975" s="103"/>
    </row>
    <row r="1976" spans="1:3" x14ac:dyDescent="0.2">
      <c r="A1976" s="57"/>
      <c r="B1976" s="103"/>
      <c r="C1976" s="103"/>
    </row>
    <row r="1977" spans="1:3" x14ac:dyDescent="0.2">
      <c r="A1977" s="57"/>
      <c r="B1977" s="103"/>
      <c r="C1977" s="103"/>
    </row>
    <row r="1978" spans="1:3" x14ac:dyDescent="0.2">
      <c r="A1978" s="57"/>
      <c r="B1978" s="103"/>
      <c r="C1978" s="103"/>
    </row>
    <row r="1979" spans="1:3" x14ac:dyDescent="0.2">
      <c r="A1979" s="57"/>
      <c r="B1979" s="103"/>
      <c r="C1979" s="103"/>
    </row>
    <row r="1980" spans="1:3" x14ac:dyDescent="0.2">
      <c r="A1980" s="57"/>
      <c r="B1980" s="103"/>
      <c r="C1980" s="103"/>
    </row>
    <row r="1981" spans="1:3" x14ac:dyDescent="0.2">
      <c r="A1981" s="57"/>
      <c r="B1981" s="103"/>
      <c r="C1981" s="103"/>
    </row>
    <row r="1982" spans="1:3" x14ac:dyDescent="0.2">
      <c r="A1982" s="57"/>
      <c r="B1982" s="103"/>
      <c r="C1982" s="103"/>
    </row>
    <row r="1983" spans="1:3" x14ac:dyDescent="0.2">
      <c r="A1983" s="57"/>
      <c r="B1983" s="103"/>
      <c r="C1983" s="103"/>
    </row>
    <row r="1984" spans="1:3" x14ac:dyDescent="0.2">
      <c r="A1984" s="57"/>
      <c r="B1984" s="103"/>
      <c r="C1984" s="103"/>
    </row>
    <row r="1985" spans="1:3" x14ac:dyDescent="0.2">
      <c r="A1985" s="57"/>
      <c r="B1985" s="103"/>
      <c r="C1985" s="103"/>
    </row>
    <row r="1986" spans="1:3" x14ac:dyDescent="0.2">
      <c r="A1986" s="57"/>
      <c r="B1986" s="103"/>
      <c r="C1986" s="103"/>
    </row>
    <row r="1987" spans="1:3" x14ac:dyDescent="0.2">
      <c r="A1987" s="57"/>
      <c r="B1987" s="103"/>
      <c r="C1987" s="103"/>
    </row>
    <row r="1988" spans="1:3" x14ac:dyDescent="0.2">
      <c r="A1988" s="57"/>
      <c r="B1988" s="103"/>
      <c r="C1988" s="103"/>
    </row>
    <row r="1989" spans="1:3" x14ac:dyDescent="0.2">
      <c r="A1989" s="57"/>
      <c r="B1989" s="103"/>
      <c r="C1989" s="103"/>
    </row>
    <row r="1990" spans="1:3" x14ac:dyDescent="0.2">
      <c r="A1990" s="57"/>
      <c r="B1990" s="103"/>
      <c r="C1990" s="103"/>
    </row>
    <row r="1991" spans="1:3" x14ac:dyDescent="0.2">
      <c r="A1991" s="57"/>
      <c r="B1991" s="103"/>
      <c r="C1991" s="103"/>
    </row>
    <row r="1992" spans="1:3" x14ac:dyDescent="0.2">
      <c r="A1992" s="57"/>
      <c r="B1992" s="103"/>
      <c r="C1992" s="103"/>
    </row>
    <row r="1993" spans="1:3" x14ac:dyDescent="0.2">
      <c r="A1993" s="57"/>
      <c r="B1993" s="103"/>
      <c r="C1993" s="103"/>
    </row>
    <row r="1994" spans="1:3" x14ac:dyDescent="0.2">
      <c r="A1994" s="57"/>
      <c r="B1994" s="103"/>
      <c r="C1994" s="103"/>
    </row>
    <row r="1995" spans="1:3" x14ac:dyDescent="0.2">
      <c r="A1995" s="57"/>
      <c r="B1995" s="103"/>
      <c r="C1995" s="103"/>
    </row>
    <row r="1996" spans="1:3" x14ac:dyDescent="0.2">
      <c r="A1996" s="57"/>
      <c r="B1996" s="103"/>
      <c r="C1996" s="103"/>
    </row>
    <row r="1997" spans="1:3" x14ac:dyDescent="0.2">
      <c r="A1997" s="57"/>
      <c r="B1997" s="103"/>
      <c r="C1997" s="103"/>
    </row>
    <row r="1998" spans="1:3" x14ac:dyDescent="0.2">
      <c r="A1998" s="57"/>
      <c r="B1998" s="103"/>
      <c r="C1998" s="103"/>
    </row>
    <row r="1999" spans="1:3" x14ac:dyDescent="0.2">
      <c r="A1999" s="57"/>
      <c r="B1999" s="103"/>
      <c r="C1999" s="103"/>
    </row>
    <row r="2000" spans="1:3" x14ac:dyDescent="0.2">
      <c r="A2000" s="57"/>
      <c r="B2000" s="103"/>
      <c r="C2000" s="103"/>
    </row>
    <row r="2001" spans="1:3" x14ac:dyDescent="0.2">
      <c r="A2001" s="57"/>
      <c r="B2001" s="103"/>
      <c r="C2001" s="103"/>
    </row>
    <row r="2002" spans="1:3" x14ac:dyDescent="0.2">
      <c r="A2002" s="57"/>
      <c r="B2002" s="103"/>
      <c r="C2002" s="103"/>
    </row>
    <row r="2003" spans="1:3" x14ac:dyDescent="0.2">
      <c r="A2003" s="57"/>
      <c r="B2003" s="103"/>
      <c r="C2003" s="103"/>
    </row>
    <row r="2004" spans="1:3" x14ac:dyDescent="0.2">
      <c r="A2004" s="57"/>
      <c r="B2004" s="103"/>
      <c r="C2004" s="103"/>
    </row>
    <row r="2005" spans="1:3" x14ac:dyDescent="0.2">
      <c r="A2005" s="57"/>
      <c r="B2005" s="103"/>
      <c r="C2005" s="103"/>
    </row>
    <row r="2006" spans="1:3" x14ac:dyDescent="0.2">
      <c r="A2006" s="57"/>
      <c r="B2006" s="103"/>
      <c r="C2006" s="103"/>
    </row>
    <row r="2007" spans="1:3" x14ac:dyDescent="0.2">
      <c r="A2007" s="57"/>
      <c r="B2007" s="103"/>
      <c r="C2007" s="103"/>
    </row>
    <row r="2008" spans="1:3" x14ac:dyDescent="0.2">
      <c r="A2008" s="57"/>
      <c r="B2008" s="103"/>
      <c r="C2008" s="103"/>
    </row>
    <row r="2009" spans="1:3" x14ac:dyDescent="0.2">
      <c r="A2009" s="57"/>
      <c r="B2009" s="103"/>
      <c r="C2009" s="103"/>
    </row>
    <row r="2010" spans="1:3" x14ac:dyDescent="0.2">
      <c r="A2010" s="57"/>
      <c r="B2010" s="103"/>
      <c r="C2010" s="103"/>
    </row>
    <row r="2011" spans="1:3" x14ac:dyDescent="0.2">
      <c r="A2011" s="57"/>
      <c r="B2011" s="103"/>
      <c r="C2011" s="103"/>
    </row>
    <row r="2012" spans="1:3" x14ac:dyDescent="0.2">
      <c r="A2012" s="57"/>
      <c r="B2012" s="103"/>
      <c r="C2012" s="103"/>
    </row>
    <row r="2013" spans="1:3" x14ac:dyDescent="0.2">
      <c r="A2013" s="57"/>
      <c r="B2013" s="103"/>
      <c r="C2013" s="103"/>
    </row>
    <row r="2014" spans="1:3" x14ac:dyDescent="0.2">
      <c r="A2014" s="57"/>
      <c r="B2014" s="103"/>
      <c r="C2014" s="103"/>
    </row>
    <row r="2015" spans="1:3" x14ac:dyDescent="0.2">
      <c r="A2015" s="57"/>
      <c r="B2015" s="103"/>
      <c r="C2015" s="103"/>
    </row>
    <row r="2016" spans="1:3" x14ac:dyDescent="0.2">
      <c r="A2016" s="57"/>
      <c r="B2016" s="103"/>
      <c r="C2016" s="103"/>
    </row>
    <row r="2017" spans="1:3" x14ac:dyDescent="0.2">
      <c r="A2017" s="57"/>
      <c r="B2017" s="103"/>
      <c r="C2017" s="103"/>
    </row>
    <row r="2018" spans="1:3" x14ac:dyDescent="0.2">
      <c r="A2018" s="57"/>
      <c r="B2018" s="103"/>
      <c r="C2018" s="103"/>
    </row>
    <row r="2019" spans="1:3" x14ac:dyDescent="0.2">
      <c r="A2019" s="57"/>
      <c r="B2019" s="103"/>
      <c r="C2019" s="103"/>
    </row>
    <row r="2020" spans="1:3" x14ac:dyDescent="0.2">
      <c r="A2020" s="57"/>
      <c r="B2020" s="103"/>
      <c r="C2020" s="103"/>
    </row>
    <row r="2021" spans="1:3" x14ac:dyDescent="0.2">
      <c r="A2021" s="57"/>
      <c r="B2021" s="103"/>
      <c r="C2021" s="103"/>
    </row>
    <row r="2022" spans="1:3" x14ac:dyDescent="0.2">
      <c r="A2022" s="57"/>
      <c r="B2022" s="103"/>
      <c r="C2022" s="103"/>
    </row>
    <row r="2023" spans="1:3" x14ac:dyDescent="0.2">
      <c r="A2023" s="57"/>
      <c r="B2023" s="103"/>
      <c r="C2023" s="103"/>
    </row>
    <row r="2024" spans="1:3" x14ac:dyDescent="0.2">
      <c r="A2024" s="57"/>
      <c r="B2024" s="103"/>
      <c r="C2024" s="103"/>
    </row>
    <row r="2025" spans="1:3" x14ac:dyDescent="0.2">
      <c r="A2025" s="57"/>
      <c r="B2025" s="103"/>
      <c r="C2025" s="103"/>
    </row>
    <row r="2026" spans="1:3" x14ac:dyDescent="0.2">
      <c r="A2026" s="57"/>
      <c r="B2026" s="103"/>
      <c r="C2026" s="103"/>
    </row>
    <row r="2027" spans="1:3" x14ac:dyDescent="0.2">
      <c r="A2027" s="57"/>
      <c r="B2027" s="103"/>
      <c r="C2027" s="103"/>
    </row>
    <row r="2028" spans="1:3" x14ac:dyDescent="0.2">
      <c r="A2028" s="57"/>
      <c r="B2028" s="103"/>
      <c r="C2028" s="103"/>
    </row>
    <row r="2029" spans="1:3" x14ac:dyDescent="0.2">
      <c r="A2029" s="57"/>
      <c r="B2029" s="103"/>
      <c r="C2029" s="103"/>
    </row>
    <row r="2030" spans="1:3" x14ac:dyDescent="0.2">
      <c r="A2030" s="57"/>
      <c r="B2030" s="103"/>
      <c r="C2030" s="103"/>
    </row>
    <row r="2031" spans="1:3" x14ac:dyDescent="0.2">
      <c r="A2031" s="57"/>
      <c r="B2031" s="103"/>
      <c r="C2031" s="103"/>
    </row>
    <row r="2032" spans="1:3" x14ac:dyDescent="0.2">
      <c r="A2032" s="57"/>
      <c r="B2032" s="103"/>
      <c r="C2032" s="103"/>
    </row>
    <row r="2033" spans="1:3" x14ac:dyDescent="0.2">
      <c r="A2033" s="57"/>
      <c r="B2033" s="103"/>
      <c r="C2033" s="103"/>
    </row>
    <row r="2034" spans="1:3" x14ac:dyDescent="0.2">
      <c r="A2034" s="57"/>
      <c r="B2034" s="103"/>
      <c r="C2034" s="103"/>
    </row>
    <row r="2035" spans="1:3" x14ac:dyDescent="0.2">
      <c r="A2035" s="57"/>
      <c r="B2035" s="103"/>
      <c r="C2035" s="103"/>
    </row>
    <row r="2036" spans="1:3" x14ac:dyDescent="0.2">
      <c r="A2036" s="57"/>
      <c r="B2036" s="103"/>
      <c r="C2036" s="103"/>
    </row>
    <row r="2037" spans="1:3" x14ac:dyDescent="0.2">
      <c r="A2037" s="57"/>
      <c r="B2037" s="103"/>
      <c r="C2037" s="103"/>
    </row>
    <row r="2038" spans="1:3" x14ac:dyDescent="0.2">
      <c r="A2038" s="57"/>
      <c r="B2038" s="103"/>
      <c r="C2038" s="103"/>
    </row>
    <row r="2039" spans="1:3" x14ac:dyDescent="0.2">
      <c r="A2039" s="57"/>
      <c r="B2039" s="103"/>
      <c r="C2039" s="103"/>
    </row>
    <row r="2040" spans="1:3" x14ac:dyDescent="0.2">
      <c r="A2040" s="57"/>
      <c r="B2040" s="103"/>
      <c r="C2040" s="103"/>
    </row>
    <row r="2041" spans="1:3" x14ac:dyDescent="0.2">
      <c r="A2041" s="57"/>
      <c r="B2041" s="103"/>
      <c r="C2041" s="103"/>
    </row>
    <row r="2042" spans="1:3" x14ac:dyDescent="0.2">
      <c r="A2042" s="57"/>
      <c r="B2042" s="103"/>
      <c r="C2042" s="103"/>
    </row>
    <row r="2043" spans="1:3" x14ac:dyDescent="0.2">
      <c r="A2043" s="57"/>
      <c r="B2043" s="103"/>
      <c r="C2043" s="103"/>
    </row>
    <row r="2044" spans="1:3" x14ac:dyDescent="0.2">
      <c r="A2044" s="57"/>
      <c r="B2044" s="103"/>
      <c r="C2044" s="103"/>
    </row>
    <row r="2045" spans="1:3" x14ac:dyDescent="0.2">
      <c r="A2045" s="57"/>
      <c r="B2045" s="103"/>
      <c r="C2045" s="103"/>
    </row>
    <row r="2046" spans="1:3" x14ac:dyDescent="0.2">
      <c r="A2046" s="57"/>
      <c r="B2046" s="103"/>
      <c r="C2046" s="103"/>
    </row>
    <row r="2047" spans="1:3" x14ac:dyDescent="0.2">
      <c r="A2047" s="57"/>
      <c r="B2047" s="103"/>
      <c r="C2047" s="103"/>
    </row>
    <row r="2048" spans="1:3" x14ac:dyDescent="0.2">
      <c r="A2048" s="57"/>
      <c r="B2048" s="103"/>
      <c r="C2048" s="103"/>
    </row>
    <row r="2049" spans="1:3" x14ac:dyDescent="0.2">
      <c r="A2049" s="57"/>
      <c r="B2049" s="103"/>
      <c r="C2049" s="103"/>
    </row>
    <row r="2050" spans="1:3" x14ac:dyDescent="0.2">
      <c r="A2050" s="57"/>
      <c r="B2050" s="103"/>
      <c r="C2050" s="103"/>
    </row>
    <row r="2051" spans="1:3" x14ac:dyDescent="0.2">
      <c r="A2051" s="57"/>
      <c r="B2051" s="103"/>
      <c r="C2051" s="103"/>
    </row>
    <row r="2052" spans="1:3" x14ac:dyDescent="0.2">
      <c r="A2052" s="57"/>
      <c r="B2052" s="103"/>
      <c r="C2052" s="103"/>
    </row>
    <row r="2053" spans="1:3" x14ac:dyDescent="0.2">
      <c r="A2053" s="57"/>
      <c r="B2053" s="103"/>
      <c r="C2053" s="103"/>
    </row>
    <row r="2054" spans="1:3" x14ac:dyDescent="0.2">
      <c r="A2054" s="57"/>
      <c r="B2054" s="103"/>
      <c r="C2054" s="103"/>
    </row>
    <row r="2055" spans="1:3" x14ac:dyDescent="0.2">
      <c r="A2055" s="57"/>
      <c r="B2055" s="103"/>
      <c r="C2055" s="103"/>
    </row>
    <row r="2056" spans="1:3" x14ac:dyDescent="0.2">
      <c r="A2056" s="57"/>
      <c r="B2056" s="103"/>
      <c r="C2056" s="103"/>
    </row>
    <row r="2057" spans="1:3" x14ac:dyDescent="0.2">
      <c r="A2057" s="57"/>
      <c r="B2057" s="103"/>
      <c r="C2057" s="103"/>
    </row>
    <row r="2058" spans="1:3" x14ac:dyDescent="0.2">
      <c r="A2058" s="57"/>
      <c r="B2058" s="103"/>
      <c r="C2058" s="103"/>
    </row>
    <row r="2059" spans="1:3" x14ac:dyDescent="0.2">
      <c r="A2059" s="57"/>
      <c r="B2059" s="103"/>
      <c r="C2059" s="103"/>
    </row>
    <row r="2060" spans="1:3" x14ac:dyDescent="0.2">
      <c r="A2060" s="57"/>
      <c r="B2060" s="103"/>
      <c r="C2060" s="103"/>
    </row>
    <row r="2061" spans="1:3" x14ac:dyDescent="0.2">
      <c r="A2061" s="57"/>
      <c r="B2061" s="103"/>
      <c r="C2061" s="103"/>
    </row>
    <row r="2062" spans="1:3" x14ac:dyDescent="0.2">
      <c r="A2062" s="57"/>
      <c r="B2062" s="103"/>
      <c r="C2062" s="103"/>
    </row>
    <row r="2063" spans="1:3" x14ac:dyDescent="0.2">
      <c r="A2063" s="57"/>
      <c r="B2063" s="103"/>
      <c r="C2063" s="103"/>
    </row>
    <row r="2064" spans="1:3" x14ac:dyDescent="0.2">
      <c r="A2064" s="57"/>
      <c r="B2064" s="103"/>
      <c r="C2064" s="103"/>
    </row>
    <row r="2065" spans="1:3" x14ac:dyDescent="0.2">
      <c r="A2065" s="57"/>
      <c r="B2065" s="103"/>
      <c r="C2065" s="103"/>
    </row>
    <row r="2066" spans="1:3" x14ac:dyDescent="0.2">
      <c r="A2066" s="57"/>
      <c r="B2066" s="103"/>
      <c r="C2066" s="103"/>
    </row>
    <row r="2067" spans="1:3" x14ac:dyDescent="0.2">
      <c r="A2067" s="57"/>
      <c r="B2067" s="103"/>
      <c r="C2067" s="103"/>
    </row>
    <row r="2068" spans="1:3" x14ac:dyDescent="0.2">
      <c r="A2068" s="57"/>
      <c r="B2068" s="103"/>
      <c r="C2068" s="103"/>
    </row>
    <row r="2069" spans="1:3" x14ac:dyDescent="0.2">
      <c r="A2069" s="57"/>
      <c r="B2069" s="103"/>
      <c r="C2069" s="103"/>
    </row>
    <row r="2070" spans="1:3" x14ac:dyDescent="0.2">
      <c r="A2070" s="57"/>
      <c r="B2070" s="103"/>
      <c r="C2070" s="103"/>
    </row>
    <row r="2071" spans="1:3" x14ac:dyDescent="0.2">
      <c r="A2071" s="57"/>
      <c r="B2071" s="103"/>
      <c r="C2071" s="103"/>
    </row>
    <row r="2072" spans="1:3" x14ac:dyDescent="0.2">
      <c r="A2072" s="57"/>
      <c r="B2072" s="103"/>
      <c r="C2072" s="103"/>
    </row>
    <row r="2073" spans="1:3" x14ac:dyDescent="0.2">
      <c r="A2073" s="57"/>
      <c r="B2073" s="103"/>
      <c r="C2073" s="103"/>
    </row>
    <row r="2074" spans="1:3" x14ac:dyDescent="0.2">
      <c r="A2074" s="57"/>
      <c r="B2074" s="103"/>
      <c r="C2074" s="103"/>
    </row>
    <row r="2075" spans="1:3" x14ac:dyDescent="0.2">
      <c r="A2075" s="57"/>
      <c r="B2075" s="103"/>
      <c r="C2075" s="103"/>
    </row>
    <row r="2076" spans="1:3" x14ac:dyDescent="0.2">
      <c r="A2076" s="57"/>
      <c r="B2076" s="103"/>
      <c r="C2076" s="103"/>
    </row>
    <row r="2077" spans="1:3" x14ac:dyDescent="0.2">
      <c r="A2077" s="57"/>
      <c r="B2077" s="103"/>
      <c r="C2077" s="103"/>
    </row>
    <row r="2078" spans="1:3" x14ac:dyDescent="0.2">
      <c r="A2078" s="57"/>
      <c r="B2078" s="103"/>
      <c r="C2078" s="103"/>
    </row>
    <row r="2079" spans="1:3" x14ac:dyDescent="0.2">
      <c r="A2079" s="57"/>
      <c r="B2079" s="103"/>
      <c r="C2079" s="103"/>
    </row>
    <row r="2080" spans="1:3" x14ac:dyDescent="0.2">
      <c r="A2080" s="57"/>
      <c r="B2080" s="103"/>
      <c r="C2080" s="103"/>
    </row>
    <row r="2081" spans="1:3" x14ac:dyDescent="0.2">
      <c r="A2081" s="57"/>
      <c r="B2081" s="103"/>
      <c r="C2081" s="103"/>
    </row>
    <row r="2082" spans="1:3" x14ac:dyDescent="0.2">
      <c r="A2082" s="57"/>
      <c r="B2082" s="103"/>
      <c r="C2082" s="103"/>
    </row>
    <row r="2083" spans="1:3" x14ac:dyDescent="0.2">
      <c r="A2083" s="57"/>
      <c r="B2083" s="103"/>
      <c r="C2083" s="103"/>
    </row>
    <row r="2084" spans="1:3" x14ac:dyDescent="0.2">
      <c r="A2084" s="57"/>
      <c r="B2084" s="103"/>
      <c r="C2084" s="103"/>
    </row>
    <row r="2085" spans="1:3" x14ac:dyDescent="0.2">
      <c r="A2085" s="57"/>
      <c r="B2085" s="103"/>
      <c r="C2085" s="103"/>
    </row>
    <row r="2086" spans="1:3" x14ac:dyDescent="0.2">
      <c r="A2086" s="57"/>
      <c r="B2086" s="103"/>
      <c r="C2086" s="103"/>
    </row>
    <row r="2087" spans="1:3" x14ac:dyDescent="0.2">
      <c r="A2087" s="57"/>
      <c r="B2087" s="103"/>
      <c r="C2087" s="103"/>
    </row>
    <row r="2088" spans="1:3" x14ac:dyDescent="0.2">
      <c r="A2088" s="57"/>
      <c r="B2088" s="103"/>
      <c r="C2088" s="103"/>
    </row>
    <row r="2089" spans="1:3" x14ac:dyDescent="0.2">
      <c r="A2089" s="57"/>
      <c r="B2089" s="103"/>
      <c r="C2089" s="103"/>
    </row>
    <row r="2090" spans="1:3" x14ac:dyDescent="0.2">
      <c r="A2090" s="57"/>
      <c r="B2090" s="103"/>
      <c r="C2090" s="103"/>
    </row>
    <row r="2091" spans="1:3" x14ac:dyDescent="0.2">
      <c r="A2091" s="57"/>
      <c r="B2091" s="103"/>
      <c r="C2091" s="103"/>
    </row>
    <row r="2092" spans="1:3" x14ac:dyDescent="0.2">
      <c r="A2092" s="57"/>
      <c r="B2092" s="103"/>
      <c r="C2092" s="103"/>
    </row>
    <row r="2093" spans="1:3" x14ac:dyDescent="0.2">
      <c r="A2093" s="57"/>
      <c r="B2093" s="103"/>
      <c r="C2093" s="103"/>
    </row>
    <row r="2094" spans="1:3" x14ac:dyDescent="0.2">
      <c r="A2094" s="57"/>
      <c r="B2094" s="103"/>
      <c r="C2094" s="103"/>
    </row>
    <row r="2095" spans="1:3" x14ac:dyDescent="0.2">
      <c r="A2095" s="57"/>
      <c r="B2095" s="103"/>
      <c r="C2095" s="103"/>
    </row>
    <row r="2096" spans="1:3" x14ac:dyDescent="0.2">
      <c r="A2096" s="57"/>
      <c r="B2096" s="103"/>
      <c r="C2096" s="103"/>
    </row>
    <row r="2097" spans="1:3" x14ac:dyDescent="0.2">
      <c r="A2097" s="57"/>
      <c r="B2097" s="103"/>
      <c r="C2097" s="103"/>
    </row>
    <row r="2098" spans="1:3" x14ac:dyDescent="0.2">
      <c r="A2098" s="57"/>
      <c r="B2098" s="103"/>
      <c r="C2098" s="103"/>
    </row>
    <row r="2099" spans="1:3" x14ac:dyDescent="0.2">
      <c r="A2099" s="57"/>
      <c r="B2099" s="103"/>
      <c r="C2099" s="103"/>
    </row>
    <row r="2100" spans="1:3" x14ac:dyDescent="0.2">
      <c r="A2100" s="57"/>
      <c r="B2100" s="103"/>
      <c r="C2100" s="103"/>
    </row>
    <row r="2101" spans="1:3" x14ac:dyDescent="0.2">
      <c r="A2101" s="57"/>
      <c r="B2101" s="103"/>
      <c r="C2101" s="103"/>
    </row>
    <row r="2102" spans="1:3" x14ac:dyDescent="0.2">
      <c r="A2102" s="57"/>
      <c r="B2102" s="103"/>
      <c r="C2102" s="103"/>
    </row>
    <row r="2103" spans="1:3" x14ac:dyDescent="0.2">
      <c r="A2103" s="57"/>
      <c r="B2103" s="103"/>
      <c r="C2103" s="103"/>
    </row>
    <row r="2104" spans="1:3" x14ac:dyDescent="0.2">
      <c r="A2104" s="57"/>
      <c r="B2104" s="103"/>
      <c r="C2104" s="103"/>
    </row>
    <row r="2105" spans="1:3" x14ac:dyDescent="0.2">
      <c r="A2105" s="57"/>
      <c r="B2105" s="103"/>
      <c r="C2105" s="103"/>
    </row>
    <row r="2106" spans="1:3" x14ac:dyDescent="0.2">
      <c r="A2106" s="57"/>
      <c r="B2106" s="103"/>
      <c r="C2106" s="103"/>
    </row>
    <row r="2107" spans="1:3" x14ac:dyDescent="0.2">
      <c r="A2107" s="57"/>
      <c r="B2107" s="103"/>
      <c r="C2107" s="103"/>
    </row>
    <row r="2108" spans="1:3" x14ac:dyDescent="0.2">
      <c r="A2108" s="57"/>
      <c r="B2108" s="103"/>
      <c r="C2108" s="103"/>
    </row>
    <row r="2109" spans="1:3" x14ac:dyDescent="0.2">
      <c r="A2109" s="57"/>
      <c r="B2109" s="103"/>
      <c r="C2109" s="103"/>
    </row>
    <row r="2110" spans="1:3" x14ac:dyDescent="0.2">
      <c r="A2110" s="57"/>
      <c r="B2110" s="103"/>
      <c r="C2110" s="103"/>
    </row>
    <row r="2111" spans="1:3" x14ac:dyDescent="0.2">
      <c r="A2111" s="57"/>
      <c r="B2111" s="103"/>
      <c r="C2111" s="103"/>
    </row>
    <row r="2112" spans="1:3" x14ac:dyDescent="0.2">
      <c r="A2112" s="57"/>
      <c r="B2112" s="103"/>
      <c r="C2112" s="103"/>
    </row>
    <row r="2113" spans="1:3" x14ac:dyDescent="0.2">
      <c r="A2113" s="57"/>
      <c r="B2113" s="103"/>
      <c r="C2113" s="103"/>
    </row>
    <row r="2114" spans="1:3" x14ac:dyDescent="0.2">
      <c r="A2114" s="57"/>
      <c r="B2114" s="103"/>
      <c r="C2114" s="103"/>
    </row>
    <row r="2115" spans="1:3" x14ac:dyDescent="0.2">
      <c r="A2115" s="57"/>
      <c r="B2115" s="103"/>
      <c r="C2115" s="103"/>
    </row>
    <row r="2116" spans="1:3" x14ac:dyDescent="0.2">
      <c r="A2116" s="57"/>
      <c r="B2116" s="103"/>
      <c r="C2116" s="103"/>
    </row>
    <row r="2117" spans="1:3" x14ac:dyDescent="0.2">
      <c r="A2117" s="57"/>
      <c r="B2117" s="103"/>
      <c r="C2117" s="103"/>
    </row>
    <row r="2118" spans="1:3" x14ac:dyDescent="0.2">
      <c r="A2118" s="57"/>
      <c r="B2118" s="103"/>
      <c r="C2118" s="103"/>
    </row>
    <row r="2119" spans="1:3" x14ac:dyDescent="0.2">
      <c r="A2119" s="57"/>
      <c r="B2119" s="103"/>
      <c r="C2119" s="103"/>
    </row>
    <row r="2120" spans="1:3" x14ac:dyDescent="0.2">
      <c r="A2120" s="57"/>
      <c r="B2120" s="103"/>
      <c r="C2120" s="103"/>
    </row>
    <row r="2121" spans="1:3" x14ac:dyDescent="0.2">
      <c r="A2121" s="57"/>
      <c r="B2121" s="103"/>
      <c r="C2121" s="103"/>
    </row>
    <row r="2122" spans="1:3" x14ac:dyDescent="0.2">
      <c r="A2122" s="57"/>
      <c r="B2122" s="103"/>
      <c r="C2122" s="103"/>
    </row>
    <row r="2123" spans="1:3" x14ac:dyDescent="0.2">
      <c r="A2123" s="57"/>
      <c r="B2123" s="103"/>
      <c r="C2123" s="103"/>
    </row>
    <row r="2124" spans="1:3" x14ac:dyDescent="0.2">
      <c r="A2124" s="57"/>
      <c r="B2124" s="103"/>
      <c r="C2124" s="103"/>
    </row>
    <row r="2125" spans="1:3" x14ac:dyDescent="0.2">
      <c r="A2125" s="57"/>
      <c r="B2125" s="103"/>
      <c r="C2125" s="103"/>
    </row>
    <row r="2126" spans="1:3" x14ac:dyDescent="0.2">
      <c r="A2126" s="57"/>
      <c r="B2126" s="103"/>
      <c r="C2126" s="103"/>
    </row>
    <row r="2127" spans="1:3" x14ac:dyDescent="0.2">
      <c r="A2127" s="57"/>
      <c r="B2127" s="103"/>
      <c r="C2127" s="103"/>
    </row>
    <row r="2128" spans="1:3" x14ac:dyDescent="0.2">
      <c r="A2128" s="57"/>
      <c r="B2128" s="103"/>
      <c r="C2128" s="103"/>
    </row>
    <row r="2129" spans="1:3" x14ac:dyDescent="0.2">
      <c r="A2129" s="57"/>
      <c r="B2129" s="103"/>
      <c r="C2129" s="103"/>
    </row>
    <row r="2130" spans="1:3" x14ac:dyDescent="0.2">
      <c r="A2130" s="57"/>
      <c r="B2130" s="103"/>
      <c r="C2130" s="103"/>
    </row>
    <row r="2131" spans="1:3" x14ac:dyDescent="0.2">
      <c r="A2131" s="57"/>
      <c r="B2131" s="103"/>
      <c r="C2131" s="103"/>
    </row>
    <row r="2132" spans="1:3" x14ac:dyDescent="0.2">
      <c r="A2132" s="57"/>
      <c r="B2132" s="103"/>
      <c r="C2132" s="103"/>
    </row>
    <row r="2133" spans="1:3" x14ac:dyDescent="0.2">
      <c r="A2133" s="57"/>
      <c r="B2133" s="103"/>
      <c r="C2133" s="103"/>
    </row>
    <row r="2134" spans="1:3" x14ac:dyDescent="0.2">
      <c r="A2134" s="57"/>
      <c r="B2134" s="103"/>
      <c r="C2134" s="103"/>
    </row>
    <row r="2135" spans="1:3" x14ac:dyDescent="0.2">
      <c r="A2135" s="57"/>
      <c r="B2135" s="103"/>
      <c r="C2135" s="103"/>
    </row>
    <row r="2136" spans="1:3" x14ac:dyDescent="0.2">
      <c r="A2136" s="57"/>
      <c r="B2136" s="103"/>
      <c r="C2136" s="103"/>
    </row>
    <row r="2137" spans="1:3" x14ac:dyDescent="0.2">
      <c r="A2137" s="57"/>
      <c r="B2137" s="103"/>
      <c r="C2137" s="103"/>
    </row>
    <row r="2138" spans="1:3" x14ac:dyDescent="0.2">
      <c r="A2138" s="57"/>
      <c r="B2138" s="103"/>
      <c r="C2138" s="103"/>
    </row>
    <row r="2139" spans="1:3" x14ac:dyDescent="0.2">
      <c r="A2139" s="57"/>
      <c r="B2139" s="103"/>
      <c r="C2139" s="103"/>
    </row>
    <row r="2140" spans="1:3" x14ac:dyDescent="0.2">
      <c r="A2140" s="57"/>
      <c r="B2140" s="103"/>
      <c r="C2140" s="103"/>
    </row>
    <row r="2141" spans="1:3" x14ac:dyDescent="0.2">
      <c r="A2141" s="57"/>
      <c r="B2141" s="103"/>
      <c r="C2141" s="103"/>
    </row>
    <row r="2142" spans="1:3" x14ac:dyDescent="0.2">
      <c r="A2142" s="57"/>
      <c r="B2142" s="103"/>
      <c r="C2142" s="103"/>
    </row>
    <row r="2143" spans="1:3" x14ac:dyDescent="0.2">
      <c r="A2143" s="57"/>
      <c r="B2143" s="103"/>
      <c r="C2143" s="103"/>
    </row>
    <row r="2144" spans="1:3" x14ac:dyDescent="0.2">
      <c r="A2144" s="57"/>
      <c r="B2144" s="103"/>
      <c r="C2144" s="103"/>
    </row>
    <row r="2145" spans="1:3" x14ac:dyDescent="0.2">
      <c r="A2145" s="57"/>
      <c r="B2145" s="103"/>
      <c r="C2145" s="103"/>
    </row>
    <row r="2146" spans="1:3" x14ac:dyDescent="0.2">
      <c r="A2146" s="57"/>
      <c r="B2146" s="103"/>
      <c r="C2146" s="103"/>
    </row>
    <row r="2147" spans="1:3" x14ac:dyDescent="0.2">
      <c r="A2147" s="57"/>
      <c r="B2147" s="103"/>
      <c r="C2147" s="103"/>
    </row>
    <row r="2148" spans="1:3" x14ac:dyDescent="0.2">
      <c r="A2148" s="57"/>
      <c r="B2148" s="103"/>
      <c r="C2148" s="103"/>
    </row>
    <row r="2149" spans="1:3" x14ac:dyDescent="0.2">
      <c r="A2149" s="57"/>
      <c r="B2149" s="103"/>
      <c r="C2149" s="103"/>
    </row>
    <row r="2150" spans="1:3" x14ac:dyDescent="0.2">
      <c r="A2150" s="57"/>
      <c r="B2150" s="103"/>
      <c r="C2150" s="103"/>
    </row>
    <row r="2151" spans="1:3" x14ac:dyDescent="0.2">
      <c r="A2151" s="57"/>
      <c r="B2151" s="103"/>
      <c r="C2151" s="103"/>
    </row>
    <row r="2152" spans="1:3" x14ac:dyDescent="0.2">
      <c r="A2152" s="57"/>
      <c r="B2152" s="103"/>
      <c r="C2152" s="103"/>
    </row>
    <row r="2153" spans="1:3" x14ac:dyDescent="0.2">
      <c r="A2153" s="57"/>
      <c r="B2153" s="103"/>
      <c r="C2153" s="103"/>
    </row>
    <row r="2154" spans="1:3" x14ac:dyDescent="0.2">
      <c r="A2154" s="57"/>
      <c r="B2154" s="103"/>
      <c r="C2154" s="103"/>
    </row>
    <row r="2155" spans="1:3" x14ac:dyDescent="0.2">
      <c r="A2155" s="57"/>
      <c r="B2155" s="103"/>
      <c r="C2155" s="103"/>
    </row>
    <row r="2156" spans="1:3" x14ac:dyDescent="0.2">
      <c r="A2156" s="57"/>
      <c r="B2156" s="103"/>
      <c r="C2156" s="103"/>
    </row>
    <row r="2157" spans="1:3" x14ac:dyDescent="0.2">
      <c r="A2157" s="57"/>
      <c r="B2157" s="103"/>
      <c r="C2157" s="103"/>
    </row>
    <row r="2158" spans="1:3" x14ac:dyDescent="0.2">
      <c r="A2158" s="57"/>
      <c r="B2158" s="103"/>
      <c r="C2158" s="103"/>
    </row>
    <row r="2159" spans="1:3" x14ac:dyDescent="0.2">
      <c r="A2159" s="57"/>
      <c r="B2159" s="103"/>
      <c r="C2159" s="103"/>
    </row>
    <row r="2160" spans="1:3" x14ac:dyDescent="0.2">
      <c r="A2160" s="57"/>
      <c r="B2160" s="103"/>
      <c r="C2160" s="103"/>
    </row>
    <row r="2161" spans="1:3" x14ac:dyDescent="0.2">
      <c r="A2161" s="57"/>
      <c r="B2161" s="103"/>
      <c r="C2161" s="103"/>
    </row>
    <row r="2162" spans="1:3" x14ac:dyDescent="0.2">
      <c r="A2162" s="57"/>
      <c r="B2162" s="103"/>
      <c r="C2162" s="103"/>
    </row>
    <row r="2163" spans="1:3" x14ac:dyDescent="0.2">
      <c r="A2163" s="57"/>
      <c r="B2163" s="103"/>
      <c r="C2163" s="103"/>
    </row>
    <row r="2164" spans="1:3" x14ac:dyDescent="0.2">
      <c r="A2164" s="57"/>
      <c r="B2164" s="103"/>
      <c r="C2164" s="103"/>
    </row>
    <row r="2165" spans="1:3" x14ac:dyDescent="0.2">
      <c r="A2165" s="57"/>
      <c r="B2165" s="103"/>
      <c r="C2165" s="103"/>
    </row>
    <row r="2166" spans="1:3" x14ac:dyDescent="0.2">
      <c r="A2166" s="57"/>
      <c r="B2166" s="103"/>
      <c r="C2166" s="103"/>
    </row>
    <row r="2167" spans="1:3" x14ac:dyDescent="0.2">
      <c r="A2167" s="57"/>
      <c r="B2167" s="103"/>
      <c r="C2167" s="103"/>
    </row>
    <row r="2168" spans="1:3" x14ac:dyDescent="0.2">
      <c r="A2168" s="57"/>
      <c r="B2168" s="103"/>
      <c r="C2168" s="103"/>
    </row>
    <row r="2169" spans="1:3" x14ac:dyDescent="0.2">
      <c r="A2169" s="57"/>
      <c r="B2169" s="103"/>
      <c r="C2169" s="103"/>
    </row>
    <row r="2170" spans="1:3" x14ac:dyDescent="0.2">
      <c r="A2170" s="57"/>
      <c r="B2170" s="103"/>
      <c r="C2170" s="103"/>
    </row>
    <row r="2171" spans="1:3" x14ac:dyDescent="0.2">
      <c r="A2171" s="57"/>
      <c r="B2171" s="103"/>
      <c r="C2171" s="103"/>
    </row>
    <row r="2172" spans="1:3" x14ac:dyDescent="0.2">
      <c r="A2172" s="57"/>
      <c r="B2172" s="103"/>
      <c r="C2172" s="103"/>
    </row>
    <row r="2173" spans="1:3" x14ac:dyDescent="0.2">
      <c r="A2173" s="57"/>
      <c r="B2173" s="103"/>
      <c r="C2173" s="103"/>
    </row>
    <row r="2174" spans="1:3" x14ac:dyDescent="0.2">
      <c r="A2174" s="57"/>
      <c r="B2174" s="103"/>
      <c r="C2174" s="103"/>
    </row>
    <row r="2175" spans="1:3" x14ac:dyDescent="0.2">
      <c r="A2175" s="57"/>
      <c r="B2175" s="103"/>
      <c r="C2175" s="103"/>
    </row>
    <row r="2176" spans="1:3" x14ac:dyDescent="0.2">
      <c r="A2176" s="57"/>
      <c r="B2176" s="103"/>
      <c r="C2176" s="103"/>
    </row>
    <row r="2177" spans="1:3" x14ac:dyDescent="0.2">
      <c r="A2177" s="57"/>
      <c r="B2177" s="103"/>
      <c r="C2177" s="103"/>
    </row>
    <row r="2178" spans="1:3" x14ac:dyDescent="0.2">
      <c r="A2178" s="57"/>
      <c r="B2178" s="103"/>
      <c r="C2178" s="103"/>
    </row>
    <row r="2179" spans="1:3" x14ac:dyDescent="0.2">
      <c r="A2179" s="57"/>
      <c r="B2179" s="103"/>
      <c r="C2179" s="103"/>
    </row>
    <row r="2180" spans="1:3" x14ac:dyDescent="0.2">
      <c r="A2180" s="57"/>
      <c r="B2180" s="103"/>
      <c r="C2180" s="103"/>
    </row>
    <row r="2181" spans="1:3" x14ac:dyDescent="0.2">
      <c r="A2181" s="57"/>
      <c r="B2181" s="103"/>
      <c r="C2181" s="103"/>
    </row>
    <row r="2182" spans="1:3" x14ac:dyDescent="0.2">
      <c r="A2182" s="57"/>
      <c r="B2182" s="103"/>
      <c r="C2182" s="103"/>
    </row>
    <row r="2183" spans="1:3" x14ac:dyDescent="0.2">
      <c r="A2183" s="57"/>
      <c r="B2183" s="103"/>
      <c r="C2183" s="103"/>
    </row>
    <row r="2184" spans="1:3" x14ac:dyDescent="0.2">
      <c r="A2184" s="57"/>
      <c r="B2184" s="103"/>
      <c r="C2184" s="103"/>
    </row>
    <row r="2185" spans="1:3" x14ac:dyDescent="0.2">
      <c r="A2185" s="57"/>
      <c r="B2185" s="103"/>
      <c r="C2185" s="103"/>
    </row>
    <row r="2186" spans="1:3" x14ac:dyDescent="0.2">
      <c r="A2186" s="57"/>
      <c r="B2186" s="103"/>
      <c r="C2186" s="103"/>
    </row>
    <row r="2187" spans="1:3" x14ac:dyDescent="0.2">
      <c r="A2187" s="57"/>
      <c r="B2187" s="103"/>
      <c r="C2187" s="103"/>
    </row>
    <row r="2188" spans="1:3" x14ac:dyDescent="0.2">
      <c r="A2188" s="57"/>
      <c r="B2188" s="103"/>
      <c r="C2188" s="103"/>
    </row>
    <row r="2189" spans="1:3" x14ac:dyDescent="0.2">
      <c r="A2189" s="57"/>
      <c r="B2189" s="103"/>
      <c r="C2189" s="103"/>
    </row>
    <row r="2190" spans="1:3" x14ac:dyDescent="0.2">
      <c r="A2190" s="57"/>
      <c r="B2190" s="103"/>
      <c r="C2190" s="103"/>
    </row>
    <row r="2191" spans="1:3" x14ac:dyDescent="0.2">
      <c r="A2191" s="57"/>
      <c r="B2191" s="103"/>
      <c r="C2191" s="103"/>
    </row>
    <row r="2192" spans="1:3" x14ac:dyDescent="0.2">
      <c r="A2192" s="57"/>
      <c r="B2192" s="103"/>
      <c r="C2192" s="103"/>
    </row>
    <row r="2193" spans="1:3" x14ac:dyDescent="0.2">
      <c r="A2193" s="57"/>
      <c r="B2193" s="103"/>
      <c r="C2193" s="103"/>
    </row>
    <row r="2194" spans="1:3" x14ac:dyDescent="0.2">
      <c r="A2194" s="57"/>
      <c r="B2194" s="103"/>
      <c r="C2194" s="103"/>
    </row>
    <row r="2195" spans="1:3" x14ac:dyDescent="0.2">
      <c r="A2195" s="57"/>
      <c r="B2195" s="103"/>
      <c r="C2195" s="103"/>
    </row>
    <row r="2196" spans="1:3" x14ac:dyDescent="0.2">
      <c r="A2196" s="57"/>
      <c r="B2196" s="103"/>
      <c r="C2196" s="103"/>
    </row>
    <row r="2197" spans="1:3" x14ac:dyDescent="0.2">
      <c r="A2197" s="57"/>
      <c r="B2197" s="103"/>
      <c r="C2197" s="103"/>
    </row>
    <row r="2198" spans="1:3" x14ac:dyDescent="0.2">
      <c r="A2198" s="57"/>
      <c r="B2198" s="103"/>
      <c r="C2198" s="103"/>
    </row>
    <row r="2199" spans="1:3" x14ac:dyDescent="0.2">
      <c r="A2199" s="57"/>
      <c r="B2199" s="103"/>
      <c r="C2199" s="103"/>
    </row>
    <row r="2200" spans="1:3" x14ac:dyDescent="0.2">
      <c r="A2200" s="57"/>
      <c r="B2200" s="103"/>
      <c r="C2200" s="103"/>
    </row>
    <row r="2201" spans="1:3" x14ac:dyDescent="0.2">
      <c r="A2201" s="57"/>
      <c r="B2201" s="103"/>
      <c r="C2201" s="103"/>
    </row>
    <row r="2202" spans="1:3" x14ac:dyDescent="0.2">
      <c r="A2202" s="57"/>
      <c r="B2202" s="103"/>
      <c r="C2202" s="103"/>
    </row>
    <row r="2203" spans="1:3" x14ac:dyDescent="0.2">
      <c r="A2203" s="57"/>
      <c r="B2203" s="103"/>
      <c r="C2203" s="103"/>
    </row>
    <row r="2204" spans="1:3" x14ac:dyDescent="0.2">
      <c r="A2204" s="57"/>
      <c r="B2204" s="103"/>
      <c r="C2204" s="103"/>
    </row>
    <row r="2205" spans="1:3" x14ac:dyDescent="0.2">
      <c r="A2205" s="57"/>
      <c r="B2205" s="103"/>
      <c r="C2205" s="103"/>
    </row>
    <row r="2206" spans="1:3" x14ac:dyDescent="0.2">
      <c r="A2206" s="57"/>
      <c r="B2206" s="103"/>
      <c r="C2206" s="103"/>
    </row>
    <row r="2207" spans="1:3" x14ac:dyDescent="0.2">
      <c r="A2207" s="57"/>
      <c r="B2207" s="103"/>
      <c r="C2207" s="103"/>
    </row>
    <row r="2208" spans="1:3" x14ac:dyDescent="0.2">
      <c r="A2208" s="57"/>
      <c r="B2208" s="103"/>
      <c r="C2208" s="103"/>
    </row>
    <row r="2209" spans="1:3" x14ac:dyDescent="0.2">
      <c r="A2209" s="57"/>
      <c r="B2209" s="103"/>
      <c r="C2209" s="103"/>
    </row>
    <row r="2210" spans="1:3" x14ac:dyDescent="0.2">
      <c r="A2210" s="57"/>
      <c r="B2210" s="103"/>
      <c r="C2210" s="103"/>
    </row>
    <row r="2211" spans="1:3" x14ac:dyDescent="0.2">
      <c r="A2211" s="57"/>
      <c r="B2211" s="103"/>
      <c r="C2211" s="103"/>
    </row>
    <row r="2212" spans="1:3" x14ac:dyDescent="0.2">
      <c r="A2212" s="57"/>
      <c r="B2212" s="103"/>
      <c r="C2212" s="103"/>
    </row>
    <row r="2213" spans="1:3" x14ac:dyDescent="0.2">
      <c r="A2213" s="57"/>
      <c r="B2213" s="103"/>
      <c r="C2213" s="103"/>
    </row>
    <row r="2214" spans="1:3" x14ac:dyDescent="0.2">
      <c r="A2214" s="57"/>
      <c r="B2214" s="103"/>
      <c r="C2214" s="103"/>
    </row>
    <row r="2215" spans="1:3" x14ac:dyDescent="0.2">
      <c r="A2215" s="57"/>
      <c r="B2215" s="103"/>
      <c r="C2215" s="103"/>
    </row>
    <row r="2216" spans="1:3" x14ac:dyDescent="0.2">
      <c r="A2216" s="57"/>
      <c r="B2216" s="103"/>
      <c r="C2216" s="103"/>
    </row>
    <row r="2217" spans="1:3" x14ac:dyDescent="0.2">
      <c r="A2217" s="57"/>
      <c r="B2217" s="103"/>
      <c r="C2217" s="103"/>
    </row>
    <row r="2218" spans="1:3" x14ac:dyDescent="0.2">
      <c r="A2218" s="57"/>
      <c r="B2218" s="103"/>
      <c r="C2218" s="103"/>
    </row>
    <row r="2219" spans="1:3" x14ac:dyDescent="0.2">
      <c r="A2219" s="57"/>
      <c r="B2219" s="103"/>
      <c r="C2219" s="103"/>
    </row>
    <row r="2220" spans="1:3" x14ac:dyDescent="0.2">
      <c r="A2220" s="57"/>
      <c r="B2220" s="103"/>
      <c r="C2220" s="103"/>
    </row>
    <row r="2221" spans="1:3" x14ac:dyDescent="0.2">
      <c r="A2221" s="57"/>
      <c r="B2221" s="103"/>
      <c r="C2221" s="103"/>
    </row>
    <row r="2222" spans="1:3" x14ac:dyDescent="0.2">
      <c r="A2222" s="57"/>
      <c r="B2222" s="103"/>
      <c r="C2222" s="103"/>
    </row>
    <row r="2223" spans="1:3" x14ac:dyDescent="0.2">
      <c r="A2223" s="57"/>
      <c r="B2223" s="103"/>
      <c r="C2223" s="103"/>
    </row>
    <row r="2224" spans="1:3" x14ac:dyDescent="0.2">
      <c r="A2224" s="57"/>
      <c r="B2224" s="103"/>
      <c r="C2224" s="103"/>
    </row>
    <row r="2225" spans="1:3" x14ac:dyDescent="0.2">
      <c r="A2225" s="57"/>
      <c r="B2225" s="103"/>
      <c r="C2225" s="103"/>
    </row>
    <row r="2226" spans="1:3" x14ac:dyDescent="0.2">
      <c r="A2226" s="57"/>
      <c r="B2226" s="103"/>
      <c r="C2226" s="103"/>
    </row>
    <row r="2227" spans="1:3" x14ac:dyDescent="0.2">
      <c r="A2227" s="57"/>
      <c r="B2227" s="103"/>
      <c r="C2227" s="103"/>
    </row>
    <row r="2228" spans="1:3" x14ac:dyDescent="0.2">
      <c r="A2228" s="57"/>
      <c r="B2228" s="103"/>
      <c r="C2228" s="103"/>
    </row>
    <row r="2229" spans="1:3" x14ac:dyDescent="0.2">
      <c r="A2229" s="57"/>
      <c r="B2229" s="103"/>
      <c r="C2229" s="103"/>
    </row>
    <row r="2230" spans="1:3" x14ac:dyDescent="0.2">
      <c r="A2230" s="57"/>
      <c r="B2230" s="103"/>
      <c r="C2230" s="103"/>
    </row>
    <row r="2231" spans="1:3" x14ac:dyDescent="0.2">
      <c r="A2231" s="57"/>
      <c r="B2231" s="103"/>
      <c r="C2231" s="103"/>
    </row>
    <row r="2232" spans="1:3" x14ac:dyDescent="0.2">
      <c r="A2232" s="57"/>
      <c r="B2232" s="103"/>
      <c r="C2232" s="103"/>
    </row>
    <row r="2233" spans="1:3" x14ac:dyDescent="0.2">
      <c r="A2233" s="57"/>
      <c r="B2233" s="103"/>
      <c r="C2233" s="103"/>
    </row>
    <row r="2234" spans="1:3" x14ac:dyDescent="0.2">
      <c r="A2234" s="57"/>
      <c r="B2234" s="103"/>
      <c r="C2234" s="103"/>
    </row>
    <row r="2235" spans="1:3" x14ac:dyDescent="0.2">
      <c r="A2235" s="57"/>
      <c r="B2235" s="103"/>
      <c r="C2235" s="103"/>
    </row>
    <row r="2236" spans="1:3" x14ac:dyDescent="0.2">
      <c r="A2236" s="57"/>
      <c r="B2236" s="103"/>
      <c r="C2236" s="103"/>
    </row>
    <row r="2237" spans="1:3" x14ac:dyDescent="0.2">
      <c r="A2237" s="57"/>
      <c r="B2237" s="103"/>
      <c r="C2237" s="103"/>
    </row>
    <row r="2238" spans="1:3" x14ac:dyDescent="0.2">
      <c r="A2238" s="57"/>
      <c r="B2238" s="103"/>
      <c r="C2238" s="103"/>
    </row>
    <row r="2239" spans="1:3" x14ac:dyDescent="0.2">
      <c r="A2239" s="57"/>
      <c r="B2239" s="103"/>
      <c r="C2239" s="103"/>
    </row>
    <row r="2240" spans="1:3" x14ac:dyDescent="0.2">
      <c r="A2240" s="57"/>
      <c r="B2240" s="103"/>
      <c r="C2240" s="103"/>
    </row>
    <row r="2241" spans="1:3" x14ac:dyDescent="0.2">
      <c r="A2241" s="57"/>
      <c r="B2241" s="103"/>
      <c r="C2241" s="103"/>
    </row>
    <row r="2242" spans="1:3" x14ac:dyDescent="0.2">
      <c r="A2242" s="57"/>
      <c r="B2242" s="103"/>
      <c r="C2242" s="103"/>
    </row>
    <row r="2243" spans="1:3" x14ac:dyDescent="0.2">
      <c r="A2243" s="57"/>
      <c r="B2243" s="103"/>
      <c r="C2243" s="103"/>
    </row>
    <row r="2244" spans="1:3" x14ac:dyDescent="0.2">
      <c r="A2244" s="57"/>
      <c r="B2244" s="103"/>
      <c r="C2244" s="103"/>
    </row>
    <row r="2245" spans="1:3" x14ac:dyDescent="0.2">
      <c r="A2245" s="57"/>
      <c r="B2245" s="103"/>
      <c r="C2245" s="103"/>
    </row>
    <row r="2246" spans="1:3" x14ac:dyDescent="0.2">
      <c r="A2246" s="57"/>
      <c r="B2246" s="103"/>
      <c r="C2246" s="103"/>
    </row>
    <row r="2247" spans="1:3" x14ac:dyDescent="0.2">
      <c r="A2247" s="57"/>
      <c r="B2247" s="103"/>
      <c r="C2247" s="103"/>
    </row>
    <row r="2248" spans="1:3" x14ac:dyDescent="0.2">
      <c r="A2248" s="57"/>
      <c r="B2248" s="103"/>
      <c r="C2248" s="103"/>
    </row>
    <row r="2249" spans="1:3" x14ac:dyDescent="0.2">
      <c r="A2249" s="57"/>
      <c r="B2249" s="103"/>
      <c r="C2249" s="103"/>
    </row>
    <row r="2250" spans="1:3" x14ac:dyDescent="0.2">
      <c r="A2250" s="57"/>
      <c r="B2250" s="103"/>
      <c r="C2250" s="103"/>
    </row>
    <row r="2251" spans="1:3" x14ac:dyDescent="0.2">
      <c r="A2251" s="57"/>
      <c r="B2251" s="103"/>
      <c r="C2251" s="103"/>
    </row>
    <row r="2252" spans="1:3" x14ac:dyDescent="0.2">
      <c r="A2252" s="57"/>
      <c r="B2252" s="103"/>
      <c r="C2252" s="103"/>
    </row>
    <row r="2253" spans="1:3" x14ac:dyDescent="0.2">
      <c r="A2253" s="57"/>
      <c r="B2253" s="103"/>
      <c r="C2253" s="103"/>
    </row>
    <row r="2254" spans="1:3" x14ac:dyDescent="0.2">
      <c r="A2254" s="57"/>
      <c r="B2254" s="103"/>
      <c r="C2254" s="103"/>
    </row>
    <row r="2255" spans="1:3" x14ac:dyDescent="0.2">
      <c r="A2255" s="57"/>
      <c r="B2255" s="103"/>
      <c r="C2255" s="103"/>
    </row>
    <row r="2256" spans="1:3" x14ac:dyDescent="0.2">
      <c r="A2256" s="57"/>
      <c r="B2256" s="103"/>
      <c r="C2256" s="103"/>
    </row>
    <row r="2257" spans="1:3" x14ac:dyDescent="0.2">
      <c r="A2257" s="57"/>
      <c r="B2257" s="103"/>
      <c r="C2257" s="103"/>
    </row>
    <row r="2258" spans="1:3" x14ac:dyDescent="0.2">
      <c r="A2258" s="57"/>
      <c r="B2258" s="103"/>
      <c r="C2258" s="103"/>
    </row>
    <row r="2259" spans="1:3" x14ac:dyDescent="0.2">
      <c r="A2259" s="57"/>
      <c r="B2259" s="103"/>
      <c r="C2259" s="103"/>
    </row>
    <row r="2260" spans="1:3" x14ac:dyDescent="0.2">
      <c r="A2260" s="57"/>
      <c r="B2260" s="103"/>
      <c r="C2260" s="103"/>
    </row>
    <row r="2261" spans="1:3" x14ac:dyDescent="0.2">
      <c r="A2261" s="57"/>
      <c r="B2261" s="103"/>
      <c r="C2261" s="103"/>
    </row>
    <row r="2262" spans="1:3" x14ac:dyDescent="0.2">
      <c r="A2262" s="57"/>
      <c r="B2262" s="103"/>
      <c r="C2262" s="103"/>
    </row>
    <row r="2263" spans="1:3" x14ac:dyDescent="0.2">
      <c r="A2263" s="57"/>
      <c r="B2263" s="103"/>
      <c r="C2263" s="103"/>
    </row>
    <row r="2264" spans="1:3" x14ac:dyDescent="0.2">
      <c r="A2264" s="57"/>
      <c r="B2264" s="103"/>
      <c r="C2264" s="103"/>
    </row>
    <row r="2265" spans="1:3" x14ac:dyDescent="0.2">
      <c r="A2265" s="57"/>
      <c r="B2265" s="103"/>
      <c r="C2265" s="103"/>
    </row>
    <row r="2266" spans="1:3" x14ac:dyDescent="0.2">
      <c r="A2266" s="57"/>
      <c r="B2266" s="103"/>
      <c r="C2266" s="103"/>
    </row>
    <row r="2267" spans="1:3" x14ac:dyDescent="0.2">
      <c r="A2267" s="57"/>
      <c r="B2267" s="103"/>
      <c r="C2267" s="103"/>
    </row>
    <row r="2268" spans="1:3" x14ac:dyDescent="0.2">
      <c r="A2268" s="57"/>
      <c r="B2268" s="103"/>
      <c r="C2268" s="103"/>
    </row>
    <row r="2269" spans="1:3" x14ac:dyDescent="0.2">
      <c r="A2269" s="57"/>
      <c r="B2269" s="103"/>
      <c r="C2269" s="103"/>
    </row>
    <row r="2270" spans="1:3" x14ac:dyDescent="0.2">
      <c r="A2270" s="57"/>
      <c r="B2270" s="103"/>
      <c r="C2270" s="103"/>
    </row>
    <row r="2271" spans="1:3" x14ac:dyDescent="0.2">
      <c r="A2271" s="57"/>
      <c r="B2271" s="103"/>
      <c r="C2271" s="103"/>
    </row>
    <row r="2272" spans="1:3" x14ac:dyDescent="0.2">
      <c r="A2272" s="57"/>
      <c r="B2272" s="103"/>
      <c r="C2272" s="103"/>
    </row>
    <row r="2273" spans="1:3" x14ac:dyDescent="0.2">
      <c r="A2273" s="57"/>
      <c r="B2273" s="103"/>
      <c r="C2273" s="103"/>
    </row>
    <row r="2274" spans="1:3" x14ac:dyDescent="0.2">
      <c r="A2274" s="57"/>
      <c r="B2274" s="103"/>
      <c r="C2274" s="103"/>
    </row>
    <row r="2275" spans="1:3" x14ac:dyDescent="0.2">
      <c r="A2275" s="57"/>
      <c r="B2275" s="103"/>
      <c r="C2275" s="103"/>
    </row>
    <row r="2276" spans="1:3" x14ac:dyDescent="0.2">
      <c r="A2276" s="57"/>
      <c r="B2276" s="103"/>
      <c r="C2276" s="103"/>
    </row>
    <row r="2277" spans="1:3" x14ac:dyDescent="0.2">
      <c r="A2277" s="57"/>
      <c r="B2277" s="103"/>
      <c r="C2277" s="103"/>
    </row>
    <row r="2278" spans="1:3" x14ac:dyDescent="0.2">
      <c r="A2278" s="57"/>
      <c r="B2278" s="103"/>
      <c r="C2278" s="103"/>
    </row>
    <row r="2279" spans="1:3" x14ac:dyDescent="0.2">
      <c r="A2279" s="57"/>
      <c r="B2279" s="103"/>
      <c r="C2279" s="103"/>
    </row>
    <row r="2280" spans="1:3" x14ac:dyDescent="0.2">
      <c r="A2280" s="57"/>
      <c r="B2280" s="103"/>
      <c r="C2280" s="103"/>
    </row>
    <row r="2281" spans="1:3" x14ac:dyDescent="0.2">
      <c r="A2281" s="57"/>
      <c r="B2281" s="103"/>
      <c r="C2281" s="103"/>
    </row>
    <row r="2282" spans="1:3" x14ac:dyDescent="0.2">
      <c r="A2282" s="57"/>
      <c r="B2282" s="103"/>
      <c r="C2282" s="103"/>
    </row>
    <row r="2283" spans="1:3" x14ac:dyDescent="0.2">
      <c r="A2283" s="57"/>
      <c r="B2283" s="103"/>
      <c r="C2283" s="103"/>
    </row>
    <row r="2284" spans="1:3" x14ac:dyDescent="0.2">
      <c r="A2284" s="57"/>
      <c r="B2284" s="103"/>
      <c r="C2284" s="103"/>
    </row>
    <row r="2285" spans="1:3" x14ac:dyDescent="0.2">
      <c r="A2285" s="57"/>
      <c r="B2285" s="103"/>
      <c r="C2285" s="103"/>
    </row>
    <row r="2286" spans="1:3" x14ac:dyDescent="0.2">
      <c r="A2286" s="57"/>
      <c r="B2286" s="103"/>
      <c r="C2286" s="103"/>
    </row>
    <row r="2287" spans="1:3" x14ac:dyDescent="0.2">
      <c r="A2287" s="57"/>
      <c r="B2287" s="103"/>
      <c r="C2287" s="103"/>
    </row>
    <row r="2288" spans="1:3" x14ac:dyDescent="0.2">
      <c r="A2288" s="57"/>
      <c r="B2288" s="103"/>
      <c r="C2288" s="103"/>
    </row>
    <row r="2289" spans="1:3" x14ac:dyDescent="0.2">
      <c r="A2289" s="57"/>
      <c r="B2289" s="103"/>
      <c r="C2289" s="103"/>
    </row>
    <row r="2290" spans="1:3" x14ac:dyDescent="0.2">
      <c r="A2290" s="57"/>
      <c r="B2290" s="103"/>
      <c r="C2290" s="103"/>
    </row>
    <row r="2291" spans="1:3" x14ac:dyDescent="0.2">
      <c r="A2291" s="57"/>
      <c r="B2291" s="103"/>
      <c r="C2291" s="103"/>
    </row>
    <row r="2292" spans="1:3" x14ac:dyDescent="0.2">
      <c r="A2292" s="57"/>
      <c r="B2292" s="103"/>
      <c r="C2292" s="103"/>
    </row>
    <row r="2293" spans="1:3" x14ac:dyDescent="0.2">
      <c r="A2293" s="57"/>
      <c r="B2293" s="103"/>
      <c r="C2293" s="103"/>
    </row>
    <row r="2294" spans="1:3" x14ac:dyDescent="0.2">
      <c r="A2294" s="57"/>
      <c r="B2294" s="103"/>
      <c r="C2294" s="103"/>
    </row>
    <row r="2295" spans="1:3" x14ac:dyDescent="0.2">
      <c r="A2295" s="57"/>
      <c r="B2295" s="103"/>
      <c r="C2295" s="103"/>
    </row>
    <row r="2296" spans="1:3" x14ac:dyDescent="0.2">
      <c r="A2296" s="57"/>
      <c r="B2296" s="103"/>
      <c r="C2296" s="103"/>
    </row>
    <row r="2297" spans="1:3" x14ac:dyDescent="0.2">
      <c r="A2297" s="57"/>
      <c r="B2297" s="103"/>
      <c r="C2297" s="103"/>
    </row>
    <row r="2298" spans="1:3" x14ac:dyDescent="0.2">
      <c r="A2298" s="57"/>
      <c r="B2298" s="103"/>
      <c r="C2298" s="103"/>
    </row>
    <row r="2299" spans="1:3" x14ac:dyDescent="0.2">
      <c r="A2299" s="57"/>
      <c r="B2299" s="103"/>
      <c r="C2299" s="103"/>
    </row>
    <row r="2300" spans="1:3" x14ac:dyDescent="0.2">
      <c r="A2300" s="57"/>
      <c r="B2300" s="103"/>
      <c r="C2300" s="103"/>
    </row>
    <row r="2301" spans="1:3" x14ac:dyDescent="0.2">
      <c r="A2301" s="57"/>
      <c r="B2301" s="103"/>
      <c r="C2301" s="103"/>
    </row>
    <row r="2302" spans="1:3" x14ac:dyDescent="0.2">
      <c r="A2302" s="57"/>
      <c r="B2302" s="103"/>
      <c r="C2302" s="103"/>
    </row>
    <row r="2303" spans="1:3" x14ac:dyDescent="0.2">
      <c r="A2303" s="57"/>
      <c r="B2303" s="103"/>
      <c r="C2303" s="103"/>
    </row>
    <row r="2304" spans="1:3" x14ac:dyDescent="0.2">
      <c r="A2304" s="57"/>
      <c r="B2304" s="103"/>
      <c r="C2304" s="103"/>
    </row>
    <row r="2305" spans="1:3" x14ac:dyDescent="0.2">
      <c r="A2305" s="57"/>
      <c r="B2305" s="103"/>
      <c r="C2305" s="103"/>
    </row>
    <row r="2306" spans="1:3" x14ac:dyDescent="0.2">
      <c r="A2306" s="57"/>
      <c r="B2306" s="103"/>
      <c r="C2306" s="103"/>
    </row>
    <row r="2307" spans="1:3" x14ac:dyDescent="0.2">
      <c r="A2307" s="57"/>
      <c r="B2307" s="103"/>
      <c r="C2307" s="103"/>
    </row>
    <row r="2308" spans="1:3" x14ac:dyDescent="0.2">
      <c r="A2308" s="57"/>
      <c r="B2308" s="103"/>
      <c r="C2308" s="103"/>
    </row>
    <row r="2309" spans="1:3" x14ac:dyDescent="0.2">
      <c r="A2309" s="57"/>
      <c r="B2309" s="103"/>
      <c r="C2309" s="103"/>
    </row>
    <row r="2310" spans="1:3" x14ac:dyDescent="0.2">
      <c r="A2310" s="57"/>
      <c r="B2310" s="103"/>
      <c r="C2310" s="103"/>
    </row>
    <row r="2311" spans="1:3" x14ac:dyDescent="0.2">
      <c r="A2311" s="57"/>
      <c r="B2311" s="103"/>
      <c r="C2311" s="103"/>
    </row>
    <row r="2312" spans="1:3" x14ac:dyDescent="0.2">
      <c r="A2312" s="57"/>
      <c r="B2312" s="103"/>
      <c r="C2312" s="103"/>
    </row>
    <row r="2313" spans="1:3" x14ac:dyDescent="0.2">
      <c r="A2313" s="57"/>
      <c r="B2313" s="103"/>
      <c r="C2313" s="103"/>
    </row>
    <row r="2314" spans="1:3" x14ac:dyDescent="0.2">
      <c r="A2314" s="57"/>
      <c r="B2314" s="103"/>
      <c r="C2314" s="103"/>
    </row>
    <row r="2315" spans="1:3" x14ac:dyDescent="0.2">
      <c r="A2315" s="57"/>
      <c r="B2315" s="103"/>
      <c r="C2315" s="103"/>
    </row>
    <row r="2316" spans="1:3" x14ac:dyDescent="0.2">
      <c r="A2316" s="57"/>
      <c r="B2316" s="103"/>
      <c r="C2316" s="103"/>
    </row>
    <row r="2317" spans="1:3" x14ac:dyDescent="0.2">
      <c r="A2317" s="57"/>
      <c r="B2317" s="103"/>
      <c r="C2317" s="103"/>
    </row>
    <row r="2318" spans="1:3" x14ac:dyDescent="0.2">
      <c r="A2318" s="57"/>
      <c r="B2318" s="103"/>
      <c r="C2318" s="103"/>
    </row>
    <row r="2319" spans="1:3" x14ac:dyDescent="0.2">
      <c r="A2319" s="57"/>
      <c r="B2319" s="103"/>
      <c r="C2319" s="103"/>
    </row>
    <row r="2320" spans="1:3" x14ac:dyDescent="0.2">
      <c r="A2320" s="57"/>
      <c r="B2320" s="103"/>
      <c r="C2320" s="103"/>
    </row>
    <row r="2321" spans="1:3" x14ac:dyDescent="0.2">
      <c r="A2321" s="57"/>
      <c r="B2321" s="103"/>
      <c r="C2321" s="103"/>
    </row>
    <row r="2322" spans="1:3" x14ac:dyDescent="0.2">
      <c r="A2322" s="57"/>
      <c r="B2322" s="103"/>
      <c r="C2322" s="103"/>
    </row>
    <row r="2323" spans="1:3" x14ac:dyDescent="0.2">
      <c r="A2323" s="57"/>
      <c r="B2323" s="103"/>
      <c r="C2323" s="103"/>
    </row>
    <row r="2324" spans="1:3" x14ac:dyDescent="0.2">
      <c r="A2324" s="57"/>
      <c r="B2324" s="103"/>
      <c r="C2324" s="103"/>
    </row>
    <row r="2325" spans="1:3" x14ac:dyDescent="0.2">
      <c r="A2325" s="57"/>
      <c r="B2325" s="103"/>
      <c r="C2325" s="103"/>
    </row>
    <row r="2326" spans="1:3" x14ac:dyDescent="0.2">
      <c r="A2326" s="57"/>
      <c r="B2326" s="103"/>
      <c r="C2326" s="103"/>
    </row>
    <row r="2327" spans="1:3" x14ac:dyDescent="0.2">
      <c r="A2327" s="57"/>
      <c r="B2327" s="103"/>
      <c r="C2327" s="103"/>
    </row>
    <row r="2328" spans="1:3" x14ac:dyDescent="0.2">
      <c r="A2328" s="57"/>
      <c r="B2328" s="103"/>
      <c r="C2328" s="103"/>
    </row>
    <row r="2329" spans="1:3" x14ac:dyDescent="0.2">
      <c r="A2329" s="57"/>
      <c r="B2329" s="103"/>
      <c r="C2329" s="103"/>
    </row>
    <row r="2330" spans="1:3" x14ac:dyDescent="0.2">
      <c r="A2330" s="57"/>
      <c r="B2330" s="103"/>
      <c r="C2330" s="103"/>
    </row>
    <row r="2331" spans="1:3" x14ac:dyDescent="0.2">
      <c r="A2331" s="57"/>
      <c r="B2331" s="103"/>
      <c r="C2331" s="103"/>
    </row>
    <row r="2332" spans="1:3" x14ac:dyDescent="0.2">
      <c r="A2332" s="57"/>
      <c r="B2332" s="103"/>
      <c r="C2332" s="103"/>
    </row>
    <row r="2333" spans="1:3" x14ac:dyDescent="0.2">
      <c r="A2333" s="57"/>
      <c r="B2333" s="103"/>
      <c r="C2333" s="103"/>
    </row>
    <row r="2334" spans="1:3" x14ac:dyDescent="0.2">
      <c r="A2334" s="57"/>
      <c r="B2334" s="103"/>
      <c r="C2334" s="103"/>
    </row>
    <row r="2335" spans="1:3" x14ac:dyDescent="0.2">
      <c r="A2335" s="57"/>
      <c r="B2335" s="103"/>
      <c r="C2335" s="103"/>
    </row>
    <row r="2336" spans="1:3" x14ac:dyDescent="0.2">
      <c r="A2336" s="57"/>
      <c r="B2336" s="103"/>
      <c r="C2336" s="103"/>
    </row>
    <row r="2337" spans="1:3" x14ac:dyDescent="0.2">
      <c r="A2337" s="57"/>
      <c r="B2337" s="103"/>
      <c r="C2337" s="103"/>
    </row>
    <row r="2338" spans="1:3" x14ac:dyDescent="0.2">
      <c r="A2338" s="57"/>
      <c r="B2338" s="103"/>
      <c r="C2338" s="103"/>
    </row>
    <row r="2339" spans="1:3" x14ac:dyDescent="0.2">
      <c r="A2339" s="57"/>
      <c r="B2339" s="103"/>
      <c r="C2339" s="103"/>
    </row>
    <row r="2340" spans="1:3" x14ac:dyDescent="0.2">
      <c r="A2340" s="57"/>
      <c r="B2340" s="103"/>
      <c r="C2340" s="103"/>
    </row>
    <row r="2341" spans="1:3" x14ac:dyDescent="0.2">
      <c r="A2341" s="57"/>
      <c r="B2341" s="103"/>
      <c r="C2341" s="103"/>
    </row>
    <row r="2342" spans="1:3" x14ac:dyDescent="0.2">
      <c r="A2342" s="57"/>
      <c r="B2342" s="103"/>
      <c r="C2342" s="103"/>
    </row>
    <row r="2343" spans="1:3" x14ac:dyDescent="0.2">
      <c r="A2343" s="57"/>
      <c r="B2343" s="103"/>
      <c r="C2343" s="103"/>
    </row>
    <row r="2344" spans="1:3" x14ac:dyDescent="0.2">
      <c r="A2344" s="57"/>
      <c r="B2344" s="103"/>
      <c r="C2344" s="103"/>
    </row>
    <row r="2345" spans="1:3" x14ac:dyDescent="0.2">
      <c r="A2345" s="57"/>
      <c r="B2345" s="103"/>
      <c r="C2345" s="103"/>
    </row>
    <row r="2346" spans="1:3" x14ac:dyDescent="0.2">
      <c r="A2346" s="57"/>
      <c r="B2346" s="103"/>
      <c r="C2346" s="103"/>
    </row>
    <row r="2347" spans="1:3" x14ac:dyDescent="0.2">
      <c r="A2347" s="57"/>
      <c r="B2347" s="103"/>
      <c r="C2347" s="103"/>
    </row>
    <row r="2348" spans="1:3" x14ac:dyDescent="0.2">
      <c r="A2348" s="57"/>
      <c r="B2348" s="103"/>
      <c r="C2348" s="103"/>
    </row>
    <row r="2349" spans="1:3" x14ac:dyDescent="0.2">
      <c r="A2349" s="57"/>
      <c r="B2349" s="103"/>
      <c r="C2349" s="103"/>
    </row>
    <row r="2350" spans="1:3" x14ac:dyDescent="0.2">
      <c r="A2350" s="57"/>
      <c r="B2350" s="103"/>
      <c r="C2350" s="103"/>
    </row>
    <row r="2351" spans="1:3" x14ac:dyDescent="0.2">
      <c r="A2351" s="57"/>
      <c r="B2351" s="103"/>
      <c r="C2351" s="103"/>
    </row>
    <row r="2352" spans="1:3" x14ac:dyDescent="0.2">
      <c r="A2352" s="57"/>
      <c r="B2352" s="103"/>
      <c r="C2352" s="103"/>
    </row>
    <row r="2353" spans="1:3" x14ac:dyDescent="0.2">
      <c r="A2353" s="57"/>
      <c r="B2353" s="103"/>
      <c r="C2353" s="103"/>
    </row>
    <row r="2354" spans="1:3" x14ac:dyDescent="0.2">
      <c r="A2354" s="57"/>
      <c r="B2354" s="103"/>
      <c r="C2354" s="103"/>
    </row>
    <row r="2355" spans="1:3" x14ac:dyDescent="0.2">
      <c r="A2355" s="57"/>
      <c r="B2355" s="103"/>
      <c r="C2355" s="103"/>
    </row>
    <row r="2356" spans="1:3" x14ac:dyDescent="0.2">
      <c r="A2356" s="57"/>
      <c r="B2356" s="103"/>
      <c r="C2356" s="103"/>
    </row>
    <row r="2357" spans="1:3" x14ac:dyDescent="0.2">
      <c r="A2357" s="57"/>
      <c r="B2357" s="103"/>
      <c r="C2357" s="103"/>
    </row>
    <row r="2358" spans="1:3" x14ac:dyDescent="0.2">
      <c r="A2358" s="57"/>
      <c r="B2358" s="103"/>
      <c r="C2358" s="103"/>
    </row>
    <row r="2359" spans="1:3" x14ac:dyDescent="0.2">
      <c r="A2359" s="57"/>
      <c r="B2359" s="103"/>
      <c r="C2359" s="103"/>
    </row>
    <row r="2360" spans="1:3" x14ac:dyDescent="0.2">
      <c r="A2360" s="57"/>
      <c r="B2360" s="103"/>
      <c r="C2360" s="103"/>
    </row>
    <row r="2361" spans="1:3" x14ac:dyDescent="0.2">
      <c r="A2361" s="57"/>
      <c r="B2361" s="103"/>
      <c r="C2361" s="103"/>
    </row>
    <row r="2362" spans="1:3" x14ac:dyDescent="0.2">
      <c r="A2362" s="57"/>
      <c r="B2362" s="103"/>
      <c r="C2362" s="103"/>
    </row>
    <row r="2363" spans="1:3" x14ac:dyDescent="0.2">
      <c r="A2363" s="57"/>
      <c r="B2363" s="103"/>
      <c r="C2363" s="103"/>
    </row>
    <row r="2364" spans="1:3" x14ac:dyDescent="0.2">
      <c r="A2364" s="57"/>
      <c r="B2364" s="103"/>
      <c r="C2364" s="103"/>
    </row>
    <row r="2365" spans="1:3" x14ac:dyDescent="0.2">
      <c r="A2365" s="57"/>
      <c r="B2365" s="103"/>
      <c r="C2365" s="103"/>
    </row>
    <row r="2366" spans="1:3" x14ac:dyDescent="0.2">
      <c r="A2366" s="57"/>
      <c r="B2366" s="103"/>
      <c r="C2366" s="103"/>
    </row>
    <row r="2367" spans="1:3" x14ac:dyDescent="0.2">
      <c r="A2367" s="57"/>
      <c r="B2367" s="103"/>
      <c r="C2367" s="103"/>
    </row>
    <row r="2368" spans="1:3" x14ac:dyDescent="0.2">
      <c r="A2368" s="57"/>
      <c r="B2368" s="103"/>
      <c r="C2368" s="103"/>
    </row>
    <row r="2369" spans="1:3" x14ac:dyDescent="0.2">
      <c r="A2369" s="57"/>
      <c r="B2369" s="103"/>
      <c r="C2369" s="103"/>
    </row>
    <row r="2370" spans="1:3" x14ac:dyDescent="0.2">
      <c r="A2370" s="57"/>
      <c r="B2370" s="103"/>
      <c r="C2370" s="103"/>
    </row>
    <row r="2371" spans="1:3" x14ac:dyDescent="0.2">
      <c r="A2371" s="57"/>
      <c r="B2371" s="103"/>
      <c r="C2371" s="103"/>
    </row>
    <row r="2372" spans="1:3" x14ac:dyDescent="0.2">
      <c r="A2372" s="57"/>
      <c r="B2372" s="103"/>
      <c r="C2372" s="103"/>
    </row>
    <row r="2373" spans="1:3" x14ac:dyDescent="0.2">
      <c r="A2373" s="57"/>
      <c r="B2373" s="103"/>
      <c r="C2373" s="103"/>
    </row>
    <row r="2374" spans="1:3" x14ac:dyDescent="0.2">
      <c r="A2374" s="57"/>
      <c r="B2374" s="103"/>
      <c r="C2374" s="103"/>
    </row>
    <row r="2375" spans="1:3" x14ac:dyDescent="0.2">
      <c r="A2375" s="57"/>
      <c r="B2375" s="103"/>
      <c r="C2375" s="103"/>
    </row>
    <row r="2376" spans="1:3" x14ac:dyDescent="0.2">
      <c r="A2376" s="57"/>
      <c r="B2376" s="103"/>
      <c r="C2376" s="103"/>
    </row>
    <row r="2377" spans="1:3" x14ac:dyDescent="0.2">
      <c r="A2377" s="57"/>
      <c r="B2377" s="103"/>
      <c r="C2377" s="103"/>
    </row>
    <row r="2378" spans="1:3" x14ac:dyDescent="0.2">
      <c r="A2378" s="57"/>
      <c r="B2378" s="103"/>
      <c r="C2378" s="103"/>
    </row>
    <row r="2379" spans="1:3" x14ac:dyDescent="0.2">
      <c r="A2379" s="57"/>
      <c r="B2379" s="103"/>
      <c r="C2379" s="103"/>
    </row>
    <row r="2380" spans="1:3" x14ac:dyDescent="0.2">
      <c r="A2380" s="57"/>
      <c r="B2380" s="103"/>
      <c r="C2380" s="103"/>
    </row>
    <row r="2381" spans="1:3" x14ac:dyDescent="0.2">
      <c r="A2381" s="57"/>
      <c r="B2381" s="103"/>
      <c r="C2381" s="103"/>
    </row>
    <row r="2382" spans="1:3" x14ac:dyDescent="0.2">
      <c r="A2382" s="57"/>
      <c r="B2382" s="103"/>
      <c r="C2382" s="103"/>
    </row>
    <row r="2383" spans="1:3" x14ac:dyDescent="0.2">
      <c r="A2383" s="57"/>
      <c r="B2383" s="103"/>
      <c r="C2383" s="103"/>
    </row>
    <row r="2384" spans="1:3" x14ac:dyDescent="0.2">
      <c r="A2384" s="57"/>
      <c r="B2384" s="103"/>
      <c r="C2384" s="103"/>
    </row>
    <row r="2385" spans="1:3" x14ac:dyDescent="0.2">
      <c r="A2385" s="57"/>
      <c r="B2385" s="103"/>
      <c r="C2385" s="103"/>
    </row>
    <row r="2386" spans="1:3" x14ac:dyDescent="0.2">
      <c r="A2386" s="57"/>
      <c r="B2386" s="103"/>
      <c r="C2386" s="103"/>
    </row>
    <row r="2387" spans="1:3" x14ac:dyDescent="0.2">
      <c r="A2387" s="57"/>
      <c r="B2387" s="103"/>
      <c r="C2387" s="103"/>
    </row>
    <row r="2388" spans="1:3" x14ac:dyDescent="0.2">
      <c r="A2388" s="57"/>
      <c r="B2388" s="103"/>
      <c r="C2388" s="103"/>
    </row>
    <row r="2389" spans="1:3" x14ac:dyDescent="0.2">
      <c r="A2389" s="57"/>
      <c r="B2389" s="103"/>
      <c r="C2389" s="103"/>
    </row>
    <row r="2390" spans="1:3" x14ac:dyDescent="0.2">
      <c r="A2390" s="57"/>
      <c r="B2390" s="103"/>
      <c r="C2390" s="103"/>
    </row>
    <row r="2391" spans="1:3" x14ac:dyDescent="0.2">
      <c r="A2391" s="57"/>
      <c r="B2391" s="103"/>
      <c r="C2391" s="103"/>
    </row>
    <row r="2392" spans="1:3" x14ac:dyDescent="0.2">
      <c r="A2392" s="57"/>
      <c r="B2392" s="103"/>
      <c r="C2392" s="103"/>
    </row>
    <row r="2393" spans="1:3" x14ac:dyDescent="0.2">
      <c r="A2393" s="57"/>
      <c r="B2393" s="103"/>
      <c r="C2393" s="103"/>
    </row>
    <row r="2394" spans="1:3" x14ac:dyDescent="0.2">
      <c r="A2394" s="57"/>
      <c r="B2394" s="103"/>
      <c r="C2394" s="103"/>
    </row>
    <row r="2395" spans="1:3" x14ac:dyDescent="0.2">
      <c r="A2395" s="57"/>
      <c r="B2395" s="103"/>
      <c r="C2395" s="103"/>
    </row>
    <row r="2396" spans="1:3" x14ac:dyDescent="0.2">
      <c r="A2396" s="57"/>
      <c r="B2396" s="103"/>
      <c r="C2396" s="103"/>
    </row>
    <row r="2397" spans="1:3" x14ac:dyDescent="0.2">
      <c r="A2397" s="57"/>
      <c r="B2397" s="103"/>
      <c r="C2397" s="103"/>
    </row>
    <row r="2398" spans="1:3" x14ac:dyDescent="0.2">
      <c r="A2398" s="57"/>
      <c r="B2398" s="103"/>
      <c r="C2398" s="103"/>
    </row>
    <row r="2399" spans="1:3" x14ac:dyDescent="0.2">
      <c r="A2399" s="57"/>
      <c r="B2399" s="103"/>
      <c r="C2399" s="103"/>
    </row>
    <row r="2400" spans="1:3" x14ac:dyDescent="0.2">
      <c r="A2400" s="57"/>
      <c r="B2400" s="103"/>
      <c r="C2400" s="103"/>
    </row>
    <row r="2401" spans="1:3" x14ac:dyDescent="0.2">
      <c r="A2401" s="57"/>
      <c r="B2401" s="103"/>
      <c r="C2401" s="103"/>
    </row>
    <row r="2402" spans="1:3" x14ac:dyDescent="0.2">
      <c r="A2402" s="57"/>
      <c r="B2402" s="103"/>
      <c r="C2402" s="103"/>
    </row>
    <row r="2403" spans="1:3" x14ac:dyDescent="0.2">
      <c r="A2403" s="57"/>
      <c r="B2403" s="103"/>
      <c r="C2403" s="103"/>
    </row>
    <row r="2404" spans="1:3" x14ac:dyDescent="0.2">
      <c r="A2404" s="57"/>
      <c r="B2404" s="103"/>
      <c r="C2404" s="103"/>
    </row>
    <row r="2405" spans="1:3" x14ac:dyDescent="0.2">
      <c r="A2405" s="57"/>
      <c r="B2405" s="103"/>
      <c r="C2405" s="103"/>
    </row>
    <row r="2406" spans="1:3" x14ac:dyDescent="0.2">
      <c r="A2406" s="57"/>
      <c r="B2406" s="103"/>
      <c r="C2406" s="103"/>
    </row>
    <row r="2407" spans="1:3" x14ac:dyDescent="0.2">
      <c r="A2407" s="57"/>
      <c r="B2407" s="103"/>
      <c r="C2407" s="103"/>
    </row>
    <row r="2408" spans="1:3" x14ac:dyDescent="0.2">
      <c r="A2408" s="57"/>
      <c r="B2408" s="103"/>
      <c r="C2408" s="103"/>
    </row>
    <row r="2409" spans="1:3" x14ac:dyDescent="0.2">
      <c r="A2409" s="57"/>
      <c r="B2409" s="103"/>
      <c r="C2409" s="103"/>
    </row>
    <row r="2410" spans="1:3" x14ac:dyDescent="0.2">
      <c r="A2410" s="57"/>
      <c r="B2410" s="103"/>
      <c r="C2410" s="103"/>
    </row>
    <row r="2411" spans="1:3" x14ac:dyDescent="0.2">
      <c r="A2411" s="57"/>
      <c r="B2411" s="103"/>
      <c r="C2411" s="103"/>
    </row>
    <row r="2412" spans="1:3" x14ac:dyDescent="0.2">
      <c r="A2412" s="57"/>
      <c r="B2412" s="103"/>
      <c r="C2412" s="103"/>
    </row>
    <row r="2413" spans="1:3" x14ac:dyDescent="0.2">
      <c r="A2413" s="57"/>
      <c r="B2413" s="103"/>
      <c r="C2413" s="103"/>
    </row>
    <row r="2414" spans="1:3" x14ac:dyDescent="0.2">
      <c r="A2414" s="57"/>
      <c r="B2414" s="103"/>
      <c r="C2414" s="103"/>
    </row>
    <row r="2415" spans="1:3" x14ac:dyDescent="0.2">
      <c r="A2415" s="57"/>
      <c r="B2415" s="103"/>
      <c r="C2415" s="103"/>
    </row>
    <row r="2416" spans="1:3" x14ac:dyDescent="0.2">
      <c r="A2416" s="57"/>
      <c r="B2416" s="103"/>
      <c r="C2416" s="103"/>
    </row>
    <row r="2417" spans="1:3" x14ac:dyDescent="0.2">
      <c r="A2417" s="57"/>
      <c r="B2417" s="103"/>
      <c r="C2417" s="103"/>
    </row>
    <row r="2418" spans="1:3" x14ac:dyDescent="0.2">
      <c r="A2418" s="57"/>
      <c r="B2418" s="103"/>
      <c r="C2418" s="103"/>
    </row>
    <row r="2419" spans="1:3" x14ac:dyDescent="0.2">
      <c r="A2419" s="57"/>
      <c r="B2419" s="103"/>
      <c r="C2419" s="103"/>
    </row>
    <row r="2420" spans="1:3" x14ac:dyDescent="0.2">
      <c r="A2420" s="57"/>
      <c r="B2420" s="103"/>
      <c r="C2420" s="103"/>
    </row>
    <row r="2421" spans="1:3" x14ac:dyDescent="0.2">
      <c r="A2421" s="57"/>
      <c r="B2421" s="103"/>
      <c r="C2421" s="103"/>
    </row>
    <row r="2422" spans="1:3" x14ac:dyDescent="0.2">
      <c r="A2422" s="57"/>
      <c r="B2422" s="103"/>
      <c r="C2422" s="103"/>
    </row>
    <row r="2423" spans="1:3" x14ac:dyDescent="0.2">
      <c r="A2423" s="57"/>
      <c r="B2423" s="103"/>
      <c r="C2423" s="103"/>
    </row>
    <row r="2424" spans="1:3" x14ac:dyDescent="0.2">
      <c r="A2424" s="57"/>
      <c r="B2424" s="103"/>
      <c r="C2424" s="103"/>
    </row>
    <row r="2425" spans="1:3" x14ac:dyDescent="0.2">
      <c r="A2425" s="57"/>
      <c r="B2425" s="103"/>
      <c r="C2425" s="103"/>
    </row>
    <row r="2426" spans="1:3" x14ac:dyDescent="0.2">
      <c r="A2426" s="57"/>
      <c r="B2426" s="103"/>
      <c r="C2426" s="103"/>
    </row>
    <row r="2427" spans="1:3" x14ac:dyDescent="0.2">
      <c r="A2427" s="57"/>
      <c r="B2427" s="103"/>
      <c r="C2427" s="103"/>
    </row>
    <row r="2428" spans="1:3" x14ac:dyDescent="0.2">
      <c r="A2428" s="57"/>
      <c r="B2428" s="103"/>
      <c r="C2428" s="103"/>
    </row>
    <row r="2429" spans="1:3" x14ac:dyDescent="0.2">
      <c r="A2429" s="57"/>
      <c r="B2429" s="103"/>
      <c r="C2429" s="103"/>
    </row>
    <row r="2430" spans="1:3" x14ac:dyDescent="0.2">
      <c r="A2430" s="57"/>
      <c r="B2430" s="103"/>
      <c r="C2430" s="103"/>
    </row>
    <row r="2431" spans="1:3" x14ac:dyDescent="0.2">
      <c r="A2431" s="57"/>
      <c r="B2431" s="103"/>
      <c r="C2431" s="103"/>
    </row>
    <row r="2432" spans="1:3" x14ac:dyDescent="0.2">
      <c r="A2432" s="57"/>
      <c r="B2432" s="103"/>
      <c r="C2432" s="103"/>
    </row>
    <row r="2433" spans="1:3" x14ac:dyDescent="0.2">
      <c r="A2433" s="57"/>
      <c r="B2433" s="103"/>
      <c r="C2433" s="103"/>
    </row>
    <row r="2434" spans="1:3" x14ac:dyDescent="0.2">
      <c r="A2434" s="57"/>
      <c r="B2434" s="103"/>
      <c r="C2434" s="103"/>
    </row>
    <row r="2435" spans="1:3" x14ac:dyDescent="0.2">
      <c r="A2435" s="57"/>
      <c r="B2435" s="103"/>
      <c r="C2435" s="103"/>
    </row>
    <row r="2436" spans="1:3" x14ac:dyDescent="0.2">
      <c r="A2436" s="57"/>
      <c r="B2436" s="103"/>
      <c r="C2436" s="103"/>
    </row>
    <row r="2437" spans="1:3" x14ac:dyDescent="0.2">
      <c r="A2437" s="57"/>
      <c r="B2437" s="103"/>
      <c r="C2437" s="103"/>
    </row>
    <row r="2438" spans="1:3" x14ac:dyDescent="0.2">
      <c r="A2438" s="57"/>
      <c r="B2438" s="103"/>
      <c r="C2438" s="103"/>
    </row>
    <row r="2439" spans="1:3" x14ac:dyDescent="0.2">
      <c r="A2439" s="57"/>
      <c r="B2439" s="103"/>
      <c r="C2439" s="103"/>
    </row>
    <row r="2440" spans="1:3" x14ac:dyDescent="0.2">
      <c r="A2440" s="57"/>
      <c r="B2440" s="103"/>
      <c r="C2440" s="103"/>
    </row>
    <row r="2441" spans="1:3" x14ac:dyDescent="0.2">
      <c r="A2441" s="57"/>
      <c r="B2441" s="103"/>
      <c r="C2441" s="103"/>
    </row>
    <row r="2442" spans="1:3" x14ac:dyDescent="0.2">
      <c r="A2442" s="57"/>
      <c r="B2442" s="103"/>
      <c r="C2442" s="103"/>
    </row>
    <row r="2443" spans="1:3" x14ac:dyDescent="0.2">
      <c r="A2443" s="57"/>
      <c r="B2443" s="103"/>
      <c r="C2443" s="103"/>
    </row>
    <row r="2444" spans="1:3" x14ac:dyDescent="0.2">
      <c r="A2444" s="57"/>
      <c r="B2444" s="103"/>
      <c r="C2444" s="103"/>
    </row>
    <row r="2445" spans="1:3" x14ac:dyDescent="0.2">
      <c r="A2445" s="57"/>
      <c r="B2445" s="103"/>
      <c r="C2445" s="103"/>
    </row>
    <row r="2446" spans="1:3" x14ac:dyDescent="0.2">
      <c r="A2446" s="57"/>
      <c r="B2446" s="103"/>
      <c r="C2446" s="103"/>
    </row>
    <row r="2447" spans="1:3" x14ac:dyDescent="0.2">
      <c r="A2447" s="57"/>
      <c r="B2447" s="103"/>
      <c r="C2447" s="103"/>
    </row>
    <row r="2448" spans="1:3" x14ac:dyDescent="0.2">
      <c r="A2448" s="57"/>
      <c r="B2448" s="103"/>
      <c r="C2448" s="103"/>
    </row>
    <row r="2449" spans="1:3" x14ac:dyDescent="0.2">
      <c r="A2449" s="57"/>
      <c r="B2449" s="103"/>
      <c r="C2449" s="103"/>
    </row>
    <row r="2450" spans="1:3" x14ac:dyDescent="0.2">
      <c r="A2450" s="57"/>
      <c r="B2450" s="103"/>
      <c r="C2450" s="103"/>
    </row>
    <row r="2451" spans="1:3" x14ac:dyDescent="0.2">
      <c r="A2451" s="57"/>
      <c r="B2451" s="103"/>
      <c r="C2451" s="103"/>
    </row>
    <row r="2452" spans="1:3" x14ac:dyDescent="0.2">
      <c r="A2452" s="57"/>
      <c r="B2452" s="103"/>
      <c r="C2452" s="103"/>
    </row>
    <row r="2453" spans="1:3" x14ac:dyDescent="0.2">
      <c r="A2453" s="57"/>
      <c r="B2453" s="103"/>
      <c r="C2453" s="103"/>
    </row>
    <row r="2454" spans="1:3" x14ac:dyDescent="0.2">
      <c r="A2454" s="57"/>
      <c r="B2454" s="103"/>
      <c r="C2454" s="103"/>
    </row>
    <row r="2455" spans="1:3" x14ac:dyDescent="0.2">
      <c r="A2455" s="57"/>
      <c r="B2455" s="103"/>
      <c r="C2455" s="103"/>
    </row>
    <row r="2456" spans="1:3" x14ac:dyDescent="0.2">
      <c r="A2456" s="57"/>
      <c r="B2456" s="103"/>
      <c r="C2456" s="103"/>
    </row>
    <row r="2457" spans="1:3" x14ac:dyDescent="0.2">
      <c r="A2457" s="57"/>
      <c r="B2457" s="103"/>
      <c r="C2457" s="103"/>
    </row>
    <row r="2458" spans="1:3" x14ac:dyDescent="0.2">
      <c r="A2458" s="57"/>
      <c r="B2458" s="103"/>
      <c r="C2458" s="103"/>
    </row>
    <row r="2459" spans="1:3" x14ac:dyDescent="0.2">
      <c r="A2459" s="57"/>
      <c r="B2459" s="103"/>
      <c r="C2459" s="103"/>
    </row>
    <row r="2460" spans="1:3" x14ac:dyDescent="0.2">
      <c r="A2460" s="57"/>
      <c r="B2460" s="103"/>
      <c r="C2460" s="103"/>
    </row>
    <row r="2461" spans="1:3" x14ac:dyDescent="0.2">
      <c r="A2461" s="57"/>
      <c r="B2461" s="103"/>
      <c r="C2461" s="103"/>
    </row>
    <row r="2462" spans="1:3" x14ac:dyDescent="0.2">
      <c r="A2462" s="57"/>
      <c r="B2462" s="103"/>
      <c r="C2462" s="103"/>
    </row>
    <row r="2463" spans="1:3" x14ac:dyDescent="0.2">
      <c r="A2463" s="57"/>
      <c r="B2463" s="103"/>
      <c r="C2463" s="103"/>
    </row>
    <row r="2464" spans="1:3" x14ac:dyDescent="0.2">
      <c r="A2464" s="57"/>
      <c r="B2464" s="103"/>
      <c r="C2464" s="103"/>
    </row>
    <row r="2465" spans="1:3" x14ac:dyDescent="0.2">
      <c r="A2465" s="57"/>
      <c r="B2465" s="103"/>
      <c r="C2465" s="103"/>
    </row>
    <row r="2466" spans="1:3" x14ac:dyDescent="0.2">
      <c r="A2466" s="57"/>
      <c r="B2466" s="103"/>
      <c r="C2466" s="103"/>
    </row>
    <row r="2467" spans="1:3" x14ac:dyDescent="0.2">
      <c r="A2467" s="57"/>
      <c r="B2467" s="103"/>
      <c r="C2467" s="103"/>
    </row>
    <row r="2468" spans="1:3" x14ac:dyDescent="0.2">
      <c r="A2468" s="57"/>
      <c r="B2468" s="103"/>
      <c r="C2468" s="103"/>
    </row>
    <row r="2469" spans="1:3" x14ac:dyDescent="0.2">
      <c r="A2469" s="57"/>
      <c r="B2469" s="103"/>
      <c r="C2469" s="103"/>
    </row>
    <row r="2470" spans="1:3" x14ac:dyDescent="0.2">
      <c r="A2470" s="57"/>
      <c r="B2470" s="103"/>
      <c r="C2470" s="103"/>
    </row>
    <row r="2471" spans="1:3" x14ac:dyDescent="0.2">
      <c r="A2471" s="57"/>
      <c r="B2471" s="103"/>
      <c r="C2471" s="103"/>
    </row>
    <row r="2472" spans="1:3" x14ac:dyDescent="0.2">
      <c r="A2472" s="57"/>
      <c r="B2472" s="103"/>
      <c r="C2472" s="103"/>
    </row>
    <row r="2473" spans="1:3" x14ac:dyDescent="0.2">
      <c r="A2473" s="57"/>
      <c r="B2473" s="103"/>
      <c r="C2473" s="103"/>
    </row>
    <row r="2474" spans="1:3" x14ac:dyDescent="0.2">
      <c r="A2474" s="57"/>
      <c r="B2474" s="103"/>
      <c r="C2474" s="103"/>
    </row>
    <row r="2475" spans="1:3" x14ac:dyDescent="0.2">
      <c r="A2475" s="57"/>
      <c r="B2475" s="103"/>
      <c r="C2475" s="103"/>
    </row>
    <row r="2476" spans="1:3" x14ac:dyDescent="0.2">
      <c r="A2476" s="57"/>
      <c r="B2476" s="103"/>
      <c r="C2476" s="103"/>
    </row>
    <row r="2477" spans="1:3" x14ac:dyDescent="0.2">
      <c r="A2477" s="57"/>
      <c r="B2477" s="103"/>
      <c r="C2477" s="103"/>
    </row>
    <row r="2478" spans="1:3" x14ac:dyDescent="0.2">
      <c r="A2478" s="57"/>
      <c r="B2478" s="103"/>
      <c r="C2478" s="103"/>
    </row>
    <row r="2479" spans="1:3" x14ac:dyDescent="0.2">
      <c r="A2479" s="57"/>
      <c r="B2479" s="103"/>
      <c r="C2479" s="103"/>
    </row>
    <row r="2480" spans="1:3" x14ac:dyDescent="0.2">
      <c r="A2480" s="57"/>
      <c r="B2480" s="103"/>
      <c r="C2480" s="103"/>
    </row>
    <row r="2481" spans="1:3" x14ac:dyDescent="0.2">
      <c r="A2481" s="57"/>
      <c r="B2481" s="103"/>
      <c r="C2481" s="103"/>
    </row>
    <row r="2482" spans="1:3" x14ac:dyDescent="0.2">
      <c r="A2482" s="57"/>
      <c r="B2482" s="103"/>
      <c r="C2482" s="103"/>
    </row>
    <row r="2483" spans="1:3" x14ac:dyDescent="0.2">
      <c r="A2483" s="57"/>
      <c r="B2483" s="103"/>
      <c r="C2483" s="103"/>
    </row>
    <row r="2484" spans="1:3" x14ac:dyDescent="0.2">
      <c r="A2484" s="57"/>
      <c r="B2484" s="103"/>
      <c r="C2484" s="103"/>
    </row>
    <row r="2485" spans="1:3" x14ac:dyDescent="0.2">
      <c r="A2485" s="57"/>
      <c r="B2485" s="103"/>
      <c r="C2485" s="103"/>
    </row>
    <row r="2486" spans="1:3" x14ac:dyDescent="0.2">
      <c r="A2486" s="57"/>
      <c r="B2486" s="103"/>
      <c r="C2486" s="103"/>
    </row>
    <row r="2487" spans="1:3" x14ac:dyDescent="0.2">
      <c r="A2487" s="57"/>
      <c r="B2487" s="103"/>
      <c r="C2487" s="103"/>
    </row>
    <row r="2488" spans="1:3" x14ac:dyDescent="0.2">
      <c r="A2488" s="57"/>
      <c r="B2488" s="103"/>
      <c r="C2488" s="103"/>
    </row>
    <row r="2489" spans="1:3" x14ac:dyDescent="0.2">
      <c r="A2489" s="57"/>
      <c r="B2489" s="103"/>
      <c r="C2489" s="103"/>
    </row>
    <row r="2490" spans="1:3" x14ac:dyDescent="0.2">
      <c r="A2490" s="57"/>
      <c r="B2490" s="103"/>
      <c r="C2490" s="103"/>
    </row>
    <row r="2491" spans="1:3" x14ac:dyDescent="0.2">
      <c r="A2491" s="57"/>
      <c r="B2491" s="103"/>
      <c r="C2491" s="103"/>
    </row>
    <row r="2492" spans="1:3" x14ac:dyDescent="0.2">
      <c r="A2492" s="57"/>
      <c r="B2492" s="103"/>
      <c r="C2492" s="103"/>
    </row>
    <row r="2493" spans="1:3" x14ac:dyDescent="0.2">
      <c r="A2493" s="57"/>
      <c r="B2493" s="103"/>
      <c r="C2493" s="103"/>
    </row>
    <row r="2494" spans="1:3" x14ac:dyDescent="0.2">
      <c r="A2494" s="57"/>
      <c r="B2494" s="103"/>
      <c r="C2494" s="103"/>
    </row>
    <row r="2495" spans="1:3" x14ac:dyDescent="0.2">
      <c r="A2495" s="57"/>
      <c r="B2495" s="103"/>
      <c r="C2495" s="103"/>
    </row>
    <row r="2496" spans="1:3" x14ac:dyDescent="0.2">
      <c r="A2496" s="57"/>
      <c r="B2496" s="103"/>
      <c r="C2496" s="103"/>
    </row>
    <row r="2497" spans="1:3" x14ac:dyDescent="0.2">
      <c r="A2497" s="57"/>
      <c r="B2497" s="103"/>
      <c r="C2497" s="103"/>
    </row>
    <row r="2498" spans="1:3" x14ac:dyDescent="0.2">
      <c r="A2498" s="57"/>
      <c r="B2498" s="103"/>
      <c r="C2498" s="103"/>
    </row>
    <row r="2499" spans="1:3" x14ac:dyDescent="0.2">
      <c r="A2499" s="57"/>
      <c r="B2499" s="103"/>
      <c r="C2499" s="103"/>
    </row>
    <row r="2500" spans="1:3" x14ac:dyDescent="0.2">
      <c r="A2500" s="57"/>
      <c r="B2500" s="103"/>
      <c r="C2500" s="103"/>
    </row>
    <row r="2501" spans="1:3" x14ac:dyDescent="0.2">
      <c r="A2501" s="57"/>
      <c r="B2501" s="103"/>
      <c r="C2501" s="103"/>
    </row>
    <row r="2502" spans="1:3" x14ac:dyDescent="0.2">
      <c r="A2502" s="57"/>
      <c r="B2502" s="103"/>
      <c r="C2502" s="103"/>
    </row>
    <row r="2503" spans="1:3" x14ac:dyDescent="0.2">
      <c r="A2503" s="57"/>
      <c r="B2503" s="103"/>
      <c r="C2503" s="103"/>
    </row>
    <row r="2504" spans="1:3" x14ac:dyDescent="0.2">
      <c r="A2504" s="57"/>
      <c r="B2504" s="103"/>
      <c r="C2504" s="103"/>
    </row>
    <row r="2505" spans="1:3" x14ac:dyDescent="0.2">
      <c r="A2505" s="57"/>
      <c r="B2505" s="103"/>
      <c r="C2505" s="103"/>
    </row>
    <row r="2506" spans="1:3" x14ac:dyDescent="0.2">
      <c r="A2506" s="57"/>
      <c r="B2506" s="103"/>
      <c r="C2506" s="103"/>
    </row>
    <row r="2507" spans="1:3" x14ac:dyDescent="0.2">
      <c r="A2507" s="57"/>
      <c r="B2507" s="103"/>
      <c r="C2507" s="103"/>
    </row>
    <row r="2508" spans="1:3" x14ac:dyDescent="0.2">
      <c r="A2508" s="57"/>
      <c r="B2508" s="103"/>
      <c r="C2508" s="103"/>
    </row>
    <row r="2509" spans="1:3" x14ac:dyDescent="0.2">
      <c r="A2509" s="57"/>
      <c r="B2509" s="103"/>
      <c r="C2509" s="103"/>
    </row>
    <row r="2510" spans="1:3" x14ac:dyDescent="0.2">
      <c r="A2510" s="57"/>
      <c r="B2510" s="103"/>
      <c r="C2510" s="103"/>
    </row>
    <row r="2511" spans="1:3" x14ac:dyDescent="0.2">
      <c r="A2511" s="57"/>
      <c r="B2511" s="103"/>
      <c r="C2511" s="103"/>
    </row>
    <row r="2512" spans="1:3" x14ac:dyDescent="0.2">
      <c r="A2512" s="57"/>
      <c r="B2512" s="103"/>
      <c r="C2512" s="103"/>
    </row>
    <row r="2513" spans="1:3" x14ac:dyDescent="0.2">
      <c r="A2513" s="57"/>
      <c r="B2513" s="103"/>
      <c r="C2513" s="103"/>
    </row>
    <row r="2514" spans="1:3" x14ac:dyDescent="0.2">
      <c r="A2514" s="57"/>
      <c r="B2514" s="103"/>
      <c r="C2514" s="103"/>
    </row>
    <row r="2515" spans="1:3" x14ac:dyDescent="0.2">
      <c r="A2515" s="57"/>
      <c r="B2515" s="103"/>
      <c r="C2515" s="103"/>
    </row>
    <row r="2516" spans="1:3" x14ac:dyDescent="0.2">
      <c r="A2516" s="57"/>
      <c r="B2516" s="103"/>
      <c r="C2516" s="103"/>
    </row>
    <row r="2517" spans="1:3" x14ac:dyDescent="0.2">
      <c r="A2517" s="57"/>
      <c r="B2517" s="103"/>
      <c r="C2517" s="103"/>
    </row>
    <row r="2518" spans="1:3" x14ac:dyDescent="0.2">
      <c r="A2518" s="57"/>
      <c r="B2518" s="103"/>
      <c r="C2518" s="103"/>
    </row>
    <row r="2519" spans="1:3" x14ac:dyDescent="0.2">
      <c r="A2519" s="57"/>
      <c r="B2519" s="103"/>
      <c r="C2519" s="103"/>
    </row>
    <row r="2520" spans="1:3" x14ac:dyDescent="0.2">
      <c r="A2520" s="57"/>
      <c r="B2520" s="103"/>
      <c r="C2520" s="103"/>
    </row>
    <row r="2521" spans="1:3" x14ac:dyDescent="0.2">
      <c r="A2521" s="57"/>
      <c r="B2521" s="103"/>
      <c r="C2521" s="103"/>
    </row>
    <row r="2522" spans="1:3" x14ac:dyDescent="0.2">
      <c r="A2522" s="57"/>
      <c r="B2522" s="103"/>
      <c r="C2522" s="103"/>
    </row>
    <row r="2523" spans="1:3" x14ac:dyDescent="0.2">
      <c r="A2523" s="57"/>
      <c r="B2523" s="103"/>
      <c r="C2523" s="103"/>
    </row>
    <row r="2524" spans="1:3" x14ac:dyDescent="0.2">
      <c r="A2524" s="57"/>
      <c r="B2524" s="103"/>
      <c r="C2524" s="103"/>
    </row>
    <row r="2525" spans="1:3" x14ac:dyDescent="0.2">
      <c r="A2525" s="57"/>
      <c r="B2525" s="103"/>
      <c r="C2525" s="103"/>
    </row>
    <row r="2526" spans="1:3" x14ac:dyDescent="0.2">
      <c r="A2526" s="57"/>
      <c r="B2526" s="103"/>
      <c r="C2526" s="103"/>
    </row>
    <row r="2527" spans="1:3" x14ac:dyDescent="0.2">
      <c r="A2527" s="57"/>
      <c r="B2527" s="103"/>
      <c r="C2527" s="103"/>
    </row>
    <row r="2528" spans="1:3" x14ac:dyDescent="0.2">
      <c r="A2528" s="57"/>
      <c r="B2528" s="103"/>
      <c r="C2528" s="103"/>
    </row>
    <row r="2529" spans="1:3" x14ac:dyDescent="0.2">
      <c r="A2529" s="57"/>
      <c r="B2529" s="103"/>
      <c r="C2529" s="103"/>
    </row>
    <row r="2530" spans="1:3" x14ac:dyDescent="0.2">
      <c r="A2530" s="57"/>
      <c r="B2530" s="103"/>
      <c r="C2530" s="103"/>
    </row>
    <row r="2531" spans="1:3" x14ac:dyDescent="0.2">
      <c r="A2531" s="57"/>
      <c r="B2531" s="103"/>
      <c r="C2531" s="103"/>
    </row>
    <row r="2532" spans="1:3" x14ac:dyDescent="0.2">
      <c r="A2532" s="57"/>
      <c r="B2532" s="103"/>
      <c r="C2532" s="103"/>
    </row>
    <row r="2533" spans="1:3" x14ac:dyDescent="0.2">
      <c r="A2533" s="57"/>
      <c r="B2533" s="103"/>
      <c r="C2533" s="103"/>
    </row>
    <row r="2534" spans="1:3" x14ac:dyDescent="0.2">
      <c r="A2534" s="57"/>
      <c r="B2534" s="103"/>
      <c r="C2534" s="103"/>
    </row>
    <row r="2535" spans="1:3" x14ac:dyDescent="0.2">
      <c r="A2535" s="57"/>
      <c r="B2535" s="103"/>
      <c r="C2535" s="103"/>
    </row>
    <row r="2536" spans="1:3" x14ac:dyDescent="0.2">
      <c r="A2536" s="57"/>
      <c r="B2536" s="103"/>
      <c r="C2536" s="103"/>
    </row>
    <row r="2537" spans="1:3" x14ac:dyDescent="0.2">
      <c r="A2537" s="57"/>
      <c r="B2537" s="103"/>
      <c r="C2537" s="103"/>
    </row>
    <row r="2538" spans="1:3" x14ac:dyDescent="0.2">
      <c r="A2538" s="57"/>
      <c r="B2538" s="103"/>
      <c r="C2538" s="103"/>
    </row>
    <row r="2539" spans="1:3" x14ac:dyDescent="0.2">
      <c r="A2539" s="57"/>
      <c r="B2539" s="103"/>
      <c r="C2539" s="103"/>
    </row>
    <row r="2540" spans="1:3" x14ac:dyDescent="0.2">
      <c r="A2540" s="57"/>
      <c r="B2540" s="103"/>
      <c r="C2540" s="103"/>
    </row>
    <row r="2541" spans="1:3" x14ac:dyDescent="0.2">
      <c r="A2541" s="57"/>
      <c r="B2541" s="103"/>
      <c r="C2541" s="103"/>
    </row>
    <row r="2542" spans="1:3" x14ac:dyDescent="0.2">
      <c r="A2542" s="57"/>
      <c r="B2542" s="103"/>
      <c r="C2542" s="103"/>
    </row>
    <row r="2543" spans="1:3" x14ac:dyDescent="0.2">
      <c r="A2543" s="57"/>
      <c r="B2543" s="103"/>
      <c r="C2543" s="103"/>
    </row>
    <row r="2544" spans="1:3" x14ac:dyDescent="0.2">
      <c r="A2544" s="57"/>
      <c r="B2544" s="103"/>
      <c r="C2544" s="103"/>
    </row>
    <row r="2545" spans="1:3" x14ac:dyDescent="0.2">
      <c r="A2545" s="57"/>
      <c r="B2545" s="103"/>
      <c r="C2545" s="103"/>
    </row>
    <row r="2546" spans="1:3" x14ac:dyDescent="0.2">
      <c r="A2546" s="57"/>
      <c r="B2546" s="103"/>
      <c r="C2546" s="103"/>
    </row>
    <row r="2547" spans="1:3" x14ac:dyDescent="0.2">
      <c r="A2547" s="57"/>
      <c r="B2547" s="103"/>
      <c r="C2547" s="103"/>
    </row>
    <row r="2548" spans="1:3" x14ac:dyDescent="0.2">
      <c r="A2548" s="57"/>
      <c r="B2548" s="103"/>
      <c r="C2548" s="103"/>
    </row>
    <row r="2549" spans="1:3" x14ac:dyDescent="0.2">
      <c r="A2549" s="57"/>
      <c r="B2549" s="103"/>
      <c r="C2549" s="103"/>
    </row>
    <row r="2550" spans="1:3" x14ac:dyDescent="0.2">
      <c r="A2550" s="57"/>
      <c r="B2550" s="103"/>
      <c r="C2550" s="103"/>
    </row>
    <row r="2551" spans="1:3" x14ac:dyDescent="0.2">
      <c r="A2551" s="57"/>
      <c r="B2551" s="103"/>
      <c r="C2551" s="103"/>
    </row>
    <row r="2552" spans="1:3" x14ac:dyDescent="0.2">
      <c r="A2552" s="57"/>
      <c r="B2552" s="103"/>
      <c r="C2552" s="103"/>
    </row>
    <row r="2553" spans="1:3" x14ac:dyDescent="0.2">
      <c r="A2553" s="57"/>
      <c r="B2553" s="103"/>
      <c r="C2553" s="103"/>
    </row>
    <row r="2554" spans="1:3" x14ac:dyDescent="0.2">
      <c r="A2554" s="57"/>
      <c r="B2554" s="103"/>
      <c r="C2554" s="103"/>
    </row>
    <row r="2555" spans="1:3" x14ac:dyDescent="0.2">
      <c r="A2555" s="57"/>
      <c r="B2555" s="103"/>
      <c r="C2555" s="103"/>
    </row>
    <row r="2556" spans="1:3" x14ac:dyDescent="0.2">
      <c r="A2556" s="57"/>
      <c r="B2556" s="103"/>
      <c r="C2556" s="103"/>
    </row>
    <row r="2557" spans="1:3" x14ac:dyDescent="0.2">
      <c r="A2557" s="57"/>
      <c r="B2557" s="103"/>
      <c r="C2557" s="103"/>
    </row>
    <row r="2558" spans="1:3" x14ac:dyDescent="0.2">
      <c r="A2558" s="57"/>
      <c r="B2558" s="103"/>
      <c r="C2558" s="103"/>
    </row>
    <row r="2559" spans="1:3" x14ac:dyDescent="0.2">
      <c r="A2559" s="57"/>
      <c r="B2559" s="103"/>
      <c r="C2559" s="103"/>
    </row>
    <row r="2560" spans="1:3" x14ac:dyDescent="0.2">
      <c r="A2560" s="57"/>
      <c r="B2560" s="103"/>
      <c r="C2560" s="103"/>
    </row>
    <row r="2561" spans="1:3" x14ac:dyDescent="0.2">
      <c r="A2561" s="57"/>
      <c r="B2561" s="103"/>
      <c r="C2561" s="103"/>
    </row>
    <row r="2562" spans="1:3" x14ac:dyDescent="0.2">
      <c r="A2562" s="57"/>
      <c r="B2562" s="103"/>
      <c r="C2562" s="103"/>
    </row>
    <row r="2563" spans="1:3" x14ac:dyDescent="0.2">
      <c r="A2563" s="57"/>
      <c r="B2563" s="103"/>
      <c r="C2563" s="103"/>
    </row>
    <row r="2564" spans="1:3" x14ac:dyDescent="0.2">
      <c r="A2564" s="57"/>
      <c r="B2564" s="103"/>
      <c r="C2564" s="103"/>
    </row>
    <row r="2565" spans="1:3" x14ac:dyDescent="0.2">
      <c r="A2565" s="57"/>
      <c r="B2565" s="103"/>
      <c r="C2565" s="103"/>
    </row>
    <row r="2566" spans="1:3" x14ac:dyDescent="0.2">
      <c r="A2566" s="57"/>
      <c r="B2566" s="103"/>
      <c r="C2566" s="103"/>
    </row>
    <row r="2567" spans="1:3" x14ac:dyDescent="0.2">
      <c r="A2567" s="57"/>
      <c r="B2567" s="103"/>
      <c r="C2567" s="103"/>
    </row>
    <row r="2568" spans="1:3" x14ac:dyDescent="0.2">
      <c r="A2568" s="57"/>
      <c r="B2568" s="103"/>
      <c r="C2568" s="103"/>
    </row>
    <row r="2569" spans="1:3" x14ac:dyDescent="0.2">
      <c r="A2569" s="57"/>
      <c r="B2569" s="103"/>
      <c r="C2569" s="103"/>
    </row>
    <row r="2570" spans="1:3" x14ac:dyDescent="0.2">
      <c r="A2570" s="57"/>
      <c r="B2570" s="103"/>
      <c r="C2570" s="103"/>
    </row>
    <row r="2571" spans="1:3" x14ac:dyDescent="0.2">
      <c r="A2571" s="57"/>
      <c r="B2571" s="103"/>
      <c r="C2571" s="103"/>
    </row>
    <row r="2572" spans="1:3" x14ac:dyDescent="0.2">
      <c r="A2572" s="57"/>
      <c r="B2572" s="103"/>
      <c r="C2572" s="103"/>
    </row>
    <row r="2573" spans="1:3" x14ac:dyDescent="0.2">
      <c r="A2573" s="57"/>
      <c r="B2573" s="103"/>
      <c r="C2573" s="103"/>
    </row>
    <row r="2574" spans="1:3" x14ac:dyDescent="0.2">
      <c r="A2574" s="57"/>
      <c r="B2574" s="103"/>
      <c r="C2574" s="103"/>
    </row>
    <row r="2575" spans="1:3" x14ac:dyDescent="0.2">
      <c r="A2575" s="57"/>
      <c r="B2575" s="103"/>
      <c r="C2575" s="103"/>
    </row>
    <row r="2576" spans="1:3" x14ac:dyDescent="0.2">
      <c r="A2576" s="57"/>
      <c r="B2576" s="103"/>
      <c r="C2576" s="103"/>
    </row>
    <row r="2577" spans="1:3" x14ac:dyDescent="0.2">
      <c r="A2577" s="57"/>
      <c r="B2577" s="103"/>
      <c r="C2577" s="103"/>
    </row>
    <row r="2578" spans="1:3" x14ac:dyDescent="0.2">
      <c r="A2578" s="57"/>
      <c r="B2578" s="103"/>
      <c r="C2578" s="103"/>
    </row>
    <row r="2579" spans="1:3" x14ac:dyDescent="0.2">
      <c r="A2579" s="57"/>
      <c r="B2579" s="103"/>
      <c r="C2579" s="103"/>
    </row>
    <row r="2580" spans="1:3" x14ac:dyDescent="0.2">
      <c r="A2580" s="57"/>
      <c r="B2580" s="103"/>
      <c r="C2580" s="103"/>
    </row>
    <row r="2581" spans="1:3" x14ac:dyDescent="0.2">
      <c r="A2581" s="57"/>
      <c r="B2581" s="103"/>
      <c r="C2581" s="103"/>
    </row>
    <row r="2582" spans="1:3" x14ac:dyDescent="0.2">
      <c r="A2582" s="57"/>
      <c r="B2582" s="103"/>
      <c r="C2582" s="103"/>
    </row>
    <row r="2583" spans="1:3" x14ac:dyDescent="0.2">
      <c r="A2583" s="57"/>
      <c r="B2583" s="103"/>
      <c r="C2583" s="103"/>
    </row>
    <row r="2584" spans="1:3" x14ac:dyDescent="0.2">
      <c r="A2584" s="57"/>
      <c r="B2584" s="103"/>
      <c r="C2584" s="103"/>
    </row>
    <row r="2585" spans="1:3" x14ac:dyDescent="0.2">
      <c r="A2585" s="57"/>
      <c r="B2585" s="103"/>
      <c r="C2585" s="103"/>
    </row>
    <row r="2586" spans="1:3" x14ac:dyDescent="0.2">
      <c r="A2586" s="57"/>
      <c r="B2586" s="103"/>
      <c r="C2586" s="103"/>
    </row>
    <row r="2587" spans="1:3" x14ac:dyDescent="0.2">
      <c r="A2587" s="57"/>
      <c r="B2587" s="103"/>
      <c r="C2587" s="103"/>
    </row>
    <row r="2588" spans="1:3" x14ac:dyDescent="0.2">
      <c r="A2588" s="57"/>
      <c r="B2588" s="103"/>
      <c r="C2588" s="103"/>
    </row>
    <row r="2589" spans="1:3" x14ac:dyDescent="0.2">
      <c r="A2589" s="57"/>
      <c r="B2589" s="103"/>
      <c r="C2589" s="103"/>
    </row>
    <row r="2590" spans="1:3" x14ac:dyDescent="0.2">
      <c r="A2590" s="57"/>
      <c r="B2590" s="103"/>
      <c r="C2590" s="103"/>
    </row>
    <row r="2591" spans="1:3" x14ac:dyDescent="0.2">
      <c r="A2591" s="57"/>
      <c r="B2591" s="103"/>
      <c r="C2591" s="103"/>
    </row>
    <row r="2592" spans="1:3" x14ac:dyDescent="0.2">
      <c r="A2592" s="57"/>
      <c r="B2592" s="103"/>
      <c r="C2592" s="103"/>
    </row>
    <row r="2593" spans="1:3" x14ac:dyDescent="0.2">
      <c r="A2593" s="57"/>
      <c r="B2593" s="103"/>
      <c r="C2593" s="103"/>
    </row>
    <row r="2594" spans="1:3" x14ac:dyDescent="0.2">
      <c r="A2594" s="57"/>
      <c r="B2594" s="103"/>
      <c r="C2594" s="103"/>
    </row>
    <row r="2595" spans="1:3" x14ac:dyDescent="0.2">
      <c r="A2595" s="57"/>
      <c r="B2595" s="103"/>
      <c r="C2595" s="103"/>
    </row>
    <row r="2596" spans="1:3" x14ac:dyDescent="0.2">
      <c r="A2596" s="57"/>
      <c r="B2596" s="103"/>
      <c r="C2596" s="103"/>
    </row>
    <row r="2597" spans="1:3" x14ac:dyDescent="0.2">
      <c r="A2597" s="57"/>
      <c r="B2597" s="103"/>
      <c r="C2597" s="103"/>
    </row>
    <row r="2598" spans="1:3" x14ac:dyDescent="0.2">
      <c r="A2598" s="57"/>
      <c r="B2598" s="103"/>
      <c r="C2598" s="103"/>
    </row>
    <row r="2599" spans="1:3" x14ac:dyDescent="0.2">
      <c r="A2599" s="57"/>
      <c r="B2599" s="103"/>
      <c r="C2599" s="103"/>
    </row>
    <row r="2600" spans="1:3" x14ac:dyDescent="0.2">
      <c r="A2600" s="57"/>
      <c r="B2600" s="103"/>
      <c r="C2600" s="103"/>
    </row>
    <row r="2601" spans="1:3" x14ac:dyDescent="0.2">
      <c r="A2601" s="57"/>
      <c r="B2601" s="103"/>
      <c r="C2601" s="103"/>
    </row>
    <row r="2602" spans="1:3" x14ac:dyDescent="0.2">
      <c r="A2602" s="57"/>
      <c r="B2602" s="103"/>
      <c r="C2602" s="103"/>
    </row>
    <row r="2603" spans="1:3" x14ac:dyDescent="0.2">
      <c r="A2603" s="57"/>
      <c r="B2603" s="103"/>
      <c r="C2603" s="103"/>
    </row>
    <row r="2604" spans="1:3" x14ac:dyDescent="0.2">
      <c r="A2604" s="57"/>
      <c r="B2604" s="103"/>
      <c r="C2604" s="103"/>
    </row>
    <row r="2605" spans="1:3" x14ac:dyDescent="0.2">
      <c r="A2605" s="57"/>
      <c r="B2605" s="103"/>
      <c r="C2605" s="103"/>
    </row>
    <row r="2606" spans="1:3" x14ac:dyDescent="0.2">
      <c r="A2606" s="57"/>
      <c r="B2606" s="103"/>
      <c r="C2606" s="103"/>
    </row>
    <row r="2607" spans="1:3" x14ac:dyDescent="0.2">
      <c r="A2607" s="57"/>
      <c r="B2607" s="103"/>
      <c r="C2607" s="103"/>
    </row>
    <row r="2608" spans="1:3" x14ac:dyDescent="0.2">
      <c r="A2608" s="57"/>
      <c r="B2608" s="103"/>
      <c r="C2608" s="103"/>
    </row>
    <row r="2609" spans="1:3" x14ac:dyDescent="0.2">
      <c r="A2609" s="57"/>
      <c r="B2609" s="103"/>
      <c r="C2609" s="103"/>
    </row>
    <row r="2610" spans="1:3" x14ac:dyDescent="0.2">
      <c r="A2610" s="57"/>
      <c r="B2610" s="103"/>
      <c r="C2610" s="103"/>
    </row>
    <row r="2611" spans="1:3" x14ac:dyDescent="0.2">
      <c r="A2611" s="57"/>
      <c r="B2611" s="103"/>
      <c r="C2611" s="103"/>
    </row>
    <row r="2612" spans="1:3" x14ac:dyDescent="0.2">
      <c r="A2612" s="57"/>
      <c r="B2612" s="103"/>
      <c r="C2612" s="103"/>
    </row>
    <row r="2613" spans="1:3" x14ac:dyDescent="0.2">
      <c r="A2613" s="57"/>
      <c r="B2613" s="103"/>
      <c r="C2613" s="103"/>
    </row>
    <row r="2614" spans="1:3" x14ac:dyDescent="0.2">
      <c r="A2614" s="57"/>
      <c r="B2614" s="103"/>
      <c r="C2614" s="103"/>
    </row>
    <row r="2615" spans="1:3" x14ac:dyDescent="0.2">
      <c r="A2615" s="57"/>
      <c r="B2615" s="103"/>
      <c r="C2615" s="103"/>
    </row>
    <row r="2616" spans="1:3" x14ac:dyDescent="0.2">
      <c r="A2616" s="57"/>
      <c r="B2616" s="103"/>
      <c r="C2616" s="103"/>
    </row>
    <row r="2617" spans="1:3" x14ac:dyDescent="0.2">
      <c r="A2617" s="57"/>
      <c r="B2617" s="103"/>
      <c r="C2617" s="103"/>
    </row>
    <row r="2618" spans="1:3" x14ac:dyDescent="0.2">
      <c r="A2618" s="57"/>
      <c r="B2618" s="103"/>
      <c r="C2618" s="103"/>
    </row>
    <row r="2619" spans="1:3" x14ac:dyDescent="0.2">
      <c r="A2619" s="57"/>
      <c r="B2619" s="103"/>
      <c r="C2619" s="103"/>
    </row>
    <row r="2620" spans="1:3" x14ac:dyDescent="0.2">
      <c r="A2620" s="57"/>
      <c r="B2620" s="103"/>
      <c r="C2620" s="103"/>
    </row>
    <row r="2621" spans="1:3" x14ac:dyDescent="0.2">
      <c r="A2621" s="57"/>
      <c r="B2621" s="103"/>
      <c r="C2621" s="103"/>
    </row>
    <row r="2622" spans="1:3" x14ac:dyDescent="0.2">
      <c r="A2622" s="57"/>
      <c r="B2622" s="103"/>
      <c r="C2622" s="103"/>
    </row>
    <row r="2623" spans="1:3" x14ac:dyDescent="0.2">
      <c r="A2623" s="57"/>
      <c r="B2623" s="103"/>
      <c r="C2623" s="103"/>
    </row>
    <row r="2624" spans="1:3" x14ac:dyDescent="0.2">
      <c r="A2624" s="57"/>
      <c r="B2624" s="103"/>
      <c r="C2624" s="103"/>
    </row>
    <row r="2625" spans="1:3" x14ac:dyDescent="0.2">
      <c r="A2625" s="57"/>
      <c r="B2625" s="103"/>
      <c r="C2625" s="103"/>
    </row>
    <row r="2626" spans="1:3" x14ac:dyDescent="0.2">
      <c r="A2626" s="57"/>
      <c r="B2626" s="103"/>
      <c r="C2626" s="103"/>
    </row>
    <row r="2627" spans="1:3" x14ac:dyDescent="0.2">
      <c r="A2627" s="57"/>
      <c r="B2627" s="103"/>
      <c r="C2627" s="103"/>
    </row>
    <row r="2628" spans="1:3" x14ac:dyDescent="0.2">
      <c r="A2628" s="57"/>
      <c r="B2628" s="103"/>
      <c r="C2628" s="103"/>
    </row>
    <row r="2629" spans="1:3" x14ac:dyDescent="0.2">
      <c r="A2629" s="57"/>
      <c r="B2629" s="103"/>
      <c r="C2629" s="103"/>
    </row>
    <row r="2630" spans="1:3" x14ac:dyDescent="0.2">
      <c r="A2630" s="57"/>
      <c r="B2630" s="103"/>
      <c r="C2630" s="103"/>
    </row>
    <row r="2631" spans="1:3" x14ac:dyDescent="0.2">
      <c r="A2631" s="57"/>
      <c r="B2631" s="103"/>
      <c r="C2631" s="103"/>
    </row>
    <row r="2632" spans="1:3" x14ac:dyDescent="0.2">
      <c r="A2632" s="57"/>
      <c r="B2632" s="103"/>
      <c r="C2632" s="103"/>
    </row>
    <row r="2633" spans="1:3" x14ac:dyDescent="0.2">
      <c r="A2633" s="57"/>
      <c r="B2633" s="103"/>
      <c r="C2633" s="103"/>
    </row>
    <row r="2634" spans="1:3" x14ac:dyDescent="0.2">
      <c r="A2634" s="57"/>
      <c r="B2634" s="103"/>
      <c r="C2634" s="103"/>
    </row>
    <row r="2635" spans="1:3" x14ac:dyDescent="0.2">
      <c r="A2635" s="57"/>
      <c r="B2635" s="103"/>
      <c r="C2635" s="103"/>
    </row>
    <row r="2636" spans="1:3" x14ac:dyDescent="0.2">
      <c r="A2636" s="57"/>
      <c r="B2636" s="103"/>
      <c r="C2636" s="103"/>
    </row>
    <row r="2637" spans="1:3" x14ac:dyDescent="0.2">
      <c r="A2637" s="57"/>
      <c r="B2637" s="103"/>
      <c r="C2637" s="103"/>
    </row>
    <row r="2638" spans="1:3" x14ac:dyDescent="0.2">
      <c r="A2638" s="57"/>
      <c r="B2638" s="103"/>
      <c r="C2638" s="103"/>
    </row>
    <row r="2639" spans="1:3" x14ac:dyDescent="0.2">
      <c r="A2639" s="57"/>
      <c r="B2639" s="103"/>
      <c r="C2639" s="103"/>
    </row>
    <row r="2640" spans="1:3" x14ac:dyDescent="0.2">
      <c r="A2640" s="57"/>
      <c r="B2640" s="103"/>
      <c r="C2640" s="103"/>
    </row>
    <row r="2641" spans="1:3" x14ac:dyDescent="0.2">
      <c r="A2641" s="57"/>
      <c r="B2641" s="103"/>
      <c r="C2641" s="103"/>
    </row>
    <row r="2642" spans="1:3" x14ac:dyDescent="0.2">
      <c r="A2642" s="57"/>
      <c r="B2642" s="103"/>
      <c r="C2642" s="103"/>
    </row>
    <row r="2643" spans="1:3" x14ac:dyDescent="0.2">
      <c r="A2643" s="57"/>
      <c r="B2643" s="103"/>
      <c r="C2643" s="103"/>
    </row>
    <row r="2644" spans="1:3" x14ac:dyDescent="0.2">
      <c r="A2644" s="57"/>
      <c r="B2644" s="103"/>
      <c r="C2644" s="103"/>
    </row>
    <row r="2645" spans="1:3" x14ac:dyDescent="0.2">
      <c r="A2645" s="57"/>
      <c r="B2645" s="103"/>
      <c r="C2645" s="103"/>
    </row>
    <row r="2646" spans="1:3" x14ac:dyDescent="0.2">
      <c r="A2646" s="57"/>
      <c r="B2646" s="103"/>
      <c r="C2646" s="103"/>
    </row>
    <row r="2647" spans="1:3" x14ac:dyDescent="0.2">
      <c r="A2647" s="57"/>
      <c r="B2647" s="103"/>
      <c r="C2647" s="103"/>
    </row>
    <row r="2648" spans="1:3" x14ac:dyDescent="0.2">
      <c r="A2648" s="57"/>
      <c r="B2648" s="103"/>
      <c r="C2648" s="103"/>
    </row>
    <row r="2649" spans="1:3" x14ac:dyDescent="0.2">
      <c r="A2649" s="57"/>
      <c r="B2649" s="103"/>
      <c r="C2649" s="103"/>
    </row>
    <row r="2650" spans="1:3" x14ac:dyDescent="0.2">
      <c r="A2650" s="57"/>
      <c r="B2650" s="103"/>
      <c r="C2650" s="103"/>
    </row>
    <row r="2651" spans="1:3" x14ac:dyDescent="0.2">
      <c r="A2651" s="57"/>
      <c r="B2651" s="103"/>
      <c r="C2651" s="103"/>
    </row>
    <row r="2652" spans="1:3" x14ac:dyDescent="0.2">
      <c r="A2652" s="57"/>
      <c r="B2652" s="103"/>
      <c r="C2652" s="103"/>
    </row>
    <row r="2653" spans="1:3" x14ac:dyDescent="0.2">
      <c r="A2653" s="57"/>
      <c r="B2653" s="103"/>
      <c r="C2653" s="103"/>
    </row>
    <row r="2654" spans="1:3" x14ac:dyDescent="0.2">
      <c r="A2654" s="57"/>
      <c r="B2654" s="103"/>
      <c r="C2654" s="103"/>
    </row>
    <row r="2655" spans="1:3" x14ac:dyDescent="0.2">
      <c r="A2655" s="57"/>
      <c r="B2655" s="103"/>
      <c r="C2655" s="103"/>
    </row>
    <row r="2656" spans="1:3" x14ac:dyDescent="0.2">
      <c r="A2656" s="57"/>
      <c r="B2656" s="103"/>
      <c r="C2656" s="103"/>
    </row>
    <row r="2657" spans="1:3" x14ac:dyDescent="0.2">
      <c r="A2657" s="57"/>
      <c r="B2657" s="103"/>
      <c r="C2657" s="103"/>
    </row>
    <row r="2658" spans="1:3" x14ac:dyDescent="0.2">
      <c r="A2658" s="57"/>
      <c r="B2658" s="103"/>
      <c r="C2658" s="103"/>
    </row>
    <row r="2659" spans="1:3" x14ac:dyDescent="0.2">
      <c r="A2659" s="57"/>
      <c r="B2659" s="103"/>
      <c r="C2659" s="103"/>
    </row>
    <row r="2660" spans="1:3" x14ac:dyDescent="0.2">
      <c r="A2660" s="57"/>
      <c r="B2660" s="103"/>
      <c r="C2660" s="103"/>
    </row>
    <row r="2661" spans="1:3" x14ac:dyDescent="0.2">
      <c r="A2661" s="57"/>
      <c r="B2661" s="103"/>
      <c r="C2661" s="103"/>
    </row>
    <row r="2662" spans="1:3" x14ac:dyDescent="0.2">
      <c r="A2662" s="57"/>
      <c r="B2662" s="103"/>
      <c r="C2662" s="103"/>
    </row>
    <row r="2663" spans="1:3" x14ac:dyDescent="0.2">
      <c r="A2663" s="57"/>
      <c r="B2663" s="103"/>
      <c r="C2663" s="103"/>
    </row>
    <row r="2664" spans="1:3" x14ac:dyDescent="0.2">
      <c r="A2664" s="57"/>
      <c r="B2664" s="103"/>
      <c r="C2664" s="103"/>
    </row>
    <row r="2665" spans="1:3" x14ac:dyDescent="0.2">
      <c r="A2665" s="57"/>
      <c r="B2665" s="103"/>
      <c r="C2665" s="103"/>
    </row>
    <row r="2666" spans="1:3" x14ac:dyDescent="0.2">
      <c r="A2666" s="57"/>
      <c r="B2666" s="103"/>
      <c r="C2666" s="103"/>
    </row>
    <row r="2667" spans="1:3" x14ac:dyDescent="0.2">
      <c r="A2667" s="57"/>
      <c r="B2667" s="103"/>
      <c r="C2667" s="103"/>
    </row>
    <row r="2668" spans="1:3" x14ac:dyDescent="0.2">
      <c r="A2668" s="57"/>
      <c r="B2668" s="103"/>
      <c r="C2668" s="103"/>
    </row>
    <row r="2669" spans="1:3" x14ac:dyDescent="0.2">
      <c r="A2669" s="57"/>
      <c r="B2669" s="103"/>
      <c r="C2669" s="103"/>
    </row>
    <row r="2670" spans="1:3" x14ac:dyDescent="0.2">
      <c r="A2670" s="57"/>
      <c r="B2670" s="103"/>
      <c r="C2670" s="103"/>
    </row>
    <row r="2671" spans="1:3" x14ac:dyDescent="0.2">
      <c r="A2671" s="57"/>
      <c r="B2671" s="103"/>
      <c r="C2671" s="103"/>
    </row>
    <row r="2672" spans="1:3" x14ac:dyDescent="0.2">
      <c r="A2672" s="57"/>
      <c r="B2672" s="103"/>
      <c r="C2672" s="103"/>
    </row>
    <row r="2673" spans="1:3" x14ac:dyDescent="0.2">
      <c r="A2673" s="57"/>
      <c r="B2673" s="103"/>
      <c r="C2673" s="103"/>
    </row>
    <row r="2674" spans="1:3" x14ac:dyDescent="0.2">
      <c r="A2674" s="57"/>
      <c r="B2674" s="103"/>
      <c r="C2674" s="103"/>
    </row>
    <row r="2675" spans="1:3" x14ac:dyDescent="0.2">
      <c r="A2675" s="57"/>
      <c r="B2675" s="103"/>
      <c r="C2675" s="103"/>
    </row>
    <row r="2676" spans="1:3" x14ac:dyDescent="0.2">
      <c r="A2676" s="57"/>
      <c r="B2676" s="103"/>
      <c r="C2676" s="103"/>
    </row>
    <row r="2677" spans="1:3" x14ac:dyDescent="0.2">
      <c r="A2677" s="57"/>
      <c r="B2677" s="103"/>
      <c r="C2677" s="103"/>
    </row>
    <row r="2678" spans="1:3" x14ac:dyDescent="0.2">
      <c r="A2678" s="57"/>
      <c r="B2678" s="103"/>
      <c r="C2678" s="103"/>
    </row>
    <row r="2679" spans="1:3" x14ac:dyDescent="0.2">
      <c r="A2679" s="57"/>
      <c r="B2679" s="103"/>
      <c r="C2679" s="103"/>
    </row>
    <row r="2680" spans="1:3" x14ac:dyDescent="0.2">
      <c r="A2680" s="57"/>
      <c r="B2680" s="103"/>
      <c r="C2680" s="103"/>
    </row>
    <row r="2681" spans="1:3" x14ac:dyDescent="0.2">
      <c r="A2681" s="57"/>
      <c r="B2681" s="103"/>
      <c r="C2681" s="103"/>
    </row>
    <row r="2682" spans="1:3" x14ac:dyDescent="0.2">
      <c r="A2682" s="57"/>
      <c r="B2682" s="103"/>
      <c r="C2682" s="103"/>
    </row>
    <row r="2683" spans="1:3" x14ac:dyDescent="0.2">
      <c r="A2683" s="57"/>
      <c r="B2683" s="103"/>
      <c r="C2683" s="103"/>
    </row>
    <row r="2684" spans="1:3" x14ac:dyDescent="0.2">
      <c r="A2684" s="57"/>
      <c r="B2684" s="103"/>
      <c r="C2684" s="103"/>
    </row>
    <row r="2685" spans="1:3" x14ac:dyDescent="0.2">
      <c r="A2685" s="57"/>
      <c r="B2685" s="103"/>
      <c r="C2685" s="103"/>
    </row>
    <row r="2686" spans="1:3" x14ac:dyDescent="0.2">
      <c r="A2686" s="57"/>
      <c r="B2686" s="103"/>
      <c r="C2686" s="103"/>
    </row>
    <row r="2687" spans="1:3" x14ac:dyDescent="0.2">
      <c r="A2687" s="57"/>
      <c r="B2687" s="103"/>
      <c r="C2687" s="103"/>
    </row>
    <row r="2688" spans="1:3" x14ac:dyDescent="0.2">
      <c r="A2688" s="57"/>
      <c r="B2688" s="103"/>
      <c r="C2688" s="103"/>
    </row>
    <row r="2689" spans="1:3" x14ac:dyDescent="0.2">
      <c r="A2689" s="57"/>
      <c r="B2689" s="103"/>
      <c r="C2689" s="103"/>
    </row>
    <row r="2690" spans="1:3" x14ac:dyDescent="0.2">
      <c r="A2690" s="57"/>
      <c r="B2690" s="103"/>
      <c r="C2690" s="103"/>
    </row>
    <row r="2691" spans="1:3" x14ac:dyDescent="0.2">
      <c r="A2691" s="57"/>
      <c r="B2691" s="103"/>
      <c r="C2691" s="103"/>
    </row>
    <row r="2692" spans="1:3" x14ac:dyDescent="0.2">
      <c r="A2692" s="57"/>
      <c r="B2692" s="103"/>
      <c r="C2692" s="103"/>
    </row>
    <row r="2693" spans="1:3" x14ac:dyDescent="0.2">
      <c r="A2693" s="57"/>
      <c r="B2693" s="103"/>
      <c r="C2693" s="103"/>
    </row>
    <row r="2694" spans="1:3" x14ac:dyDescent="0.2">
      <c r="A2694" s="57"/>
      <c r="B2694" s="103"/>
      <c r="C2694" s="103"/>
    </row>
    <row r="2695" spans="1:3" x14ac:dyDescent="0.2">
      <c r="A2695" s="57"/>
      <c r="B2695" s="103"/>
      <c r="C2695" s="103"/>
    </row>
    <row r="2696" spans="1:3" x14ac:dyDescent="0.2">
      <c r="A2696" s="57"/>
      <c r="B2696" s="103"/>
      <c r="C2696" s="103"/>
    </row>
    <row r="2697" spans="1:3" x14ac:dyDescent="0.2">
      <c r="A2697" s="57"/>
      <c r="B2697" s="103"/>
      <c r="C2697" s="103"/>
    </row>
    <row r="2698" spans="1:3" x14ac:dyDescent="0.2">
      <c r="A2698" s="57"/>
      <c r="B2698" s="103"/>
      <c r="C2698" s="103"/>
    </row>
    <row r="2699" spans="1:3" x14ac:dyDescent="0.2">
      <c r="A2699" s="57"/>
      <c r="B2699" s="103"/>
      <c r="C2699" s="103"/>
    </row>
    <row r="2700" spans="1:3" x14ac:dyDescent="0.2">
      <c r="A2700" s="57"/>
      <c r="B2700" s="103"/>
      <c r="C2700" s="103"/>
    </row>
    <row r="2701" spans="1:3" x14ac:dyDescent="0.2">
      <c r="A2701" s="57"/>
      <c r="B2701" s="103"/>
      <c r="C2701" s="103"/>
    </row>
    <row r="2702" spans="1:3" x14ac:dyDescent="0.2">
      <c r="A2702" s="57"/>
      <c r="B2702" s="103"/>
      <c r="C2702" s="103"/>
    </row>
    <row r="2703" spans="1:3" x14ac:dyDescent="0.2">
      <c r="A2703" s="57"/>
      <c r="B2703" s="103"/>
      <c r="C2703" s="103"/>
    </row>
    <row r="2704" spans="1:3" x14ac:dyDescent="0.2">
      <c r="A2704" s="57"/>
      <c r="B2704" s="103"/>
      <c r="C2704" s="103"/>
    </row>
    <row r="2705" spans="1:3" x14ac:dyDescent="0.2">
      <c r="A2705" s="57"/>
      <c r="B2705" s="103"/>
      <c r="C2705" s="103"/>
    </row>
    <row r="2706" spans="1:3" x14ac:dyDescent="0.2">
      <c r="A2706" s="57"/>
      <c r="B2706" s="103"/>
      <c r="C2706" s="103"/>
    </row>
    <row r="2707" spans="1:3" x14ac:dyDescent="0.2">
      <c r="A2707" s="57"/>
      <c r="B2707" s="103"/>
      <c r="C2707" s="103"/>
    </row>
    <row r="2708" spans="1:3" x14ac:dyDescent="0.2">
      <c r="A2708" s="57"/>
      <c r="B2708" s="103"/>
      <c r="C2708" s="103"/>
    </row>
    <row r="2709" spans="1:3" x14ac:dyDescent="0.2">
      <c r="A2709" s="57"/>
      <c r="B2709" s="103"/>
      <c r="C2709" s="103"/>
    </row>
    <row r="2710" spans="1:3" x14ac:dyDescent="0.2">
      <c r="A2710" s="57"/>
      <c r="B2710" s="103"/>
      <c r="C2710" s="103"/>
    </row>
    <row r="2711" spans="1:3" x14ac:dyDescent="0.2">
      <c r="A2711" s="57"/>
      <c r="B2711" s="103"/>
      <c r="C2711" s="103"/>
    </row>
    <row r="2712" spans="1:3" x14ac:dyDescent="0.2">
      <c r="A2712" s="57"/>
      <c r="B2712" s="103"/>
      <c r="C2712" s="103"/>
    </row>
    <row r="2713" spans="1:3" x14ac:dyDescent="0.2">
      <c r="A2713" s="57"/>
      <c r="B2713" s="103"/>
      <c r="C2713" s="103"/>
    </row>
    <row r="2714" spans="1:3" x14ac:dyDescent="0.2">
      <c r="A2714" s="57"/>
      <c r="B2714" s="103"/>
      <c r="C2714" s="103"/>
    </row>
    <row r="2715" spans="1:3" x14ac:dyDescent="0.2">
      <c r="A2715" s="57"/>
      <c r="B2715" s="103"/>
      <c r="C2715" s="103"/>
    </row>
    <row r="2716" spans="1:3" x14ac:dyDescent="0.2">
      <c r="A2716" s="57"/>
      <c r="B2716" s="103"/>
      <c r="C2716" s="103"/>
    </row>
    <row r="2717" spans="1:3" x14ac:dyDescent="0.2">
      <c r="A2717" s="57"/>
      <c r="B2717" s="103"/>
      <c r="C2717" s="103"/>
    </row>
    <row r="2718" spans="1:3" x14ac:dyDescent="0.2">
      <c r="A2718" s="57"/>
      <c r="B2718" s="103"/>
      <c r="C2718" s="103"/>
    </row>
    <row r="2719" spans="1:3" x14ac:dyDescent="0.2">
      <c r="A2719" s="57"/>
      <c r="B2719" s="103"/>
      <c r="C2719" s="103"/>
    </row>
    <row r="2720" spans="1:3" x14ac:dyDescent="0.2">
      <c r="A2720" s="57"/>
      <c r="B2720" s="103"/>
      <c r="C2720" s="103"/>
    </row>
    <row r="2721" spans="1:3" x14ac:dyDescent="0.2">
      <c r="A2721" s="57"/>
      <c r="B2721" s="103"/>
      <c r="C2721" s="103"/>
    </row>
    <row r="2722" spans="1:3" x14ac:dyDescent="0.2">
      <c r="A2722" s="57"/>
      <c r="B2722" s="103"/>
      <c r="C2722" s="103"/>
    </row>
    <row r="2723" spans="1:3" x14ac:dyDescent="0.2">
      <c r="A2723" s="57"/>
      <c r="B2723" s="103"/>
      <c r="C2723" s="103"/>
    </row>
    <row r="2724" spans="1:3" x14ac:dyDescent="0.2">
      <c r="A2724" s="57"/>
      <c r="B2724" s="103"/>
      <c r="C2724" s="103"/>
    </row>
    <row r="2725" spans="1:3" x14ac:dyDescent="0.2">
      <c r="A2725" s="57"/>
      <c r="B2725" s="103"/>
      <c r="C2725" s="103"/>
    </row>
    <row r="2726" spans="1:3" x14ac:dyDescent="0.2">
      <c r="A2726" s="57"/>
      <c r="B2726" s="103"/>
      <c r="C2726" s="103"/>
    </row>
    <row r="2727" spans="1:3" x14ac:dyDescent="0.2">
      <c r="A2727" s="57"/>
      <c r="B2727" s="103"/>
      <c r="C2727" s="103"/>
    </row>
    <row r="2728" spans="1:3" x14ac:dyDescent="0.2">
      <c r="A2728" s="57"/>
      <c r="B2728" s="103"/>
      <c r="C2728" s="103"/>
    </row>
    <row r="2729" spans="1:3" x14ac:dyDescent="0.2">
      <c r="A2729" s="57"/>
      <c r="B2729" s="103"/>
      <c r="C2729" s="103"/>
    </row>
    <row r="2730" spans="1:3" x14ac:dyDescent="0.2">
      <c r="A2730" s="57"/>
      <c r="B2730" s="103"/>
      <c r="C2730" s="103"/>
    </row>
    <row r="2731" spans="1:3" x14ac:dyDescent="0.2">
      <c r="A2731" s="57"/>
      <c r="B2731" s="103"/>
      <c r="C2731" s="103"/>
    </row>
    <row r="2732" spans="1:3" x14ac:dyDescent="0.2">
      <c r="A2732" s="57"/>
      <c r="B2732" s="103"/>
      <c r="C2732" s="103"/>
    </row>
    <row r="2733" spans="1:3" x14ac:dyDescent="0.2">
      <c r="A2733" s="57"/>
      <c r="B2733" s="103"/>
      <c r="C2733" s="103"/>
    </row>
    <row r="2734" spans="1:3" x14ac:dyDescent="0.2">
      <c r="A2734" s="57"/>
      <c r="B2734" s="103"/>
      <c r="C2734" s="103"/>
    </row>
    <row r="2735" spans="1:3" x14ac:dyDescent="0.2">
      <c r="A2735" s="57"/>
      <c r="B2735" s="103"/>
      <c r="C2735" s="103"/>
    </row>
    <row r="2736" spans="1:3" x14ac:dyDescent="0.2">
      <c r="A2736" s="57"/>
      <c r="B2736" s="103"/>
      <c r="C2736" s="103"/>
    </row>
    <row r="2737" spans="1:3" x14ac:dyDescent="0.2">
      <c r="A2737" s="57"/>
      <c r="B2737" s="103"/>
      <c r="C2737" s="103"/>
    </row>
    <row r="2738" spans="1:3" x14ac:dyDescent="0.2">
      <c r="A2738" s="57"/>
      <c r="B2738" s="103"/>
      <c r="C2738" s="103"/>
    </row>
    <row r="2739" spans="1:3" x14ac:dyDescent="0.2">
      <c r="A2739" s="57"/>
      <c r="B2739" s="103"/>
      <c r="C2739" s="103"/>
    </row>
    <row r="2740" spans="1:3" x14ac:dyDescent="0.2">
      <c r="A2740" s="57"/>
      <c r="B2740" s="103"/>
      <c r="C2740" s="103"/>
    </row>
    <row r="2741" spans="1:3" x14ac:dyDescent="0.2">
      <c r="A2741" s="57"/>
      <c r="B2741" s="103"/>
      <c r="C2741" s="103"/>
    </row>
    <row r="2742" spans="1:3" x14ac:dyDescent="0.2">
      <c r="A2742" s="57"/>
      <c r="B2742" s="103"/>
      <c r="C2742" s="103"/>
    </row>
    <row r="2743" spans="1:3" x14ac:dyDescent="0.2">
      <c r="A2743" s="57"/>
      <c r="B2743" s="103"/>
      <c r="C2743" s="103"/>
    </row>
    <row r="2744" spans="1:3" x14ac:dyDescent="0.2">
      <c r="A2744" s="57"/>
      <c r="B2744" s="103"/>
      <c r="C2744" s="103"/>
    </row>
    <row r="2745" spans="1:3" x14ac:dyDescent="0.2">
      <c r="A2745" s="57"/>
      <c r="B2745" s="103"/>
      <c r="C2745" s="103"/>
    </row>
    <row r="2746" spans="1:3" x14ac:dyDescent="0.2">
      <c r="A2746" s="57"/>
      <c r="B2746" s="103"/>
      <c r="C2746" s="103"/>
    </row>
    <row r="2747" spans="1:3" x14ac:dyDescent="0.2">
      <c r="A2747" s="57"/>
      <c r="B2747" s="103"/>
      <c r="C2747" s="103"/>
    </row>
    <row r="2748" spans="1:3" x14ac:dyDescent="0.2">
      <c r="A2748" s="57"/>
      <c r="B2748" s="103"/>
      <c r="C2748" s="103"/>
    </row>
    <row r="2749" spans="1:3" x14ac:dyDescent="0.2">
      <c r="A2749" s="57"/>
      <c r="B2749" s="103"/>
      <c r="C2749" s="103"/>
    </row>
    <row r="2750" spans="1:3" x14ac:dyDescent="0.2">
      <c r="A2750" s="57"/>
      <c r="B2750" s="103"/>
      <c r="C2750" s="103"/>
    </row>
    <row r="2751" spans="1:3" x14ac:dyDescent="0.2">
      <c r="A2751" s="57"/>
      <c r="B2751" s="103"/>
      <c r="C2751" s="103"/>
    </row>
    <row r="2752" spans="1:3" x14ac:dyDescent="0.2">
      <c r="A2752" s="57"/>
      <c r="B2752" s="103"/>
      <c r="C2752" s="103"/>
    </row>
    <row r="2753" spans="1:3" x14ac:dyDescent="0.2">
      <c r="A2753" s="57"/>
      <c r="B2753" s="103"/>
      <c r="C2753" s="103"/>
    </row>
    <row r="2754" spans="1:3" x14ac:dyDescent="0.2">
      <c r="A2754" s="57"/>
      <c r="B2754" s="103"/>
      <c r="C2754" s="103"/>
    </row>
    <row r="2755" spans="1:3" x14ac:dyDescent="0.2">
      <c r="A2755" s="57"/>
      <c r="B2755" s="103"/>
      <c r="C2755" s="103"/>
    </row>
    <row r="2756" spans="1:3" x14ac:dyDescent="0.2">
      <c r="A2756" s="57"/>
      <c r="B2756" s="103"/>
      <c r="C2756" s="103"/>
    </row>
    <row r="2757" spans="1:3" x14ac:dyDescent="0.2">
      <c r="A2757" s="57"/>
      <c r="B2757" s="103"/>
      <c r="C2757" s="103"/>
    </row>
    <row r="2758" spans="1:3" x14ac:dyDescent="0.2">
      <c r="A2758" s="57"/>
      <c r="B2758" s="103"/>
      <c r="C2758" s="103"/>
    </row>
    <row r="2759" spans="1:3" x14ac:dyDescent="0.2">
      <c r="A2759" s="57"/>
      <c r="B2759" s="103"/>
      <c r="C2759" s="103"/>
    </row>
    <row r="2760" spans="1:3" x14ac:dyDescent="0.2">
      <c r="A2760" s="57"/>
      <c r="B2760" s="103"/>
      <c r="C2760" s="103"/>
    </row>
    <row r="2761" spans="1:3" x14ac:dyDescent="0.2">
      <c r="A2761" s="57"/>
      <c r="B2761" s="103"/>
      <c r="C2761" s="103"/>
    </row>
    <row r="2762" spans="1:3" x14ac:dyDescent="0.2">
      <c r="A2762" s="57"/>
      <c r="B2762" s="103"/>
      <c r="C2762" s="103"/>
    </row>
    <row r="2763" spans="1:3" x14ac:dyDescent="0.2">
      <c r="A2763" s="57"/>
      <c r="B2763" s="103"/>
      <c r="C2763" s="103"/>
    </row>
    <row r="2764" spans="1:3" x14ac:dyDescent="0.2">
      <c r="A2764" s="57"/>
      <c r="B2764" s="103"/>
      <c r="C2764" s="103"/>
    </row>
    <row r="2765" spans="1:3" x14ac:dyDescent="0.2">
      <c r="A2765" s="57"/>
      <c r="B2765" s="103"/>
      <c r="C2765" s="103"/>
    </row>
    <row r="2766" spans="1:3" x14ac:dyDescent="0.2">
      <c r="A2766" s="57"/>
      <c r="B2766" s="103"/>
      <c r="C2766" s="103"/>
    </row>
    <row r="2767" spans="1:3" x14ac:dyDescent="0.2">
      <c r="A2767" s="57"/>
      <c r="B2767" s="103"/>
      <c r="C2767" s="103"/>
    </row>
    <row r="2768" spans="1:3" x14ac:dyDescent="0.2">
      <c r="A2768" s="57"/>
      <c r="B2768" s="103"/>
      <c r="C2768" s="103"/>
    </row>
    <row r="2769" spans="1:3" x14ac:dyDescent="0.2">
      <c r="A2769" s="57"/>
      <c r="B2769" s="103"/>
      <c r="C2769" s="103"/>
    </row>
    <row r="2770" spans="1:3" x14ac:dyDescent="0.2">
      <c r="A2770" s="57"/>
      <c r="B2770" s="103"/>
      <c r="C2770" s="103"/>
    </row>
    <row r="2771" spans="1:3" x14ac:dyDescent="0.2">
      <c r="A2771" s="57"/>
      <c r="B2771" s="103"/>
      <c r="C2771" s="103"/>
    </row>
    <row r="2772" spans="1:3" x14ac:dyDescent="0.2">
      <c r="A2772" s="57"/>
      <c r="B2772" s="103"/>
      <c r="C2772" s="103"/>
    </row>
    <row r="2773" spans="1:3" x14ac:dyDescent="0.2">
      <c r="A2773" s="57"/>
      <c r="B2773" s="103"/>
      <c r="C2773" s="103"/>
    </row>
    <row r="2774" spans="1:3" x14ac:dyDescent="0.2">
      <c r="A2774" s="57"/>
      <c r="B2774" s="103"/>
      <c r="C2774" s="103"/>
    </row>
    <row r="2775" spans="1:3" x14ac:dyDescent="0.2">
      <c r="A2775" s="57"/>
      <c r="B2775" s="103"/>
      <c r="C2775" s="103"/>
    </row>
    <row r="2776" spans="1:3" x14ac:dyDescent="0.2">
      <c r="A2776" s="57"/>
      <c r="B2776" s="103"/>
      <c r="C2776" s="103"/>
    </row>
    <row r="2777" spans="1:3" x14ac:dyDescent="0.2">
      <c r="A2777" s="57"/>
      <c r="B2777" s="103"/>
      <c r="C2777" s="103"/>
    </row>
    <row r="2778" spans="1:3" x14ac:dyDescent="0.2">
      <c r="A2778" s="57"/>
      <c r="B2778" s="103"/>
      <c r="C2778" s="103"/>
    </row>
    <row r="2779" spans="1:3" x14ac:dyDescent="0.2">
      <c r="A2779" s="57"/>
      <c r="B2779" s="103"/>
      <c r="C2779" s="103"/>
    </row>
    <row r="2780" spans="1:3" x14ac:dyDescent="0.2">
      <c r="A2780" s="57"/>
      <c r="B2780" s="103"/>
      <c r="C2780" s="103"/>
    </row>
    <row r="2781" spans="1:3" x14ac:dyDescent="0.2">
      <c r="A2781" s="57"/>
      <c r="B2781" s="103"/>
      <c r="C2781" s="103"/>
    </row>
    <row r="2782" spans="1:3" x14ac:dyDescent="0.2">
      <c r="A2782" s="57"/>
      <c r="B2782" s="103"/>
      <c r="C2782" s="103"/>
    </row>
    <row r="2783" spans="1:3" x14ac:dyDescent="0.2">
      <c r="A2783" s="57"/>
      <c r="B2783" s="103"/>
      <c r="C2783" s="103"/>
    </row>
    <row r="2784" spans="1:3" x14ac:dyDescent="0.2">
      <c r="A2784" s="57"/>
      <c r="B2784" s="103"/>
      <c r="C2784" s="103"/>
    </row>
    <row r="2785" spans="1:3" x14ac:dyDescent="0.2">
      <c r="A2785" s="57"/>
      <c r="B2785" s="103"/>
      <c r="C2785" s="103"/>
    </row>
    <row r="2786" spans="1:3" x14ac:dyDescent="0.2">
      <c r="A2786" s="57"/>
      <c r="B2786" s="103"/>
      <c r="C2786" s="103"/>
    </row>
    <row r="2787" spans="1:3" x14ac:dyDescent="0.2">
      <c r="A2787" s="57"/>
      <c r="B2787" s="103"/>
      <c r="C2787" s="103"/>
    </row>
    <row r="2788" spans="1:3" x14ac:dyDescent="0.2">
      <c r="A2788" s="57"/>
      <c r="B2788" s="103"/>
      <c r="C2788" s="103"/>
    </row>
    <row r="2789" spans="1:3" x14ac:dyDescent="0.2">
      <c r="A2789" s="57"/>
      <c r="B2789" s="103"/>
      <c r="C2789" s="103"/>
    </row>
    <row r="2790" spans="1:3" x14ac:dyDescent="0.2">
      <c r="A2790" s="57"/>
      <c r="B2790" s="103"/>
      <c r="C2790" s="103"/>
    </row>
    <row r="2791" spans="1:3" x14ac:dyDescent="0.2">
      <c r="A2791" s="57"/>
      <c r="B2791" s="103"/>
      <c r="C2791" s="103"/>
    </row>
    <row r="2792" spans="1:3" x14ac:dyDescent="0.2">
      <c r="A2792" s="57"/>
      <c r="B2792" s="103"/>
      <c r="C2792" s="103"/>
    </row>
    <row r="2793" spans="1:3" x14ac:dyDescent="0.2">
      <c r="A2793" s="57"/>
      <c r="B2793" s="103"/>
      <c r="C2793" s="103"/>
    </row>
    <row r="2794" spans="1:3" x14ac:dyDescent="0.2">
      <c r="A2794" s="57"/>
      <c r="B2794" s="103"/>
      <c r="C2794" s="103"/>
    </row>
    <row r="2795" spans="1:3" x14ac:dyDescent="0.2">
      <c r="A2795" s="57"/>
      <c r="B2795" s="103"/>
      <c r="C2795" s="103"/>
    </row>
    <row r="2796" spans="1:3" x14ac:dyDescent="0.2">
      <c r="A2796" s="57"/>
      <c r="B2796" s="103"/>
      <c r="C2796" s="103"/>
    </row>
    <row r="2797" spans="1:3" x14ac:dyDescent="0.2">
      <c r="A2797" s="57"/>
      <c r="B2797" s="103"/>
      <c r="C2797" s="103"/>
    </row>
    <row r="2798" spans="1:3" x14ac:dyDescent="0.2">
      <c r="A2798" s="57"/>
      <c r="B2798" s="103"/>
      <c r="C2798" s="103"/>
    </row>
    <row r="2799" spans="1:3" x14ac:dyDescent="0.2">
      <c r="A2799" s="57"/>
      <c r="B2799" s="103"/>
      <c r="C2799" s="103"/>
    </row>
    <row r="2800" spans="1:3" x14ac:dyDescent="0.2">
      <c r="A2800" s="57"/>
      <c r="B2800" s="103"/>
      <c r="C2800" s="103"/>
    </row>
    <row r="2801" spans="1:3" x14ac:dyDescent="0.2">
      <c r="A2801" s="57"/>
      <c r="B2801" s="103"/>
      <c r="C2801" s="103"/>
    </row>
    <row r="2802" spans="1:3" x14ac:dyDescent="0.2">
      <c r="A2802" s="57"/>
      <c r="B2802" s="103"/>
      <c r="C2802" s="103"/>
    </row>
    <row r="2803" spans="1:3" x14ac:dyDescent="0.2">
      <c r="A2803" s="57"/>
      <c r="B2803" s="103"/>
      <c r="C2803" s="103"/>
    </row>
    <row r="2804" spans="1:3" x14ac:dyDescent="0.2">
      <c r="A2804" s="57"/>
      <c r="B2804" s="103"/>
      <c r="C2804" s="103"/>
    </row>
    <row r="2805" spans="1:3" x14ac:dyDescent="0.2">
      <c r="A2805" s="57"/>
      <c r="B2805" s="103"/>
      <c r="C2805" s="103"/>
    </row>
    <row r="2806" spans="1:3" x14ac:dyDescent="0.2">
      <c r="A2806" s="57"/>
      <c r="B2806" s="103"/>
      <c r="C2806" s="103"/>
    </row>
    <row r="2807" spans="1:3" x14ac:dyDescent="0.2">
      <c r="A2807" s="57"/>
      <c r="B2807" s="103"/>
      <c r="C2807" s="103"/>
    </row>
    <row r="2808" spans="1:3" x14ac:dyDescent="0.2">
      <c r="A2808" s="57"/>
      <c r="B2808" s="103"/>
      <c r="C2808" s="103"/>
    </row>
    <row r="2809" spans="1:3" x14ac:dyDescent="0.2">
      <c r="A2809" s="57"/>
      <c r="B2809" s="103"/>
      <c r="C2809" s="103"/>
    </row>
    <row r="2810" spans="1:3" x14ac:dyDescent="0.2">
      <c r="A2810" s="57"/>
      <c r="B2810" s="103"/>
      <c r="C2810" s="103"/>
    </row>
    <row r="2811" spans="1:3" x14ac:dyDescent="0.2">
      <c r="A2811" s="57"/>
      <c r="B2811" s="103"/>
      <c r="C2811" s="103"/>
    </row>
    <row r="2812" spans="1:3" x14ac:dyDescent="0.2">
      <c r="A2812" s="57"/>
      <c r="B2812" s="103"/>
      <c r="C2812" s="103"/>
    </row>
    <row r="2813" spans="1:3" x14ac:dyDescent="0.2">
      <c r="A2813" s="57"/>
      <c r="B2813" s="103"/>
      <c r="C2813" s="103"/>
    </row>
    <row r="2814" spans="1:3" x14ac:dyDescent="0.2">
      <c r="A2814" s="57"/>
      <c r="B2814" s="103"/>
      <c r="C2814" s="103"/>
    </row>
    <row r="2815" spans="1:3" x14ac:dyDescent="0.2">
      <c r="A2815" s="57"/>
      <c r="B2815" s="103"/>
      <c r="C2815" s="103"/>
    </row>
    <row r="2816" spans="1:3" x14ac:dyDescent="0.2">
      <c r="A2816" s="57"/>
      <c r="B2816" s="103"/>
      <c r="C2816" s="103"/>
    </row>
    <row r="2817" spans="1:3" x14ac:dyDescent="0.2">
      <c r="A2817" s="57"/>
      <c r="B2817" s="103"/>
      <c r="C2817" s="103"/>
    </row>
    <row r="2818" spans="1:3" x14ac:dyDescent="0.2">
      <c r="A2818" s="57"/>
      <c r="B2818" s="103"/>
      <c r="C2818" s="103"/>
    </row>
    <row r="2819" spans="1:3" x14ac:dyDescent="0.2">
      <c r="A2819" s="57"/>
      <c r="B2819" s="103"/>
      <c r="C2819" s="103"/>
    </row>
    <row r="2820" spans="1:3" x14ac:dyDescent="0.2">
      <c r="A2820" s="57"/>
      <c r="B2820" s="103"/>
      <c r="C2820" s="103"/>
    </row>
    <row r="2821" spans="1:3" x14ac:dyDescent="0.2">
      <c r="A2821" s="57"/>
      <c r="B2821" s="103"/>
      <c r="C2821" s="103"/>
    </row>
    <row r="2822" spans="1:3" x14ac:dyDescent="0.2">
      <c r="A2822" s="57"/>
      <c r="B2822" s="103"/>
      <c r="C2822" s="103"/>
    </row>
    <row r="2823" spans="1:3" x14ac:dyDescent="0.2">
      <c r="A2823" s="57"/>
      <c r="B2823" s="103"/>
      <c r="C2823" s="103"/>
    </row>
    <row r="2824" spans="1:3" x14ac:dyDescent="0.2">
      <c r="A2824" s="57"/>
      <c r="B2824" s="103"/>
      <c r="C2824" s="103"/>
    </row>
    <row r="2825" spans="1:3" x14ac:dyDescent="0.2">
      <c r="A2825" s="57"/>
      <c r="B2825" s="103"/>
      <c r="C2825" s="103"/>
    </row>
    <row r="2826" spans="1:3" x14ac:dyDescent="0.2">
      <c r="A2826" s="57"/>
      <c r="B2826" s="103"/>
      <c r="C2826" s="103"/>
    </row>
    <row r="2827" spans="1:3" x14ac:dyDescent="0.2">
      <c r="A2827" s="57"/>
      <c r="B2827" s="103"/>
      <c r="C2827" s="103"/>
    </row>
    <row r="2828" spans="1:3" x14ac:dyDescent="0.2">
      <c r="A2828" s="57"/>
      <c r="B2828" s="103"/>
      <c r="C2828" s="103"/>
    </row>
    <row r="2829" spans="1:3" x14ac:dyDescent="0.2">
      <c r="A2829" s="57"/>
      <c r="B2829" s="103"/>
      <c r="C2829" s="103"/>
    </row>
    <row r="2830" spans="1:3" x14ac:dyDescent="0.2">
      <c r="A2830" s="57"/>
      <c r="B2830" s="103"/>
      <c r="C2830" s="103"/>
    </row>
    <row r="2831" spans="1:3" x14ac:dyDescent="0.2">
      <c r="A2831" s="57"/>
      <c r="B2831" s="103"/>
      <c r="C2831" s="103"/>
    </row>
    <row r="2832" spans="1:3" x14ac:dyDescent="0.2">
      <c r="A2832" s="57"/>
      <c r="B2832" s="103"/>
      <c r="C2832" s="103"/>
    </row>
    <row r="2833" spans="1:3" x14ac:dyDescent="0.2">
      <c r="A2833" s="57"/>
      <c r="B2833" s="103"/>
      <c r="C2833" s="103"/>
    </row>
    <row r="2834" spans="1:3" x14ac:dyDescent="0.2">
      <c r="A2834" s="57"/>
      <c r="B2834" s="103"/>
      <c r="C2834" s="103"/>
    </row>
    <row r="2835" spans="1:3" x14ac:dyDescent="0.2">
      <c r="A2835" s="57"/>
      <c r="B2835" s="103"/>
      <c r="C2835" s="103"/>
    </row>
    <row r="2836" spans="1:3" x14ac:dyDescent="0.2">
      <c r="A2836" s="57"/>
      <c r="B2836" s="103"/>
      <c r="C2836" s="103"/>
    </row>
    <row r="2837" spans="1:3" x14ac:dyDescent="0.2">
      <c r="A2837" s="57"/>
      <c r="B2837" s="103"/>
      <c r="C2837" s="103"/>
    </row>
    <row r="2838" spans="1:3" x14ac:dyDescent="0.2">
      <c r="A2838" s="57"/>
      <c r="B2838" s="103"/>
      <c r="C2838" s="103"/>
    </row>
    <row r="2839" spans="1:3" x14ac:dyDescent="0.2">
      <c r="A2839" s="57"/>
      <c r="B2839" s="103"/>
      <c r="C2839" s="103"/>
    </row>
    <row r="2840" spans="1:3" x14ac:dyDescent="0.2">
      <c r="A2840" s="57"/>
      <c r="B2840" s="103"/>
      <c r="C2840" s="103"/>
    </row>
    <row r="2841" spans="1:3" x14ac:dyDescent="0.2">
      <c r="A2841" s="57"/>
      <c r="B2841" s="103"/>
      <c r="C2841" s="103"/>
    </row>
    <row r="2842" spans="1:3" x14ac:dyDescent="0.2">
      <c r="A2842" s="57"/>
      <c r="B2842" s="103"/>
      <c r="C2842" s="103"/>
    </row>
    <row r="2843" spans="1:3" x14ac:dyDescent="0.2">
      <c r="A2843" s="57"/>
      <c r="B2843" s="103"/>
      <c r="C2843" s="103"/>
    </row>
    <row r="2844" spans="1:3" x14ac:dyDescent="0.2">
      <c r="A2844" s="57"/>
      <c r="B2844" s="103"/>
      <c r="C2844" s="103"/>
    </row>
    <row r="2845" spans="1:3" x14ac:dyDescent="0.2">
      <c r="A2845" s="57"/>
      <c r="B2845" s="103"/>
      <c r="C2845" s="103"/>
    </row>
    <row r="2846" spans="1:3" x14ac:dyDescent="0.2">
      <c r="A2846" s="57"/>
      <c r="B2846" s="103"/>
      <c r="C2846" s="103"/>
    </row>
    <row r="2847" spans="1:3" x14ac:dyDescent="0.2">
      <c r="A2847" s="57"/>
      <c r="B2847" s="103"/>
      <c r="C2847" s="103"/>
    </row>
    <row r="2848" spans="1:3" x14ac:dyDescent="0.2">
      <c r="A2848" s="57"/>
      <c r="B2848" s="103"/>
      <c r="C2848" s="103"/>
    </row>
    <row r="2849" spans="1:3" x14ac:dyDescent="0.2">
      <c r="A2849" s="57"/>
      <c r="B2849" s="103"/>
      <c r="C2849" s="103"/>
    </row>
    <row r="2850" spans="1:3" x14ac:dyDescent="0.2">
      <c r="A2850" s="57"/>
      <c r="B2850" s="103"/>
      <c r="C2850" s="103"/>
    </row>
    <row r="2851" spans="1:3" x14ac:dyDescent="0.2">
      <c r="A2851" s="57"/>
      <c r="B2851" s="103"/>
      <c r="C2851" s="103"/>
    </row>
    <row r="2852" spans="1:3" x14ac:dyDescent="0.2">
      <c r="A2852" s="57"/>
      <c r="B2852" s="103"/>
      <c r="C2852" s="103"/>
    </row>
    <row r="2853" spans="1:3" x14ac:dyDescent="0.2">
      <c r="A2853" s="57"/>
      <c r="B2853" s="103"/>
      <c r="C2853" s="103"/>
    </row>
    <row r="2854" spans="1:3" x14ac:dyDescent="0.2">
      <c r="A2854" s="57"/>
      <c r="B2854" s="103"/>
      <c r="C2854" s="103"/>
    </row>
    <row r="2855" spans="1:3" x14ac:dyDescent="0.2">
      <c r="A2855" s="57"/>
      <c r="B2855" s="103"/>
      <c r="C2855" s="103"/>
    </row>
    <row r="2856" spans="1:3" x14ac:dyDescent="0.2">
      <c r="A2856" s="57"/>
      <c r="B2856" s="103"/>
      <c r="C2856" s="103"/>
    </row>
    <row r="2857" spans="1:3" x14ac:dyDescent="0.2">
      <c r="A2857" s="57"/>
      <c r="B2857" s="103"/>
      <c r="C2857" s="103"/>
    </row>
    <row r="2858" spans="1:3" x14ac:dyDescent="0.2">
      <c r="A2858" s="57"/>
      <c r="B2858" s="103"/>
      <c r="C2858" s="103"/>
    </row>
    <row r="2859" spans="1:3" x14ac:dyDescent="0.2">
      <c r="A2859" s="57"/>
      <c r="B2859" s="103"/>
      <c r="C2859" s="103"/>
    </row>
    <row r="2860" spans="1:3" x14ac:dyDescent="0.2">
      <c r="A2860" s="57"/>
      <c r="B2860" s="103"/>
      <c r="C2860" s="103"/>
    </row>
    <row r="2861" spans="1:3" x14ac:dyDescent="0.2">
      <c r="A2861" s="57"/>
      <c r="B2861" s="103"/>
      <c r="C2861" s="103"/>
    </row>
    <row r="2862" spans="1:3" x14ac:dyDescent="0.2">
      <c r="A2862" s="57"/>
      <c r="B2862" s="103"/>
      <c r="C2862" s="103"/>
    </row>
    <row r="2863" spans="1:3" x14ac:dyDescent="0.2">
      <c r="A2863" s="57"/>
      <c r="B2863" s="103"/>
      <c r="C2863" s="103"/>
    </row>
    <row r="2864" spans="1:3" x14ac:dyDescent="0.2">
      <c r="A2864" s="57"/>
      <c r="B2864" s="103"/>
      <c r="C2864" s="103"/>
    </row>
    <row r="2865" spans="1:3" x14ac:dyDescent="0.2">
      <c r="A2865" s="57"/>
      <c r="B2865" s="103"/>
      <c r="C2865" s="103"/>
    </row>
    <row r="2866" spans="1:3" x14ac:dyDescent="0.2">
      <c r="A2866" s="57"/>
      <c r="B2866" s="103"/>
      <c r="C2866" s="103"/>
    </row>
    <row r="2867" spans="1:3" x14ac:dyDescent="0.2">
      <c r="A2867" s="57"/>
      <c r="B2867" s="103"/>
      <c r="C2867" s="103"/>
    </row>
    <row r="2868" spans="1:3" x14ac:dyDescent="0.2">
      <c r="A2868" s="57"/>
      <c r="B2868" s="103"/>
      <c r="C2868" s="103"/>
    </row>
    <row r="2869" spans="1:3" x14ac:dyDescent="0.2">
      <c r="A2869" s="57"/>
      <c r="B2869" s="103"/>
      <c r="C2869" s="103"/>
    </row>
    <row r="2870" spans="1:3" x14ac:dyDescent="0.2">
      <c r="A2870" s="57"/>
      <c r="B2870" s="103"/>
      <c r="C2870" s="103"/>
    </row>
    <row r="2871" spans="1:3" x14ac:dyDescent="0.2">
      <c r="A2871" s="57"/>
      <c r="B2871" s="103"/>
      <c r="C2871" s="103"/>
    </row>
    <row r="2872" spans="1:3" x14ac:dyDescent="0.2">
      <c r="A2872" s="57"/>
      <c r="B2872" s="103"/>
      <c r="C2872" s="103"/>
    </row>
    <row r="2873" spans="1:3" x14ac:dyDescent="0.2">
      <c r="A2873" s="57"/>
      <c r="B2873" s="103"/>
      <c r="C2873" s="103"/>
    </row>
    <row r="2874" spans="1:3" x14ac:dyDescent="0.2">
      <c r="A2874" s="57"/>
      <c r="B2874" s="103"/>
      <c r="C2874" s="103"/>
    </row>
    <row r="2875" spans="1:3" x14ac:dyDescent="0.2">
      <c r="A2875" s="57"/>
      <c r="B2875" s="103"/>
      <c r="C2875" s="103"/>
    </row>
    <row r="2876" spans="1:3" x14ac:dyDescent="0.2">
      <c r="A2876" s="57"/>
      <c r="B2876" s="103"/>
      <c r="C2876" s="103"/>
    </row>
    <row r="2877" spans="1:3" x14ac:dyDescent="0.2">
      <c r="A2877" s="57"/>
      <c r="B2877" s="103"/>
      <c r="C2877" s="103"/>
    </row>
    <row r="2878" spans="1:3" x14ac:dyDescent="0.2">
      <c r="A2878" s="57"/>
      <c r="B2878" s="103"/>
      <c r="C2878" s="103"/>
    </row>
    <row r="2879" spans="1:3" x14ac:dyDescent="0.2">
      <c r="A2879" s="57"/>
      <c r="B2879" s="103"/>
      <c r="C2879" s="103"/>
    </row>
    <row r="2880" spans="1:3" x14ac:dyDescent="0.2">
      <c r="A2880" s="57"/>
      <c r="B2880" s="103"/>
      <c r="C2880" s="103"/>
    </row>
    <row r="2881" spans="1:3" x14ac:dyDescent="0.2">
      <c r="A2881" s="57"/>
      <c r="B2881" s="103"/>
      <c r="C2881" s="103"/>
    </row>
    <row r="2882" spans="1:3" x14ac:dyDescent="0.2">
      <c r="A2882" s="57"/>
      <c r="B2882" s="103"/>
      <c r="C2882" s="103"/>
    </row>
    <row r="2883" spans="1:3" x14ac:dyDescent="0.2">
      <c r="A2883" s="57"/>
      <c r="B2883" s="103"/>
      <c r="C2883" s="103"/>
    </row>
    <row r="2884" spans="1:3" x14ac:dyDescent="0.2">
      <c r="A2884" s="57"/>
      <c r="B2884" s="103"/>
      <c r="C2884" s="103"/>
    </row>
    <row r="2885" spans="1:3" x14ac:dyDescent="0.2">
      <c r="A2885" s="57"/>
      <c r="B2885" s="103"/>
      <c r="C2885" s="103"/>
    </row>
    <row r="2886" spans="1:3" x14ac:dyDescent="0.2">
      <c r="A2886" s="57"/>
      <c r="B2886" s="103"/>
      <c r="C2886" s="103"/>
    </row>
    <row r="2887" spans="1:3" x14ac:dyDescent="0.2">
      <c r="A2887" s="57"/>
      <c r="B2887" s="103"/>
      <c r="C2887" s="103"/>
    </row>
    <row r="2888" spans="1:3" x14ac:dyDescent="0.2">
      <c r="A2888" s="57"/>
      <c r="B2888" s="103"/>
      <c r="C2888" s="103"/>
    </row>
    <row r="2889" spans="1:3" x14ac:dyDescent="0.2">
      <c r="A2889" s="57"/>
      <c r="B2889" s="103"/>
      <c r="C2889" s="103"/>
    </row>
    <row r="2890" spans="1:3" x14ac:dyDescent="0.2">
      <c r="A2890" s="57"/>
      <c r="B2890" s="103"/>
      <c r="C2890" s="103"/>
    </row>
    <row r="2891" spans="1:3" x14ac:dyDescent="0.2">
      <c r="A2891" s="57"/>
      <c r="B2891" s="103"/>
      <c r="C2891" s="103"/>
    </row>
    <row r="2892" spans="1:3" x14ac:dyDescent="0.2">
      <c r="A2892" s="57"/>
      <c r="B2892" s="103"/>
      <c r="C2892" s="103"/>
    </row>
    <row r="2893" spans="1:3" x14ac:dyDescent="0.2">
      <c r="A2893" s="57"/>
      <c r="B2893" s="103"/>
      <c r="C2893" s="103"/>
    </row>
    <row r="2894" spans="1:3" x14ac:dyDescent="0.2">
      <c r="A2894" s="57"/>
      <c r="B2894" s="103"/>
      <c r="C2894" s="103"/>
    </row>
    <row r="2895" spans="1:3" x14ac:dyDescent="0.2">
      <c r="A2895" s="57"/>
      <c r="B2895" s="103"/>
      <c r="C2895" s="103"/>
    </row>
    <row r="2896" spans="1:3" x14ac:dyDescent="0.2">
      <c r="A2896" s="57"/>
      <c r="B2896" s="103"/>
      <c r="C2896" s="103"/>
    </row>
    <row r="2897" spans="1:3" x14ac:dyDescent="0.2">
      <c r="A2897" s="57"/>
      <c r="B2897" s="103"/>
      <c r="C2897" s="103"/>
    </row>
    <row r="2898" spans="1:3" x14ac:dyDescent="0.2">
      <c r="A2898" s="57"/>
      <c r="B2898" s="103"/>
      <c r="C2898" s="103"/>
    </row>
    <row r="2899" spans="1:3" x14ac:dyDescent="0.2">
      <c r="A2899" s="57"/>
      <c r="B2899" s="103"/>
      <c r="C2899" s="103"/>
    </row>
    <row r="2900" spans="1:3" x14ac:dyDescent="0.2">
      <c r="A2900" s="57"/>
      <c r="B2900" s="103"/>
      <c r="C2900" s="103"/>
    </row>
    <row r="2901" spans="1:3" x14ac:dyDescent="0.2">
      <c r="A2901" s="57"/>
      <c r="B2901" s="103"/>
      <c r="C2901" s="103"/>
    </row>
    <row r="2902" spans="1:3" x14ac:dyDescent="0.2">
      <c r="A2902" s="57"/>
      <c r="B2902" s="103"/>
      <c r="C2902" s="103"/>
    </row>
    <row r="2903" spans="1:3" x14ac:dyDescent="0.2">
      <c r="A2903" s="57"/>
      <c r="B2903" s="103"/>
      <c r="C2903" s="103"/>
    </row>
    <row r="2904" spans="1:3" x14ac:dyDescent="0.2">
      <c r="A2904" s="57"/>
      <c r="B2904" s="103"/>
      <c r="C2904" s="103"/>
    </row>
    <row r="2905" spans="1:3" x14ac:dyDescent="0.2">
      <c r="A2905" s="57"/>
      <c r="B2905" s="103"/>
      <c r="C2905" s="103"/>
    </row>
    <row r="2906" spans="1:3" x14ac:dyDescent="0.2">
      <c r="A2906" s="57"/>
      <c r="B2906" s="103"/>
      <c r="C2906" s="103"/>
    </row>
    <row r="2907" spans="1:3" x14ac:dyDescent="0.2">
      <c r="A2907" s="57"/>
      <c r="B2907" s="103"/>
      <c r="C2907" s="103"/>
    </row>
    <row r="2908" spans="1:3" x14ac:dyDescent="0.2">
      <c r="A2908" s="57"/>
      <c r="B2908" s="103"/>
      <c r="C2908" s="103"/>
    </row>
    <row r="2909" spans="1:3" x14ac:dyDescent="0.2">
      <c r="A2909" s="57"/>
      <c r="B2909" s="103"/>
      <c r="C2909" s="103"/>
    </row>
    <row r="2910" spans="1:3" x14ac:dyDescent="0.2">
      <c r="A2910" s="57"/>
      <c r="B2910" s="103"/>
      <c r="C2910" s="103"/>
    </row>
    <row r="2911" spans="1:3" x14ac:dyDescent="0.2">
      <c r="A2911" s="57"/>
      <c r="B2911" s="103"/>
      <c r="C2911" s="103"/>
    </row>
    <row r="2912" spans="1:3" x14ac:dyDescent="0.2">
      <c r="A2912" s="57"/>
      <c r="B2912" s="103"/>
      <c r="C2912" s="103"/>
    </row>
    <row r="2913" spans="1:3" x14ac:dyDescent="0.2">
      <c r="A2913" s="57"/>
      <c r="B2913" s="103"/>
      <c r="C2913" s="103"/>
    </row>
    <row r="2914" spans="1:3" x14ac:dyDescent="0.2">
      <c r="A2914" s="57"/>
      <c r="B2914" s="103"/>
      <c r="C2914" s="103"/>
    </row>
    <row r="2915" spans="1:3" x14ac:dyDescent="0.2">
      <c r="A2915" s="57"/>
      <c r="B2915" s="103"/>
      <c r="C2915" s="103"/>
    </row>
    <row r="2916" spans="1:3" x14ac:dyDescent="0.2">
      <c r="A2916" s="57"/>
      <c r="B2916" s="103"/>
      <c r="C2916" s="103"/>
    </row>
    <row r="2917" spans="1:3" x14ac:dyDescent="0.2">
      <c r="A2917" s="57"/>
      <c r="B2917" s="103"/>
      <c r="C2917" s="103"/>
    </row>
    <row r="2918" spans="1:3" x14ac:dyDescent="0.2">
      <c r="A2918" s="57"/>
      <c r="B2918" s="103"/>
      <c r="C2918" s="103"/>
    </row>
    <row r="2919" spans="1:3" x14ac:dyDescent="0.2">
      <c r="A2919" s="57"/>
      <c r="B2919" s="103"/>
      <c r="C2919" s="103"/>
    </row>
    <row r="2920" spans="1:3" x14ac:dyDescent="0.2">
      <c r="A2920" s="57"/>
      <c r="B2920" s="103"/>
      <c r="C2920" s="103"/>
    </row>
    <row r="2921" spans="1:3" x14ac:dyDescent="0.2">
      <c r="A2921" s="57"/>
      <c r="B2921" s="103"/>
      <c r="C2921" s="103"/>
    </row>
    <row r="2922" spans="1:3" x14ac:dyDescent="0.2">
      <c r="A2922" s="57"/>
      <c r="B2922" s="103"/>
      <c r="C2922" s="103"/>
    </row>
    <row r="2923" spans="1:3" x14ac:dyDescent="0.2">
      <c r="A2923" s="57"/>
      <c r="B2923" s="103"/>
      <c r="C2923" s="103"/>
    </row>
    <row r="2924" spans="1:3" x14ac:dyDescent="0.2">
      <c r="A2924" s="57"/>
      <c r="B2924" s="103"/>
      <c r="C2924" s="103"/>
    </row>
    <row r="2925" spans="1:3" x14ac:dyDescent="0.2">
      <c r="A2925" s="57"/>
      <c r="B2925" s="103"/>
      <c r="C2925" s="103"/>
    </row>
    <row r="2926" spans="1:3" x14ac:dyDescent="0.2">
      <c r="A2926" s="57"/>
      <c r="B2926" s="103"/>
      <c r="C2926" s="103"/>
    </row>
    <row r="2927" spans="1:3" x14ac:dyDescent="0.2">
      <c r="A2927" s="57"/>
      <c r="B2927" s="103"/>
      <c r="C2927" s="103"/>
    </row>
    <row r="2928" spans="1:3" x14ac:dyDescent="0.2">
      <c r="A2928" s="57"/>
      <c r="B2928" s="103"/>
      <c r="C2928" s="103"/>
    </row>
    <row r="2929" spans="1:3" x14ac:dyDescent="0.2">
      <c r="A2929" s="57"/>
      <c r="B2929" s="103"/>
      <c r="C2929" s="103"/>
    </row>
    <row r="2930" spans="1:3" x14ac:dyDescent="0.2">
      <c r="A2930" s="57"/>
      <c r="B2930" s="103"/>
      <c r="C2930" s="103"/>
    </row>
    <row r="2931" spans="1:3" x14ac:dyDescent="0.2">
      <c r="A2931" s="57"/>
      <c r="B2931" s="103"/>
      <c r="C2931" s="103"/>
    </row>
    <row r="2932" spans="1:3" x14ac:dyDescent="0.2">
      <c r="A2932" s="57"/>
      <c r="B2932" s="103"/>
      <c r="C2932" s="103"/>
    </row>
    <row r="2933" spans="1:3" x14ac:dyDescent="0.2">
      <c r="A2933" s="57"/>
      <c r="B2933" s="103"/>
      <c r="C2933" s="103"/>
    </row>
    <row r="2934" spans="1:3" x14ac:dyDescent="0.2">
      <c r="A2934" s="57"/>
      <c r="B2934" s="103"/>
      <c r="C2934" s="103"/>
    </row>
    <row r="2935" spans="1:3" x14ac:dyDescent="0.2">
      <c r="A2935" s="57"/>
      <c r="B2935" s="103"/>
      <c r="C2935" s="103"/>
    </row>
    <row r="2936" spans="1:3" x14ac:dyDescent="0.2">
      <c r="A2936" s="57"/>
      <c r="B2936" s="103"/>
      <c r="C2936" s="103"/>
    </row>
    <row r="2937" spans="1:3" x14ac:dyDescent="0.2">
      <c r="A2937" s="57"/>
      <c r="B2937" s="103"/>
      <c r="C2937" s="103"/>
    </row>
    <row r="2938" spans="1:3" x14ac:dyDescent="0.2">
      <c r="A2938" s="57"/>
      <c r="B2938" s="103"/>
      <c r="C2938" s="103"/>
    </row>
    <row r="2939" spans="1:3" x14ac:dyDescent="0.2">
      <c r="A2939" s="57"/>
      <c r="B2939" s="103"/>
      <c r="C2939" s="103"/>
    </row>
    <row r="2940" spans="1:3" x14ac:dyDescent="0.2">
      <c r="A2940" s="57"/>
      <c r="B2940" s="103"/>
      <c r="C2940" s="103"/>
    </row>
    <row r="2941" spans="1:3" x14ac:dyDescent="0.2">
      <c r="A2941" s="57"/>
      <c r="B2941" s="103"/>
      <c r="C2941" s="103"/>
    </row>
    <row r="2942" spans="1:3" x14ac:dyDescent="0.2">
      <c r="A2942" s="57"/>
      <c r="B2942" s="103"/>
      <c r="C2942" s="103"/>
    </row>
    <row r="2943" spans="1:3" x14ac:dyDescent="0.2">
      <c r="A2943" s="57"/>
      <c r="B2943" s="103"/>
      <c r="C2943" s="103"/>
    </row>
    <row r="2944" spans="1:3" x14ac:dyDescent="0.2">
      <c r="A2944" s="57"/>
      <c r="B2944" s="103"/>
      <c r="C2944" s="103"/>
    </row>
    <row r="2945" spans="1:3" x14ac:dyDescent="0.2">
      <c r="A2945" s="57"/>
      <c r="B2945" s="103"/>
      <c r="C2945" s="103"/>
    </row>
    <row r="2946" spans="1:3" x14ac:dyDescent="0.2">
      <c r="A2946" s="57"/>
      <c r="B2946" s="103"/>
      <c r="C2946" s="103"/>
    </row>
    <row r="2947" spans="1:3" x14ac:dyDescent="0.2">
      <c r="A2947" s="57"/>
      <c r="B2947" s="103"/>
      <c r="C2947" s="103"/>
    </row>
    <row r="2948" spans="1:3" x14ac:dyDescent="0.2">
      <c r="A2948" s="57"/>
      <c r="B2948" s="103"/>
      <c r="C2948" s="103"/>
    </row>
    <row r="2949" spans="1:3" x14ac:dyDescent="0.2">
      <c r="A2949" s="57"/>
      <c r="B2949" s="103"/>
      <c r="C2949" s="103"/>
    </row>
    <row r="2950" spans="1:3" x14ac:dyDescent="0.2">
      <c r="A2950" s="57"/>
      <c r="B2950" s="103"/>
      <c r="C2950" s="103"/>
    </row>
    <row r="2951" spans="1:3" x14ac:dyDescent="0.2">
      <c r="A2951" s="57"/>
      <c r="B2951" s="103"/>
      <c r="C2951" s="103"/>
    </row>
    <row r="2952" spans="1:3" x14ac:dyDescent="0.2">
      <c r="A2952" s="57"/>
      <c r="B2952" s="103"/>
      <c r="C2952" s="103"/>
    </row>
    <row r="2953" spans="1:3" x14ac:dyDescent="0.2">
      <c r="A2953" s="57"/>
      <c r="B2953" s="103"/>
      <c r="C2953" s="103"/>
    </row>
    <row r="2954" spans="1:3" x14ac:dyDescent="0.2">
      <c r="A2954" s="57"/>
      <c r="B2954" s="103"/>
      <c r="C2954" s="103"/>
    </row>
    <row r="2955" spans="1:3" x14ac:dyDescent="0.2">
      <c r="A2955" s="57"/>
      <c r="B2955" s="103"/>
      <c r="C2955" s="103"/>
    </row>
    <row r="2956" spans="1:3" x14ac:dyDescent="0.2">
      <c r="A2956" s="57"/>
      <c r="B2956" s="103"/>
      <c r="C2956" s="103"/>
    </row>
    <row r="2957" spans="1:3" x14ac:dyDescent="0.2">
      <c r="A2957" s="57"/>
      <c r="B2957" s="103"/>
      <c r="C2957" s="103"/>
    </row>
    <row r="2958" spans="1:3" x14ac:dyDescent="0.2">
      <c r="A2958" s="57"/>
      <c r="B2958" s="103"/>
      <c r="C2958" s="103"/>
    </row>
    <row r="2959" spans="1:3" x14ac:dyDescent="0.2">
      <c r="A2959" s="57"/>
      <c r="B2959" s="103"/>
      <c r="C2959" s="103"/>
    </row>
    <row r="2960" spans="1:3" x14ac:dyDescent="0.2">
      <c r="A2960" s="57"/>
      <c r="B2960" s="103"/>
      <c r="C2960" s="103"/>
    </row>
    <row r="2961" spans="1:3" x14ac:dyDescent="0.2">
      <c r="A2961" s="57"/>
      <c r="B2961" s="103"/>
      <c r="C2961" s="103"/>
    </row>
    <row r="2962" spans="1:3" x14ac:dyDescent="0.2">
      <c r="A2962" s="57"/>
      <c r="B2962" s="103"/>
      <c r="C2962" s="103"/>
    </row>
    <row r="2963" spans="1:3" x14ac:dyDescent="0.2">
      <c r="A2963" s="57"/>
      <c r="B2963" s="103"/>
      <c r="C2963" s="103"/>
    </row>
    <row r="2964" spans="1:3" x14ac:dyDescent="0.2">
      <c r="A2964" s="57"/>
      <c r="B2964" s="103"/>
      <c r="C2964" s="103"/>
    </row>
    <row r="2965" spans="1:3" x14ac:dyDescent="0.2">
      <c r="A2965" s="57"/>
      <c r="B2965" s="103"/>
      <c r="C2965" s="103"/>
    </row>
    <row r="2966" spans="1:3" x14ac:dyDescent="0.2">
      <c r="A2966" s="57"/>
      <c r="B2966" s="103"/>
      <c r="C2966" s="103"/>
    </row>
    <row r="2967" spans="1:3" x14ac:dyDescent="0.2">
      <c r="A2967" s="57"/>
      <c r="B2967" s="103"/>
      <c r="C2967" s="103"/>
    </row>
    <row r="2968" spans="1:3" x14ac:dyDescent="0.2">
      <c r="A2968" s="57"/>
      <c r="B2968" s="103"/>
      <c r="C2968" s="103"/>
    </row>
    <row r="2969" spans="1:3" x14ac:dyDescent="0.2">
      <c r="A2969" s="57"/>
      <c r="B2969" s="103"/>
      <c r="C2969" s="103"/>
    </row>
    <row r="2970" spans="1:3" x14ac:dyDescent="0.2">
      <c r="A2970" s="57"/>
      <c r="B2970" s="103"/>
      <c r="C2970" s="103"/>
    </row>
    <row r="2971" spans="1:3" x14ac:dyDescent="0.2">
      <c r="A2971" s="57"/>
      <c r="B2971" s="103"/>
      <c r="C2971" s="103"/>
    </row>
    <row r="2972" spans="1:3" x14ac:dyDescent="0.2">
      <c r="A2972" s="57"/>
      <c r="B2972" s="103"/>
      <c r="C2972" s="103"/>
    </row>
    <row r="2973" spans="1:3" x14ac:dyDescent="0.2">
      <c r="A2973" s="57"/>
      <c r="B2973" s="103"/>
      <c r="C2973" s="103"/>
    </row>
    <row r="2974" spans="1:3" x14ac:dyDescent="0.2">
      <c r="A2974" s="57"/>
      <c r="B2974" s="103"/>
      <c r="C2974" s="103"/>
    </row>
    <row r="2975" spans="1:3" x14ac:dyDescent="0.2">
      <c r="A2975" s="57"/>
      <c r="B2975" s="103"/>
      <c r="C2975" s="103"/>
    </row>
    <row r="2976" spans="1:3" x14ac:dyDescent="0.2">
      <c r="A2976" s="57"/>
      <c r="B2976" s="103"/>
      <c r="C2976" s="103"/>
    </row>
    <row r="2977" spans="1:3" x14ac:dyDescent="0.2">
      <c r="A2977" s="57"/>
      <c r="B2977" s="103"/>
      <c r="C2977" s="103"/>
    </row>
    <row r="2978" spans="1:3" x14ac:dyDescent="0.2">
      <c r="A2978" s="57"/>
      <c r="B2978" s="103"/>
      <c r="C2978" s="103"/>
    </row>
    <row r="2979" spans="1:3" x14ac:dyDescent="0.2">
      <c r="A2979" s="57"/>
      <c r="B2979" s="103"/>
      <c r="C2979" s="103"/>
    </row>
    <row r="2980" spans="1:3" x14ac:dyDescent="0.2">
      <c r="A2980" s="57"/>
      <c r="B2980" s="103"/>
      <c r="C2980" s="103"/>
    </row>
    <row r="2981" spans="1:3" x14ac:dyDescent="0.2">
      <c r="A2981" s="57"/>
      <c r="B2981" s="103"/>
      <c r="C2981" s="103"/>
    </row>
    <row r="2982" spans="1:3" x14ac:dyDescent="0.2">
      <c r="A2982" s="57"/>
      <c r="B2982" s="103"/>
      <c r="C2982" s="103"/>
    </row>
    <row r="2983" spans="1:3" x14ac:dyDescent="0.2">
      <c r="A2983" s="57"/>
      <c r="B2983" s="103"/>
      <c r="C2983" s="103"/>
    </row>
    <row r="2984" spans="1:3" x14ac:dyDescent="0.2">
      <c r="A2984" s="57"/>
      <c r="B2984" s="103"/>
      <c r="C2984" s="103"/>
    </row>
    <row r="2985" spans="1:3" x14ac:dyDescent="0.2">
      <c r="A2985" s="57"/>
      <c r="B2985" s="103"/>
      <c r="C2985" s="103"/>
    </row>
    <row r="2986" spans="1:3" x14ac:dyDescent="0.2">
      <c r="A2986" s="57"/>
      <c r="B2986" s="103"/>
      <c r="C2986" s="103"/>
    </row>
    <row r="2987" spans="1:3" x14ac:dyDescent="0.2">
      <c r="A2987" s="57"/>
      <c r="B2987" s="103"/>
      <c r="C2987" s="103"/>
    </row>
    <row r="2988" spans="1:3" x14ac:dyDescent="0.2">
      <c r="A2988" s="57"/>
      <c r="B2988" s="103"/>
      <c r="C2988" s="103"/>
    </row>
    <row r="2989" spans="1:3" x14ac:dyDescent="0.2">
      <c r="A2989" s="57"/>
      <c r="B2989" s="103"/>
      <c r="C2989" s="103"/>
    </row>
    <row r="2990" spans="1:3" x14ac:dyDescent="0.2">
      <c r="A2990" s="57"/>
      <c r="B2990" s="103"/>
      <c r="C2990" s="103"/>
    </row>
    <row r="2991" spans="1:3" x14ac:dyDescent="0.2">
      <c r="A2991" s="57"/>
      <c r="B2991" s="103"/>
      <c r="C2991" s="103"/>
    </row>
    <row r="2992" spans="1:3" x14ac:dyDescent="0.2">
      <c r="A2992" s="57"/>
      <c r="B2992" s="103"/>
      <c r="C2992" s="103"/>
    </row>
    <row r="2993" spans="1:3" x14ac:dyDescent="0.2">
      <c r="A2993" s="57"/>
      <c r="B2993" s="103"/>
      <c r="C2993" s="103"/>
    </row>
    <row r="2994" spans="1:3" x14ac:dyDescent="0.2">
      <c r="A2994" s="57"/>
      <c r="B2994" s="103"/>
      <c r="C2994" s="103"/>
    </row>
    <row r="2995" spans="1:3" x14ac:dyDescent="0.2">
      <c r="A2995" s="57"/>
      <c r="B2995" s="103"/>
      <c r="C2995" s="103"/>
    </row>
    <row r="2996" spans="1:3" x14ac:dyDescent="0.2">
      <c r="A2996" s="57"/>
      <c r="B2996" s="103"/>
      <c r="C2996" s="103"/>
    </row>
    <row r="2997" spans="1:3" x14ac:dyDescent="0.2">
      <c r="A2997" s="57"/>
      <c r="B2997" s="103"/>
      <c r="C2997" s="103"/>
    </row>
    <row r="2998" spans="1:3" x14ac:dyDescent="0.2">
      <c r="A2998" s="57"/>
      <c r="B2998" s="103"/>
      <c r="C2998" s="103"/>
    </row>
    <row r="2999" spans="1:3" x14ac:dyDescent="0.2">
      <c r="A2999" s="57"/>
      <c r="B2999" s="103"/>
      <c r="C2999" s="103"/>
    </row>
    <row r="3000" spans="1:3" x14ac:dyDescent="0.2">
      <c r="A3000" s="57"/>
      <c r="B3000" s="103"/>
      <c r="C3000" s="103"/>
    </row>
    <row r="3001" spans="1:3" x14ac:dyDescent="0.2">
      <c r="A3001" s="57"/>
      <c r="B3001" s="103"/>
      <c r="C3001" s="103"/>
    </row>
    <row r="3002" spans="1:3" x14ac:dyDescent="0.2">
      <c r="A3002" s="57"/>
      <c r="B3002" s="103"/>
      <c r="C3002" s="103"/>
    </row>
    <row r="3003" spans="1:3" x14ac:dyDescent="0.2">
      <c r="A3003" s="57"/>
      <c r="B3003" s="103"/>
      <c r="C3003" s="103"/>
    </row>
    <row r="3004" spans="1:3" x14ac:dyDescent="0.2">
      <c r="A3004" s="57"/>
      <c r="B3004" s="103"/>
      <c r="C3004" s="103"/>
    </row>
    <row r="3005" spans="1:3" x14ac:dyDescent="0.2">
      <c r="A3005" s="57"/>
      <c r="B3005" s="103"/>
      <c r="C3005" s="103"/>
    </row>
    <row r="3006" spans="1:3" x14ac:dyDescent="0.2">
      <c r="A3006" s="57"/>
      <c r="B3006" s="103"/>
      <c r="C3006" s="103"/>
    </row>
    <row r="3007" spans="1:3" x14ac:dyDescent="0.2">
      <c r="A3007" s="57"/>
      <c r="B3007" s="103"/>
      <c r="C3007" s="103"/>
    </row>
    <row r="3008" spans="1:3" x14ac:dyDescent="0.2">
      <c r="A3008" s="57"/>
      <c r="B3008" s="103"/>
      <c r="C3008" s="103"/>
    </row>
    <row r="3009" spans="1:3" x14ac:dyDescent="0.2">
      <c r="A3009" s="57"/>
      <c r="B3009" s="103"/>
      <c r="C3009" s="103"/>
    </row>
    <row r="3010" spans="1:3" x14ac:dyDescent="0.2">
      <c r="A3010" s="57"/>
      <c r="B3010" s="103"/>
      <c r="C3010" s="103"/>
    </row>
    <row r="3011" spans="1:3" x14ac:dyDescent="0.2">
      <c r="A3011" s="57"/>
      <c r="B3011" s="103"/>
      <c r="C3011" s="103"/>
    </row>
    <row r="3012" spans="1:3" x14ac:dyDescent="0.2">
      <c r="A3012" s="57"/>
      <c r="B3012" s="103"/>
      <c r="C3012" s="103"/>
    </row>
    <row r="3013" spans="1:3" x14ac:dyDescent="0.2">
      <c r="A3013" s="57"/>
      <c r="B3013" s="103"/>
      <c r="C3013" s="103"/>
    </row>
    <row r="3014" spans="1:3" x14ac:dyDescent="0.2">
      <c r="A3014" s="57"/>
      <c r="B3014" s="103"/>
      <c r="C3014" s="103"/>
    </row>
    <row r="3015" spans="1:3" x14ac:dyDescent="0.2">
      <c r="A3015" s="57"/>
      <c r="B3015" s="103"/>
      <c r="C3015" s="103"/>
    </row>
    <row r="3016" spans="1:3" x14ac:dyDescent="0.2">
      <c r="A3016" s="57"/>
      <c r="B3016" s="103"/>
      <c r="C3016" s="103"/>
    </row>
    <row r="3017" spans="1:3" x14ac:dyDescent="0.2">
      <c r="A3017" s="57"/>
      <c r="B3017" s="103"/>
      <c r="C3017" s="103"/>
    </row>
    <row r="3018" spans="1:3" x14ac:dyDescent="0.2">
      <c r="A3018" s="57"/>
      <c r="B3018" s="103"/>
      <c r="C3018" s="103"/>
    </row>
    <row r="3019" spans="1:3" x14ac:dyDescent="0.2">
      <c r="A3019" s="57"/>
      <c r="B3019" s="103"/>
      <c r="C3019" s="103"/>
    </row>
    <row r="3020" spans="1:3" x14ac:dyDescent="0.2">
      <c r="A3020" s="57"/>
      <c r="B3020" s="103"/>
      <c r="C3020" s="103"/>
    </row>
    <row r="3021" spans="1:3" x14ac:dyDescent="0.2">
      <c r="A3021" s="57"/>
      <c r="B3021" s="103"/>
      <c r="C3021" s="103"/>
    </row>
    <row r="3022" spans="1:3" x14ac:dyDescent="0.2">
      <c r="A3022" s="57"/>
      <c r="B3022" s="103"/>
      <c r="C3022" s="103"/>
    </row>
    <row r="3023" spans="1:3" x14ac:dyDescent="0.2">
      <c r="A3023" s="57"/>
      <c r="B3023" s="103"/>
      <c r="C3023" s="103"/>
    </row>
    <row r="3024" spans="1:3" x14ac:dyDescent="0.2">
      <c r="A3024" s="57"/>
      <c r="B3024" s="103"/>
      <c r="C3024" s="103"/>
    </row>
    <row r="3025" spans="1:3" x14ac:dyDescent="0.2">
      <c r="A3025" s="57"/>
      <c r="B3025" s="103"/>
      <c r="C3025" s="103"/>
    </row>
    <row r="3026" spans="1:3" x14ac:dyDescent="0.2">
      <c r="A3026" s="57"/>
      <c r="B3026" s="103"/>
      <c r="C3026" s="103"/>
    </row>
    <row r="3027" spans="1:3" x14ac:dyDescent="0.2">
      <c r="A3027" s="57"/>
      <c r="B3027" s="103"/>
      <c r="C3027" s="103"/>
    </row>
    <row r="3028" spans="1:3" x14ac:dyDescent="0.2">
      <c r="A3028" s="57"/>
      <c r="B3028" s="103"/>
      <c r="C3028" s="103"/>
    </row>
    <row r="3029" spans="1:3" x14ac:dyDescent="0.2">
      <c r="A3029" s="57"/>
      <c r="B3029" s="103"/>
      <c r="C3029" s="103"/>
    </row>
    <row r="3030" spans="1:3" x14ac:dyDescent="0.2">
      <c r="A3030" s="57"/>
      <c r="B3030" s="103"/>
      <c r="C3030" s="103"/>
    </row>
    <row r="3031" spans="1:3" x14ac:dyDescent="0.2">
      <c r="A3031" s="57"/>
      <c r="B3031" s="103"/>
      <c r="C3031" s="103"/>
    </row>
    <row r="3032" spans="1:3" x14ac:dyDescent="0.2">
      <c r="A3032" s="57"/>
      <c r="B3032" s="103"/>
      <c r="C3032" s="103"/>
    </row>
    <row r="3033" spans="1:3" x14ac:dyDescent="0.2">
      <c r="A3033" s="57"/>
      <c r="B3033" s="103"/>
      <c r="C3033" s="103"/>
    </row>
    <row r="3034" spans="1:3" x14ac:dyDescent="0.2">
      <c r="A3034" s="57"/>
      <c r="B3034" s="103"/>
      <c r="C3034" s="103"/>
    </row>
    <row r="3035" spans="1:3" x14ac:dyDescent="0.2">
      <c r="A3035" s="57"/>
      <c r="B3035" s="103"/>
      <c r="C3035" s="103"/>
    </row>
    <row r="3036" spans="1:3" x14ac:dyDescent="0.2">
      <c r="A3036" s="57"/>
      <c r="B3036" s="103"/>
      <c r="C3036" s="103"/>
    </row>
    <row r="3037" spans="1:3" x14ac:dyDescent="0.2">
      <c r="A3037" s="57"/>
      <c r="B3037" s="103"/>
      <c r="C3037" s="103"/>
    </row>
    <row r="3038" spans="1:3" x14ac:dyDescent="0.2">
      <c r="A3038" s="57"/>
      <c r="B3038" s="103"/>
      <c r="C3038" s="103"/>
    </row>
    <row r="3039" spans="1:3" x14ac:dyDescent="0.2">
      <c r="A3039" s="57"/>
      <c r="B3039" s="103"/>
      <c r="C3039" s="103"/>
    </row>
    <row r="3040" spans="1:3" x14ac:dyDescent="0.2">
      <c r="A3040" s="57"/>
      <c r="B3040" s="103"/>
      <c r="C3040" s="103"/>
    </row>
    <row r="3041" spans="1:3" x14ac:dyDescent="0.2">
      <c r="A3041" s="57"/>
      <c r="B3041" s="103"/>
      <c r="C3041" s="103"/>
    </row>
    <row r="3042" spans="1:3" x14ac:dyDescent="0.2">
      <c r="A3042" s="57"/>
      <c r="B3042" s="103"/>
      <c r="C3042" s="103"/>
    </row>
    <row r="3043" spans="1:3" x14ac:dyDescent="0.2">
      <c r="A3043" s="57"/>
      <c r="B3043" s="103"/>
      <c r="C3043" s="103"/>
    </row>
    <row r="3044" spans="1:3" x14ac:dyDescent="0.2">
      <c r="A3044" s="57"/>
      <c r="B3044" s="103"/>
      <c r="C3044" s="103"/>
    </row>
    <row r="3045" spans="1:3" x14ac:dyDescent="0.2">
      <c r="A3045" s="57"/>
      <c r="B3045" s="103"/>
      <c r="C3045" s="103"/>
    </row>
    <row r="3046" spans="1:3" x14ac:dyDescent="0.2">
      <c r="A3046" s="57"/>
      <c r="B3046" s="103"/>
      <c r="C3046" s="103"/>
    </row>
    <row r="3047" spans="1:3" x14ac:dyDescent="0.2">
      <c r="A3047" s="57"/>
      <c r="B3047" s="103"/>
      <c r="C3047" s="103"/>
    </row>
    <row r="3048" spans="1:3" x14ac:dyDescent="0.2">
      <c r="A3048" s="57"/>
      <c r="B3048" s="103"/>
      <c r="C3048" s="103"/>
    </row>
    <row r="3049" spans="1:3" x14ac:dyDescent="0.2">
      <c r="A3049" s="57"/>
      <c r="B3049" s="103"/>
      <c r="C3049" s="103"/>
    </row>
    <row r="3050" spans="1:3" x14ac:dyDescent="0.2">
      <c r="A3050" s="57"/>
      <c r="B3050" s="103"/>
      <c r="C3050" s="103"/>
    </row>
    <row r="3051" spans="1:3" x14ac:dyDescent="0.2">
      <c r="A3051" s="57"/>
      <c r="B3051" s="103"/>
      <c r="C3051" s="103"/>
    </row>
    <row r="3052" spans="1:3" x14ac:dyDescent="0.2">
      <c r="A3052" s="57"/>
      <c r="B3052" s="103"/>
      <c r="C3052" s="103"/>
    </row>
    <row r="3053" spans="1:3" x14ac:dyDescent="0.2">
      <c r="A3053" s="57"/>
      <c r="B3053" s="103"/>
      <c r="C3053" s="103"/>
    </row>
    <row r="3054" spans="1:3" x14ac:dyDescent="0.2">
      <c r="A3054" s="57"/>
      <c r="B3054" s="103"/>
      <c r="C3054" s="103"/>
    </row>
    <row r="3055" spans="1:3" x14ac:dyDescent="0.2">
      <c r="A3055" s="57"/>
      <c r="B3055" s="103"/>
      <c r="C3055" s="103"/>
    </row>
    <row r="3056" spans="1:3" x14ac:dyDescent="0.2">
      <c r="A3056" s="57"/>
      <c r="B3056" s="103"/>
      <c r="C3056" s="103"/>
    </row>
    <row r="3057" spans="1:3" x14ac:dyDescent="0.2">
      <c r="A3057" s="57"/>
      <c r="B3057" s="103"/>
      <c r="C3057" s="103"/>
    </row>
    <row r="3058" spans="1:3" x14ac:dyDescent="0.2">
      <c r="A3058" s="57"/>
      <c r="B3058" s="103"/>
      <c r="C3058" s="103"/>
    </row>
    <row r="3059" spans="1:3" x14ac:dyDescent="0.2">
      <c r="A3059" s="57"/>
      <c r="B3059" s="103"/>
      <c r="C3059" s="103"/>
    </row>
    <row r="3060" spans="1:3" x14ac:dyDescent="0.2">
      <c r="A3060" s="57"/>
      <c r="B3060" s="103"/>
      <c r="C3060" s="103"/>
    </row>
    <row r="3061" spans="1:3" x14ac:dyDescent="0.2">
      <c r="A3061" s="57"/>
      <c r="B3061" s="103"/>
      <c r="C3061" s="103"/>
    </row>
    <row r="3062" spans="1:3" x14ac:dyDescent="0.2">
      <c r="A3062" s="57"/>
      <c r="B3062" s="103"/>
      <c r="C3062" s="103"/>
    </row>
    <row r="3063" spans="1:3" x14ac:dyDescent="0.2">
      <c r="A3063" s="57"/>
      <c r="B3063" s="103"/>
      <c r="C3063" s="103"/>
    </row>
    <row r="3064" spans="1:3" x14ac:dyDescent="0.2">
      <c r="A3064" s="57"/>
      <c r="B3064" s="103"/>
      <c r="C3064" s="103"/>
    </row>
    <row r="3065" spans="1:3" x14ac:dyDescent="0.2">
      <c r="A3065" s="57"/>
      <c r="B3065" s="103"/>
      <c r="C3065" s="103"/>
    </row>
    <row r="3066" spans="1:3" x14ac:dyDescent="0.2">
      <c r="A3066" s="57"/>
      <c r="B3066" s="103"/>
      <c r="C3066" s="103"/>
    </row>
    <row r="3067" spans="1:3" x14ac:dyDescent="0.2">
      <c r="A3067" s="57"/>
      <c r="B3067" s="103"/>
      <c r="C3067" s="103"/>
    </row>
    <row r="3068" spans="1:3" x14ac:dyDescent="0.2">
      <c r="A3068" s="57"/>
      <c r="B3068" s="103"/>
      <c r="C3068" s="103"/>
    </row>
    <row r="3069" spans="1:3" x14ac:dyDescent="0.2">
      <c r="A3069" s="57"/>
      <c r="B3069" s="103"/>
      <c r="C3069" s="103"/>
    </row>
    <row r="3070" spans="1:3" x14ac:dyDescent="0.2">
      <c r="A3070" s="57"/>
      <c r="B3070" s="103"/>
      <c r="C3070" s="103"/>
    </row>
    <row r="3071" spans="1:3" x14ac:dyDescent="0.2">
      <c r="A3071" s="57"/>
      <c r="B3071" s="103"/>
      <c r="C3071" s="103"/>
    </row>
    <row r="3072" spans="1:3" x14ac:dyDescent="0.2">
      <c r="A3072" s="57"/>
      <c r="B3072" s="103"/>
      <c r="C3072" s="103"/>
    </row>
    <row r="3073" spans="1:3" x14ac:dyDescent="0.2">
      <c r="A3073" s="57"/>
      <c r="B3073" s="103"/>
      <c r="C3073" s="103"/>
    </row>
    <row r="3074" spans="1:3" x14ac:dyDescent="0.2">
      <c r="A3074" s="57"/>
      <c r="B3074" s="103"/>
      <c r="C3074" s="103"/>
    </row>
    <row r="3075" spans="1:3" x14ac:dyDescent="0.2">
      <c r="A3075" s="57"/>
      <c r="B3075" s="103"/>
      <c r="C3075" s="103"/>
    </row>
    <row r="3076" spans="1:3" x14ac:dyDescent="0.2">
      <c r="A3076" s="57"/>
      <c r="B3076" s="103"/>
      <c r="C3076" s="103"/>
    </row>
    <row r="3077" spans="1:3" x14ac:dyDescent="0.2">
      <c r="A3077" s="57"/>
      <c r="B3077" s="103"/>
      <c r="C3077" s="103"/>
    </row>
    <row r="3078" spans="1:3" x14ac:dyDescent="0.2">
      <c r="A3078" s="57"/>
      <c r="B3078" s="103"/>
      <c r="C3078" s="103"/>
    </row>
    <row r="3079" spans="1:3" x14ac:dyDescent="0.2">
      <c r="A3079" s="57"/>
      <c r="B3079" s="103"/>
      <c r="C3079" s="103"/>
    </row>
    <row r="3080" spans="1:3" x14ac:dyDescent="0.2">
      <c r="A3080" s="57"/>
      <c r="B3080" s="103"/>
      <c r="C3080" s="103"/>
    </row>
    <row r="3081" spans="1:3" x14ac:dyDescent="0.2">
      <c r="A3081" s="57"/>
      <c r="B3081" s="103"/>
      <c r="C3081" s="103"/>
    </row>
    <row r="3082" spans="1:3" x14ac:dyDescent="0.2">
      <c r="A3082" s="57"/>
      <c r="B3082" s="103"/>
      <c r="C3082" s="103"/>
    </row>
    <row r="3083" spans="1:3" x14ac:dyDescent="0.2">
      <c r="A3083" s="57"/>
      <c r="B3083" s="103"/>
      <c r="C3083" s="103"/>
    </row>
    <row r="3084" spans="1:3" x14ac:dyDescent="0.2">
      <c r="A3084" s="57"/>
      <c r="B3084" s="103"/>
      <c r="C3084" s="103"/>
    </row>
    <row r="3085" spans="1:3" x14ac:dyDescent="0.2">
      <c r="A3085" s="57"/>
      <c r="B3085" s="103"/>
      <c r="C3085" s="103"/>
    </row>
    <row r="3086" spans="1:3" x14ac:dyDescent="0.2">
      <c r="A3086" s="57"/>
      <c r="B3086" s="103"/>
      <c r="C3086" s="103"/>
    </row>
    <row r="3087" spans="1:3" x14ac:dyDescent="0.2">
      <c r="A3087" s="57"/>
      <c r="B3087" s="103"/>
      <c r="C3087" s="103"/>
    </row>
    <row r="3088" spans="1:3" x14ac:dyDescent="0.2">
      <c r="A3088" s="57"/>
      <c r="B3088" s="103"/>
      <c r="C3088" s="103"/>
    </row>
    <row r="3089" spans="1:3" x14ac:dyDescent="0.2">
      <c r="A3089" s="57"/>
      <c r="B3089" s="103"/>
      <c r="C3089" s="103"/>
    </row>
    <row r="3090" spans="1:3" x14ac:dyDescent="0.2">
      <c r="A3090" s="57"/>
      <c r="B3090" s="103"/>
      <c r="C3090" s="103"/>
    </row>
    <row r="3091" spans="1:3" x14ac:dyDescent="0.2">
      <c r="A3091" s="57"/>
      <c r="B3091" s="103"/>
      <c r="C3091" s="103"/>
    </row>
    <row r="3092" spans="1:3" x14ac:dyDescent="0.2">
      <c r="A3092" s="57"/>
      <c r="B3092" s="103"/>
      <c r="C3092" s="103"/>
    </row>
    <row r="3093" spans="1:3" x14ac:dyDescent="0.2">
      <c r="A3093" s="57"/>
      <c r="B3093" s="103"/>
      <c r="C3093" s="103"/>
    </row>
    <row r="3094" spans="1:3" x14ac:dyDescent="0.2">
      <c r="A3094" s="57"/>
      <c r="B3094" s="103"/>
      <c r="C3094" s="103"/>
    </row>
    <row r="3095" spans="1:3" x14ac:dyDescent="0.2">
      <c r="A3095" s="57"/>
      <c r="B3095" s="103"/>
      <c r="C3095" s="103"/>
    </row>
    <row r="3096" spans="1:3" x14ac:dyDescent="0.2">
      <c r="A3096" s="57"/>
      <c r="B3096" s="103"/>
      <c r="C3096" s="103"/>
    </row>
    <row r="3097" spans="1:3" x14ac:dyDescent="0.2">
      <c r="A3097" s="57"/>
      <c r="B3097" s="103"/>
      <c r="C3097" s="103"/>
    </row>
    <row r="3098" spans="1:3" x14ac:dyDescent="0.2">
      <c r="A3098" s="57"/>
      <c r="B3098" s="103"/>
      <c r="C3098" s="103"/>
    </row>
    <row r="3099" spans="1:3" x14ac:dyDescent="0.2">
      <c r="A3099" s="57"/>
      <c r="B3099" s="103"/>
      <c r="C3099" s="103"/>
    </row>
    <row r="3100" spans="1:3" x14ac:dyDescent="0.2">
      <c r="A3100" s="57"/>
      <c r="B3100" s="103"/>
      <c r="C3100" s="103"/>
    </row>
    <row r="3101" spans="1:3" x14ac:dyDescent="0.2">
      <c r="A3101" s="57"/>
      <c r="B3101" s="103"/>
      <c r="C3101" s="103"/>
    </row>
    <row r="3102" spans="1:3" x14ac:dyDescent="0.2">
      <c r="A3102" s="57"/>
      <c r="B3102" s="103"/>
      <c r="C3102" s="103"/>
    </row>
    <row r="3103" spans="1:3" x14ac:dyDescent="0.2">
      <c r="A3103" s="57"/>
      <c r="B3103" s="103"/>
      <c r="C3103" s="103"/>
    </row>
    <row r="3104" spans="1:3" x14ac:dyDescent="0.2">
      <c r="A3104" s="57"/>
      <c r="B3104" s="103"/>
      <c r="C3104" s="103"/>
    </row>
    <row r="3105" spans="1:3" x14ac:dyDescent="0.2">
      <c r="A3105" s="57"/>
      <c r="B3105" s="103"/>
      <c r="C3105" s="103"/>
    </row>
    <row r="3106" spans="1:3" x14ac:dyDescent="0.2">
      <c r="A3106" s="57"/>
      <c r="B3106" s="103"/>
      <c r="C3106" s="103"/>
    </row>
    <row r="3107" spans="1:3" x14ac:dyDescent="0.2">
      <c r="A3107" s="57"/>
      <c r="B3107" s="103"/>
      <c r="C3107" s="103"/>
    </row>
    <row r="3108" spans="1:3" x14ac:dyDescent="0.2">
      <c r="A3108" s="57"/>
      <c r="B3108" s="103"/>
      <c r="C3108" s="103"/>
    </row>
    <row r="3109" spans="1:3" x14ac:dyDescent="0.2">
      <c r="A3109" s="57"/>
      <c r="B3109" s="103"/>
      <c r="C3109" s="103"/>
    </row>
    <row r="3110" spans="1:3" x14ac:dyDescent="0.2">
      <c r="A3110" s="57"/>
      <c r="B3110" s="103"/>
      <c r="C3110" s="103"/>
    </row>
    <row r="3111" spans="1:3" x14ac:dyDescent="0.2">
      <c r="A3111" s="57"/>
      <c r="B3111" s="103"/>
      <c r="C3111" s="103"/>
    </row>
    <row r="3112" spans="1:3" x14ac:dyDescent="0.2">
      <c r="A3112" s="57"/>
      <c r="B3112" s="103"/>
      <c r="C3112" s="103"/>
    </row>
    <row r="3113" spans="1:3" x14ac:dyDescent="0.2">
      <c r="A3113" s="57"/>
      <c r="B3113" s="103"/>
      <c r="C3113" s="103"/>
    </row>
    <row r="3114" spans="1:3" x14ac:dyDescent="0.2">
      <c r="A3114" s="57"/>
      <c r="B3114" s="103"/>
      <c r="C3114" s="103"/>
    </row>
    <row r="3115" spans="1:3" x14ac:dyDescent="0.2">
      <c r="A3115" s="57"/>
      <c r="B3115" s="103"/>
      <c r="C3115" s="103"/>
    </row>
    <row r="3116" spans="1:3" x14ac:dyDescent="0.2">
      <c r="A3116" s="57"/>
      <c r="B3116" s="103"/>
      <c r="C3116" s="103"/>
    </row>
    <row r="3117" spans="1:3" x14ac:dyDescent="0.2">
      <c r="A3117" s="57"/>
      <c r="B3117" s="103"/>
      <c r="C3117" s="103"/>
    </row>
    <row r="3118" spans="1:3" x14ac:dyDescent="0.2">
      <c r="A3118" s="57"/>
      <c r="B3118" s="103"/>
      <c r="C3118" s="103"/>
    </row>
    <row r="3119" spans="1:3" x14ac:dyDescent="0.2">
      <c r="A3119" s="57"/>
      <c r="B3119" s="103"/>
      <c r="C3119" s="103"/>
    </row>
    <row r="3120" spans="1:3" x14ac:dyDescent="0.2">
      <c r="A3120" s="57"/>
      <c r="B3120" s="103"/>
      <c r="C3120" s="103"/>
    </row>
    <row r="3121" spans="1:3" x14ac:dyDescent="0.2">
      <c r="A3121" s="57"/>
      <c r="B3121" s="103"/>
      <c r="C3121" s="103"/>
    </row>
    <row r="3122" spans="1:3" x14ac:dyDescent="0.2">
      <c r="A3122" s="57"/>
      <c r="B3122" s="103"/>
      <c r="C3122" s="103"/>
    </row>
    <row r="3123" spans="1:3" x14ac:dyDescent="0.2">
      <c r="A3123" s="57"/>
      <c r="B3123" s="103"/>
      <c r="C3123" s="103"/>
    </row>
    <row r="3124" spans="1:3" x14ac:dyDescent="0.2">
      <c r="A3124" s="57"/>
      <c r="B3124" s="103"/>
      <c r="C3124" s="103"/>
    </row>
    <row r="3125" spans="1:3" x14ac:dyDescent="0.2">
      <c r="A3125" s="57"/>
      <c r="B3125" s="103"/>
      <c r="C3125" s="103"/>
    </row>
    <row r="3126" spans="1:3" x14ac:dyDescent="0.2">
      <c r="A3126" s="57"/>
      <c r="B3126" s="103"/>
      <c r="C3126" s="103"/>
    </row>
    <row r="3127" spans="1:3" x14ac:dyDescent="0.2">
      <c r="A3127" s="57"/>
      <c r="B3127" s="103"/>
      <c r="C3127" s="103"/>
    </row>
    <row r="3128" spans="1:3" x14ac:dyDescent="0.2">
      <c r="A3128" s="57"/>
      <c r="B3128" s="103"/>
      <c r="C3128" s="103"/>
    </row>
    <row r="3129" spans="1:3" x14ac:dyDescent="0.2">
      <c r="A3129" s="57"/>
      <c r="B3129" s="103"/>
      <c r="C3129" s="103"/>
    </row>
    <row r="3130" spans="1:3" x14ac:dyDescent="0.2">
      <c r="A3130" s="57"/>
      <c r="B3130" s="103"/>
      <c r="C3130" s="103"/>
    </row>
    <row r="3131" spans="1:3" x14ac:dyDescent="0.2">
      <c r="A3131" s="57"/>
      <c r="B3131" s="103"/>
      <c r="C3131" s="103"/>
    </row>
    <row r="3132" spans="1:3" x14ac:dyDescent="0.2">
      <c r="A3132" s="57"/>
      <c r="B3132" s="103"/>
      <c r="C3132" s="103"/>
    </row>
    <row r="3133" spans="1:3" x14ac:dyDescent="0.2">
      <c r="A3133" s="57"/>
      <c r="B3133" s="103"/>
      <c r="C3133" s="103"/>
    </row>
    <row r="3134" spans="1:3" x14ac:dyDescent="0.2">
      <c r="A3134" s="57"/>
      <c r="B3134" s="103"/>
      <c r="C3134" s="103"/>
    </row>
    <row r="3135" spans="1:3" x14ac:dyDescent="0.2">
      <c r="A3135" s="57"/>
      <c r="B3135" s="103"/>
      <c r="C3135" s="103"/>
    </row>
    <row r="3136" spans="1:3" x14ac:dyDescent="0.2">
      <c r="A3136" s="57"/>
      <c r="B3136" s="103"/>
      <c r="C3136" s="103"/>
    </row>
    <row r="3137" spans="1:3" x14ac:dyDescent="0.2">
      <c r="A3137" s="57"/>
      <c r="B3137" s="103"/>
      <c r="C3137" s="103"/>
    </row>
    <row r="3138" spans="1:3" x14ac:dyDescent="0.2">
      <c r="A3138" s="57"/>
      <c r="B3138" s="103"/>
      <c r="C3138" s="103"/>
    </row>
    <row r="3139" spans="1:3" x14ac:dyDescent="0.2">
      <c r="A3139" s="57"/>
      <c r="B3139" s="103"/>
      <c r="C3139" s="103"/>
    </row>
    <row r="3140" spans="1:3" x14ac:dyDescent="0.2">
      <c r="A3140" s="57"/>
      <c r="B3140" s="103"/>
      <c r="C3140" s="103"/>
    </row>
    <row r="3141" spans="1:3" x14ac:dyDescent="0.2">
      <c r="A3141" s="57"/>
      <c r="B3141" s="103"/>
      <c r="C3141" s="103"/>
    </row>
    <row r="3142" spans="1:3" x14ac:dyDescent="0.2">
      <c r="A3142" s="57"/>
      <c r="B3142" s="103"/>
      <c r="C3142" s="103"/>
    </row>
    <row r="3143" spans="1:3" x14ac:dyDescent="0.2">
      <c r="A3143" s="57"/>
      <c r="B3143" s="103"/>
      <c r="C3143" s="103"/>
    </row>
    <row r="3144" spans="1:3" x14ac:dyDescent="0.2">
      <c r="A3144" s="57"/>
      <c r="B3144" s="103"/>
      <c r="C3144" s="103"/>
    </row>
    <row r="3145" spans="1:3" x14ac:dyDescent="0.2">
      <c r="A3145" s="57"/>
      <c r="B3145" s="103"/>
      <c r="C3145" s="103"/>
    </row>
    <row r="3146" spans="1:3" x14ac:dyDescent="0.2">
      <c r="A3146" s="57"/>
      <c r="B3146" s="103"/>
      <c r="C3146" s="103"/>
    </row>
    <row r="3147" spans="1:3" x14ac:dyDescent="0.2">
      <c r="A3147" s="57"/>
      <c r="B3147" s="103"/>
      <c r="C3147" s="103"/>
    </row>
    <row r="3148" spans="1:3" x14ac:dyDescent="0.2">
      <c r="A3148" s="57"/>
      <c r="B3148" s="103"/>
      <c r="C3148" s="103"/>
    </row>
    <row r="3149" spans="1:3" x14ac:dyDescent="0.2">
      <c r="A3149" s="57"/>
      <c r="B3149" s="103"/>
      <c r="C3149" s="103"/>
    </row>
    <row r="3150" spans="1:3" x14ac:dyDescent="0.2">
      <c r="A3150" s="57"/>
      <c r="B3150" s="103"/>
      <c r="C3150" s="103"/>
    </row>
    <row r="3151" spans="1:3" x14ac:dyDescent="0.2">
      <c r="A3151" s="57"/>
      <c r="B3151" s="103"/>
      <c r="C3151" s="103"/>
    </row>
    <row r="3152" spans="1:3" x14ac:dyDescent="0.2">
      <c r="A3152" s="57"/>
      <c r="B3152" s="103"/>
      <c r="C3152" s="103"/>
    </row>
    <row r="3153" spans="1:3" x14ac:dyDescent="0.2">
      <c r="A3153" s="57"/>
      <c r="B3153" s="103"/>
      <c r="C3153" s="103"/>
    </row>
    <row r="3154" spans="1:3" x14ac:dyDescent="0.2">
      <c r="A3154" s="57"/>
      <c r="B3154" s="103"/>
      <c r="C3154" s="103"/>
    </row>
    <row r="3155" spans="1:3" x14ac:dyDescent="0.2">
      <c r="A3155" s="57"/>
      <c r="B3155" s="103"/>
      <c r="C3155" s="103"/>
    </row>
    <row r="3156" spans="1:3" x14ac:dyDescent="0.2">
      <c r="A3156" s="57"/>
      <c r="B3156" s="103"/>
      <c r="C3156" s="103"/>
    </row>
    <row r="3157" spans="1:3" x14ac:dyDescent="0.2">
      <c r="A3157" s="57"/>
      <c r="B3157" s="103"/>
      <c r="C3157" s="103"/>
    </row>
    <row r="3158" spans="1:3" x14ac:dyDescent="0.2">
      <c r="A3158" s="57"/>
      <c r="B3158" s="103"/>
      <c r="C3158" s="103"/>
    </row>
    <row r="3159" spans="1:3" x14ac:dyDescent="0.2">
      <c r="A3159" s="57"/>
      <c r="B3159" s="103"/>
      <c r="C3159" s="103"/>
    </row>
    <row r="3160" spans="1:3" x14ac:dyDescent="0.2">
      <c r="A3160" s="57"/>
      <c r="B3160" s="103"/>
      <c r="C3160" s="103"/>
    </row>
    <row r="3161" spans="1:3" x14ac:dyDescent="0.2">
      <c r="A3161" s="57"/>
      <c r="B3161" s="103"/>
      <c r="C3161" s="103"/>
    </row>
    <row r="3162" spans="1:3" x14ac:dyDescent="0.2">
      <c r="A3162" s="57"/>
      <c r="B3162" s="103"/>
      <c r="C3162" s="103"/>
    </row>
    <row r="3163" spans="1:3" x14ac:dyDescent="0.2">
      <c r="A3163" s="57"/>
      <c r="B3163" s="103"/>
      <c r="C3163" s="103"/>
    </row>
    <row r="3164" spans="1:3" x14ac:dyDescent="0.2">
      <c r="A3164" s="57"/>
      <c r="B3164" s="103"/>
      <c r="C3164" s="103"/>
    </row>
    <row r="3165" spans="1:3" x14ac:dyDescent="0.2">
      <c r="A3165" s="57"/>
      <c r="B3165" s="103"/>
      <c r="C3165" s="103"/>
    </row>
    <row r="3166" spans="1:3" x14ac:dyDescent="0.2">
      <c r="A3166" s="57"/>
      <c r="B3166" s="103"/>
      <c r="C3166" s="103"/>
    </row>
    <row r="3167" spans="1:3" x14ac:dyDescent="0.2">
      <c r="A3167" s="57"/>
      <c r="B3167" s="103"/>
      <c r="C3167" s="103"/>
    </row>
    <row r="3168" spans="1:3" x14ac:dyDescent="0.2">
      <c r="A3168" s="57"/>
      <c r="B3168" s="103"/>
      <c r="C3168" s="103"/>
    </row>
    <row r="3169" spans="1:3" x14ac:dyDescent="0.2">
      <c r="A3169" s="57"/>
      <c r="B3169" s="103"/>
      <c r="C3169" s="103"/>
    </row>
    <row r="3170" spans="1:3" x14ac:dyDescent="0.2">
      <c r="A3170" s="57"/>
      <c r="B3170" s="103"/>
      <c r="C3170" s="103"/>
    </row>
    <row r="3171" spans="1:3" x14ac:dyDescent="0.2">
      <c r="A3171" s="57"/>
      <c r="B3171" s="103"/>
      <c r="C3171" s="103"/>
    </row>
    <row r="3172" spans="1:3" x14ac:dyDescent="0.2">
      <c r="A3172" s="57"/>
      <c r="B3172" s="103"/>
      <c r="C3172" s="103"/>
    </row>
    <row r="3173" spans="1:3" x14ac:dyDescent="0.2">
      <c r="A3173" s="57"/>
      <c r="B3173" s="103"/>
      <c r="C3173" s="103"/>
    </row>
    <row r="3174" spans="1:3" x14ac:dyDescent="0.2">
      <c r="A3174" s="57"/>
      <c r="B3174" s="103"/>
      <c r="C3174" s="103"/>
    </row>
    <row r="3175" spans="1:3" x14ac:dyDescent="0.2">
      <c r="A3175" s="57"/>
      <c r="B3175" s="103"/>
      <c r="C3175" s="103"/>
    </row>
    <row r="3176" spans="1:3" x14ac:dyDescent="0.2">
      <c r="A3176" s="57"/>
      <c r="B3176" s="103"/>
      <c r="C3176" s="103"/>
    </row>
    <row r="3177" spans="1:3" x14ac:dyDescent="0.2">
      <c r="A3177" s="57"/>
      <c r="B3177" s="103"/>
      <c r="C3177" s="103"/>
    </row>
    <row r="3178" spans="1:3" x14ac:dyDescent="0.2">
      <c r="A3178" s="57"/>
      <c r="B3178" s="103"/>
      <c r="C3178" s="103"/>
    </row>
    <row r="3179" spans="1:3" x14ac:dyDescent="0.2">
      <c r="A3179" s="57"/>
      <c r="B3179" s="103"/>
      <c r="C3179" s="103"/>
    </row>
    <row r="3180" spans="1:3" x14ac:dyDescent="0.2">
      <c r="A3180" s="57"/>
      <c r="B3180" s="103"/>
      <c r="C3180" s="103"/>
    </row>
    <row r="3181" spans="1:3" x14ac:dyDescent="0.2">
      <c r="A3181" s="57"/>
      <c r="B3181" s="103"/>
      <c r="C3181" s="103"/>
    </row>
    <row r="3182" spans="1:3" x14ac:dyDescent="0.2">
      <c r="A3182" s="57"/>
      <c r="B3182" s="103"/>
      <c r="C3182" s="103"/>
    </row>
    <row r="3183" spans="1:3" x14ac:dyDescent="0.2">
      <c r="A3183" s="57"/>
      <c r="B3183" s="103"/>
      <c r="C3183" s="103"/>
    </row>
    <row r="3184" spans="1:3" x14ac:dyDescent="0.2">
      <c r="A3184" s="57"/>
      <c r="B3184" s="103"/>
      <c r="C3184" s="103"/>
    </row>
    <row r="3185" spans="1:3" x14ac:dyDescent="0.2">
      <c r="A3185" s="57"/>
      <c r="B3185" s="103"/>
      <c r="C3185" s="103"/>
    </row>
    <row r="3186" spans="1:3" x14ac:dyDescent="0.2">
      <c r="A3186" s="57"/>
      <c r="B3186" s="103"/>
      <c r="C3186" s="103"/>
    </row>
    <row r="3187" spans="1:3" x14ac:dyDescent="0.2">
      <c r="A3187" s="57"/>
      <c r="B3187" s="103"/>
      <c r="C3187" s="103"/>
    </row>
    <row r="3188" spans="1:3" x14ac:dyDescent="0.2">
      <c r="A3188" s="57"/>
      <c r="B3188" s="103"/>
      <c r="C3188" s="103"/>
    </row>
    <row r="3189" spans="1:3" x14ac:dyDescent="0.2">
      <c r="A3189" s="57"/>
      <c r="B3189" s="103"/>
      <c r="C3189" s="103"/>
    </row>
    <row r="3190" spans="1:3" x14ac:dyDescent="0.2">
      <c r="A3190" s="57"/>
      <c r="B3190" s="103"/>
      <c r="C3190" s="103"/>
    </row>
    <row r="3191" spans="1:3" x14ac:dyDescent="0.2">
      <c r="A3191" s="57"/>
      <c r="B3191" s="103"/>
      <c r="C3191" s="103"/>
    </row>
    <row r="3192" spans="1:3" x14ac:dyDescent="0.2">
      <c r="A3192" s="57"/>
      <c r="B3192" s="103"/>
      <c r="C3192" s="103"/>
    </row>
    <row r="3193" spans="1:3" x14ac:dyDescent="0.2">
      <c r="A3193" s="57"/>
      <c r="B3193" s="103"/>
      <c r="C3193" s="103"/>
    </row>
    <row r="3194" spans="1:3" x14ac:dyDescent="0.2">
      <c r="A3194" s="57"/>
      <c r="B3194" s="103"/>
      <c r="C3194" s="103"/>
    </row>
    <row r="3195" spans="1:3" x14ac:dyDescent="0.2">
      <c r="A3195" s="57"/>
      <c r="B3195" s="103"/>
      <c r="C3195" s="103"/>
    </row>
    <row r="3196" spans="1:3" x14ac:dyDescent="0.2">
      <c r="A3196" s="57"/>
      <c r="B3196" s="103"/>
      <c r="C3196" s="103"/>
    </row>
    <row r="3197" spans="1:3" x14ac:dyDescent="0.2">
      <c r="A3197" s="57"/>
      <c r="B3197" s="103"/>
      <c r="C3197" s="103"/>
    </row>
    <row r="3198" spans="1:3" x14ac:dyDescent="0.2">
      <c r="A3198" s="57"/>
      <c r="B3198" s="103"/>
      <c r="C3198" s="103"/>
    </row>
    <row r="3199" spans="1:3" x14ac:dyDescent="0.2">
      <c r="A3199" s="57"/>
      <c r="B3199" s="103"/>
      <c r="C3199" s="103"/>
    </row>
    <row r="3200" spans="1:3" x14ac:dyDescent="0.2">
      <c r="A3200" s="57"/>
      <c r="B3200" s="103"/>
      <c r="C3200" s="103"/>
    </row>
    <row r="3201" spans="1:3" x14ac:dyDescent="0.2">
      <c r="A3201" s="57"/>
      <c r="B3201" s="103"/>
      <c r="C3201" s="103"/>
    </row>
    <row r="3202" spans="1:3" x14ac:dyDescent="0.2">
      <c r="A3202" s="57"/>
      <c r="B3202" s="103"/>
      <c r="C3202" s="103"/>
    </row>
    <row r="3203" spans="1:3" x14ac:dyDescent="0.2">
      <c r="A3203" s="57"/>
      <c r="B3203" s="103"/>
      <c r="C3203" s="103"/>
    </row>
    <row r="3204" spans="1:3" x14ac:dyDescent="0.2">
      <c r="A3204" s="57"/>
      <c r="B3204" s="103"/>
      <c r="C3204" s="103"/>
    </row>
    <row r="3205" spans="1:3" x14ac:dyDescent="0.2">
      <c r="A3205" s="57"/>
      <c r="B3205" s="103"/>
      <c r="C3205" s="103"/>
    </row>
    <row r="3206" spans="1:3" x14ac:dyDescent="0.2">
      <c r="A3206" s="57"/>
      <c r="B3206" s="103"/>
      <c r="C3206" s="103"/>
    </row>
    <row r="3207" spans="1:3" x14ac:dyDescent="0.2">
      <c r="A3207" s="57"/>
      <c r="B3207" s="103"/>
      <c r="C3207" s="103"/>
    </row>
    <row r="3208" spans="1:3" x14ac:dyDescent="0.2">
      <c r="A3208" s="57"/>
      <c r="B3208" s="103"/>
      <c r="C3208" s="103"/>
    </row>
    <row r="3209" spans="1:3" x14ac:dyDescent="0.2">
      <c r="A3209" s="57"/>
      <c r="B3209" s="103"/>
      <c r="C3209" s="103"/>
    </row>
    <row r="3210" spans="1:3" x14ac:dyDescent="0.2">
      <c r="A3210" s="57"/>
      <c r="B3210" s="103"/>
      <c r="C3210" s="103"/>
    </row>
    <row r="3211" spans="1:3" x14ac:dyDescent="0.2">
      <c r="A3211" s="57"/>
      <c r="B3211" s="103"/>
      <c r="C3211" s="103"/>
    </row>
    <row r="3212" spans="1:3" x14ac:dyDescent="0.2">
      <c r="A3212" s="57"/>
      <c r="B3212" s="103"/>
      <c r="C3212" s="103"/>
    </row>
    <row r="3213" spans="1:3" x14ac:dyDescent="0.2">
      <c r="A3213" s="57"/>
      <c r="B3213" s="103"/>
      <c r="C3213" s="103"/>
    </row>
    <row r="3214" spans="1:3" x14ac:dyDescent="0.2">
      <c r="A3214" s="57"/>
      <c r="B3214" s="103"/>
      <c r="C3214" s="103"/>
    </row>
    <row r="3215" spans="1:3" x14ac:dyDescent="0.2">
      <c r="A3215" s="57"/>
      <c r="B3215" s="103"/>
      <c r="C3215" s="103"/>
    </row>
    <row r="3216" spans="1:3" x14ac:dyDescent="0.2">
      <c r="A3216" s="57"/>
      <c r="B3216" s="103"/>
      <c r="C3216" s="103"/>
    </row>
    <row r="3217" spans="1:3" x14ac:dyDescent="0.2">
      <c r="A3217" s="57"/>
      <c r="B3217" s="103"/>
      <c r="C3217" s="103"/>
    </row>
    <row r="3218" spans="1:3" x14ac:dyDescent="0.2">
      <c r="A3218" s="57"/>
      <c r="B3218" s="103"/>
      <c r="C3218" s="103"/>
    </row>
    <row r="3219" spans="1:3" x14ac:dyDescent="0.2">
      <c r="A3219" s="57"/>
      <c r="B3219" s="103"/>
      <c r="C3219" s="103"/>
    </row>
    <row r="3220" spans="1:3" x14ac:dyDescent="0.2">
      <c r="A3220" s="57"/>
      <c r="B3220" s="103"/>
      <c r="C3220" s="103"/>
    </row>
    <row r="3221" spans="1:3" x14ac:dyDescent="0.2">
      <c r="A3221" s="57"/>
      <c r="B3221" s="103"/>
      <c r="C3221" s="103"/>
    </row>
    <row r="3222" spans="1:3" x14ac:dyDescent="0.2">
      <c r="A3222" s="57"/>
      <c r="B3222" s="103"/>
      <c r="C3222" s="103"/>
    </row>
    <row r="3223" spans="1:3" x14ac:dyDescent="0.2">
      <c r="A3223" s="57"/>
      <c r="B3223" s="103"/>
      <c r="C3223" s="103"/>
    </row>
    <row r="3224" spans="1:3" x14ac:dyDescent="0.2">
      <c r="A3224" s="57"/>
      <c r="B3224" s="103"/>
      <c r="C3224" s="103"/>
    </row>
    <row r="3225" spans="1:3" x14ac:dyDescent="0.2">
      <c r="A3225" s="57"/>
      <c r="B3225" s="103"/>
      <c r="C3225" s="103"/>
    </row>
    <row r="3226" spans="1:3" x14ac:dyDescent="0.2">
      <c r="A3226" s="57"/>
      <c r="B3226" s="103"/>
      <c r="C3226" s="103"/>
    </row>
    <row r="3227" spans="1:3" x14ac:dyDescent="0.2">
      <c r="A3227" s="57"/>
      <c r="B3227" s="103"/>
      <c r="C3227" s="103"/>
    </row>
    <row r="3228" spans="1:3" x14ac:dyDescent="0.2">
      <c r="A3228" s="57"/>
      <c r="B3228" s="103"/>
      <c r="C3228" s="103"/>
    </row>
    <row r="3229" spans="1:3" x14ac:dyDescent="0.2">
      <c r="A3229" s="57"/>
      <c r="B3229" s="103"/>
      <c r="C3229" s="103"/>
    </row>
    <row r="3230" spans="1:3" x14ac:dyDescent="0.2">
      <c r="A3230" s="57"/>
      <c r="B3230" s="103"/>
      <c r="C3230" s="103"/>
    </row>
    <row r="3231" spans="1:3" x14ac:dyDescent="0.2">
      <c r="A3231" s="57"/>
      <c r="B3231" s="103"/>
      <c r="C3231" s="103"/>
    </row>
    <row r="3232" spans="1:3" x14ac:dyDescent="0.2">
      <c r="A3232" s="57"/>
      <c r="B3232" s="103"/>
      <c r="C3232" s="103"/>
    </row>
    <row r="3233" spans="1:3" x14ac:dyDescent="0.2">
      <c r="A3233" s="57"/>
      <c r="B3233" s="103"/>
      <c r="C3233" s="103"/>
    </row>
    <row r="3234" spans="1:3" x14ac:dyDescent="0.2">
      <c r="A3234" s="57"/>
      <c r="B3234" s="103"/>
      <c r="C3234" s="103"/>
    </row>
    <row r="3235" spans="1:3" x14ac:dyDescent="0.2">
      <c r="A3235" s="57"/>
      <c r="B3235" s="103"/>
      <c r="C3235" s="103"/>
    </row>
    <row r="3236" spans="1:3" x14ac:dyDescent="0.2">
      <c r="A3236" s="57"/>
      <c r="B3236" s="103"/>
      <c r="C3236" s="103"/>
    </row>
    <row r="3237" spans="1:3" x14ac:dyDescent="0.2">
      <c r="A3237" s="57"/>
      <c r="B3237" s="103"/>
      <c r="C3237" s="103"/>
    </row>
    <row r="3238" spans="1:3" x14ac:dyDescent="0.2">
      <c r="A3238" s="57"/>
      <c r="B3238" s="103"/>
      <c r="C3238" s="103"/>
    </row>
    <row r="3239" spans="1:3" x14ac:dyDescent="0.2">
      <c r="A3239" s="57"/>
      <c r="B3239" s="103"/>
      <c r="C3239" s="103"/>
    </row>
    <row r="3240" spans="1:3" x14ac:dyDescent="0.2">
      <c r="A3240" s="57"/>
      <c r="B3240" s="103"/>
      <c r="C3240" s="103"/>
    </row>
    <row r="3241" spans="1:3" x14ac:dyDescent="0.2">
      <c r="A3241" s="57"/>
      <c r="B3241" s="103"/>
      <c r="C3241" s="103"/>
    </row>
    <row r="3242" spans="1:3" x14ac:dyDescent="0.2">
      <c r="A3242" s="57"/>
      <c r="B3242" s="103"/>
      <c r="C3242" s="103"/>
    </row>
    <row r="3243" spans="1:3" x14ac:dyDescent="0.2">
      <c r="A3243" s="57"/>
      <c r="B3243" s="103"/>
      <c r="C3243" s="103"/>
    </row>
    <row r="3244" spans="1:3" x14ac:dyDescent="0.2">
      <c r="A3244" s="57"/>
      <c r="B3244" s="103"/>
      <c r="C3244" s="103"/>
    </row>
    <row r="3245" spans="1:3" x14ac:dyDescent="0.2">
      <c r="A3245" s="57"/>
      <c r="B3245" s="103"/>
      <c r="C3245" s="103"/>
    </row>
    <row r="3246" spans="1:3" x14ac:dyDescent="0.2">
      <c r="A3246" s="57"/>
      <c r="B3246" s="103"/>
      <c r="C3246" s="103"/>
    </row>
    <row r="3247" spans="1:3" x14ac:dyDescent="0.2">
      <c r="A3247" s="57"/>
      <c r="B3247" s="103"/>
      <c r="C3247" s="103"/>
    </row>
    <row r="3248" spans="1:3" x14ac:dyDescent="0.2">
      <c r="A3248" s="57"/>
      <c r="B3248" s="103"/>
      <c r="C3248" s="103"/>
    </row>
    <row r="3249" spans="1:3" x14ac:dyDescent="0.2">
      <c r="A3249" s="57"/>
      <c r="B3249" s="103"/>
      <c r="C3249" s="103"/>
    </row>
    <row r="3250" spans="1:3" x14ac:dyDescent="0.2">
      <c r="A3250" s="57"/>
      <c r="B3250" s="103"/>
      <c r="C3250" s="103"/>
    </row>
    <row r="3251" spans="1:3" x14ac:dyDescent="0.2">
      <c r="A3251" s="57"/>
      <c r="B3251" s="103"/>
      <c r="C3251" s="103"/>
    </row>
    <row r="3252" spans="1:3" x14ac:dyDescent="0.2">
      <c r="A3252" s="57"/>
      <c r="B3252" s="103"/>
      <c r="C3252" s="103"/>
    </row>
    <row r="3253" spans="1:3" x14ac:dyDescent="0.2">
      <c r="A3253" s="57"/>
      <c r="B3253" s="103"/>
      <c r="C3253" s="103"/>
    </row>
    <row r="3254" spans="1:3" x14ac:dyDescent="0.2">
      <c r="A3254" s="57"/>
      <c r="B3254" s="103"/>
      <c r="C3254" s="103"/>
    </row>
    <row r="3255" spans="1:3" x14ac:dyDescent="0.2">
      <c r="A3255" s="57"/>
      <c r="B3255" s="103"/>
      <c r="C3255" s="103"/>
    </row>
    <row r="3256" spans="1:3" x14ac:dyDescent="0.2">
      <c r="A3256" s="57"/>
      <c r="B3256" s="103"/>
      <c r="C3256" s="103"/>
    </row>
    <row r="3257" spans="1:3" x14ac:dyDescent="0.2">
      <c r="A3257" s="57"/>
      <c r="B3257" s="103"/>
      <c r="C3257" s="103"/>
    </row>
    <row r="3258" spans="1:3" x14ac:dyDescent="0.2">
      <c r="A3258" s="57"/>
      <c r="B3258" s="103"/>
      <c r="C3258" s="103"/>
    </row>
    <row r="3259" spans="1:3" x14ac:dyDescent="0.2">
      <c r="A3259" s="57"/>
      <c r="B3259" s="103"/>
      <c r="C3259" s="103"/>
    </row>
    <row r="3260" spans="1:3" x14ac:dyDescent="0.2">
      <c r="A3260" s="57"/>
      <c r="B3260" s="103"/>
      <c r="C3260" s="103"/>
    </row>
    <row r="3261" spans="1:3" x14ac:dyDescent="0.2">
      <c r="A3261" s="57"/>
      <c r="B3261" s="103"/>
      <c r="C3261" s="103"/>
    </row>
    <row r="3262" spans="1:3" x14ac:dyDescent="0.2">
      <c r="A3262" s="57"/>
      <c r="B3262" s="103"/>
      <c r="C3262" s="103"/>
    </row>
    <row r="3263" spans="1:3" x14ac:dyDescent="0.2">
      <c r="A3263" s="57"/>
      <c r="B3263" s="103"/>
      <c r="C3263" s="103"/>
    </row>
    <row r="3264" spans="1:3" x14ac:dyDescent="0.2">
      <c r="A3264" s="57"/>
      <c r="B3264" s="103"/>
      <c r="C3264" s="103"/>
    </row>
    <row r="3265" spans="1:3" x14ac:dyDescent="0.2">
      <c r="A3265" s="57"/>
      <c r="B3265" s="103"/>
      <c r="C3265" s="103"/>
    </row>
    <row r="3266" spans="1:3" x14ac:dyDescent="0.2">
      <c r="A3266" s="57"/>
      <c r="B3266" s="103"/>
      <c r="C3266" s="103"/>
    </row>
    <row r="3267" spans="1:3" x14ac:dyDescent="0.2">
      <c r="A3267" s="57"/>
      <c r="B3267" s="103"/>
      <c r="C3267" s="103"/>
    </row>
    <row r="3268" spans="1:3" x14ac:dyDescent="0.2">
      <c r="A3268" s="57"/>
      <c r="B3268" s="103"/>
      <c r="C3268" s="103"/>
    </row>
    <row r="3269" spans="1:3" x14ac:dyDescent="0.2">
      <c r="A3269" s="57"/>
      <c r="B3269" s="103"/>
      <c r="C3269" s="103"/>
    </row>
    <row r="3270" spans="1:3" x14ac:dyDescent="0.2">
      <c r="A3270" s="57"/>
      <c r="B3270" s="103"/>
      <c r="C3270" s="103"/>
    </row>
    <row r="3271" spans="1:3" x14ac:dyDescent="0.2">
      <c r="A3271" s="57"/>
      <c r="B3271" s="103"/>
      <c r="C3271" s="103"/>
    </row>
    <row r="3272" spans="1:3" x14ac:dyDescent="0.2">
      <c r="A3272" s="57"/>
      <c r="B3272" s="103"/>
      <c r="C3272" s="103"/>
    </row>
    <row r="3273" spans="1:3" x14ac:dyDescent="0.2">
      <c r="A3273" s="57"/>
      <c r="B3273" s="103"/>
      <c r="C3273" s="103"/>
    </row>
    <row r="3274" spans="1:3" x14ac:dyDescent="0.2">
      <c r="A3274" s="57"/>
      <c r="B3274" s="103"/>
      <c r="C3274" s="103"/>
    </row>
    <row r="3275" spans="1:3" x14ac:dyDescent="0.2">
      <c r="A3275" s="57"/>
      <c r="B3275" s="103"/>
      <c r="C3275" s="103"/>
    </row>
    <row r="3276" spans="1:3" x14ac:dyDescent="0.2">
      <c r="A3276" s="57"/>
      <c r="B3276" s="103"/>
      <c r="C3276" s="103"/>
    </row>
    <row r="3277" spans="1:3" x14ac:dyDescent="0.2">
      <c r="A3277" s="57"/>
      <c r="B3277" s="103"/>
      <c r="C3277" s="103"/>
    </row>
    <row r="3278" spans="1:3" x14ac:dyDescent="0.2">
      <c r="A3278" s="57"/>
      <c r="B3278" s="103"/>
      <c r="C3278" s="103"/>
    </row>
    <row r="3279" spans="1:3" x14ac:dyDescent="0.2">
      <c r="A3279" s="57"/>
      <c r="B3279" s="103"/>
      <c r="C3279" s="103"/>
    </row>
    <row r="3280" spans="1:3" x14ac:dyDescent="0.2">
      <c r="A3280" s="57"/>
      <c r="B3280" s="103"/>
      <c r="C3280" s="103"/>
    </row>
    <row r="3281" spans="1:3" x14ac:dyDescent="0.2">
      <c r="A3281" s="57"/>
      <c r="B3281" s="103"/>
      <c r="C3281" s="103"/>
    </row>
    <row r="3282" spans="1:3" x14ac:dyDescent="0.2">
      <c r="A3282" s="57"/>
      <c r="B3282" s="103"/>
      <c r="C3282" s="103"/>
    </row>
    <row r="3283" spans="1:3" x14ac:dyDescent="0.2">
      <c r="A3283" s="57"/>
      <c r="B3283" s="103"/>
      <c r="C3283" s="103"/>
    </row>
    <row r="3284" spans="1:3" x14ac:dyDescent="0.2">
      <c r="A3284" s="57"/>
      <c r="B3284" s="103"/>
      <c r="C3284" s="103"/>
    </row>
    <row r="3285" spans="1:3" x14ac:dyDescent="0.2">
      <c r="A3285" s="57"/>
      <c r="B3285" s="103"/>
      <c r="C3285" s="103"/>
    </row>
    <row r="3286" spans="1:3" x14ac:dyDescent="0.2">
      <c r="A3286" s="57"/>
      <c r="B3286" s="103"/>
      <c r="C3286" s="103"/>
    </row>
    <row r="3287" spans="1:3" x14ac:dyDescent="0.2">
      <c r="A3287" s="57"/>
      <c r="B3287" s="103"/>
      <c r="C3287" s="103"/>
    </row>
    <row r="3288" spans="1:3" x14ac:dyDescent="0.2">
      <c r="A3288" s="57"/>
      <c r="B3288" s="103"/>
      <c r="C3288" s="103"/>
    </row>
    <row r="3289" spans="1:3" x14ac:dyDescent="0.2">
      <c r="A3289" s="57"/>
      <c r="B3289" s="103"/>
      <c r="C3289" s="103"/>
    </row>
    <row r="3290" spans="1:3" x14ac:dyDescent="0.2">
      <c r="A3290" s="57"/>
      <c r="B3290" s="103"/>
      <c r="C3290" s="103"/>
    </row>
    <row r="3291" spans="1:3" x14ac:dyDescent="0.2">
      <c r="A3291" s="57"/>
      <c r="B3291" s="103"/>
      <c r="C3291" s="103"/>
    </row>
    <row r="3292" spans="1:3" x14ac:dyDescent="0.2">
      <c r="A3292" s="57"/>
      <c r="B3292" s="103"/>
      <c r="C3292" s="103"/>
    </row>
    <row r="3293" spans="1:3" x14ac:dyDescent="0.2">
      <c r="A3293" s="57"/>
      <c r="B3293" s="103"/>
      <c r="C3293" s="103"/>
    </row>
    <row r="3294" spans="1:3" x14ac:dyDescent="0.2">
      <c r="A3294" s="57"/>
      <c r="B3294" s="103"/>
      <c r="C3294" s="103"/>
    </row>
    <row r="3295" spans="1:3" x14ac:dyDescent="0.2">
      <c r="A3295" s="57"/>
      <c r="B3295" s="103"/>
      <c r="C3295" s="103"/>
    </row>
    <row r="3296" spans="1:3" x14ac:dyDescent="0.2">
      <c r="A3296" s="57"/>
      <c r="B3296" s="103"/>
      <c r="C3296" s="103"/>
    </row>
    <row r="3297" spans="1:3" x14ac:dyDescent="0.2">
      <c r="A3297" s="57"/>
      <c r="B3297" s="103"/>
      <c r="C3297" s="103"/>
    </row>
    <row r="3298" spans="1:3" x14ac:dyDescent="0.2">
      <c r="A3298" s="57"/>
      <c r="B3298" s="103"/>
      <c r="C3298" s="103"/>
    </row>
    <row r="3299" spans="1:3" x14ac:dyDescent="0.2">
      <c r="A3299" s="57"/>
      <c r="B3299" s="103"/>
      <c r="C3299" s="103"/>
    </row>
    <row r="3300" spans="1:3" x14ac:dyDescent="0.2">
      <c r="A3300" s="57"/>
      <c r="B3300" s="103"/>
      <c r="C3300" s="103"/>
    </row>
    <row r="3301" spans="1:3" x14ac:dyDescent="0.2">
      <c r="A3301" s="57"/>
      <c r="B3301" s="103"/>
      <c r="C3301" s="103"/>
    </row>
    <row r="3302" spans="1:3" x14ac:dyDescent="0.2">
      <c r="A3302" s="57"/>
      <c r="B3302" s="103"/>
      <c r="C3302" s="103"/>
    </row>
    <row r="3303" spans="1:3" x14ac:dyDescent="0.2">
      <c r="A3303" s="57"/>
      <c r="B3303" s="103"/>
      <c r="C3303" s="103"/>
    </row>
    <row r="3304" spans="1:3" x14ac:dyDescent="0.2">
      <c r="A3304" s="57"/>
      <c r="B3304" s="103"/>
      <c r="C3304" s="103"/>
    </row>
    <row r="3305" spans="1:3" x14ac:dyDescent="0.2">
      <c r="A3305" s="57"/>
      <c r="B3305" s="103"/>
      <c r="C3305" s="103"/>
    </row>
    <row r="3306" spans="1:3" x14ac:dyDescent="0.2">
      <c r="A3306" s="57"/>
      <c r="B3306" s="103"/>
      <c r="C3306" s="103"/>
    </row>
    <row r="3307" spans="1:3" x14ac:dyDescent="0.2">
      <c r="A3307" s="57"/>
      <c r="B3307" s="103"/>
      <c r="C3307" s="103"/>
    </row>
    <row r="3308" spans="1:3" x14ac:dyDescent="0.2">
      <c r="A3308" s="57"/>
      <c r="B3308" s="103"/>
      <c r="C3308" s="103"/>
    </row>
    <row r="3309" spans="1:3" x14ac:dyDescent="0.2">
      <c r="A3309" s="57"/>
      <c r="B3309" s="103"/>
      <c r="C3309" s="103"/>
    </row>
    <row r="3310" spans="1:3" x14ac:dyDescent="0.2">
      <c r="A3310" s="57"/>
      <c r="B3310" s="103"/>
      <c r="C3310" s="103"/>
    </row>
    <row r="3311" spans="1:3" x14ac:dyDescent="0.2">
      <c r="A3311" s="57"/>
      <c r="B3311" s="103"/>
      <c r="C3311" s="103"/>
    </row>
    <row r="3312" spans="1:3" x14ac:dyDescent="0.2">
      <c r="A3312" s="57"/>
      <c r="B3312" s="103"/>
      <c r="C3312" s="103"/>
    </row>
    <row r="3313" spans="1:3" x14ac:dyDescent="0.2">
      <c r="A3313" s="57"/>
      <c r="B3313" s="103"/>
      <c r="C3313" s="103"/>
    </row>
    <row r="3314" spans="1:3" x14ac:dyDescent="0.2">
      <c r="A3314" s="57"/>
      <c r="B3314" s="103"/>
      <c r="C3314" s="103"/>
    </row>
    <row r="3315" spans="1:3" x14ac:dyDescent="0.2">
      <c r="A3315" s="57"/>
      <c r="B3315" s="103"/>
      <c r="C3315" s="103"/>
    </row>
    <row r="3316" spans="1:3" x14ac:dyDescent="0.2">
      <c r="A3316" s="57"/>
      <c r="B3316" s="103"/>
      <c r="C3316" s="103"/>
    </row>
    <row r="3317" spans="1:3" x14ac:dyDescent="0.2">
      <c r="A3317" s="57"/>
      <c r="B3317" s="103"/>
      <c r="C3317" s="103"/>
    </row>
    <row r="3318" spans="1:3" x14ac:dyDescent="0.2">
      <c r="A3318" s="57"/>
      <c r="B3318" s="103"/>
      <c r="C3318" s="103"/>
    </row>
    <row r="3319" spans="1:3" x14ac:dyDescent="0.2">
      <c r="A3319" s="57"/>
      <c r="B3319" s="103"/>
      <c r="C3319" s="103"/>
    </row>
    <row r="3320" spans="1:3" x14ac:dyDescent="0.2">
      <c r="A3320" s="57"/>
      <c r="B3320" s="103"/>
      <c r="C3320" s="103"/>
    </row>
    <row r="3321" spans="1:3" x14ac:dyDescent="0.2">
      <c r="A3321" s="57"/>
      <c r="B3321" s="103"/>
      <c r="C3321" s="103"/>
    </row>
    <row r="3322" spans="1:3" x14ac:dyDescent="0.2">
      <c r="A3322" s="57"/>
      <c r="B3322" s="103"/>
      <c r="C3322" s="103"/>
    </row>
    <row r="3323" spans="1:3" x14ac:dyDescent="0.2">
      <c r="A3323" s="57"/>
      <c r="B3323" s="103"/>
      <c r="C3323" s="103"/>
    </row>
    <row r="3324" spans="1:3" x14ac:dyDescent="0.2">
      <c r="A3324" s="57"/>
      <c r="B3324" s="103"/>
      <c r="C3324" s="103"/>
    </row>
    <row r="3325" spans="1:3" x14ac:dyDescent="0.2">
      <c r="A3325" s="57"/>
      <c r="B3325" s="103"/>
      <c r="C3325" s="103"/>
    </row>
    <row r="3326" spans="1:3" x14ac:dyDescent="0.2">
      <c r="A3326" s="57"/>
      <c r="B3326" s="103"/>
      <c r="C3326" s="103"/>
    </row>
    <row r="3327" spans="1:3" x14ac:dyDescent="0.2">
      <c r="A3327" s="57"/>
      <c r="B3327" s="103"/>
      <c r="C3327" s="103"/>
    </row>
    <row r="3328" spans="1:3" x14ac:dyDescent="0.2">
      <c r="A3328" s="57"/>
      <c r="B3328" s="103"/>
      <c r="C3328" s="103"/>
    </row>
    <row r="3329" spans="1:3" x14ac:dyDescent="0.2">
      <c r="A3329" s="57"/>
      <c r="B3329" s="103"/>
      <c r="C3329" s="103"/>
    </row>
    <row r="3330" spans="1:3" x14ac:dyDescent="0.2">
      <c r="A3330" s="57"/>
      <c r="B3330" s="103"/>
      <c r="C3330" s="103"/>
    </row>
    <row r="3331" spans="1:3" x14ac:dyDescent="0.2">
      <c r="A3331" s="57"/>
      <c r="B3331" s="103"/>
      <c r="C3331" s="103"/>
    </row>
    <row r="3332" spans="1:3" x14ac:dyDescent="0.2">
      <c r="A3332" s="57"/>
      <c r="B3332" s="103"/>
      <c r="C3332" s="103"/>
    </row>
    <row r="3333" spans="1:3" x14ac:dyDescent="0.2">
      <c r="A3333" s="57"/>
      <c r="B3333" s="103"/>
      <c r="C3333" s="103"/>
    </row>
    <row r="3334" spans="1:3" x14ac:dyDescent="0.2">
      <c r="A3334" s="57"/>
      <c r="B3334" s="103"/>
      <c r="C3334" s="103"/>
    </row>
    <row r="3335" spans="1:3" x14ac:dyDescent="0.2">
      <c r="A3335" s="57"/>
      <c r="B3335" s="103"/>
      <c r="C3335" s="103"/>
    </row>
    <row r="3336" spans="1:3" x14ac:dyDescent="0.2">
      <c r="A3336" s="57"/>
      <c r="B3336" s="103"/>
      <c r="C3336" s="103"/>
    </row>
    <row r="3337" spans="1:3" x14ac:dyDescent="0.2">
      <c r="A3337" s="57"/>
      <c r="B3337" s="103"/>
      <c r="C3337" s="103"/>
    </row>
    <row r="3338" spans="1:3" x14ac:dyDescent="0.2">
      <c r="A3338" s="57"/>
      <c r="B3338" s="103"/>
      <c r="C3338" s="103"/>
    </row>
    <row r="3339" spans="1:3" x14ac:dyDescent="0.2">
      <c r="A3339" s="57"/>
      <c r="B3339" s="103"/>
      <c r="C3339" s="103"/>
    </row>
    <row r="3340" spans="1:3" x14ac:dyDescent="0.2">
      <c r="A3340" s="57"/>
      <c r="B3340" s="103"/>
      <c r="C3340" s="103"/>
    </row>
    <row r="3341" spans="1:3" x14ac:dyDescent="0.2">
      <c r="A3341" s="57"/>
      <c r="B3341" s="103"/>
      <c r="C3341" s="103"/>
    </row>
    <row r="3342" spans="1:3" x14ac:dyDescent="0.2">
      <c r="A3342" s="57"/>
      <c r="B3342" s="103"/>
      <c r="C3342" s="103"/>
    </row>
    <row r="3343" spans="1:3" x14ac:dyDescent="0.2">
      <c r="A3343" s="57"/>
      <c r="B3343" s="103"/>
      <c r="C3343" s="103"/>
    </row>
    <row r="3344" spans="1:3" x14ac:dyDescent="0.2">
      <c r="A3344" s="57"/>
      <c r="B3344" s="103"/>
      <c r="C3344" s="103"/>
    </row>
    <row r="3345" spans="1:3" x14ac:dyDescent="0.2">
      <c r="A3345" s="57"/>
      <c r="B3345" s="103"/>
      <c r="C3345" s="103"/>
    </row>
    <row r="3346" spans="1:3" x14ac:dyDescent="0.2">
      <c r="A3346" s="57"/>
      <c r="B3346" s="103"/>
      <c r="C3346" s="103"/>
    </row>
    <row r="3347" spans="1:3" x14ac:dyDescent="0.2">
      <c r="A3347" s="57"/>
      <c r="B3347" s="103"/>
      <c r="C3347" s="103"/>
    </row>
    <row r="3348" spans="1:3" x14ac:dyDescent="0.2">
      <c r="A3348" s="57"/>
      <c r="B3348" s="103"/>
      <c r="C3348" s="103"/>
    </row>
    <row r="3349" spans="1:3" x14ac:dyDescent="0.2">
      <c r="A3349" s="57"/>
      <c r="B3349" s="103"/>
      <c r="C3349" s="103"/>
    </row>
    <row r="3350" spans="1:3" x14ac:dyDescent="0.2">
      <c r="A3350" s="57"/>
      <c r="B3350" s="103"/>
      <c r="C3350" s="103"/>
    </row>
    <row r="3351" spans="1:3" x14ac:dyDescent="0.2">
      <c r="A3351" s="57"/>
      <c r="B3351" s="103"/>
      <c r="C3351" s="103"/>
    </row>
    <row r="3352" spans="1:3" x14ac:dyDescent="0.2">
      <c r="A3352" s="57"/>
      <c r="B3352" s="103"/>
      <c r="C3352" s="103"/>
    </row>
    <row r="3353" spans="1:3" x14ac:dyDescent="0.2">
      <c r="A3353" s="57"/>
      <c r="B3353" s="103"/>
      <c r="C3353" s="103"/>
    </row>
    <row r="3354" spans="1:3" x14ac:dyDescent="0.2">
      <c r="A3354" s="57"/>
      <c r="B3354" s="103"/>
      <c r="C3354" s="103"/>
    </row>
    <row r="3355" spans="1:3" x14ac:dyDescent="0.2">
      <c r="A3355" s="57"/>
      <c r="B3355" s="103"/>
      <c r="C3355" s="103"/>
    </row>
    <row r="3356" spans="1:3" x14ac:dyDescent="0.2">
      <c r="A3356" s="57"/>
      <c r="B3356" s="103"/>
      <c r="C3356" s="103"/>
    </row>
    <row r="3357" spans="1:3" x14ac:dyDescent="0.2">
      <c r="A3357" s="57"/>
      <c r="B3357" s="103"/>
      <c r="C3357" s="103"/>
    </row>
    <row r="3358" spans="1:3" x14ac:dyDescent="0.2">
      <c r="A3358" s="57"/>
      <c r="B3358" s="103"/>
      <c r="C3358" s="103"/>
    </row>
    <row r="3359" spans="1:3" x14ac:dyDescent="0.2">
      <c r="A3359" s="57"/>
      <c r="B3359" s="103"/>
      <c r="C3359" s="103"/>
    </row>
    <row r="3360" spans="1:3" x14ac:dyDescent="0.2">
      <c r="A3360" s="57"/>
      <c r="B3360" s="103"/>
      <c r="C3360" s="103"/>
    </row>
    <row r="3361" spans="1:3" x14ac:dyDescent="0.2">
      <c r="A3361" s="57"/>
      <c r="B3361" s="103"/>
      <c r="C3361" s="103"/>
    </row>
    <row r="3362" spans="1:3" x14ac:dyDescent="0.2">
      <c r="A3362" s="57"/>
      <c r="B3362" s="103"/>
      <c r="C3362" s="103"/>
    </row>
    <row r="3363" spans="1:3" x14ac:dyDescent="0.2">
      <c r="A3363" s="57"/>
      <c r="B3363" s="103"/>
      <c r="C3363" s="103"/>
    </row>
    <row r="3364" spans="1:3" x14ac:dyDescent="0.2">
      <c r="A3364" s="57"/>
      <c r="B3364" s="103"/>
      <c r="C3364" s="103"/>
    </row>
    <row r="3365" spans="1:3" x14ac:dyDescent="0.2">
      <c r="A3365" s="57"/>
      <c r="B3365" s="103"/>
      <c r="C3365" s="103"/>
    </row>
    <row r="3366" spans="1:3" x14ac:dyDescent="0.2">
      <c r="A3366" s="57"/>
      <c r="B3366" s="103"/>
      <c r="C3366" s="103"/>
    </row>
    <row r="3367" spans="1:3" x14ac:dyDescent="0.2">
      <c r="A3367" s="57"/>
      <c r="B3367" s="103"/>
      <c r="C3367" s="103"/>
    </row>
    <row r="3368" spans="1:3" x14ac:dyDescent="0.2">
      <c r="A3368" s="57"/>
      <c r="B3368" s="103"/>
      <c r="C3368" s="103"/>
    </row>
    <row r="3369" spans="1:3" x14ac:dyDescent="0.2">
      <c r="A3369" s="57"/>
      <c r="B3369" s="103"/>
      <c r="C3369" s="103"/>
    </row>
    <row r="3370" spans="1:3" x14ac:dyDescent="0.2">
      <c r="A3370" s="57"/>
      <c r="B3370" s="103"/>
      <c r="C3370" s="103"/>
    </row>
    <row r="3371" spans="1:3" x14ac:dyDescent="0.2">
      <c r="A3371" s="57"/>
      <c r="B3371" s="103"/>
      <c r="C3371" s="103"/>
    </row>
    <row r="3372" spans="1:3" x14ac:dyDescent="0.2">
      <c r="A3372" s="57"/>
      <c r="B3372" s="103"/>
      <c r="C3372" s="103"/>
    </row>
    <row r="3373" spans="1:3" x14ac:dyDescent="0.2">
      <c r="A3373" s="57"/>
      <c r="B3373" s="103"/>
      <c r="C3373" s="103"/>
    </row>
    <row r="3374" spans="1:3" x14ac:dyDescent="0.2">
      <c r="A3374" s="57"/>
      <c r="B3374" s="103"/>
      <c r="C3374" s="103"/>
    </row>
    <row r="3375" spans="1:3" x14ac:dyDescent="0.2">
      <c r="A3375" s="57"/>
      <c r="B3375" s="103"/>
      <c r="C3375" s="103"/>
    </row>
    <row r="3376" spans="1:3" x14ac:dyDescent="0.2">
      <c r="A3376" s="57"/>
      <c r="B3376" s="103"/>
      <c r="C3376" s="103"/>
    </row>
    <row r="3377" spans="1:3" x14ac:dyDescent="0.2">
      <c r="A3377" s="57"/>
      <c r="B3377" s="103"/>
      <c r="C3377" s="103"/>
    </row>
    <row r="3378" spans="1:3" x14ac:dyDescent="0.2">
      <c r="A3378" s="57"/>
      <c r="B3378" s="103"/>
      <c r="C3378" s="103"/>
    </row>
    <row r="3379" spans="1:3" x14ac:dyDescent="0.2">
      <c r="A3379" s="57"/>
      <c r="B3379" s="103"/>
      <c r="C3379" s="103"/>
    </row>
    <row r="3380" spans="1:3" x14ac:dyDescent="0.2">
      <c r="A3380" s="57"/>
      <c r="B3380" s="103"/>
      <c r="C3380" s="103"/>
    </row>
    <row r="3381" spans="1:3" x14ac:dyDescent="0.2">
      <c r="A3381" s="57"/>
      <c r="B3381" s="103"/>
      <c r="C3381" s="103"/>
    </row>
    <row r="3382" spans="1:3" x14ac:dyDescent="0.2">
      <c r="A3382" s="57"/>
      <c r="B3382" s="103"/>
      <c r="C3382" s="103"/>
    </row>
    <row r="3383" spans="1:3" x14ac:dyDescent="0.2">
      <c r="A3383" s="57"/>
      <c r="B3383" s="103"/>
      <c r="C3383" s="103"/>
    </row>
    <row r="3384" spans="1:3" x14ac:dyDescent="0.2">
      <c r="A3384" s="57"/>
      <c r="B3384" s="103"/>
      <c r="C3384" s="103"/>
    </row>
    <row r="3385" spans="1:3" x14ac:dyDescent="0.2">
      <c r="A3385" s="57"/>
      <c r="B3385" s="103"/>
      <c r="C3385" s="103"/>
    </row>
    <row r="3386" spans="1:3" x14ac:dyDescent="0.2">
      <c r="A3386" s="57"/>
      <c r="B3386" s="103"/>
      <c r="C3386" s="103"/>
    </row>
    <row r="3387" spans="1:3" x14ac:dyDescent="0.2">
      <c r="A3387" s="57"/>
      <c r="B3387" s="103"/>
      <c r="C3387" s="103"/>
    </row>
    <row r="3388" spans="1:3" x14ac:dyDescent="0.2">
      <c r="A3388" s="57"/>
      <c r="B3388" s="103"/>
      <c r="C3388" s="103"/>
    </row>
    <row r="3389" spans="1:3" x14ac:dyDescent="0.2">
      <c r="A3389" s="57"/>
      <c r="B3389" s="103"/>
      <c r="C3389" s="103"/>
    </row>
    <row r="3390" spans="1:3" x14ac:dyDescent="0.2">
      <c r="A3390" s="57"/>
      <c r="B3390" s="103"/>
      <c r="C3390" s="103"/>
    </row>
    <row r="3391" spans="1:3" x14ac:dyDescent="0.2">
      <c r="A3391" s="57"/>
      <c r="B3391" s="103"/>
      <c r="C3391" s="103"/>
    </row>
    <row r="3392" spans="1:3" x14ac:dyDescent="0.2">
      <c r="A3392" s="57"/>
      <c r="B3392" s="103"/>
      <c r="C3392" s="103"/>
    </row>
    <row r="3393" spans="1:3" x14ac:dyDescent="0.2">
      <c r="A3393" s="57"/>
      <c r="B3393" s="103"/>
      <c r="C3393" s="103"/>
    </row>
    <row r="3394" spans="1:3" x14ac:dyDescent="0.2">
      <c r="A3394" s="57"/>
      <c r="B3394" s="103"/>
      <c r="C3394" s="103"/>
    </row>
    <row r="3395" spans="1:3" x14ac:dyDescent="0.2">
      <c r="A3395" s="57"/>
      <c r="B3395" s="103"/>
      <c r="C3395" s="103"/>
    </row>
    <row r="3396" spans="1:3" x14ac:dyDescent="0.2">
      <c r="A3396" s="57"/>
      <c r="B3396" s="103"/>
      <c r="C3396" s="103"/>
    </row>
    <row r="3397" spans="1:3" x14ac:dyDescent="0.2">
      <c r="A3397" s="57"/>
      <c r="B3397" s="103"/>
      <c r="C3397" s="103"/>
    </row>
    <row r="3398" spans="1:3" x14ac:dyDescent="0.2">
      <c r="A3398" s="57"/>
      <c r="B3398" s="103"/>
      <c r="C3398" s="103"/>
    </row>
    <row r="3399" spans="1:3" x14ac:dyDescent="0.2">
      <c r="A3399" s="57"/>
      <c r="B3399" s="103"/>
      <c r="C3399" s="103"/>
    </row>
    <row r="3400" spans="1:3" x14ac:dyDescent="0.2">
      <c r="A3400" s="57"/>
      <c r="B3400" s="103"/>
      <c r="C3400" s="103"/>
    </row>
    <row r="3401" spans="1:3" x14ac:dyDescent="0.2">
      <c r="A3401" s="57"/>
      <c r="B3401" s="103"/>
      <c r="C3401" s="103"/>
    </row>
    <row r="3402" spans="1:3" x14ac:dyDescent="0.2">
      <c r="A3402" s="57"/>
      <c r="B3402" s="103"/>
      <c r="C3402" s="103"/>
    </row>
    <row r="3403" spans="1:3" x14ac:dyDescent="0.2">
      <c r="A3403" s="57"/>
      <c r="B3403" s="103"/>
      <c r="C3403" s="103"/>
    </row>
    <row r="3404" spans="1:3" x14ac:dyDescent="0.2">
      <c r="A3404" s="57"/>
      <c r="B3404" s="103"/>
      <c r="C3404" s="103"/>
    </row>
    <row r="3405" spans="1:3" x14ac:dyDescent="0.2">
      <c r="A3405" s="57"/>
      <c r="B3405" s="103"/>
      <c r="C3405" s="103"/>
    </row>
    <row r="3406" spans="1:3" x14ac:dyDescent="0.2">
      <c r="A3406" s="57"/>
      <c r="B3406" s="103"/>
      <c r="C3406" s="103"/>
    </row>
    <row r="3407" spans="1:3" x14ac:dyDescent="0.2">
      <c r="A3407" s="57"/>
      <c r="B3407" s="103"/>
      <c r="C3407" s="103"/>
    </row>
    <row r="3408" spans="1:3" x14ac:dyDescent="0.2">
      <c r="A3408" s="57"/>
      <c r="B3408" s="103"/>
      <c r="C3408" s="103"/>
    </row>
    <row r="3409" spans="1:3" x14ac:dyDescent="0.2">
      <c r="A3409" s="57"/>
      <c r="B3409" s="103"/>
      <c r="C3409" s="103"/>
    </row>
    <row r="3410" spans="1:3" x14ac:dyDescent="0.2">
      <c r="A3410" s="57"/>
      <c r="B3410" s="103"/>
      <c r="C3410" s="103"/>
    </row>
    <row r="3411" spans="1:3" x14ac:dyDescent="0.2">
      <c r="A3411" s="57"/>
      <c r="B3411" s="103"/>
      <c r="C3411" s="103"/>
    </row>
    <row r="3412" spans="1:3" x14ac:dyDescent="0.2">
      <c r="A3412" s="57"/>
      <c r="B3412" s="103"/>
      <c r="C3412" s="103"/>
    </row>
    <row r="3413" spans="1:3" x14ac:dyDescent="0.2">
      <c r="A3413" s="57"/>
      <c r="B3413" s="103"/>
      <c r="C3413" s="103"/>
    </row>
    <row r="3414" spans="1:3" x14ac:dyDescent="0.2">
      <c r="A3414" s="57"/>
      <c r="B3414" s="103"/>
      <c r="C3414" s="103"/>
    </row>
    <row r="3415" spans="1:3" x14ac:dyDescent="0.2">
      <c r="A3415" s="57"/>
      <c r="B3415" s="103"/>
      <c r="C3415" s="103"/>
    </row>
    <row r="3416" spans="1:3" x14ac:dyDescent="0.2">
      <c r="A3416" s="57"/>
      <c r="B3416" s="103"/>
      <c r="C3416" s="103"/>
    </row>
    <row r="3417" spans="1:3" x14ac:dyDescent="0.2">
      <c r="A3417" s="57"/>
      <c r="B3417" s="103"/>
      <c r="C3417" s="103"/>
    </row>
    <row r="3418" spans="1:3" x14ac:dyDescent="0.2">
      <c r="A3418" s="57"/>
      <c r="B3418" s="103"/>
      <c r="C3418" s="103"/>
    </row>
    <row r="3419" spans="1:3" x14ac:dyDescent="0.2">
      <c r="A3419" s="57"/>
      <c r="B3419" s="103"/>
      <c r="C3419" s="103"/>
    </row>
    <row r="3420" spans="1:3" x14ac:dyDescent="0.2">
      <c r="A3420" s="57"/>
      <c r="B3420" s="103"/>
      <c r="C3420" s="103"/>
    </row>
    <row r="3421" spans="1:3" x14ac:dyDescent="0.2">
      <c r="A3421" s="57"/>
      <c r="B3421" s="103"/>
      <c r="C3421" s="103"/>
    </row>
    <row r="3422" spans="1:3" x14ac:dyDescent="0.2">
      <c r="A3422" s="57"/>
      <c r="B3422" s="103"/>
      <c r="C3422" s="103"/>
    </row>
    <row r="3423" spans="1:3" x14ac:dyDescent="0.2">
      <c r="A3423" s="57"/>
      <c r="B3423" s="103"/>
      <c r="C3423" s="103"/>
    </row>
    <row r="3424" spans="1:3" x14ac:dyDescent="0.2">
      <c r="A3424" s="57"/>
      <c r="B3424" s="103"/>
      <c r="C3424" s="103"/>
    </row>
    <row r="3425" spans="1:3" x14ac:dyDescent="0.2">
      <c r="A3425" s="57"/>
      <c r="B3425" s="103"/>
      <c r="C3425" s="103"/>
    </row>
    <row r="3426" spans="1:3" x14ac:dyDescent="0.2">
      <c r="A3426" s="57"/>
      <c r="B3426" s="103"/>
      <c r="C3426" s="103"/>
    </row>
    <row r="3427" spans="1:3" x14ac:dyDescent="0.2">
      <c r="A3427" s="57"/>
      <c r="B3427" s="103"/>
      <c r="C3427" s="103"/>
    </row>
    <row r="3428" spans="1:3" x14ac:dyDescent="0.2">
      <c r="A3428" s="57"/>
      <c r="B3428" s="103"/>
      <c r="C3428" s="103"/>
    </row>
    <row r="3429" spans="1:3" x14ac:dyDescent="0.2">
      <c r="A3429" s="57"/>
      <c r="B3429" s="103"/>
      <c r="C3429" s="103"/>
    </row>
    <row r="3430" spans="1:3" x14ac:dyDescent="0.2">
      <c r="A3430" s="57"/>
      <c r="B3430" s="103"/>
      <c r="C3430" s="103"/>
    </row>
    <row r="3431" spans="1:3" x14ac:dyDescent="0.2">
      <c r="A3431" s="57"/>
      <c r="B3431" s="103"/>
      <c r="C3431" s="103"/>
    </row>
    <row r="3432" spans="1:3" x14ac:dyDescent="0.2">
      <c r="A3432" s="57"/>
      <c r="B3432" s="103"/>
      <c r="C3432" s="103"/>
    </row>
    <row r="3433" spans="1:3" x14ac:dyDescent="0.2">
      <c r="A3433" s="57"/>
      <c r="B3433" s="103"/>
      <c r="C3433" s="103"/>
    </row>
    <row r="3434" spans="1:3" x14ac:dyDescent="0.2">
      <c r="A3434" s="57"/>
      <c r="B3434" s="103"/>
      <c r="C3434" s="103"/>
    </row>
    <row r="3435" spans="1:3" x14ac:dyDescent="0.2">
      <c r="A3435" s="57"/>
      <c r="B3435" s="103"/>
      <c r="C3435" s="103"/>
    </row>
    <row r="3436" spans="1:3" x14ac:dyDescent="0.2">
      <c r="A3436" s="57"/>
      <c r="B3436" s="103"/>
      <c r="C3436" s="103"/>
    </row>
    <row r="3437" spans="1:3" x14ac:dyDescent="0.2">
      <c r="A3437" s="57"/>
      <c r="B3437" s="103"/>
      <c r="C3437" s="103"/>
    </row>
    <row r="3438" spans="1:3" x14ac:dyDescent="0.2">
      <c r="A3438" s="57"/>
      <c r="B3438" s="103"/>
      <c r="C3438" s="103"/>
    </row>
    <row r="3439" spans="1:3" x14ac:dyDescent="0.2">
      <c r="A3439" s="57"/>
      <c r="B3439" s="103"/>
      <c r="C3439" s="103"/>
    </row>
    <row r="3440" spans="1:3" x14ac:dyDescent="0.2">
      <c r="A3440" s="57"/>
      <c r="B3440" s="103"/>
      <c r="C3440" s="103"/>
    </row>
    <row r="3441" spans="1:3" x14ac:dyDescent="0.2">
      <c r="A3441" s="57"/>
      <c r="B3441" s="103"/>
      <c r="C3441" s="103"/>
    </row>
    <row r="3442" spans="1:3" x14ac:dyDescent="0.2">
      <c r="A3442" s="57"/>
      <c r="B3442" s="103"/>
      <c r="C3442" s="103"/>
    </row>
    <row r="3443" spans="1:3" x14ac:dyDescent="0.2">
      <c r="A3443" s="57"/>
      <c r="B3443" s="103"/>
      <c r="C3443" s="103"/>
    </row>
    <row r="3444" spans="1:3" x14ac:dyDescent="0.2">
      <c r="A3444" s="57"/>
      <c r="B3444" s="103"/>
      <c r="C3444" s="103"/>
    </row>
    <row r="3445" spans="1:3" x14ac:dyDescent="0.2">
      <c r="A3445" s="57"/>
      <c r="B3445" s="103"/>
      <c r="C3445" s="103"/>
    </row>
    <row r="3446" spans="1:3" x14ac:dyDescent="0.2">
      <c r="A3446" s="57"/>
      <c r="B3446" s="103"/>
      <c r="C3446" s="103"/>
    </row>
    <row r="3447" spans="1:3" x14ac:dyDescent="0.2">
      <c r="A3447" s="57"/>
      <c r="B3447" s="103"/>
      <c r="C3447" s="103"/>
    </row>
    <row r="3448" spans="1:3" x14ac:dyDescent="0.2">
      <c r="A3448" s="57"/>
      <c r="B3448" s="103"/>
      <c r="C3448" s="103"/>
    </row>
    <row r="3449" spans="1:3" x14ac:dyDescent="0.2">
      <c r="A3449" s="57"/>
      <c r="B3449" s="103"/>
      <c r="C3449" s="103"/>
    </row>
    <row r="3450" spans="1:3" x14ac:dyDescent="0.2">
      <c r="A3450" s="57"/>
      <c r="B3450" s="103"/>
      <c r="C3450" s="103"/>
    </row>
    <row r="3451" spans="1:3" x14ac:dyDescent="0.2">
      <c r="A3451" s="57"/>
      <c r="B3451" s="103"/>
      <c r="C3451" s="103"/>
    </row>
    <row r="3452" spans="1:3" x14ac:dyDescent="0.2">
      <c r="A3452" s="57"/>
      <c r="B3452" s="103"/>
      <c r="C3452" s="103"/>
    </row>
    <row r="3453" spans="1:3" x14ac:dyDescent="0.2">
      <c r="A3453" s="57"/>
      <c r="B3453" s="103"/>
      <c r="C3453" s="103"/>
    </row>
    <row r="3454" spans="1:3" x14ac:dyDescent="0.2">
      <c r="A3454" s="57"/>
      <c r="B3454" s="103"/>
      <c r="C3454" s="103"/>
    </row>
    <row r="3455" spans="1:3" x14ac:dyDescent="0.2">
      <c r="A3455" s="57"/>
      <c r="B3455" s="103"/>
      <c r="C3455" s="103"/>
    </row>
    <row r="3456" spans="1:3" x14ac:dyDescent="0.2">
      <c r="A3456" s="57"/>
      <c r="B3456" s="103"/>
      <c r="C3456" s="103"/>
    </row>
    <row r="3457" spans="1:3" x14ac:dyDescent="0.2">
      <c r="A3457" s="57"/>
      <c r="B3457" s="103"/>
      <c r="C3457" s="103"/>
    </row>
    <row r="3458" spans="1:3" x14ac:dyDescent="0.2">
      <c r="A3458" s="57"/>
      <c r="B3458" s="103"/>
      <c r="C3458" s="103"/>
    </row>
    <row r="3459" spans="1:3" x14ac:dyDescent="0.2">
      <c r="A3459" s="57"/>
      <c r="B3459" s="103"/>
      <c r="C3459" s="103"/>
    </row>
    <row r="3460" spans="1:3" x14ac:dyDescent="0.2">
      <c r="A3460" s="57"/>
      <c r="B3460" s="103"/>
      <c r="C3460" s="103"/>
    </row>
    <row r="3461" spans="1:3" x14ac:dyDescent="0.2">
      <c r="A3461" s="57"/>
      <c r="B3461" s="103"/>
      <c r="C3461" s="103"/>
    </row>
    <row r="3462" spans="1:3" x14ac:dyDescent="0.2">
      <c r="A3462" s="57"/>
      <c r="B3462" s="103"/>
      <c r="C3462" s="103"/>
    </row>
    <row r="3463" spans="1:3" x14ac:dyDescent="0.2">
      <c r="A3463" s="57"/>
      <c r="B3463" s="103"/>
      <c r="C3463" s="103"/>
    </row>
    <row r="3464" spans="1:3" x14ac:dyDescent="0.2">
      <c r="A3464" s="57"/>
      <c r="B3464" s="103"/>
      <c r="C3464" s="103"/>
    </row>
    <row r="3465" spans="1:3" x14ac:dyDescent="0.2">
      <c r="A3465" s="57"/>
      <c r="B3465" s="103"/>
      <c r="C3465" s="103"/>
    </row>
    <row r="3466" spans="1:3" x14ac:dyDescent="0.2">
      <c r="A3466" s="57"/>
      <c r="B3466" s="103"/>
      <c r="C3466" s="103"/>
    </row>
    <row r="3467" spans="1:3" x14ac:dyDescent="0.2">
      <c r="A3467" s="57"/>
      <c r="B3467" s="103"/>
      <c r="C3467" s="103"/>
    </row>
    <row r="3468" spans="1:3" x14ac:dyDescent="0.2">
      <c r="A3468" s="57"/>
      <c r="B3468" s="103"/>
      <c r="C3468" s="103"/>
    </row>
    <row r="3469" spans="1:3" x14ac:dyDescent="0.2">
      <c r="A3469" s="57"/>
      <c r="B3469" s="103"/>
      <c r="C3469" s="103"/>
    </row>
    <row r="3470" spans="1:3" x14ac:dyDescent="0.2">
      <c r="A3470" s="57"/>
      <c r="B3470" s="103"/>
      <c r="C3470" s="103"/>
    </row>
    <row r="3471" spans="1:3" x14ac:dyDescent="0.2">
      <c r="A3471" s="57"/>
      <c r="B3471" s="103"/>
      <c r="C3471" s="103"/>
    </row>
    <row r="3472" spans="1:3" x14ac:dyDescent="0.2">
      <c r="A3472" s="57"/>
      <c r="B3472" s="103"/>
      <c r="C3472" s="103"/>
    </row>
    <row r="3473" spans="1:3" x14ac:dyDescent="0.2">
      <c r="A3473" s="57"/>
      <c r="B3473" s="103"/>
      <c r="C3473" s="103"/>
    </row>
    <row r="3474" spans="1:3" x14ac:dyDescent="0.2">
      <c r="A3474" s="57"/>
      <c r="B3474" s="103"/>
      <c r="C3474" s="103"/>
    </row>
    <row r="3475" spans="1:3" x14ac:dyDescent="0.2">
      <c r="A3475" s="57"/>
      <c r="B3475" s="103"/>
      <c r="C3475" s="103"/>
    </row>
    <row r="3476" spans="1:3" x14ac:dyDescent="0.2">
      <c r="A3476" s="57"/>
      <c r="B3476" s="103"/>
      <c r="C3476" s="103"/>
    </row>
    <row r="3477" spans="1:3" x14ac:dyDescent="0.2">
      <c r="A3477" s="57"/>
      <c r="B3477" s="103"/>
      <c r="C3477" s="103"/>
    </row>
    <row r="3478" spans="1:3" x14ac:dyDescent="0.2">
      <c r="A3478" s="57"/>
      <c r="B3478" s="103"/>
      <c r="C3478" s="103"/>
    </row>
    <row r="3479" spans="1:3" x14ac:dyDescent="0.2">
      <c r="A3479" s="57"/>
      <c r="B3479" s="103"/>
      <c r="C3479" s="103"/>
    </row>
    <row r="3480" spans="1:3" x14ac:dyDescent="0.2">
      <c r="A3480" s="57"/>
      <c r="B3480" s="103"/>
      <c r="C3480" s="103"/>
    </row>
    <row r="3481" spans="1:3" x14ac:dyDescent="0.2">
      <c r="A3481" s="57"/>
      <c r="B3481" s="103"/>
      <c r="C3481" s="103"/>
    </row>
    <row r="3482" spans="1:3" x14ac:dyDescent="0.2">
      <c r="A3482" s="57"/>
      <c r="B3482" s="103"/>
      <c r="C3482" s="103"/>
    </row>
    <row r="3483" spans="1:3" x14ac:dyDescent="0.2">
      <c r="A3483" s="57"/>
      <c r="B3483" s="103"/>
      <c r="C3483" s="103"/>
    </row>
    <row r="3484" spans="1:3" x14ac:dyDescent="0.2">
      <c r="A3484" s="57"/>
      <c r="B3484" s="103"/>
      <c r="C3484" s="103"/>
    </row>
    <row r="3485" spans="1:3" x14ac:dyDescent="0.2">
      <c r="A3485" s="57"/>
      <c r="B3485" s="103"/>
      <c r="C3485" s="103"/>
    </row>
    <row r="3486" spans="1:3" x14ac:dyDescent="0.2">
      <c r="A3486" s="57"/>
      <c r="B3486" s="103"/>
      <c r="C3486" s="103"/>
    </row>
    <row r="3487" spans="1:3" x14ac:dyDescent="0.2">
      <c r="A3487" s="57"/>
      <c r="B3487" s="103"/>
      <c r="C3487" s="103"/>
    </row>
    <row r="3488" spans="1:3" x14ac:dyDescent="0.2">
      <c r="A3488" s="57"/>
      <c r="B3488" s="103"/>
      <c r="C3488" s="103"/>
    </row>
    <row r="3489" spans="1:3" x14ac:dyDescent="0.2">
      <c r="A3489" s="57"/>
      <c r="B3489" s="103"/>
      <c r="C3489" s="103"/>
    </row>
    <row r="3490" spans="1:3" x14ac:dyDescent="0.2">
      <c r="A3490" s="57"/>
      <c r="B3490" s="103"/>
      <c r="C3490" s="103"/>
    </row>
    <row r="3491" spans="1:3" x14ac:dyDescent="0.2">
      <c r="A3491" s="57"/>
      <c r="B3491" s="103"/>
      <c r="C3491" s="103"/>
    </row>
    <row r="3492" spans="1:3" x14ac:dyDescent="0.2">
      <c r="A3492" s="57"/>
      <c r="B3492" s="103"/>
      <c r="C3492" s="103"/>
    </row>
    <row r="3493" spans="1:3" x14ac:dyDescent="0.2">
      <c r="A3493" s="57"/>
      <c r="B3493" s="103"/>
      <c r="C3493" s="103"/>
    </row>
    <row r="3494" spans="1:3" x14ac:dyDescent="0.2">
      <c r="A3494" s="57"/>
      <c r="B3494" s="103"/>
      <c r="C3494" s="103"/>
    </row>
    <row r="3495" spans="1:3" x14ac:dyDescent="0.2">
      <c r="A3495" s="57"/>
      <c r="B3495" s="103"/>
      <c r="C3495" s="103"/>
    </row>
    <row r="3496" spans="1:3" x14ac:dyDescent="0.2">
      <c r="A3496" s="57"/>
      <c r="B3496" s="103"/>
      <c r="C3496" s="103"/>
    </row>
    <row r="3497" spans="1:3" x14ac:dyDescent="0.2">
      <c r="A3497" s="57"/>
      <c r="B3497" s="103"/>
      <c r="C3497" s="103"/>
    </row>
    <row r="3498" spans="1:3" x14ac:dyDescent="0.2">
      <c r="A3498" s="57"/>
      <c r="B3498" s="103"/>
      <c r="C3498" s="103"/>
    </row>
    <row r="3499" spans="1:3" x14ac:dyDescent="0.2">
      <c r="A3499" s="57"/>
      <c r="B3499" s="103"/>
      <c r="C3499" s="103"/>
    </row>
    <row r="3500" spans="1:3" x14ac:dyDescent="0.2">
      <c r="A3500" s="57"/>
      <c r="B3500" s="103"/>
      <c r="C3500" s="103"/>
    </row>
    <row r="3501" spans="1:3" x14ac:dyDescent="0.2">
      <c r="A3501" s="57"/>
      <c r="B3501" s="103"/>
      <c r="C3501" s="103"/>
    </row>
    <row r="3502" spans="1:3" x14ac:dyDescent="0.2">
      <c r="A3502" s="57"/>
      <c r="B3502" s="103"/>
      <c r="C3502" s="103"/>
    </row>
    <row r="3503" spans="1:3" x14ac:dyDescent="0.2">
      <c r="A3503" s="57"/>
      <c r="B3503" s="103"/>
      <c r="C3503" s="103"/>
    </row>
    <row r="3504" spans="1:3" x14ac:dyDescent="0.2">
      <c r="A3504" s="57"/>
      <c r="B3504" s="103"/>
      <c r="C3504" s="103"/>
    </row>
    <row r="3505" spans="1:3" x14ac:dyDescent="0.2">
      <c r="A3505" s="57"/>
      <c r="B3505" s="103"/>
      <c r="C3505" s="103"/>
    </row>
    <row r="3506" spans="1:3" x14ac:dyDescent="0.2">
      <c r="A3506" s="57"/>
      <c r="B3506" s="103"/>
      <c r="C3506" s="103"/>
    </row>
    <row r="3507" spans="1:3" x14ac:dyDescent="0.2">
      <c r="A3507" s="57"/>
      <c r="B3507" s="103"/>
      <c r="C3507" s="103"/>
    </row>
    <row r="3508" spans="1:3" x14ac:dyDescent="0.2">
      <c r="A3508" s="57"/>
      <c r="B3508" s="103"/>
      <c r="C3508" s="103"/>
    </row>
    <row r="3509" spans="1:3" x14ac:dyDescent="0.2">
      <c r="A3509" s="57"/>
      <c r="B3509" s="103"/>
      <c r="C3509" s="103"/>
    </row>
    <row r="3510" spans="1:3" x14ac:dyDescent="0.2">
      <c r="A3510" s="57"/>
      <c r="B3510" s="103"/>
      <c r="C3510" s="103"/>
    </row>
    <row r="3511" spans="1:3" x14ac:dyDescent="0.2">
      <c r="A3511" s="57"/>
      <c r="B3511" s="103"/>
      <c r="C3511" s="103"/>
    </row>
    <row r="3512" spans="1:3" x14ac:dyDescent="0.2">
      <c r="A3512" s="57"/>
      <c r="B3512" s="103"/>
      <c r="C3512" s="103"/>
    </row>
    <row r="3513" spans="1:3" x14ac:dyDescent="0.2">
      <c r="A3513" s="57"/>
      <c r="B3513" s="103"/>
      <c r="C3513" s="103"/>
    </row>
    <row r="3514" spans="1:3" x14ac:dyDescent="0.2">
      <c r="A3514" s="57"/>
      <c r="B3514" s="103"/>
      <c r="C3514" s="103"/>
    </row>
    <row r="3515" spans="1:3" x14ac:dyDescent="0.2">
      <c r="A3515" s="57"/>
      <c r="B3515" s="103"/>
      <c r="C3515" s="103"/>
    </row>
    <row r="3516" spans="1:3" x14ac:dyDescent="0.2">
      <c r="A3516" s="57"/>
      <c r="B3516" s="103"/>
      <c r="C3516" s="103"/>
    </row>
    <row r="3517" spans="1:3" x14ac:dyDescent="0.2">
      <c r="A3517" s="57"/>
      <c r="B3517" s="103"/>
      <c r="C3517" s="103"/>
    </row>
    <row r="3518" spans="1:3" x14ac:dyDescent="0.2">
      <c r="A3518" s="57"/>
      <c r="B3518" s="103"/>
      <c r="C3518" s="103"/>
    </row>
    <row r="3519" spans="1:3" x14ac:dyDescent="0.2">
      <c r="A3519" s="57"/>
      <c r="B3519" s="103"/>
      <c r="C3519" s="103"/>
    </row>
    <row r="3520" spans="1:3" x14ac:dyDescent="0.2">
      <c r="A3520" s="57"/>
      <c r="B3520" s="103"/>
      <c r="C3520" s="103"/>
    </row>
    <row r="3521" spans="1:3" x14ac:dyDescent="0.2">
      <c r="A3521" s="57"/>
      <c r="B3521" s="103"/>
      <c r="C3521" s="103"/>
    </row>
    <row r="3522" spans="1:3" x14ac:dyDescent="0.2">
      <c r="A3522" s="57"/>
      <c r="B3522" s="103"/>
      <c r="C3522" s="103"/>
    </row>
    <row r="3523" spans="1:3" x14ac:dyDescent="0.2">
      <c r="A3523" s="57"/>
      <c r="B3523" s="103"/>
      <c r="C3523" s="103"/>
    </row>
    <row r="3524" spans="1:3" x14ac:dyDescent="0.2">
      <c r="A3524" s="57"/>
      <c r="B3524" s="103"/>
      <c r="C3524" s="103"/>
    </row>
    <row r="3525" spans="1:3" x14ac:dyDescent="0.2">
      <c r="A3525" s="57"/>
      <c r="B3525" s="103"/>
      <c r="C3525" s="103"/>
    </row>
    <row r="3526" spans="1:3" x14ac:dyDescent="0.2">
      <c r="A3526" s="57"/>
      <c r="B3526" s="103"/>
      <c r="C3526" s="103"/>
    </row>
    <row r="3527" spans="1:3" x14ac:dyDescent="0.2">
      <c r="A3527" s="57"/>
      <c r="B3527" s="103"/>
      <c r="C3527" s="103"/>
    </row>
    <row r="3528" spans="1:3" x14ac:dyDescent="0.2">
      <c r="A3528" s="57"/>
      <c r="B3528" s="103"/>
      <c r="C3528" s="103"/>
    </row>
    <row r="3529" spans="1:3" x14ac:dyDescent="0.2">
      <c r="A3529" s="57"/>
      <c r="B3529" s="103"/>
      <c r="C3529" s="103"/>
    </row>
    <row r="3530" spans="1:3" x14ac:dyDescent="0.2">
      <c r="A3530" s="57"/>
      <c r="B3530" s="103"/>
      <c r="C3530" s="103"/>
    </row>
    <row r="3531" spans="1:3" x14ac:dyDescent="0.2">
      <c r="A3531" s="57"/>
      <c r="B3531" s="103"/>
      <c r="C3531" s="103"/>
    </row>
    <row r="3532" spans="1:3" x14ac:dyDescent="0.2">
      <c r="A3532" s="57"/>
      <c r="B3532" s="103"/>
      <c r="C3532" s="103"/>
    </row>
    <row r="3533" spans="1:3" x14ac:dyDescent="0.2">
      <c r="A3533" s="57"/>
      <c r="B3533" s="103"/>
      <c r="C3533" s="103"/>
    </row>
    <row r="3534" spans="1:3" x14ac:dyDescent="0.2">
      <c r="A3534" s="57"/>
      <c r="B3534" s="103"/>
      <c r="C3534" s="103"/>
    </row>
    <row r="3535" spans="1:3" x14ac:dyDescent="0.2">
      <c r="A3535" s="57"/>
      <c r="B3535" s="103"/>
      <c r="C3535" s="103"/>
    </row>
    <row r="3536" spans="1:3" x14ac:dyDescent="0.2">
      <c r="A3536" s="57"/>
      <c r="B3536" s="103"/>
      <c r="C3536" s="103"/>
    </row>
    <row r="3537" spans="1:3" x14ac:dyDescent="0.2">
      <c r="A3537" s="57"/>
      <c r="B3537" s="103"/>
      <c r="C3537" s="103"/>
    </row>
    <row r="3538" spans="1:3" x14ac:dyDescent="0.2">
      <c r="A3538" s="57"/>
      <c r="B3538" s="103"/>
      <c r="C3538" s="103"/>
    </row>
    <row r="3539" spans="1:3" x14ac:dyDescent="0.2">
      <c r="A3539" s="57"/>
      <c r="B3539" s="103"/>
      <c r="C3539" s="103"/>
    </row>
    <row r="3540" spans="1:3" x14ac:dyDescent="0.2">
      <c r="A3540" s="57"/>
      <c r="B3540" s="103"/>
      <c r="C3540" s="103"/>
    </row>
    <row r="3541" spans="1:3" x14ac:dyDescent="0.2">
      <c r="A3541" s="57"/>
      <c r="B3541" s="103"/>
      <c r="C3541" s="103"/>
    </row>
    <row r="3542" spans="1:3" x14ac:dyDescent="0.2">
      <c r="A3542" s="57"/>
      <c r="B3542" s="103"/>
      <c r="C3542" s="103"/>
    </row>
    <row r="3543" spans="1:3" x14ac:dyDescent="0.2">
      <c r="A3543" s="57"/>
      <c r="B3543" s="103"/>
      <c r="C3543" s="103"/>
    </row>
    <row r="3544" spans="1:3" x14ac:dyDescent="0.2">
      <c r="A3544" s="57"/>
      <c r="B3544" s="103"/>
      <c r="C3544" s="103"/>
    </row>
    <row r="3545" spans="1:3" x14ac:dyDescent="0.2">
      <c r="A3545" s="57"/>
      <c r="B3545" s="103"/>
      <c r="C3545" s="103"/>
    </row>
    <row r="3546" spans="1:3" x14ac:dyDescent="0.2">
      <c r="A3546" s="57"/>
      <c r="B3546" s="103"/>
      <c r="C3546" s="103"/>
    </row>
    <row r="3547" spans="1:3" x14ac:dyDescent="0.2">
      <c r="A3547" s="57"/>
      <c r="B3547" s="103"/>
      <c r="C3547" s="103"/>
    </row>
    <row r="3548" spans="1:3" x14ac:dyDescent="0.2">
      <c r="A3548" s="57"/>
      <c r="B3548" s="103"/>
      <c r="C3548" s="103"/>
    </row>
    <row r="3549" spans="1:3" x14ac:dyDescent="0.2">
      <c r="A3549" s="57"/>
      <c r="B3549" s="103"/>
      <c r="C3549" s="103"/>
    </row>
    <row r="3550" spans="1:3" x14ac:dyDescent="0.2">
      <c r="A3550" s="57"/>
      <c r="B3550" s="103"/>
      <c r="C3550" s="103"/>
    </row>
    <row r="3551" spans="1:3" x14ac:dyDescent="0.2">
      <c r="A3551" s="57"/>
      <c r="B3551" s="103"/>
      <c r="C3551" s="103"/>
    </row>
    <row r="3552" spans="1:3" x14ac:dyDescent="0.2">
      <c r="A3552" s="57"/>
      <c r="B3552" s="103"/>
      <c r="C3552" s="103"/>
    </row>
    <row r="3553" spans="1:3" x14ac:dyDescent="0.2">
      <c r="A3553" s="57"/>
      <c r="B3553" s="103"/>
      <c r="C3553" s="103"/>
    </row>
    <row r="3554" spans="1:3" x14ac:dyDescent="0.2">
      <c r="A3554" s="57"/>
      <c r="B3554" s="103"/>
      <c r="C3554" s="103"/>
    </row>
    <row r="3555" spans="1:3" x14ac:dyDescent="0.2">
      <c r="A3555" s="57"/>
      <c r="B3555" s="103"/>
      <c r="C3555" s="103"/>
    </row>
    <row r="3556" spans="1:3" x14ac:dyDescent="0.2">
      <c r="A3556" s="57"/>
      <c r="B3556" s="103"/>
      <c r="C3556" s="103"/>
    </row>
    <row r="3557" spans="1:3" x14ac:dyDescent="0.2">
      <c r="A3557" s="57"/>
      <c r="B3557" s="103"/>
      <c r="C3557" s="103"/>
    </row>
    <row r="3558" spans="1:3" x14ac:dyDescent="0.2">
      <c r="A3558" s="57"/>
      <c r="B3558" s="103"/>
      <c r="C3558" s="103"/>
    </row>
    <row r="3559" spans="1:3" x14ac:dyDescent="0.2">
      <c r="A3559" s="57"/>
      <c r="B3559" s="103"/>
      <c r="C3559" s="103"/>
    </row>
    <row r="3560" spans="1:3" x14ac:dyDescent="0.2">
      <c r="A3560" s="57"/>
      <c r="B3560" s="103"/>
      <c r="C3560" s="103"/>
    </row>
    <row r="3561" spans="1:3" x14ac:dyDescent="0.2">
      <c r="A3561" s="57"/>
      <c r="B3561" s="103"/>
      <c r="C3561" s="103"/>
    </row>
    <row r="3562" spans="1:3" x14ac:dyDescent="0.2">
      <c r="A3562" s="57"/>
      <c r="B3562" s="103"/>
      <c r="C3562" s="103"/>
    </row>
    <row r="3563" spans="1:3" x14ac:dyDescent="0.2">
      <c r="A3563" s="57"/>
      <c r="B3563" s="103"/>
      <c r="C3563" s="103"/>
    </row>
    <row r="3564" spans="1:3" x14ac:dyDescent="0.2">
      <c r="A3564" s="57"/>
      <c r="B3564" s="103"/>
      <c r="C3564" s="103"/>
    </row>
    <row r="3565" spans="1:3" x14ac:dyDescent="0.2">
      <c r="A3565" s="57"/>
      <c r="B3565" s="103"/>
      <c r="C3565" s="103"/>
    </row>
    <row r="3566" spans="1:3" x14ac:dyDescent="0.2">
      <c r="A3566" s="57"/>
      <c r="B3566" s="103"/>
      <c r="C3566" s="103"/>
    </row>
    <row r="3567" spans="1:3" x14ac:dyDescent="0.2">
      <c r="A3567" s="57"/>
      <c r="B3567" s="103"/>
      <c r="C3567" s="103"/>
    </row>
    <row r="3568" spans="1:3" x14ac:dyDescent="0.2">
      <c r="A3568" s="57"/>
      <c r="B3568" s="103"/>
      <c r="C3568" s="103"/>
    </row>
    <row r="3569" spans="1:3" x14ac:dyDescent="0.2">
      <c r="A3569" s="57"/>
      <c r="B3569" s="103"/>
      <c r="C3569" s="103"/>
    </row>
    <row r="3570" spans="1:3" x14ac:dyDescent="0.2">
      <c r="A3570" s="57"/>
      <c r="B3570" s="103"/>
      <c r="C3570" s="103"/>
    </row>
    <row r="3571" spans="1:3" x14ac:dyDescent="0.2">
      <c r="A3571" s="57"/>
      <c r="B3571" s="103"/>
      <c r="C3571" s="103"/>
    </row>
    <row r="3572" spans="1:3" x14ac:dyDescent="0.2">
      <c r="A3572" s="57"/>
      <c r="B3572" s="103"/>
      <c r="C3572" s="103"/>
    </row>
    <row r="3573" spans="1:3" x14ac:dyDescent="0.2">
      <c r="A3573" s="57"/>
      <c r="B3573" s="103"/>
      <c r="C3573" s="103"/>
    </row>
    <row r="3574" spans="1:3" x14ac:dyDescent="0.2">
      <c r="A3574" s="57"/>
      <c r="B3574" s="103"/>
      <c r="C3574" s="103"/>
    </row>
    <row r="3575" spans="1:3" x14ac:dyDescent="0.2">
      <c r="A3575" s="57"/>
      <c r="B3575" s="103"/>
      <c r="C3575" s="103"/>
    </row>
    <row r="3576" spans="1:3" x14ac:dyDescent="0.2">
      <c r="A3576" s="57"/>
      <c r="B3576" s="103"/>
      <c r="C3576" s="103"/>
    </row>
    <row r="3577" spans="1:3" x14ac:dyDescent="0.2">
      <c r="A3577" s="57"/>
      <c r="B3577" s="103"/>
      <c r="C3577" s="103"/>
    </row>
    <row r="3578" spans="1:3" x14ac:dyDescent="0.2">
      <c r="A3578" s="57"/>
      <c r="B3578" s="103"/>
      <c r="C3578" s="103"/>
    </row>
    <row r="3579" spans="1:3" x14ac:dyDescent="0.2">
      <c r="A3579" s="57"/>
      <c r="B3579" s="103"/>
      <c r="C3579" s="103"/>
    </row>
    <row r="3580" spans="1:3" x14ac:dyDescent="0.2">
      <c r="A3580" s="57"/>
      <c r="B3580" s="103"/>
      <c r="C3580" s="103"/>
    </row>
    <row r="3581" spans="1:3" x14ac:dyDescent="0.2">
      <c r="A3581" s="57"/>
      <c r="B3581" s="103"/>
      <c r="C3581" s="103"/>
    </row>
    <row r="3582" spans="1:3" x14ac:dyDescent="0.2">
      <c r="A3582" s="57"/>
      <c r="B3582" s="103"/>
      <c r="C3582" s="103"/>
    </row>
    <row r="3583" spans="1:3" x14ac:dyDescent="0.2">
      <c r="A3583" s="57"/>
      <c r="B3583" s="103"/>
      <c r="C3583" s="103"/>
    </row>
    <row r="3584" spans="1:3" x14ac:dyDescent="0.2">
      <c r="A3584" s="57"/>
      <c r="B3584" s="103"/>
      <c r="C3584" s="103"/>
    </row>
    <row r="3585" spans="1:3" x14ac:dyDescent="0.2">
      <c r="A3585" s="57"/>
      <c r="B3585" s="103"/>
      <c r="C3585" s="103"/>
    </row>
    <row r="3586" spans="1:3" x14ac:dyDescent="0.2">
      <c r="A3586" s="57"/>
      <c r="B3586" s="103"/>
      <c r="C3586" s="103"/>
    </row>
    <row r="3587" spans="1:3" x14ac:dyDescent="0.2">
      <c r="A3587" s="57"/>
      <c r="B3587" s="103"/>
      <c r="C3587" s="103"/>
    </row>
    <row r="3588" spans="1:3" x14ac:dyDescent="0.2">
      <c r="A3588" s="57"/>
      <c r="B3588" s="103"/>
      <c r="C3588" s="103"/>
    </row>
    <row r="3589" spans="1:3" x14ac:dyDescent="0.2">
      <c r="A3589" s="57"/>
      <c r="B3589" s="103"/>
      <c r="C3589" s="103"/>
    </row>
    <row r="3590" spans="1:3" x14ac:dyDescent="0.2">
      <c r="A3590" s="57"/>
      <c r="B3590" s="103"/>
      <c r="C3590" s="103"/>
    </row>
    <row r="3591" spans="1:3" x14ac:dyDescent="0.2">
      <c r="A3591" s="57"/>
      <c r="B3591" s="103"/>
      <c r="C3591" s="103"/>
    </row>
    <row r="3592" spans="1:3" x14ac:dyDescent="0.2">
      <c r="A3592" s="57"/>
      <c r="B3592" s="103"/>
      <c r="C3592" s="103"/>
    </row>
    <row r="3593" spans="1:3" x14ac:dyDescent="0.2">
      <c r="A3593" s="57"/>
      <c r="B3593" s="103"/>
      <c r="C3593" s="103"/>
    </row>
    <row r="3594" spans="1:3" x14ac:dyDescent="0.2">
      <c r="A3594" s="57"/>
      <c r="B3594" s="103"/>
      <c r="C3594" s="103"/>
    </row>
    <row r="3595" spans="1:3" x14ac:dyDescent="0.2">
      <c r="A3595" s="57"/>
      <c r="B3595" s="103"/>
      <c r="C3595" s="103"/>
    </row>
    <row r="3596" spans="1:3" x14ac:dyDescent="0.2">
      <c r="A3596" s="57"/>
      <c r="B3596" s="103"/>
      <c r="C3596" s="103"/>
    </row>
    <row r="3597" spans="1:3" x14ac:dyDescent="0.2">
      <c r="A3597" s="57"/>
      <c r="B3597" s="103"/>
      <c r="C3597" s="103"/>
    </row>
    <row r="3598" spans="1:3" x14ac:dyDescent="0.2">
      <c r="A3598" s="57"/>
      <c r="B3598" s="103"/>
      <c r="C3598" s="103"/>
    </row>
    <row r="3599" spans="1:3" x14ac:dyDescent="0.2">
      <c r="A3599" s="57"/>
      <c r="B3599" s="103"/>
      <c r="C3599" s="103"/>
    </row>
    <row r="3600" spans="1:3" x14ac:dyDescent="0.2">
      <c r="A3600" s="57"/>
      <c r="B3600" s="103"/>
      <c r="C3600" s="103"/>
    </row>
    <row r="3601" spans="1:3" x14ac:dyDescent="0.2">
      <c r="A3601" s="57"/>
      <c r="B3601" s="103"/>
      <c r="C3601" s="103"/>
    </row>
    <row r="3602" spans="1:3" x14ac:dyDescent="0.2">
      <c r="A3602" s="57"/>
      <c r="B3602" s="103"/>
      <c r="C3602" s="103"/>
    </row>
    <row r="3603" spans="1:3" x14ac:dyDescent="0.2">
      <c r="A3603" s="57"/>
      <c r="B3603" s="103"/>
      <c r="C3603" s="103"/>
    </row>
    <row r="3604" spans="1:3" x14ac:dyDescent="0.2">
      <c r="A3604" s="57"/>
      <c r="B3604" s="103"/>
      <c r="C3604" s="103"/>
    </row>
    <row r="3605" spans="1:3" x14ac:dyDescent="0.2">
      <c r="A3605" s="57"/>
      <c r="B3605" s="103"/>
      <c r="C3605" s="103"/>
    </row>
    <row r="3606" spans="1:3" x14ac:dyDescent="0.2">
      <c r="A3606" s="57"/>
      <c r="B3606" s="103"/>
      <c r="C3606" s="103"/>
    </row>
    <row r="3607" spans="1:3" x14ac:dyDescent="0.2">
      <c r="A3607" s="57"/>
      <c r="B3607" s="103"/>
      <c r="C3607" s="103"/>
    </row>
    <row r="3608" spans="1:3" x14ac:dyDescent="0.2">
      <c r="A3608" s="57"/>
      <c r="B3608" s="103"/>
      <c r="C3608" s="103"/>
    </row>
    <row r="3609" spans="1:3" x14ac:dyDescent="0.2">
      <c r="A3609" s="57"/>
      <c r="B3609" s="103"/>
      <c r="C3609" s="103"/>
    </row>
    <row r="3610" spans="1:3" x14ac:dyDescent="0.2">
      <c r="A3610" s="57"/>
      <c r="B3610" s="103"/>
      <c r="C3610" s="103"/>
    </row>
    <row r="3611" spans="1:3" x14ac:dyDescent="0.2">
      <c r="A3611" s="57"/>
      <c r="B3611" s="103"/>
      <c r="C3611" s="103"/>
    </row>
    <row r="3612" spans="1:3" x14ac:dyDescent="0.2">
      <c r="A3612" s="57"/>
      <c r="B3612" s="103"/>
      <c r="C3612" s="103"/>
    </row>
    <row r="3613" spans="1:3" x14ac:dyDescent="0.2">
      <c r="A3613" s="57"/>
      <c r="B3613" s="103"/>
      <c r="C3613" s="103"/>
    </row>
    <row r="3614" spans="1:3" x14ac:dyDescent="0.2">
      <c r="A3614" s="57"/>
      <c r="B3614" s="103"/>
      <c r="C3614" s="103"/>
    </row>
    <row r="3615" spans="1:3" x14ac:dyDescent="0.2">
      <c r="A3615" s="57"/>
      <c r="B3615" s="103"/>
      <c r="C3615" s="103"/>
    </row>
    <row r="3616" spans="1:3" x14ac:dyDescent="0.2">
      <c r="A3616" s="57"/>
      <c r="B3616" s="103"/>
      <c r="C3616" s="103"/>
    </row>
    <row r="3617" spans="1:3" x14ac:dyDescent="0.2">
      <c r="A3617" s="57"/>
      <c r="B3617" s="103"/>
      <c r="C3617" s="103"/>
    </row>
    <row r="3618" spans="1:3" x14ac:dyDescent="0.2">
      <c r="A3618" s="57"/>
      <c r="B3618" s="103"/>
      <c r="C3618" s="103"/>
    </row>
    <row r="3619" spans="1:3" x14ac:dyDescent="0.2">
      <c r="A3619" s="57"/>
      <c r="B3619" s="103"/>
      <c r="C3619" s="103"/>
    </row>
    <row r="3620" spans="1:3" x14ac:dyDescent="0.2">
      <c r="A3620" s="57"/>
      <c r="B3620" s="103"/>
      <c r="C3620" s="103"/>
    </row>
    <row r="3621" spans="1:3" x14ac:dyDescent="0.2">
      <c r="A3621" s="57"/>
      <c r="B3621" s="103"/>
      <c r="C3621" s="103"/>
    </row>
    <row r="3622" spans="1:3" x14ac:dyDescent="0.2">
      <c r="A3622" s="57"/>
      <c r="B3622" s="103"/>
      <c r="C3622" s="103"/>
    </row>
    <row r="3623" spans="1:3" x14ac:dyDescent="0.2">
      <c r="A3623" s="57"/>
      <c r="B3623" s="103"/>
      <c r="C3623" s="103"/>
    </row>
    <row r="3624" spans="1:3" x14ac:dyDescent="0.2">
      <c r="A3624" s="57"/>
      <c r="B3624" s="103"/>
      <c r="C3624" s="103"/>
    </row>
    <row r="3625" spans="1:3" x14ac:dyDescent="0.2">
      <c r="A3625" s="57"/>
      <c r="B3625" s="103"/>
      <c r="C3625" s="103"/>
    </row>
    <row r="3626" spans="1:3" x14ac:dyDescent="0.2">
      <c r="A3626" s="57"/>
      <c r="B3626" s="103"/>
      <c r="C3626" s="103"/>
    </row>
    <row r="3627" spans="1:3" x14ac:dyDescent="0.2">
      <c r="A3627" s="57"/>
      <c r="B3627" s="103"/>
      <c r="C3627" s="103"/>
    </row>
    <row r="3628" spans="1:3" x14ac:dyDescent="0.2">
      <c r="A3628" s="57"/>
      <c r="B3628" s="103"/>
      <c r="C3628" s="103"/>
    </row>
    <row r="3629" spans="1:3" x14ac:dyDescent="0.2">
      <c r="A3629" s="57"/>
      <c r="B3629" s="103"/>
      <c r="C3629" s="103"/>
    </row>
    <row r="3630" spans="1:3" x14ac:dyDescent="0.2">
      <c r="A3630" s="57"/>
      <c r="B3630" s="103"/>
      <c r="C3630" s="103"/>
    </row>
    <row r="3631" spans="1:3" x14ac:dyDescent="0.2">
      <c r="A3631" s="57"/>
      <c r="B3631" s="103"/>
      <c r="C3631" s="103"/>
    </row>
    <row r="3632" spans="1:3" x14ac:dyDescent="0.2">
      <c r="A3632" s="57"/>
      <c r="B3632" s="103"/>
      <c r="C3632" s="103"/>
    </row>
    <row r="3633" spans="1:3" x14ac:dyDescent="0.2">
      <c r="A3633" s="57"/>
      <c r="B3633" s="103"/>
      <c r="C3633" s="103"/>
    </row>
    <row r="3634" spans="1:3" x14ac:dyDescent="0.2">
      <c r="A3634" s="57"/>
      <c r="B3634" s="103"/>
      <c r="C3634" s="103"/>
    </row>
    <row r="3635" spans="1:3" x14ac:dyDescent="0.2">
      <c r="A3635" s="57"/>
      <c r="B3635" s="103"/>
      <c r="C3635" s="103"/>
    </row>
    <row r="3636" spans="1:3" x14ac:dyDescent="0.2">
      <c r="A3636" s="57"/>
      <c r="B3636" s="103"/>
      <c r="C3636" s="103"/>
    </row>
    <row r="3637" spans="1:3" x14ac:dyDescent="0.2">
      <c r="A3637" s="57"/>
      <c r="B3637" s="103"/>
      <c r="C3637" s="103"/>
    </row>
    <row r="3638" spans="1:3" x14ac:dyDescent="0.2">
      <c r="A3638" s="57"/>
      <c r="B3638" s="103"/>
      <c r="C3638" s="103"/>
    </row>
    <row r="3639" spans="1:3" x14ac:dyDescent="0.2">
      <c r="A3639" s="57"/>
      <c r="B3639" s="103"/>
      <c r="C3639" s="103"/>
    </row>
    <row r="3640" spans="1:3" x14ac:dyDescent="0.2">
      <c r="A3640" s="57"/>
      <c r="B3640" s="103"/>
      <c r="C3640" s="103"/>
    </row>
    <row r="3641" spans="1:3" x14ac:dyDescent="0.2">
      <c r="A3641" s="57"/>
      <c r="B3641" s="103"/>
      <c r="C3641" s="103"/>
    </row>
    <row r="3642" spans="1:3" x14ac:dyDescent="0.2">
      <c r="A3642" s="57"/>
      <c r="B3642" s="103"/>
      <c r="C3642" s="103"/>
    </row>
    <row r="3643" spans="1:3" x14ac:dyDescent="0.2">
      <c r="A3643" s="57"/>
      <c r="B3643" s="103"/>
      <c r="C3643" s="103"/>
    </row>
    <row r="3644" spans="1:3" x14ac:dyDescent="0.2">
      <c r="A3644" s="57"/>
      <c r="B3644" s="103"/>
      <c r="C3644" s="103"/>
    </row>
    <row r="3645" spans="1:3" x14ac:dyDescent="0.2">
      <c r="A3645" s="57"/>
      <c r="B3645" s="103"/>
      <c r="C3645" s="103"/>
    </row>
    <row r="3646" spans="1:3" x14ac:dyDescent="0.2">
      <c r="A3646" s="57"/>
      <c r="B3646" s="103"/>
      <c r="C3646" s="103"/>
    </row>
    <row r="3647" spans="1:3" x14ac:dyDescent="0.2">
      <c r="A3647" s="57"/>
      <c r="B3647" s="103"/>
      <c r="C3647" s="103"/>
    </row>
    <row r="3648" spans="1:3" x14ac:dyDescent="0.2">
      <c r="A3648" s="57"/>
      <c r="B3648" s="103"/>
      <c r="C3648" s="103"/>
    </row>
    <row r="3649" spans="1:3" x14ac:dyDescent="0.2">
      <c r="A3649" s="57"/>
      <c r="B3649" s="103"/>
      <c r="C3649" s="103"/>
    </row>
    <row r="3650" spans="1:3" x14ac:dyDescent="0.2">
      <c r="A3650" s="57"/>
      <c r="B3650" s="103"/>
      <c r="C3650" s="103"/>
    </row>
    <row r="3651" spans="1:3" x14ac:dyDescent="0.2">
      <c r="A3651" s="57"/>
      <c r="B3651" s="103"/>
      <c r="C3651" s="103"/>
    </row>
    <row r="3652" spans="1:3" x14ac:dyDescent="0.2">
      <c r="A3652" s="57"/>
      <c r="B3652" s="103"/>
      <c r="C3652" s="103"/>
    </row>
    <row r="3653" spans="1:3" x14ac:dyDescent="0.2">
      <c r="A3653" s="57"/>
      <c r="B3653" s="103"/>
      <c r="C3653" s="103"/>
    </row>
    <row r="3654" spans="1:3" x14ac:dyDescent="0.2">
      <c r="A3654" s="57"/>
      <c r="B3654" s="103"/>
      <c r="C3654" s="103"/>
    </row>
    <row r="3655" spans="1:3" x14ac:dyDescent="0.2">
      <c r="A3655" s="57"/>
      <c r="B3655" s="103"/>
      <c r="C3655" s="103"/>
    </row>
    <row r="3656" spans="1:3" x14ac:dyDescent="0.2">
      <c r="A3656" s="57"/>
      <c r="B3656" s="103"/>
      <c r="C3656" s="103"/>
    </row>
    <row r="3657" spans="1:3" x14ac:dyDescent="0.2">
      <c r="A3657" s="57"/>
      <c r="B3657" s="103"/>
      <c r="C3657" s="103"/>
    </row>
    <row r="3658" spans="1:3" x14ac:dyDescent="0.2">
      <c r="A3658" s="57"/>
      <c r="B3658" s="103"/>
      <c r="C3658" s="103"/>
    </row>
    <row r="3659" spans="1:3" x14ac:dyDescent="0.2">
      <c r="A3659" s="57"/>
      <c r="B3659" s="103"/>
      <c r="C3659" s="103"/>
    </row>
    <row r="3660" spans="1:3" x14ac:dyDescent="0.2">
      <c r="A3660" s="57"/>
      <c r="B3660" s="103"/>
      <c r="C3660" s="103"/>
    </row>
    <row r="3661" spans="1:3" x14ac:dyDescent="0.2">
      <c r="A3661" s="57"/>
      <c r="B3661" s="103"/>
      <c r="C3661" s="103"/>
    </row>
    <row r="3662" spans="1:3" x14ac:dyDescent="0.2">
      <c r="A3662" s="57"/>
      <c r="B3662" s="103"/>
      <c r="C3662" s="103"/>
    </row>
    <row r="3663" spans="1:3" x14ac:dyDescent="0.2">
      <c r="A3663" s="57"/>
      <c r="B3663" s="103"/>
      <c r="C3663" s="103"/>
    </row>
    <row r="3664" spans="1:3" x14ac:dyDescent="0.2">
      <c r="A3664" s="57"/>
      <c r="B3664" s="103"/>
      <c r="C3664" s="103"/>
    </row>
    <row r="3665" spans="1:3" x14ac:dyDescent="0.2">
      <c r="A3665" s="57"/>
      <c r="B3665" s="103"/>
      <c r="C3665" s="103"/>
    </row>
    <row r="3666" spans="1:3" x14ac:dyDescent="0.2">
      <c r="A3666" s="57"/>
      <c r="B3666" s="103"/>
      <c r="C3666" s="103"/>
    </row>
    <row r="3667" spans="1:3" x14ac:dyDescent="0.2">
      <c r="A3667" s="57"/>
      <c r="B3667" s="103"/>
      <c r="C3667" s="103"/>
    </row>
    <row r="3668" spans="1:3" x14ac:dyDescent="0.2">
      <c r="A3668" s="57"/>
      <c r="B3668" s="103"/>
      <c r="C3668" s="103"/>
    </row>
    <row r="3669" spans="1:3" x14ac:dyDescent="0.2">
      <c r="A3669" s="57"/>
      <c r="B3669" s="103"/>
      <c r="C3669" s="103"/>
    </row>
    <row r="3670" spans="1:3" x14ac:dyDescent="0.2">
      <c r="A3670" s="57"/>
      <c r="B3670" s="103"/>
      <c r="C3670" s="103"/>
    </row>
    <row r="3671" spans="1:3" x14ac:dyDescent="0.2">
      <c r="A3671" s="57"/>
      <c r="B3671" s="103"/>
      <c r="C3671" s="103"/>
    </row>
    <row r="3672" spans="1:3" x14ac:dyDescent="0.2">
      <c r="A3672" s="57"/>
      <c r="B3672" s="103"/>
      <c r="C3672" s="103"/>
    </row>
    <row r="3673" spans="1:3" x14ac:dyDescent="0.2">
      <c r="A3673" s="57"/>
      <c r="B3673" s="103"/>
      <c r="C3673" s="103"/>
    </row>
    <row r="3674" spans="1:3" x14ac:dyDescent="0.2">
      <c r="A3674" s="57"/>
      <c r="B3674" s="103"/>
      <c r="C3674" s="103"/>
    </row>
    <row r="3675" spans="1:3" x14ac:dyDescent="0.2">
      <c r="A3675" s="57"/>
      <c r="B3675" s="103"/>
      <c r="C3675" s="103"/>
    </row>
    <row r="3676" spans="1:3" x14ac:dyDescent="0.2">
      <c r="A3676" s="57"/>
      <c r="B3676" s="103"/>
      <c r="C3676" s="103"/>
    </row>
    <row r="3677" spans="1:3" x14ac:dyDescent="0.2">
      <c r="A3677" s="57"/>
      <c r="B3677" s="103"/>
      <c r="C3677" s="103"/>
    </row>
    <row r="3678" spans="1:3" x14ac:dyDescent="0.2">
      <c r="A3678" s="57"/>
      <c r="B3678" s="103"/>
      <c r="C3678" s="103"/>
    </row>
    <row r="3679" spans="1:3" x14ac:dyDescent="0.2">
      <c r="A3679" s="57"/>
      <c r="B3679" s="103"/>
      <c r="C3679" s="103"/>
    </row>
    <row r="3680" spans="1:3" x14ac:dyDescent="0.2">
      <c r="A3680" s="57"/>
      <c r="B3680" s="103"/>
      <c r="C3680" s="103"/>
    </row>
    <row r="3681" spans="1:3" x14ac:dyDescent="0.2">
      <c r="A3681" s="57"/>
      <c r="B3681" s="103"/>
      <c r="C3681" s="103"/>
    </row>
    <row r="3682" spans="1:3" x14ac:dyDescent="0.2">
      <c r="A3682" s="57"/>
      <c r="B3682" s="103"/>
      <c r="C3682" s="103"/>
    </row>
    <row r="3683" spans="1:3" x14ac:dyDescent="0.2">
      <c r="A3683" s="57"/>
      <c r="B3683" s="103"/>
      <c r="C3683" s="103"/>
    </row>
    <row r="3684" spans="1:3" x14ac:dyDescent="0.2">
      <c r="A3684" s="57"/>
      <c r="B3684" s="103"/>
      <c r="C3684" s="103"/>
    </row>
    <row r="3685" spans="1:3" x14ac:dyDescent="0.2">
      <c r="A3685" s="57"/>
      <c r="B3685" s="103"/>
      <c r="C3685" s="103"/>
    </row>
    <row r="3686" spans="1:3" x14ac:dyDescent="0.2">
      <c r="A3686" s="57"/>
      <c r="B3686" s="103"/>
      <c r="C3686" s="103"/>
    </row>
    <row r="3687" spans="1:3" x14ac:dyDescent="0.2">
      <c r="A3687" s="57"/>
      <c r="B3687" s="103"/>
      <c r="C3687" s="103"/>
    </row>
    <row r="3688" spans="1:3" x14ac:dyDescent="0.2">
      <c r="A3688" s="57"/>
      <c r="B3688" s="103"/>
      <c r="C3688" s="103"/>
    </row>
    <row r="3689" spans="1:3" x14ac:dyDescent="0.2">
      <c r="A3689" s="57"/>
      <c r="B3689" s="103"/>
      <c r="C3689" s="103"/>
    </row>
    <row r="3690" spans="1:3" x14ac:dyDescent="0.2">
      <c r="A3690" s="57"/>
      <c r="B3690" s="103"/>
      <c r="C3690" s="103"/>
    </row>
    <row r="3691" spans="1:3" x14ac:dyDescent="0.2">
      <c r="A3691" s="57"/>
      <c r="B3691" s="103"/>
      <c r="C3691" s="103"/>
    </row>
    <row r="3692" spans="1:3" x14ac:dyDescent="0.2">
      <c r="A3692" s="57"/>
      <c r="B3692" s="103"/>
      <c r="C3692" s="103"/>
    </row>
    <row r="3693" spans="1:3" x14ac:dyDescent="0.2">
      <c r="A3693" s="57"/>
      <c r="B3693" s="103"/>
      <c r="C3693" s="103"/>
    </row>
    <row r="3694" spans="1:3" x14ac:dyDescent="0.2">
      <c r="A3694" s="57"/>
      <c r="B3694" s="103"/>
      <c r="C3694" s="103"/>
    </row>
    <row r="3695" spans="1:3" x14ac:dyDescent="0.2">
      <c r="A3695" s="57"/>
      <c r="B3695" s="103"/>
      <c r="C3695" s="103"/>
    </row>
    <row r="3696" spans="1:3" x14ac:dyDescent="0.2">
      <c r="A3696" s="57"/>
      <c r="B3696" s="103"/>
      <c r="C3696" s="103"/>
    </row>
    <row r="3697" spans="1:3" x14ac:dyDescent="0.2">
      <c r="A3697" s="57"/>
      <c r="B3697" s="103"/>
      <c r="C3697" s="103"/>
    </row>
    <row r="3698" spans="1:3" x14ac:dyDescent="0.2">
      <c r="A3698" s="57"/>
      <c r="B3698" s="103"/>
      <c r="C3698" s="103"/>
    </row>
    <row r="3699" spans="1:3" x14ac:dyDescent="0.2">
      <c r="A3699" s="57"/>
      <c r="B3699" s="103"/>
      <c r="C3699" s="103"/>
    </row>
    <row r="3700" spans="1:3" x14ac:dyDescent="0.2">
      <c r="A3700" s="57"/>
      <c r="B3700" s="103"/>
      <c r="C3700" s="103"/>
    </row>
    <row r="3701" spans="1:3" x14ac:dyDescent="0.2">
      <c r="A3701" s="57"/>
      <c r="B3701" s="103"/>
      <c r="C3701" s="103"/>
    </row>
    <row r="3702" spans="1:3" x14ac:dyDescent="0.2">
      <c r="A3702" s="57"/>
      <c r="B3702" s="103"/>
      <c r="C3702" s="103"/>
    </row>
    <row r="3703" spans="1:3" x14ac:dyDescent="0.2">
      <c r="A3703" s="57"/>
      <c r="B3703" s="103"/>
      <c r="C3703" s="103"/>
    </row>
    <row r="3704" spans="1:3" x14ac:dyDescent="0.2">
      <c r="A3704" s="57"/>
      <c r="B3704" s="103"/>
      <c r="C3704" s="103"/>
    </row>
    <row r="3705" spans="1:3" x14ac:dyDescent="0.2">
      <c r="A3705" s="57"/>
      <c r="B3705" s="103"/>
      <c r="C3705" s="103"/>
    </row>
    <row r="3706" spans="1:3" x14ac:dyDescent="0.2">
      <c r="A3706" s="57"/>
      <c r="B3706" s="103"/>
      <c r="C3706" s="103"/>
    </row>
    <row r="3707" spans="1:3" x14ac:dyDescent="0.2">
      <c r="A3707" s="57"/>
      <c r="B3707" s="103"/>
      <c r="C3707" s="103"/>
    </row>
    <row r="3708" spans="1:3" x14ac:dyDescent="0.2">
      <c r="A3708" s="57"/>
      <c r="B3708" s="103"/>
      <c r="C3708" s="103"/>
    </row>
    <row r="3709" spans="1:3" x14ac:dyDescent="0.2">
      <c r="A3709" s="57"/>
      <c r="B3709" s="103"/>
      <c r="C3709" s="103"/>
    </row>
    <row r="3710" spans="1:3" x14ac:dyDescent="0.2">
      <c r="A3710" s="57"/>
      <c r="B3710" s="103"/>
      <c r="C3710" s="103"/>
    </row>
    <row r="3711" spans="1:3" x14ac:dyDescent="0.2">
      <c r="A3711" s="57"/>
      <c r="B3711" s="103"/>
      <c r="C3711" s="103"/>
    </row>
    <row r="3712" spans="1:3" x14ac:dyDescent="0.2">
      <c r="A3712" s="57"/>
      <c r="B3712" s="103"/>
      <c r="C3712" s="103"/>
    </row>
    <row r="3713" spans="1:3" x14ac:dyDescent="0.2">
      <c r="A3713" s="57"/>
      <c r="B3713" s="103"/>
      <c r="C3713" s="103"/>
    </row>
    <row r="3714" spans="1:3" x14ac:dyDescent="0.2">
      <c r="A3714" s="57"/>
      <c r="B3714" s="103"/>
      <c r="C3714" s="103"/>
    </row>
    <row r="3715" spans="1:3" x14ac:dyDescent="0.2">
      <c r="A3715" s="57"/>
      <c r="B3715" s="103"/>
      <c r="C3715" s="103"/>
    </row>
    <row r="3716" spans="1:3" x14ac:dyDescent="0.2">
      <c r="A3716" s="57"/>
      <c r="B3716" s="103"/>
      <c r="C3716" s="103"/>
    </row>
    <row r="3717" spans="1:3" x14ac:dyDescent="0.2">
      <c r="A3717" s="57"/>
      <c r="B3717" s="103"/>
      <c r="C3717" s="103"/>
    </row>
    <row r="3718" spans="1:3" x14ac:dyDescent="0.2">
      <c r="A3718" s="57"/>
      <c r="B3718" s="103"/>
      <c r="C3718" s="103"/>
    </row>
    <row r="3719" spans="1:3" x14ac:dyDescent="0.2">
      <c r="A3719" s="57"/>
      <c r="B3719" s="103"/>
      <c r="C3719" s="103"/>
    </row>
    <row r="3720" spans="1:3" x14ac:dyDescent="0.2">
      <c r="A3720" s="57"/>
      <c r="B3720" s="103"/>
      <c r="C3720" s="103"/>
    </row>
    <row r="3721" spans="1:3" x14ac:dyDescent="0.2">
      <c r="A3721" s="57"/>
      <c r="B3721" s="103"/>
      <c r="C3721" s="103"/>
    </row>
    <row r="3722" spans="1:3" x14ac:dyDescent="0.2">
      <c r="A3722" s="57"/>
      <c r="B3722" s="103"/>
      <c r="C3722" s="103"/>
    </row>
    <row r="3723" spans="1:3" x14ac:dyDescent="0.2">
      <c r="A3723" s="57"/>
      <c r="B3723" s="103"/>
      <c r="C3723" s="103"/>
    </row>
    <row r="3724" spans="1:3" x14ac:dyDescent="0.2">
      <c r="A3724" s="57"/>
      <c r="B3724" s="103"/>
      <c r="C3724" s="103"/>
    </row>
    <row r="3725" spans="1:3" x14ac:dyDescent="0.2">
      <c r="A3725" s="57"/>
      <c r="B3725" s="103"/>
      <c r="C3725" s="103"/>
    </row>
    <row r="3726" spans="1:3" x14ac:dyDescent="0.2">
      <c r="A3726" s="57"/>
      <c r="B3726" s="103"/>
      <c r="C3726" s="103"/>
    </row>
    <row r="3727" spans="1:3" x14ac:dyDescent="0.2">
      <c r="A3727" s="57"/>
      <c r="B3727" s="103"/>
      <c r="C3727" s="103"/>
    </row>
    <row r="3728" spans="1:3" x14ac:dyDescent="0.2">
      <c r="A3728" s="57"/>
      <c r="B3728" s="103"/>
      <c r="C3728" s="103"/>
    </row>
    <row r="3729" spans="1:3" x14ac:dyDescent="0.2">
      <c r="A3729" s="57"/>
      <c r="B3729" s="103"/>
      <c r="C3729" s="103"/>
    </row>
    <row r="3730" spans="1:3" x14ac:dyDescent="0.2">
      <c r="A3730" s="57"/>
      <c r="B3730" s="103"/>
      <c r="C3730" s="103"/>
    </row>
    <row r="3731" spans="1:3" x14ac:dyDescent="0.2">
      <c r="A3731" s="57"/>
      <c r="B3731" s="103"/>
      <c r="C3731" s="103"/>
    </row>
    <row r="3732" spans="1:3" x14ac:dyDescent="0.2">
      <c r="A3732" s="57"/>
      <c r="B3732" s="103"/>
      <c r="C3732" s="103"/>
    </row>
    <row r="3733" spans="1:3" x14ac:dyDescent="0.2">
      <c r="A3733" s="57"/>
      <c r="B3733" s="103"/>
      <c r="C3733" s="103"/>
    </row>
    <row r="3734" spans="1:3" x14ac:dyDescent="0.2">
      <c r="A3734" s="57"/>
      <c r="B3734" s="103"/>
      <c r="C3734" s="103"/>
    </row>
    <row r="3735" spans="1:3" x14ac:dyDescent="0.2">
      <c r="A3735" s="57"/>
      <c r="B3735" s="103"/>
      <c r="C3735" s="103"/>
    </row>
    <row r="3736" spans="1:3" x14ac:dyDescent="0.2">
      <c r="A3736" s="57"/>
      <c r="B3736" s="103"/>
      <c r="C3736" s="103"/>
    </row>
    <row r="3737" spans="1:3" x14ac:dyDescent="0.2">
      <c r="A3737" s="57"/>
      <c r="B3737" s="103"/>
      <c r="C3737" s="103"/>
    </row>
    <row r="3738" spans="1:3" x14ac:dyDescent="0.2">
      <c r="A3738" s="57"/>
      <c r="B3738" s="103"/>
      <c r="C3738" s="103"/>
    </row>
    <row r="3739" spans="1:3" x14ac:dyDescent="0.2">
      <c r="A3739" s="57"/>
      <c r="B3739" s="103"/>
      <c r="C3739" s="103"/>
    </row>
    <row r="3740" spans="1:3" x14ac:dyDescent="0.2">
      <c r="A3740" s="57"/>
      <c r="B3740" s="103"/>
      <c r="C3740" s="103"/>
    </row>
    <row r="3741" spans="1:3" x14ac:dyDescent="0.2">
      <c r="A3741" s="57"/>
      <c r="B3741" s="103"/>
      <c r="C3741" s="103"/>
    </row>
    <row r="3742" spans="1:3" x14ac:dyDescent="0.2">
      <c r="A3742" s="57"/>
      <c r="B3742" s="103"/>
      <c r="C3742" s="103"/>
    </row>
    <row r="3743" spans="1:3" x14ac:dyDescent="0.2">
      <c r="A3743" s="57"/>
      <c r="B3743" s="103"/>
      <c r="C3743" s="103"/>
    </row>
    <row r="3744" spans="1:3" x14ac:dyDescent="0.2">
      <c r="A3744" s="57"/>
      <c r="B3744" s="103"/>
      <c r="C3744" s="103"/>
    </row>
    <row r="3745" spans="1:3" x14ac:dyDescent="0.2">
      <c r="A3745" s="57"/>
      <c r="B3745" s="103"/>
      <c r="C3745" s="103"/>
    </row>
    <row r="3746" spans="1:3" x14ac:dyDescent="0.2">
      <c r="A3746" s="57"/>
      <c r="B3746" s="103"/>
      <c r="C3746" s="103"/>
    </row>
    <row r="3747" spans="1:3" x14ac:dyDescent="0.2">
      <c r="A3747" s="57"/>
      <c r="B3747" s="103"/>
      <c r="C3747" s="103"/>
    </row>
    <row r="3748" spans="1:3" x14ac:dyDescent="0.2">
      <c r="A3748" s="57"/>
      <c r="B3748" s="103"/>
      <c r="C3748" s="103"/>
    </row>
    <row r="3749" spans="1:3" x14ac:dyDescent="0.2">
      <c r="A3749" s="57"/>
      <c r="B3749" s="103"/>
      <c r="C3749" s="103"/>
    </row>
    <row r="3750" spans="1:3" x14ac:dyDescent="0.2">
      <c r="A3750" s="57"/>
      <c r="B3750" s="103"/>
      <c r="C3750" s="103"/>
    </row>
    <row r="3751" spans="1:3" x14ac:dyDescent="0.2">
      <c r="A3751" s="57"/>
      <c r="B3751" s="103"/>
      <c r="C3751" s="103"/>
    </row>
    <row r="3752" spans="1:3" x14ac:dyDescent="0.2">
      <c r="A3752" s="57"/>
      <c r="B3752" s="103"/>
      <c r="C3752" s="103"/>
    </row>
    <row r="3753" spans="1:3" x14ac:dyDescent="0.2">
      <c r="A3753" s="57"/>
      <c r="B3753" s="103"/>
      <c r="C3753" s="103"/>
    </row>
    <row r="3754" spans="1:3" x14ac:dyDescent="0.2">
      <c r="A3754" s="57"/>
      <c r="B3754" s="103"/>
      <c r="C3754" s="103"/>
    </row>
    <row r="3755" spans="1:3" x14ac:dyDescent="0.2">
      <c r="A3755" s="57"/>
      <c r="B3755" s="103"/>
      <c r="C3755" s="103"/>
    </row>
    <row r="3756" spans="1:3" x14ac:dyDescent="0.2">
      <c r="A3756" s="57"/>
      <c r="B3756" s="103"/>
      <c r="C3756" s="103"/>
    </row>
    <row r="3757" spans="1:3" x14ac:dyDescent="0.2">
      <c r="A3757" s="57"/>
      <c r="B3757" s="103"/>
      <c r="C3757" s="103"/>
    </row>
    <row r="3758" spans="1:3" x14ac:dyDescent="0.2">
      <c r="A3758" s="57"/>
      <c r="B3758" s="103"/>
      <c r="C3758" s="103"/>
    </row>
    <row r="3759" spans="1:3" x14ac:dyDescent="0.2">
      <c r="A3759" s="57"/>
      <c r="B3759" s="103"/>
      <c r="C3759" s="103"/>
    </row>
    <row r="3760" spans="1:3" x14ac:dyDescent="0.2">
      <c r="A3760" s="57"/>
      <c r="B3760" s="103"/>
      <c r="C3760" s="103"/>
    </row>
    <row r="3761" spans="1:3" x14ac:dyDescent="0.2">
      <c r="A3761" s="57"/>
      <c r="B3761" s="103"/>
      <c r="C3761" s="103"/>
    </row>
    <row r="3762" spans="1:3" x14ac:dyDescent="0.2">
      <c r="A3762" s="57"/>
      <c r="B3762" s="103"/>
      <c r="C3762" s="103"/>
    </row>
    <row r="3763" spans="1:3" x14ac:dyDescent="0.2">
      <c r="A3763" s="57"/>
      <c r="B3763" s="103"/>
      <c r="C3763" s="103"/>
    </row>
    <row r="3764" spans="1:3" x14ac:dyDescent="0.2">
      <c r="A3764" s="57"/>
      <c r="B3764" s="103"/>
      <c r="C3764" s="103"/>
    </row>
    <row r="3765" spans="1:3" x14ac:dyDescent="0.2">
      <c r="A3765" s="57"/>
      <c r="B3765" s="103"/>
      <c r="C3765" s="103"/>
    </row>
    <row r="3766" spans="1:3" x14ac:dyDescent="0.2">
      <c r="A3766" s="57"/>
      <c r="B3766" s="103"/>
      <c r="C3766" s="103"/>
    </row>
    <row r="3767" spans="1:3" x14ac:dyDescent="0.2">
      <c r="A3767" s="57"/>
      <c r="B3767" s="103"/>
      <c r="C3767" s="103"/>
    </row>
    <row r="3768" spans="1:3" x14ac:dyDescent="0.2">
      <c r="A3768" s="57"/>
      <c r="B3768" s="103"/>
      <c r="C3768" s="103"/>
    </row>
    <row r="3769" spans="1:3" x14ac:dyDescent="0.2">
      <c r="A3769" s="57"/>
      <c r="B3769" s="103"/>
      <c r="C3769" s="103"/>
    </row>
    <row r="3770" spans="1:3" x14ac:dyDescent="0.2">
      <c r="A3770" s="57"/>
      <c r="B3770" s="103"/>
      <c r="C3770" s="103"/>
    </row>
    <row r="3771" spans="1:3" x14ac:dyDescent="0.2">
      <c r="A3771" s="57"/>
      <c r="B3771" s="103"/>
      <c r="C3771" s="103"/>
    </row>
    <row r="3772" spans="1:3" x14ac:dyDescent="0.2">
      <c r="A3772" s="57"/>
      <c r="B3772" s="103"/>
      <c r="C3772" s="103"/>
    </row>
    <row r="3773" spans="1:3" x14ac:dyDescent="0.2">
      <c r="A3773" s="57"/>
      <c r="B3773" s="103"/>
      <c r="C3773" s="103"/>
    </row>
    <row r="3774" spans="1:3" x14ac:dyDescent="0.2">
      <c r="A3774" s="57"/>
      <c r="B3774" s="103"/>
      <c r="C3774" s="103"/>
    </row>
    <row r="3775" spans="1:3" x14ac:dyDescent="0.2">
      <c r="A3775" s="57"/>
      <c r="B3775" s="103"/>
      <c r="C3775" s="103"/>
    </row>
    <row r="3776" spans="1:3" x14ac:dyDescent="0.2">
      <c r="A3776" s="57"/>
      <c r="B3776" s="103"/>
      <c r="C3776" s="103"/>
    </row>
    <row r="3777" spans="1:3" x14ac:dyDescent="0.2">
      <c r="A3777" s="57"/>
      <c r="B3777" s="103"/>
      <c r="C3777" s="103"/>
    </row>
    <row r="3778" spans="1:3" x14ac:dyDescent="0.2">
      <c r="A3778" s="57"/>
      <c r="B3778" s="103"/>
      <c r="C3778" s="103"/>
    </row>
    <row r="3779" spans="1:3" x14ac:dyDescent="0.2">
      <c r="A3779" s="57"/>
      <c r="B3779" s="103"/>
      <c r="C3779" s="103"/>
    </row>
    <row r="3780" spans="1:3" x14ac:dyDescent="0.2">
      <c r="A3780" s="57"/>
      <c r="B3780" s="103"/>
      <c r="C3780" s="103"/>
    </row>
    <row r="3781" spans="1:3" x14ac:dyDescent="0.2">
      <c r="A3781" s="57"/>
      <c r="B3781" s="103"/>
      <c r="C3781" s="103"/>
    </row>
    <row r="3782" spans="1:3" x14ac:dyDescent="0.2">
      <c r="A3782" s="57"/>
      <c r="B3782" s="103"/>
      <c r="C3782" s="103"/>
    </row>
    <row r="3783" spans="1:3" x14ac:dyDescent="0.2">
      <c r="A3783" s="57"/>
      <c r="B3783" s="103"/>
      <c r="C3783" s="103"/>
    </row>
    <row r="3784" spans="1:3" x14ac:dyDescent="0.2">
      <c r="A3784" s="57"/>
      <c r="B3784" s="103"/>
      <c r="C3784" s="103"/>
    </row>
    <row r="3785" spans="1:3" x14ac:dyDescent="0.2">
      <c r="A3785" s="57"/>
      <c r="B3785" s="103"/>
      <c r="C3785" s="103"/>
    </row>
    <row r="3786" spans="1:3" x14ac:dyDescent="0.2">
      <c r="A3786" s="57"/>
      <c r="B3786" s="103"/>
      <c r="C3786" s="103"/>
    </row>
    <row r="3787" spans="1:3" x14ac:dyDescent="0.2">
      <c r="A3787" s="57"/>
      <c r="B3787" s="103"/>
      <c r="C3787" s="103"/>
    </row>
    <row r="3788" spans="1:3" x14ac:dyDescent="0.2">
      <c r="A3788" s="57"/>
      <c r="B3788" s="103"/>
      <c r="C3788" s="103"/>
    </row>
    <row r="3789" spans="1:3" x14ac:dyDescent="0.2">
      <c r="A3789" s="57"/>
      <c r="B3789" s="103"/>
      <c r="C3789" s="103"/>
    </row>
    <row r="3790" spans="1:3" x14ac:dyDescent="0.2">
      <c r="A3790" s="57"/>
      <c r="B3790" s="103"/>
      <c r="C3790" s="103"/>
    </row>
    <row r="3791" spans="1:3" x14ac:dyDescent="0.2">
      <c r="A3791" s="57"/>
      <c r="B3791" s="103"/>
      <c r="C3791" s="103"/>
    </row>
    <row r="3792" spans="1:3" x14ac:dyDescent="0.2">
      <c r="A3792" s="57"/>
      <c r="B3792" s="103"/>
      <c r="C3792" s="103"/>
    </row>
    <row r="3793" spans="1:3" x14ac:dyDescent="0.2">
      <c r="A3793" s="57"/>
      <c r="B3793" s="103"/>
      <c r="C3793" s="103"/>
    </row>
    <row r="3794" spans="1:3" x14ac:dyDescent="0.2">
      <c r="A3794" s="57"/>
      <c r="B3794" s="103"/>
      <c r="C3794" s="103"/>
    </row>
    <row r="3795" spans="1:3" x14ac:dyDescent="0.2">
      <c r="A3795" s="57"/>
      <c r="B3795" s="103"/>
      <c r="C3795" s="103"/>
    </row>
    <row r="3796" spans="1:3" x14ac:dyDescent="0.2">
      <c r="A3796" s="57"/>
      <c r="B3796" s="103"/>
      <c r="C3796" s="103"/>
    </row>
    <row r="3797" spans="1:3" x14ac:dyDescent="0.2">
      <c r="A3797" s="57"/>
      <c r="B3797" s="103"/>
      <c r="C3797" s="103"/>
    </row>
    <row r="3798" spans="1:3" x14ac:dyDescent="0.2">
      <c r="A3798" s="57"/>
      <c r="B3798" s="103"/>
      <c r="C3798" s="103"/>
    </row>
    <row r="3799" spans="1:3" x14ac:dyDescent="0.2">
      <c r="A3799" s="57"/>
      <c r="B3799" s="103"/>
      <c r="C3799" s="103"/>
    </row>
    <row r="3800" spans="1:3" x14ac:dyDescent="0.2">
      <c r="A3800" s="57"/>
      <c r="B3800" s="103"/>
      <c r="C3800" s="103"/>
    </row>
    <row r="3801" spans="1:3" x14ac:dyDescent="0.2">
      <c r="A3801" s="57"/>
      <c r="B3801" s="103"/>
      <c r="C3801" s="103"/>
    </row>
    <row r="3802" spans="1:3" x14ac:dyDescent="0.2">
      <c r="A3802" s="57"/>
      <c r="B3802" s="103"/>
      <c r="C3802" s="103"/>
    </row>
    <row r="3803" spans="1:3" x14ac:dyDescent="0.2">
      <c r="A3803" s="57"/>
      <c r="B3803" s="103"/>
      <c r="C3803" s="103"/>
    </row>
    <row r="3804" spans="1:3" x14ac:dyDescent="0.2">
      <c r="A3804" s="57"/>
      <c r="B3804" s="103"/>
      <c r="C3804" s="103"/>
    </row>
    <row r="3805" spans="1:3" x14ac:dyDescent="0.2">
      <c r="A3805" s="57"/>
      <c r="B3805" s="103"/>
      <c r="C3805" s="103"/>
    </row>
    <row r="3806" spans="1:3" x14ac:dyDescent="0.2">
      <c r="A3806" s="57"/>
      <c r="B3806" s="103"/>
      <c r="C3806" s="103"/>
    </row>
    <row r="3807" spans="1:3" x14ac:dyDescent="0.2">
      <c r="A3807" s="57"/>
      <c r="B3807" s="103"/>
      <c r="C3807" s="103"/>
    </row>
    <row r="3808" spans="1:3" x14ac:dyDescent="0.2">
      <c r="A3808" s="57"/>
      <c r="B3808" s="103"/>
      <c r="C3808" s="103"/>
    </row>
    <row r="3809" spans="1:3" x14ac:dyDescent="0.2">
      <c r="A3809" s="57"/>
      <c r="B3809" s="103"/>
      <c r="C3809" s="103"/>
    </row>
    <row r="3810" spans="1:3" x14ac:dyDescent="0.2">
      <c r="A3810" s="57"/>
      <c r="B3810" s="103"/>
      <c r="C3810" s="103"/>
    </row>
    <row r="3811" spans="1:3" x14ac:dyDescent="0.2">
      <c r="A3811" s="57"/>
      <c r="B3811" s="103"/>
      <c r="C3811" s="103"/>
    </row>
    <row r="3812" spans="1:3" x14ac:dyDescent="0.2">
      <c r="A3812" s="57"/>
      <c r="B3812" s="103"/>
      <c r="C3812" s="103"/>
    </row>
    <row r="3813" spans="1:3" x14ac:dyDescent="0.2">
      <c r="A3813" s="57"/>
      <c r="B3813" s="103"/>
      <c r="C3813" s="103"/>
    </row>
    <row r="3814" spans="1:3" x14ac:dyDescent="0.2">
      <c r="A3814" s="57"/>
      <c r="B3814" s="103"/>
      <c r="C3814" s="103"/>
    </row>
    <row r="3815" spans="1:3" x14ac:dyDescent="0.2">
      <c r="A3815" s="57"/>
      <c r="B3815" s="103"/>
      <c r="C3815" s="103"/>
    </row>
    <row r="3816" spans="1:3" x14ac:dyDescent="0.2">
      <c r="A3816" s="57"/>
      <c r="B3816" s="103"/>
      <c r="C3816" s="103"/>
    </row>
    <row r="3817" spans="1:3" x14ac:dyDescent="0.2">
      <c r="A3817" s="57"/>
      <c r="B3817" s="103"/>
      <c r="C3817" s="103"/>
    </row>
    <row r="3818" spans="1:3" x14ac:dyDescent="0.2">
      <c r="A3818" s="57"/>
      <c r="B3818" s="103"/>
      <c r="C3818" s="103"/>
    </row>
    <row r="3819" spans="1:3" x14ac:dyDescent="0.2">
      <c r="A3819" s="57"/>
      <c r="B3819" s="103"/>
      <c r="C3819" s="103"/>
    </row>
    <row r="3820" spans="1:3" x14ac:dyDescent="0.2">
      <c r="A3820" s="57"/>
      <c r="B3820" s="103"/>
      <c r="C3820" s="103"/>
    </row>
    <row r="3821" spans="1:3" x14ac:dyDescent="0.2">
      <c r="A3821" s="57"/>
      <c r="B3821" s="103"/>
      <c r="C3821" s="103"/>
    </row>
    <row r="3822" spans="1:3" x14ac:dyDescent="0.2">
      <c r="A3822" s="57"/>
      <c r="B3822" s="103"/>
      <c r="C3822" s="103"/>
    </row>
    <row r="3823" spans="1:3" x14ac:dyDescent="0.2">
      <c r="A3823" s="57"/>
      <c r="B3823" s="103"/>
      <c r="C3823" s="103"/>
    </row>
    <row r="3824" spans="1:3" x14ac:dyDescent="0.2">
      <c r="A3824" s="57"/>
      <c r="B3824" s="103"/>
      <c r="C3824" s="103"/>
    </row>
    <row r="3825" spans="1:3" x14ac:dyDescent="0.2">
      <c r="A3825" s="57"/>
      <c r="B3825" s="103"/>
      <c r="C3825" s="103"/>
    </row>
    <row r="3826" spans="1:3" x14ac:dyDescent="0.2">
      <c r="A3826" s="57"/>
      <c r="B3826" s="103"/>
      <c r="C3826" s="103"/>
    </row>
    <row r="3827" spans="1:3" x14ac:dyDescent="0.2">
      <c r="A3827" s="57"/>
      <c r="B3827" s="103"/>
      <c r="C3827" s="103"/>
    </row>
    <row r="3828" spans="1:3" x14ac:dyDescent="0.2">
      <c r="A3828" s="57"/>
      <c r="B3828" s="103"/>
      <c r="C3828" s="103"/>
    </row>
    <row r="3829" spans="1:3" x14ac:dyDescent="0.2">
      <c r="A3829" s="57"/>
      <c r="B3829" s="103"/>
      <c r="C3829" s="103"/>
    </row>
    <row r="3830" spans="1:3" x14ac:dyDescent="0.2">
      <c r="A3830" s="57"/>
      <c r="B3830" s="103"/>
      <c r="C3830" s="103"/>
    </row>
    <row r="3831" spans="1:3" x14ac:dyDescent="0.2">
      <c r="A3831" s="57"/>
      <c r="B3831" s="103"/>
      <c r="C3831" s="103"/>
    </row>
    <row r="3832" spans="1:3" x14ac:dyDescent="0.2">
      <c r="A3832" s="57"/>
      <c r="B3832" s="103"/>
      <c r="C3832" s="103"/>
    </row>
    <row r="3833" spans="1:3" x14ac:dyDescent="0.2">
      <c r="A3833" s="57"/>
      <c r="B3833" s="103"/>
      <c r="C3833" s="103"/>
    </row>
    <row r="3834" spans="1:3" x14ac:dyDescent="0.2">
      <c r="A3834" s="57"/>
      <c r="B3834" s="103"/>
      <c r="C3834" s="103"/>
    </row>
    <row r="3835" spans="1:3" x14ac:dyDescent="0.2">
      <c r="A3835" s="57"/>
      <c r="B3835" s="103"/>
      <c r="C3835" s="103"/>
    </row>
    <row r="3836" spans="1:3" x14ac:dyDescent="0.2">
      <c r="A3836" s="57"/>
      <c r="B3836" s="103"/>
      <c r="C3836" s="103"/>
    </row>
    <row r="3837" spans="1:3" x14ac:dyDescent="0.2">
      <c r="A3837" s="57"/>
      <c r="B3837" s="103"/>
      <c r="C3837" s="103"/>
    </row>
    <row r="3838" spans="1:3" x14ac:dyDescent="0.2">
      <c r="A3838" s="57"/>
      <c r="B3838" s="103"/>
      <c r="C3838" s="103"/>
    </row>
    <row r="3839" spans="1:3" x14ac:dyDescent="0.2">
      <c r="A3839" s="57"/>
      <c r="B3839" s="103"/>
      <c r="C3839" s="103"/>
    </row>
    <row r="3840" spans="1:3" x14ac:dyDescent="0.2">
      <c r="A3840" s="57"/>
      <c r="B3840" s="103"/>
      <c r="C3840" s="103"/>
    </row>
    <row r="3841" spans="1:3" x14ac:dyDescent="0.2">
      <c r="A3841" s="57"/>
      <c r="B3841" s="103"/>
      <c r="C3841" s="103"/>
    </row>
    <row r="3842" spans="1:3" x14ac:dyDescent="0.2">
      <c r="A3842" s="57"/>
      <c r="B3842" s="103"/>
      <c r="C3842" s="103"/>
    </row>
    <row r="3843" spans="1:3" x14ac:dyDescent="0.2">
      <c r="A3843" s="57"/>
      <c r="B3843" s="103"/>
      <c r="C3843" s="103"/>
    </row>
    <row r="3844" spans="1:3" x14ac:dyDescent="0.2">
      <c r="A3844" s="57"/>
      <c r="B3844" s="103"/>
      <c r="C3844" s="103"/>
    </row>
    <row r="3845" spans="1:3" x14ac:dyDescent="0.2">
      <c r="A3845" s="57"/>
      <c r="B3845" s="103"/>
      <c r="C3845" s="103"/>
    </row>
    <row r="3846" spans="1:3" x14ac:dyDescent="0.2">
      <c r="A3846" s="57"/>
      <c r="B3846" s="103"/>
      <c r="C3846" s="103"/>
    </row>
    <row r="3847" spans="1:3" x14ac:dyDescent="0.2">
      <c r="A3847" s="57"/>
      <c r="B3847" s="103"/>
      <c r="C3847" s="103"/>
    </row>
    <row r="3848" spans="1:3" x14ac:dyDescent="0.2">
      <c r="A3848" s="57"/>
      <c r="B3848" s="103"/>
      <c r="C3848" s="103"/>
    </row>
    <row r="3849" spans="1:3" x14ac:dyDescent="0.2">
      <c r="A3849" s="57"/>
      <c r="B3849" s="103"/>
      <c r="C3849" s="103"/>
    </row>
    <row r="3850" spans="1:3" x14ac:dyDescent="0.2">
      <c r="A3850" s="57"/>
      <c r="B3850" s="103"/>
      <c r="C3850" s="103"/>
    </row>
    <row r="3851" spans="1:3" x14ac:dyDescent="0.2">
      <c r="A3851" s="57"/>
      <c r="B3851" s="103"/>
      <c r="C3851" s="103"/>
    </row>
    <row r="3852" spans="1:3" x14ac:dyDescent="0.2">
      <c r="A3852" s="57"/>
      <c r="B3852" s="103"/>
      <c r="C3852" s="103"/>
    </row>
    <row r="3853" spans="1:3" x14ac:dyDescent="0.2">
      <c r="A3853" s="57"/>
      <c r="B3853" s="103"/>
      <c r="C3853" s="103"/>
    </row>
    <row r="3854" spans="1:3" x14ac:dyDescent="0.2">
      <c r="A3854" s="57"/>
      <c r="B3854" s="103"/>
      <c r="C3854" s="103"/>
    </row>
    <row r="3855" spans="1:3" x14ac:dyDescent="0.2">
      <c r="A3855" s="57"/>
      <c r="B3855" s="103"/>
      <c r="C3855" s="103"/>
    </row>
    <row r="3856" spans="1:3" x14ac:dyDescent="0.2">
      <c r="A3856" s="57"/>
      <c r="B3856" s="103"/>
      <c r="C3856" s="103"/>
    </row>
    <row r="3857" spans="1:3" x14ac:dyDescent="0.2">
      <c r="A3857" s="57"/>
      <c r="B3857" s="103"/>
      <c r="C3857" s="103"/>
    </row>
    <row r="3858" spans="1:3" x14ac:dyDescent="0.2">
      <c r="A3858" s="57"/>
      <c r="B3858" s="103"/>
      <c r="C3858" s="103"/>
    </row>
    <row r="3859" spans="1:3" x14ac:dyDescent="0.2">
      <c r="A3859" s="57"/>
      <c r="B3859" s="103"/>
      <c r="C3859" s="103"/>
    </row>
    <row r="3860" spans="1:3" x14ac:dyDescent="0.2">
      <c r="A3860" s="57"/>
      <c r="B3860" s="103"/>
      <c r="C3860" s="103"/>
    </row>
    <row r="3861" spans="1:3" x14ac:dyDescent="0.2">
      <c r="A3861" s="57"/>
      <c r="B3861" s="103"/>
      <c r="C3861" s="103"/>
    </row>
    <row r="3862" spans="1:3" x14ac:dyDescent="0.2">
      <c r="A3862" s="57"/>
      <c r="B3862" s="103"/>
      <c r="C3862" s="103"/>
    </row>
    <row r="3863" spans="1:3" x14ac:dyDescent="0.2">
      <c r="A3863" s="57"/>
      <c r="B3863" s="103"/>
      <c r="C3863" s="103"/>
    </row>
    <row r="3864" spans="1:3" x14ac:dyDescent="0.2">
      <c r="A3864" s="57"/>
      <c r="B3864" s="103"/>
      <c r="C3864" s="103"/>
    </row>
    <row r="3865" spans="1:3" x14ac:dyDescent="0.2">
      <c r="A3865" s="57"/>
      <c r="B3865" s="103"/>
      <c r="C3865" s="103"/>
    </row>
    <row r="3866" spans="1:3" x14ac:dyDescent="0.2">
      <c r="A3866" s="57"/>
      <c r="B3866" s="103"/>
      <c r="C3866" s="103"/>
    </row>
    <row r="3867" spans="1:3" x14ac:dyDescent="0.2">
      <c r="A3867" s="57"/>
      <c r="B3867" s="103"/>
      <c r="C3867" s="103"/>
    </row>
    <row r="3868" spans="1:3" x14ac:dyDescent="0.2">
      <c r="A3868" s="57"/>
      <c r="B3868" s="103"/>
      <c r="C3868" s="103"/>
    </row>
    <row r="3869" spans="1:3" x14ac:dyDescent="0.2">
      <c r="A3869" s="57"/>
      <c r="B3869" s="103"/>
      <c r="C3869" s="103"/>
    </row>
    <row r="3870" spans="1:3" x14ac:dyDescent="0.2">
      <c r="A3870" s="57"/>
      <c r="B3870" s="103"/>
      <c r="C3870" s="103"/>
    </row>
    <row r="3871" spans="1:3" x14ac:dyDescent="0.2">
      <c r="A3871" s="57"/>
      <c r="B3871" s="103"/>
      <c r="C3871" s="103"/>
    </row>
    <row r="3872" spans="1:3" x14ac:dyDescent="0.2">
      <c r="A3872" s="57"/>
      <c r="B3872" s="103"/>
      <c r="C3872" s="103"/>
    </row>
    <row r="3873" spans="1:3" x14ac:dyDescent="0.2">
      <c r="A3873" s="57"/>
      <c r="B3873" s="103"/>
      <c r="C3873" s="103"/>
    </row>
    <row r="3874" spans="1:3" x14ac:dyDescent="0.2">
      <c r="A3874" s="57"/>
      <c r="B3874" s="103"/>
      <c r="C3874" s="103"/>
    </row>
    <row r="3875" spans="1:3" x14ac:dyDescent="0.2">
      <c r="A3875" s="57"/>
      <c r="B3875" s="103"/>
      <c r="C3875" s="103"/>
    </row>
    <row r="3876" spans="1:3" x14ac:dyDescent="0.2">
      <c r="A3876" s="57"/>
      <c r="B3876" s="103"/>
      <c r="C3876" s="103"/>
    </row>
    <row r="3877" spans="1:3" x14ac:dyDescent="0.2">
      <c r="A3877" s="57"/>
      <c r="B3877" s="103"/>
      <c r="C3877" s="103"/>
    </row>
    <row r="3878" spans="1:3" x14ac:dyDescent="0.2">
      <c r="A3878" s="57"/>
      <c r="B3878" s="103"/>
      <c r="C3878" s="103"/>
    </row>
    <row r="3879" spans="1:3" x14ac:dyDescent="0.2">
      <c r="A3879" s="57"/>
      <c r="B3879" s="103"/>
      <c r="C3879" s="103"/>
    </row>
    <row r="3880" spans="1:3" x14ac:dyDescent="0.2">
      <c r="A3880" s="57"/>
      <c r="B3880" s="103"/>
      <c r="C3880" s="103"/>
    </row>
    <row r="3881" spans="1:3" x14ac:dyDescent="0.2">
      <c r="A3881" s="57"/>
      <c r="B3881" s="103"/>
      <c r="C3881" s="103"/>
    </row>
    <row r="3882" spans="1:3" x14ac:dyDescent="0.2">
      <c r="A3882" s="57"/>
      <c r="B3882" s="103"/>
      <c r="C3882" s="103"/>
    </row>
    <row r="3883" spans="1:3" x14ac:dyDescent="0.2">
      <c r="A3883" s="57"/>
      <c r="B3883" s="103"/>
      <c r="C3883" s="103"/>
    </row>
    <row r="3884" spans="1:3" x14ac:dyDescent="0.2">
      <c r="A3884" s="57"/>
      <c r="B3884" s="103"/>
      <c r="C3884" s="103"/>
    </row>
    <row r="3885" spans="1:3" x14ac:dyDescent="0.2">
      <c r="A3885" s="57"/>
      <c r="B3885" s="103"/>
      <c r="C3885" s="103"/>
    </row>
    <row r="3886" spans="1:3" x14ac:dyDescent="0.2">
      <c r="A3886" s="57"/>
      <c r="B3886" s="103"/>
      <c r="C3886" s="103"/>
    </row>
    <row r="3887" spans="1:3" x14ac:dyDescent="0.2">
      <c r="A3887" s="57"/>
      <c r="B3887" s="103"/>
      <c r="C3887" s="103"/>
    </row>
    <row r="3888" spans="1:3" x14ac:dyDescent="0.2">
      <c r="A3888" s="57"/>
      <c r="B3888" s="103"/>
      <c r="C3888" s="103"/>
    </row>
    <row r="3889" spans="1:3" x14ac:dyDescent="0.2">
      <c r="A3889" s="57"/>
      <c r="B3889" s="103"/>
      <c r="C3889" s="103"/>
    </row>
    <row r="3890" spans="1:3" x14ac:dyDescent="0.2">
      <c r="A3890" s="57"/>
      <c r="B3890" s="103"/>
      <c r="C3890" s="103"/>
    </row>
    <row r="3891" spans="1:3" x14ac:dyDescent="0.2">
      <c r="A3891" s="57"/>
      <c r="B3891" s="103"/>
      <c r="C3891" s="103"/>
    </row>
    <row r="3892" spans="1:3" x14ac:dyDescent="0.2">
      <c r="A3892" s="57"/>
      <c r="B3892" s="103"/>
      <c r="C3892" s="103"/>
    </row>
    <row r="3893" spans="1:3" x14ac:dyDescent="0.2">
      <c r="A3893" s="57"/>
      <c r="B3893" s="103"/>
      <c r="C3893" s="103"/>
    </row>
    <row r="3894" spans="1:3" x14ac:dyDescent="0.2">
      <c r="A3894" s="57"/>
      <c r="B3894" s="103"/>
      <c r="C3894" s="103"/>
    </row>
    <row r="3895" spans="1:3" x14ac:dyDescent="0.2">
      <c r="A3895" s="57"/>
      <c r="B3895" s="103"/>
      <c r="C3895" s="103"/>
    </row>
    <row r="3896" spans="1:3" x14ac:dyDescent="0.2">
      <c r="A3896" s="57"/>
      <c r="B3896" s="103"/>
      <c r="C3896" s="103"/>
    </row>
    <row r="3897" spans="1:3" x14ac:dyDescent="0.2">
      <c r="A3897" s="57"/>
      <c r="B3897" s="103"/>
      <c r="C3897" s="103"/>
    </row>
    <row r="3898" spans="1:3" x14ac:dyDescent="0.2">
      <c r="A3898" s="57"/>
      <c r="B3898" s="103"/>
      <c r="C3898" s="103"/>
    </row>
    <row r="3899" spans="1:3" x14ac:dyDescent="0.2">
      <c r="A3899" s="57"/>
      <c r="B3899" s="103"/>
      <c r="C3899" s="103"/>
    </row>
    <row r="3900" spans="1:3" x14ac:dyDescent="0.2">
      <c r="A3900" s="57"/>
      <c r="B3900" s="103"/>
      <c r="C3900" s="103"/>
    </row>
    <row r="3901" spans="1:3" x14ac:dyDescent="0.2">
      <c r="A3901" s="57"/>
      <c r="B3901" s="103"/>
      <c r="C3901" s="103"/>
    </row>
    <row r="3902" spans="1:3" x14ac:dyDescent="0.2">
      <c r="A3902" s="57"/>
      <c r="B3902" s="103"/>
      <c r="C3902" s="103"/>
    </row>
    <row r="3903" spans="1:3" x14ac:dyDescent="0.2">
      <c r="A3903" s="57"/>
      <c r="B3903" s="103"/>
      <c r="C3903" s="103"/>
    </row>
    <row r="3904" spans="1:3" x14ac:dyDescent="0.2">
      <c r="A3904" s="57"/>
      <c r="B3904" s="103"/>
      <c r="C3904" s="103"/>
    </row>
    <row r="3905" spans="1:3" x14ac:dyDescent="0.2">
      <c r="A3905" s="57"/>
      <c r="B3905" s="103"/>
      <c r="C3905" s="103"/>
    </row>
    <row r="3906" spans="1:3" x14ac:dyDescent="0.2">
      <c r="A3906" s="57"/>
      <c r="B3906" s="103"/>
      <c r="C3906" s="103"/>
    </row>
    <row r="3907" spans="1:3" x14ac:dyDescent="0.2">
      <c r="A3907" s="57"/>
      <c r="B3907" s="103"/>
      <c r="C3907" s="103"/>
    </row>
    <row r="3908" spans="1:3" x14ac:dyDescent="0.2">
      <c r="A3908" s="57"/>
      <c r="B3908" s="103"/>
      <c r="C3908" s="103"/>
    </row>
    <row r="3909" spans="1:3" x14ac:dyDescent="0.2">
      <c r="A3909" s="57"/>
      <c r="B3909" s="103"/>
      <c r="C3909" s="103"/>
    </row>
    <row r="3910" spans="1:3" x14ac:dyDescent="0.2">
      <c r="A3910" s="57"/>
      <c r="B3910" s="103"/>
      <c r="C3910" s="103"/>
    </row>
    <row r="3911" spans="1:3" x14ac:dyDescent="0.2">
      <c r="A3911" s="57"/>
      <c r="B3911" s="103"/>
      <c r="C3911" s="103"/>
    </row>
    <row r="3912" spans="1:3" x14ac:dyDescent="0.2">
      <c r="A3912" s="57"/>
      <c r="B3912" s="103"/>
      <c r="C3912" s="103"/>
    </row>
    <row r="3913" spans="1:3" x14ac:dyDescent="0.2">
      <c r="A3913" s="57"/>
      <c r="B3913" s="103"/>
      <c r="C3913" s="103"/>
    </row>
    <row r="3914" spans="1:3" x14ac:dyDescent="0.2">
      <c r="A3914" s="57"/>
      <c r="B3914" s="103"/>
      <c r="C3914" s="103"/>
    </row>
    <row r="3915" spans="1:3" x14ac:dyDescent="0.2">
      <c r="A3915" s="57"/>
      <c r="B3915" s="103"/>
      <c r="C3915" s="103"/>
    </row>
    <row r="3916" spans="1:3" x14ac:dyDescent="0.2">
      <c r="A3916" s="57"/>
      <c r="B3916" s="103"/>
      <c r="C3916" s="103"/>
    </row>
    <row r="3917" spans="1:3" x14ac:dyDescent="0.2">
      <c r="A3917" s="57"/>
      <c r="B3917" s="103"/>
      <c r="C3917" s="103"/>
    </row>
    <row r="3918" spans="1:3" x14ac:dyDescent="0.2">
      <c r="A3918" s="57"/>
      <c r="B3918" s="103"/>
      <c r="C3918" s="103"/>
    </row>
    <row r="3919" spans="1:3" x14ac:dyDescent="0.2">
      <c r="A3919" s="57"/>
      <c r="B3919" s="103"/>
      <c r="C3919" s="103"/>
    </row>
    <row r="3920" spans="1:3" x14ac:dyDescent="0.2">
      <c r="A3920" s="57"/>
      <c r="B3920" s="103"/>
      <c r="C3920" s="103"/>
    </row>
    <row r="3921" spans="1:3" x14ac:dyDescent="0.2">
      <c r="A3921" s="57"/>
      <c r="B3921" s="103"/>
      <c r="C3921" s="103"/>
    </row>
    <row r="3922" spans="1:3" x14ac:dyDescent="0.2">
      <c r="A3922" s="57"/>
      <c r="B3922" s="103"/>
      <c r="C3922" s="103"/>
    </row>
    <row r="3923" spans="1:3" x14ac:dyDescent="0.2">
      <c r="A3923" s="57"/>
      <c r="B3923" s="103"/>
      <c r="C3923" s="103"/>
    </row>
    <row r="3924" spans="1:3" x14ac:dyDescent="0.2">
      <c r="A3924" s="57"/>
      <c r="B3924" s="103"/>
      <c r="C3924" s="103"/>
    </row>
    <row r="3925" spans="1:3" x14ac:dyDescent="0.2">
      <c r="A3925" s="57"/>
      <c r="B3925" s="103"/>
      <c r="C3925" s="103"/>
    </row>
    <row r="3926" spans="1:3" x14ac:dyDescent="0.2">
      <c r="A3926" s="57"/>
      <c r="B3926" s="103"/>
      <c r="C3926" s="103"/>
    </row>
    <row r="3927" spans="1:3" x14ac:dyDescent="0.2">
      <c r="A3927" s="57"/>
      <c r="B3927" s="103"/>
      <c r="C3927" s="103"/>
    </row>
    <row r="3928" spans="1:3" x14ac:dyDescent="0.2">
      <c r="A3928" s="57"/>
      <c r="B3928" s="103"/>
      <c r="C3928" s="103"/>
    </row>
    <row r="3929" spans="1:3" x14ac:dyDescent="0.2">
      <c r="A3929" s="57"/>
      <c r="B3929" s="103"/>
      <c r="C3929" s="103"/>
    </row>
    <row r="3930" spans="1:3" x14ac:dyDescent="0.2">
      <c r="A3930" s="57"/>
      <c r="B3930" s="103"/>
      <c r="C3930" s="103"/>
    </row>
    <row r="3931" spans="1:3" x14ac:dyDescent="0.2">
      <c r="A3931" s="57"/>
      <c r="B3931" s="103"/>
      <c r="C3931" s="103"/>
    </row>
    <row r="3932" spans="1:3" x14ac:dyDescent="0.2">
      <c r="A3932" s="57"/>
      <c r="B3932" s="103"/>
      <c r="C3932" s="103"/>
    </row>
    <row r="3933" spans="1:3" x14ac:dyDescent="0.2">
      <c r="A3933" s="57"/>
      <c r="B3933" s="103"/>
      <c r="C3933" s="103"/>
    </row>
    <row r="3934" spans="1:3" x14ac:dyDescent="0.2">
      <c r="A3934" s="57"/>
      <c r="B3934" s="103"/>
      <c r="C3934" s="103"/>
    </row>
    <row r="3935" spans="1:3" x14ac:dyDescent="0.2">
      <c r="A3935" s="57"/>
      <c r="B3935" s="103"/>
      <c r="C3935" s="103"/>
    </row>
    <row r="3936" spans="1:3" x14ac:dyDescent="0.2">
      <c r="A3936" s="57"/>
      <c r="B3936" s="103"/>
      <c r="C3936" s="103"/>
    </row>
    <row r="3937" spans="1:3" x14ac:dyDescent="0.2">
      <c r="A3937" s="57"/>
      <c r="B3937" s="103"/>
      <c r="C3937" s="103"/>
    </row>
    <row r="3938" spans="1:3" x14ac:dyDescent="0.2">
      <c r="A3938" s="57"/>
      <c r="B3938" s="103"/>
      <c r="C3938" s="103"/>
    </row>
    <row r="3939" spans="1:3" x14ac:dyDescent="0.2">
      <c r="A3939" s="57"/>
      <c r="B3939" s="103"/>
      <c r="C3939" s="103"/>
    </row>
    <row r="3940" spans="1:3" x14ac:dyDescent="0.2">
      <c r="A3940" s="57"/>
      <c r="B3940" s="103"/>
      <c r="C3940" s="103"/>
    </row>
    <row r="3941" spans="1:3" x14ac:dyDescent="0.2">
      <c r="A3941" s="57"/>
      <c r="B3941" s="103"/>
      <c r="C3941" s="103"/>
    </row>
    <row r="3942" spans="1:3" x14ac:dyDescent="0.2">
      <c r="A3942" s="57"/>
      <c r="B3942" s="103"/>
      <c r="C3942" s="103"/>
    </row>
    <row r="3943" spans="1:3" x14ac:dyDescent="0.2">
      <c r="A3943" s="57"/>
      <c r="B3943" s="103"/>
      <c r="C3943" s="103"/>
    </row>
    <row r="3944" spans="1:3" x14ac:dyDescent="0.2">
      <c r="A3944" s="57"/>
      <c r="B3944" s="103"/>
      <c r="C3944" s="103"/>
    </row>
    <row r="3945" spans="1:3" x14ac:dyDescent="0.2">
      <c r="A3945" s="57"/>
      <c r="B3945" s="103"/>
      <c r="C3945" s="103"/>
    </row>
    <row r="3946" spans="1:3" x14ac:dyDescent="0.2">
      <c r="A3946" s="57"/>
      <c r="B3946" s="103"/>
      <c r="C3946" s="103"/>
    </row>
    <row r="3947" spans="1:3" x14ac:dyDescent="0.2">
      <c r="A3947" s="57"/>
      <c r="B3947" s="103"/>
      <c r="C3947" s="103"/>
    </row>
    <row r="3948" spans="1:3" x14ac:dyDescent="0.2">
      <c r="A3948" s="57"/>
      <c r="B3948" s="103"/>
      <c r="C3948" s="103"/>
    </row>
    <row r="3949" spans="1:3" x14ac:dyDescent="0.2">
      <c r="A3949" s="57"/>
      <c r="B3949" s="103"/>
      <c r="C3949" s="103"/>
    </row>
    <row r="3950" spans="1:3" x14ac:dyDescent="0.2">
      <c r="A3950" s="57"/>
      <c r="B3950" s="103"/>
      <c r="C3950" s="103"/>
    </row>
    <row r="3951" spans="1:3" x14ac:dyDescent="0.2">
      <c r="A3951" s="57"/>
      <c r="B3951" s="103"/>
      <c r="C3951" s="103"/>
    </row>
    <row r="3952" spans="1:3" x14ac:dyDescent="0.2">
      <c r="A3952" s="57"/>
      <c r="B3952" s="103"/>
      <c r="C3952" s="103"/>
    </row>
    <row r="3953" spans="1:3" x14ac:dyDescent="0.2">
      <c r="A3953" s="57"/>
      <c r="B3953" s="103"/>
      <c r="C3953" s="103"/>
    </row>
    <row r="3954" spans="1:3" x14ac:dyDescent="0.2">
      <c r="A3954" s="57"/>
      <c r="B3954" s="103"/>
      <c r="C3954" s="103"/>
    </row>
    <row r="3955" spans="1:3" x14ac:dyDescent="0.2">
      <c r="A3955" s="57"/>
      <c r="B3955" s="103"/>
      <c r="C3955" s="103"/>
    </row>
    <row r="3956" spans="1:3" x14ac:dyDescent="0.2">
      <c r="A3956" s="57"/>
      <c r="B3956" s="103"/>
      <c r="C3956" s="103"/>
    </row>
    <row r="3957" spans="1:3" x14ac:dyDescent="0.2">
      <c r="A3957" s="57"/>
      <c r="B3957" s="103"/>
      <c r="C3957" s="103"/>
    </row>
    <row r="3958" spans="1:3" x14ac:dyDescent="0.2">
      <c r="A3958" s="57"/>
      <c r="B3958" s="103"/>
      <c r="C3958" s="103"/>
    </row>
    <row r="3959" spans="1:3" x14ac:dyDescent="0.2">
      <c r="A3959" s="57"/>
      <c r="B3959" s="103"/>
      <c r="C3959" s="103"/>
    </row>
    <row r="3960" spans="1:3" x14ac:dyDescent="0.2">
      <c r="A3960" s="57"/>
      <c r="B3960" s="103"/>
      <c r="C3960" s="103"/>
    </row>
    <row r="3961" spans="1:3" x14ac:dyDescent="0.2">
      <c r="A3961" s="57"/>
      <c r="B3961" s="103"/>
      <c r="C3961" s="103"/>
    </row>
    <row r="3962" spans="1:3" x14ac:dyDescent="0.2">
      <c r="A3962" s="57"/>
      <c r="B3962" s="103"/>
      <c r="C3962" s="103"/>
    </row>
    <row r="3963" spans="1:3" x14ac:dyDescent="0.2">
      <c r="A3963" s="57"/>
      <c r="B3963" s="103"/>
      <c r="C3963" s="103"/>
    </row>
    <row r="3964" spans="1:3" x14ac:dyDescent="0.2">
      <c r="A3964" s="57"/>
      <c r="B3964" s="103"/>
      <c r="C3964" s="103"/>
    </row>
    <row r="3965" spans="1:3" x14ac:dyDescent="0.2">
      <c r="A3965" s="57"/>
      <c r="B3965" s="103"/>
      <c r="C3965" s="103"/>
    </row>
    <row r="3966" spans="1:3" x14ac:dyDescent="0.2">
      <c r="A3966" s="57"/>
      <c r="B3966" s="103"/>
      <c r="C3966" s="103"/>
    </row>
    <row r="3967" spans="1:3" x14ac:dyDescent="0.2">
      <c r="A3967" s="57"/>
      <c r="B3967" s="103"/>
      <c r="C3967" s="103"/>
    </row>
    <row r="3968" spans="1:3" x14ac:dyDescent="0.2">
      <c r="A3968" s="57"/>
      <c r="B3968" s="103"/>
      <c r="C3968" s="103"/>
    </row>
    <row r="3969" spans="1:1" x14ac:dyDescent="0.2">
      <c r="A3969" s="57"/>
    </row>
    <row r="3970" spans="1:1" x14ac:dyDescent="0.2">
      <c r="A3970" s="57"/>
    </row>
    <row r="3971" spans="1:1" x14ac:dyDescent="0.2">
      <c r="A3971" s="57"/>
    </row>
    <row r="3972" spans="1:1" x14ac:dyDescent="0.2">
      <c r="A3972" s="57"/>
    </row>
    <row r="3973" spans="1:1" x14ac:dyDescent="0.2">
      <c r="A3973" s="57"/>
    </row>
    <row r="3974" spans="1:1" x14ac:dyDescent="0.2">
      <c r="A3974" s="57"/>
    </row>
    <row r="3975" spans="1:1" x14ac:dyDescent="0.2">
      <c r="A3975" s="57"/>
    </row>
    <row r="3976" spans="1:1" x14ac:dyDescent="0.2">
      <c r="A3976" s="57"/>
    </row>
    <row r="3977" spans="1:1" x14ac:dyDescent="0.2">
      <c r="A3977" s="57"/>
    </row>
    <row r="3978" spans="1:1" x14ac:dyDescent="0.2">
      <c r="A3978" s="57"/>
    </row>
    <row r="3979" spans="1:1" x14ac:dyDescent="0.2">
      <c r="A3979" s="57"/>
    </row>
    <row r="3980" spans="1:1" x14ac:dyDescent="0.2">
      <c r="A3980" s="57"/>
    </row>
    <row r="3981" spans="1:1" x14ac:dyDescent="0.2">
      <c r="A3981" s="57"/>
    </row>
    <row r="3982" spans="1:1" x14ac:dyDescent="0.2">
      <c r="A3982" s="57"/>
    </row>
    <row r="3983" spans="1:1" x14ac:dyDescent="0.2">
      <c r="A3983" s="57"/>
    </row>
    <row r="3984" spans="1:1" x14ac:dyDescent="0.2">
      <c r="A3984" s="57"/>
    </row>
    <row r="3985" spans="1:1" x14ac:dyDescent="0.2">
      <c r="A3985" s="57"/>
    </row>
    <row r="3986" spans="1:1" x14ac:dyDescent="0.2">
      <c r="A3986" s="57"/>
    </row>
    <row r="3987" spans="1:1" x14ac:dyDescent="0.2">
      <c r="A3987" s="57"/>
    </row>
    <row r="3988" spans="1:1" x14ac:dyDescent="0.2">
      <c r="A3988" s="57"/>
    </row>
    <row r="3989" spans="1:1" x14ac:dyDescent="0.2">
      <c r="A3989" s="57"/>
    </row>
    <row r="3990" spans="1:1" x14ac:dyDescent="0.2">
      <c r="A3990" s="57"/>
    </row>
    <row r="3991" spans="1:1" x14ac:dyDescent="0.2">
      <c r="A3991" s="57"/>
    </row>
    <row r="3992" spans="1:1" x14ac:dyDescent="0.2">
      <c r="A3992" s="57"/>
    </row>
    <row r="3993" spans="1:1" x14ac:dyDescent="0.2">
      <c r="A3993" s="57"/>
    </row>
    <row r="3994" spans="1:1" x14ac:dyDescent="0.2">
      <c r="A3994" s="57"/>
    </row>
    <row r="3995" spans="1:1" x14ac:dyDescent="0.2">
      <c r="A3995" s="57"/>
    </row>
    <row r="3996" spans="1:1" x14ac:dyDescent="0.2">
      <c r="A3996" s="57"/>
    </row>
    <row r="3997" spans="1:1" x14ac:dyDescent="0.2">
      <c r="A3997" s="57"/>
    </row>
    <row r="3998" spans="1:1" x14ac:dyDescent="0.2">
      <c r="A3998" s="57"/>
    </row>
    <row r="3999" spans="1:1" x14ac:dyDescent="0.2">
      <c r="A3999" s="57"/>
    </row>
    <row r="4000" spans="1:1" x14ac:dyDescent="0.2">
      <c r="A4000" s="57"/>
    </row>
    <row r="4001" spans="1:1" x14ac:dyDescent="0.2">
      <c r="A4001" s="57"/>
    </row>
    <row r="4002" spans="1:1" x14ac:dyDescent="0.2">
      <c r="A4002" s="57"/>
    </row>
    <row r="4003" spans="1:1" x14ac:dyDescent="0.2">
      <c r="A4003" s="57"/>
    </row>
    <row r="4004" spans="1:1" x14ac:dyDescent="0.2">
      <c r="A4004" s="57"/>
    </row>
    <row r="4005" spans="1:1" x14ac:dyDescent="0.2">
      <c r="A4005" s="57"/>
    </row>
    <row r="4006" spans="1:1" x14ac:dyDescent="0.2">
      <c r="A4006" s="57"/>
    </row>
    <row r="4007" spans="1:1" x14ac:dyDescent="0.2">
      <c r="A4007" s="57"/>
    </row>
    <row r="4008" spans="1:1" x14ac:dyDescent="0.2">
      <c r="A4008" s="57"/>
    </row>
    <row r="4009" spans="1:1" x14ac:dyDescent="0.2">
      <c r="A4009" s="57"/>
    </row>
    <row r="4010" spans="1:1" x14ac:dyDescent="0.2">
      <c r="A4010" s="57"/>
    </row>
    <row r="4011" spans="1:1" x14ac:dyDescent="0.2">
      <c r="A4011" s="57"/>
    </row>
    <row r="4012" spans="1:1" x14ac:dyDescent="0.2">
      <c r="A4012" s="57"/>
    </row>
    <row r="4013" spans="1:1" x14ac:dyDescent="0.2">
      <c r="A4013" s="57"/>
    </row>
    <row r="4014" spans="1:1" x14ac:dyDescent="0.2">
      <c r="A4014" s="57"/>
    </row>
    <row r="4015" spans="1:1" x14ac:dyDescent="0.2">
      <c r="A4015" s="57"/>
    </row>
    <row r="4016" spans="1:1" x14ac:dyDescent="0.2">
      <c r="A4016" s="57"/>
    </row>
    <row r="4017" spans="1:1" x14ac:dyDescent="0.2">
      <c r="A4017" s="57"/>
    </row>
    <row r="4018" spans="1:1" x14ac:dyDescent="0.2">
      <c r="A4018" s="57"/>
    </row>
    <row r="4019" spans="1:1" x14ac:dyDescent="0.2">
      <c r="A4019" s="57"/>
    </row>
    <row r="4020" spans="1:1" x14ac:dyDescent="0.2">
      <c r="A4020" s="57"/>
    </row>
    <row r="4021" spans="1:1" x14ac:dyDescent="0.2">
      <c r="A4021" s="57"/>
    </row>
    <row r="4022" spans="1:1" x14ac:dyDescent="0.2">
      <c r="A4022" s="57"/>
    </row>
    <row r="4023" spans="1:1" x14ac:dyDescent="0.2">
      <c r="A4023" s="57"/>
    </row>
    <row r="4024" spans="1:1" x14ac:dyDescent="0.2">
      <c r="A4024" s="57"/>
    </row>
    <row r="4025" spans="1:1" x14ac:dyDescent="0.2">
      <c r="A4025" s="57"/>
    </row>
    <row r="4026" spans="1:1" x14ac:dyDescent="0.2">
      <c r="A4026" s="57"/>
    </row>
    <row r="4027" spans="1:1" x14ac:dyDescent="0.2">
      <c r="A4027" s="57"/>
    </row>
    <row r="4028" spans="1:1" x14ac:dyDescent="0.2">
      <c r="A4028" s="57"/>
    </row>
    <row r="4029" spans="1:1" x14ac:dyDescent="0.2">
      <c r="A4029" s="57"/>
    </row>
    <row r="4030" spans="1:1" x14ac:dyDescent="0.2">
      <c r="A4030" s="57"/>
    </row>
    <row r="4031" spans="1:1" x14ac:dyDescent="0.2">
      <c r="A4031" s="57"/>
    </row>
    <row r="4032" spans="1:1" x14ac:dyDescent="0.2">
      <c r="A4032" s="57"/>
    </row>
    <row r="4033" spans="1:1" x14ac:dyDescent="0.2">
      <c r="A4033" s="57"/>
    </row>
    <row r="4034" spans="1:1" x14ac:dyDescent="0.2">
      <c r="A4034" s="57"/>
    </row>
    <row r="4035" spans="1:1" x14ac:dyDescent="0.2">
      <c r="A4035" s="57"/>
    </row>
    <row r="4036" spans="1:1" x14ac:dyDescent="0.2">
      <c r="A4036" s="57"/>
    </row>
    <row r="4037" spans="1:1" x14ac:dyDescent="0.2">
      <c r="A4037" s="57"/>
    </row>
    <row r="4038" spans="1:1" x14ac:dyDescent="0.2">
      <c r="A4038" s="57"/>
    </row>
    <row r="4039" spans="1:1" x14ac:dyDescent="0.2">
      <c r="A4039" s="57"/>
    </row>
    <row r="4040" spans="1:1" x14ac:dyDescent="0.2">
      <c r="A4040" s="57"/>
    </row>
    <row r="4041" spans="1:1" x14ac:dyDescent="0.2">
      <c r="A4041" s="57"/>
    </row>
    <row r="4042" spans="1:1" x14ac:dyDescent="0.2">
      <c r="A4042" s="57"/>
    </row>
    <row r="4043" spans="1:1" x14ac:dyDescent="0.2">
      <c r="A4043" s="57"/>
    </row>
    <row r="4044" spans="1:1" x14ac:dyDescent="0.2">
      <c r="A4044" s="57"/>
    </row>
    <row r="4045" spans="1:1" x14ac:dyDescent="0.2">
      <c r="A4045" s="57"/>
    </row>
    <row r="4046" spans="1:1" x14ac:dyDescent="0.2">
      <c r="A4046" s="57"/>
    </row>
    <row r="4047" spans="1:1" x14ac:dyDescent="0.2">
      <c r="A4047" s="57"/>
    </row>
    <row r="4048" spans="1:1" x14ac:dyDescent="0.2">
      <c r="A4048" s="57"/>
    </row>
    <row r="4049" spans="1:1" x14ac:dyDescent="0.2">
      <c r="A4049" s="57"/>
    </row>
    <row r="4050" spans="1:1" x14ac:dyDescent="0.2">
      <c r="A4050" s="57"/>
    </row>
    <row r="4051" spans="1:1" x14ac:dyDescent="0.2">
      <c r="A4051" s="57"/>
    </row>
    <row r="4052" spans="1:1" x14ac:dyDescent="0.2">
      <c r="A4052" s="57"/>
    </row>
    <row r="4053" spans="1:1" x14ac:dyDescent="0.2">
      <c r="A4053" s="57"/>
    </row>
    <row r="4054" spans="1:1" x14ac:dyDescent="0.2">
      <c r="A4054" s="57"/>
    </row>
    <row r="4055" spans="1:1" x14ac:dyDescent="0.2">
      <c r="A4055" s="57"/>
    </row>
    <row r="4056" spans="1:1" x14ac:dyDescent="0.2">
      <c r="A4056" s="57"/>
    </row>
    <row r="4057" spans="1:1" x14ac:dyDescent="0.2">
      <c r="A4057" s="57"/>
    </row>
    <row r="4058" spans="1:1" x14ac:dyDescent="0.2">
      <c r="A4058" s="57"/>
    </row>
    <row r="4059" spans="1:1" x14ac:dyDescent="0.2">
      <c r="A4059" s="57"/>
    </row>
    <row r="4060" spans="1:1" x14ac:dyDescent="0.2">
      <c r="A4060" s="57"/>
    </row>
    <row r="4061" spans="1:1" x14ac:dyDescent="0.2">
      <c r="A4061" s="57"/>
    </row>
    <row r="4062" spans="1:1" x14ac:dyDescent="0.2">
      <c r="A4062" s="57"/>
    </row>
    <row r="4063" spans="1:1" x14ac:dyDescent="0.2">
      <c r="A4063" s="57"/>
    </row>
    <row r="4064" spans="1:1" x14ac:dyDescent="0.2">
      <c r="A4064" s="57"/>
    </row>
    <row r="4065" spans="1:1" x14ac:dyDescent="0.2">
      <c r="A4065" s="57"/>
    </row>
    <row r="4066" spans="1:1" x14ac:dyDescent="0.2">
      <c r="A4066" s="57"/>
    </row>
    <row r="4067" spans="1:1" x14ac:dyDescent="0.2">
      <c r="A4067" s="57"/>
    </row>
    <row r="4068" spans="1:1" x14ac:dyDescent="0.2">
      <c r="A4068" s="57"/>
    </row>
    <row r="4069" spans="1:1" x14ac:dyDescent="0.2">
      <c r="A4069" s="57"/>
    </row>
    <row r="4070" spans="1:1" x14ac:dyDescent="0.2">
      <c r="A4070" s="57"/>
    </row>
    <row r="4071" spans="1:1" x14ac:dyDescent="0.2">
      <c r="A4071" s="57"/>
    </row>
    <row r="4072" spans="1:1" x14ac:dyDescent="0.2">
      <c r="A4072" s="57"/>
    </row>
    <row r="4073" spans="1:1" x14ac:dyDescent="0.2">
      <c r="A4073" s="57"/>
    </row>
    <row r="4074" spans="1:1" x14ac:dyDescent="0.2">
      <c r="A4074" s="57"/>
    </row>
    <row r="4075" spans="1:1" x14ac:dyDescent="0.2">
      <c r="A4075" s="57"/>
    </row>
    <row r="4076" spans="1:1" x14ac:dyDescent="0.2">
      <c r="A4076" s="57"/>
    </row>
    <row r="4077" spans="1:1" x14ac:dyDescent="0.2">
      <c r="A4077" s="57"/>
    </row>
    <row r="4078" spans="1:1" x14ac:dyDescent="0.2">
      <c r="A4078" s="57"/>
    </row>
    <row r="4079" spans="1:1" x14ac:dyDescent="0.2">
      <c r="A4079" s="57"/>
    </row>
    <row r="4080" spans="1:1" x14ac:dyDescent="0.2">
      <c r="A4080" s="57"/>
    </row>
    <row r="4081" spans="1:1" x14ac:dyDescent="0.2">
      <c r="A4081" s="57"/>
    </row>
    <row r="4082" spans="1:1" x14ac:dyDescent="0.2">
      <c r="A4082" s="57"/>
    </row>
    <row r="4083" spans="1:1" x14ac:dyDescent="0.2">
      <c r="A4083" s="57"/>
    </row>
    <row r="4084" spans="1:1" x14ac:dyDescent="0.2">
      <c r="A4084" s="57"/>
    </row>
    <row r="4085" spans="1:1" x14ac:dyDescent="0.2">
      <c r="A4085" s="57"/>
    </row>
    <row r="4086" spans="1:1" x14ac:dyDescent="0.2">
      <c r="A4086" s="57"/>
    </row>
    <row r="4087" spans="1:1" x14ac:dyDescent="0.2">
      <c r="A4087" s="57"/>
    </row>
    <row r="4088" spans="1:1" x14ac:dyDescent="0.2">
      <c r="A4088" s="57"/>
    </row>
    <row r="4089" spans="1:1" x14ac:dyDescent="0.2">
      <c r="A4089" s="57"/>
    </row>
    <row r="4090" spans="1:1" x14ac:dyDescent="0.2">
      <c r="A4090" s="57"/>
    </row>
    <row r="4091" spans="1:1" x14ac:dyDescent="0.2">
      <c r="A4091" s="57"/>
    </row>
    <row r="4092" spans="1:1" x14ac:dyDescent="0.2">
      <c r="A4092" s="57"/>
    </row>
    <row r="4093" spans="1:1" x14ac:dyDescent="0.2">
      <c r="A4093" s="57"/>
    </row>
    <row r="4094" spans="1:1" x14ac:dyDescent="0.2">
      <c r="A4094" s="57"/>
    </row>
    <row r="4095" spans="1:1" x14ac:dyDescent="0.2">
      <c r="A4095" s="57"/>
    </row>
    <row r="4096" spans="1:1" x14ac:dyDescent="0.2">
      <c r="A4096" s="57"/>
    </row>
    <row r="4097" spans="1:1" x14ac:dyDescent="0.2">
      <c r="A4097" s="57"/>
    </row>
    <row r="4098" spans="1:1" x14ac:dyDescent="0.2">
      <c r="A4098" s="57"/>
    </row>
    <row r="4099" spans="1:1" x14ac:dyDescent="0.2">
      <c r="A4099" s="57"/>
    </row>
    <row r="4100" spans="1:1" x14ac:dyDescent="0.2">
      <c r="A4100" s="57"/>
    </row>
    <row r="4101" spans="1:1" x14ac:dyDescent="0.2">
      <c r="A4101" s="57"/>
    </row>
    <row r="4102" spans="1:1" x14ac:dyDescent="0.2">
      <c r="A4102" s="57"/>
    </row>
    <row r="4103" spans="1:1" x14ac:dyDescent="0.2">
      <c r="A4103" s="57"/>
    </row>
    <row r="4104" spans="1:1" x14ac:dyDescent="0.2">
      <c r="A4104" s="57"/>
    </row>
    <row r="4105" spans="1:1" x14ac:dyDescent="0.2">
      <c r="A4105" s="57"/>
    </row>
    <row r="4106" spans="1:1" x14ac:dyDescent="0.2">
      <c r="A4106" s="57"/>
    </row>
    <row r="4107" spans="1:1" x14ac:dyDescent="0.2">
      <c r="A4107" s="57"/>
    </row>
    <row r="4108" spans="1:1" x14ac:dyDescent="0.2">
      <c r="A4108" s="57"/>
    </row>
    <row r="4109" spans="1:1" x14ac:dyDescent="0.2">
      <c r="A4109" s="57"/>
    </row>
    <row r="4110" spans="1:1" x14ac:dyDescent="0.2">
      <c r="A4110" s="57"/>
    </row>
    <row r="4111" spans="1:1" x14ac:dyDescent="0.2">
      <c r="A4111" s="57"/>
    </row>
    <row r="4112" spans="1:1" x14ac:dyDescent="0.2">
      <c r="A4112" s="57"/>
    </row>
    <row r="4113" spans="1:1" x14ac:dyDescent="0.2">
      <c r="A4113" s="57"/>
    </row>
    <row r="4114" spans="1:1" x14ac:dyDescent="0.2">
      <c r="A4114" s="57"/>
    </row>
    <row r="4115" spans="1:1" x14ac:dyDescent="0.2">
      <c r="A4115" s="57"/>
    </row>
    <row r="4116" spans="1:1" x14ac:dyDescent="0.2">
      <c r="A4116" s="57"/>
    </row>
    <row r="4117" spans="1:1" x14ac:dyDescent="0.2">
      <c r="A4117" s="57"/>
    </row>
    <row r="4118" spans="1:1" x14ac:dyDescent="0.2">
      <c r="A4118" s="57"/>
    </row>
    <row r="4119" spans="1:1" x14ac:dyDescent="0.2">
      <c r="A4119" s="57"/>
    </row>
    <row r="4120" spans="1:1" x14ac:dyDescent="0.2">
      <c r="A4120" s="57"/>
    </row>
    <row r="4121" spans="1:1" x14ac:dyDescent="0.2">
      <c r="A4121" s="57"/>
    </row>
    <row r="4122" spans="1:1" x14ac:dyDescent="0.2">
      <c r="A4122" s="57"/>
    </row>
    <row r="4123" spans="1:1" x14ac:dyDescent="0.2">
      <c r="A4123" s="57"/>
    </row>
    <row r="4124" spans="1:1" x14ac:dyDescent="0.2">
      <c r="A4124" s="57"/>
    </row>
    <row r="4125" spans="1:1" x14ac:dyDescent="0.2">
      <c r="A4125" s="57"/>
    </row>
    <row r="4126" spans="1:1" x14ac:dyDescent="0.2">
      <c r="A4126" s="57"/>
    </row>
    <row r="4127" spans="1:1" x14ac:dyDescent="0.2">
      <c r="A4127" s="57"/>
    </row>
    <row r="4128" spans="1:1" x14ac:dyDescent="0.2">
      <c r="A4128" s="57"/>
    </row>
    <row r="4129" spans="1:1" x14ac:dyDescent="0.2">
      <c r="A4129" s="57"/>
    </row>
    <row r="4130" spans="1:1" x14ac:dyDescent="0.2">
      <c r="A4130" s="57"/>
    </row>
    <row r="4131" spans="1:1" x14ac:dyDescent="0.2">
      <c r="A4131" s="57"/>
    </row>
    <row r="4132" spans="1:1" x14ac:dyDescent="0.2">
      <c r="A4132" s="57"/>
    </row>
    <row r="4133" spans="1:1" x14ac:dyDescent="0.2">
      <c r="A4133" s="57"/>
    </row>
    <row r="4134" spans="1:1" x14ac:dyDescent="0.2">
      <c r="A4134" s="57"/>
    </row>
    <row r="4135" spans="1:1" x14ac:dyDescent="0.2">
      <c r="A4135" s="57"/>
    </row>
    <row r="4136" spans="1:1" x14ac:dyDescent="0.2">
      <c r="A4136" s="57"/>
    </row>
    <row r="4137" spans="1:1" x14ac:dyDescent="0.2">
      <c r="A4137" s="57"/>
    </row>
    <row r="4138" spans="1:1" x14ac:dyDescent="0.2">
      <c r="A4138" s="57"/>
    </row>
    <row r="4139" spans="1:1" x14ac:dyDescent="0.2">
      <c r="A4139" s="57"/>
    </row>
    <row r="4140" spans="1:1" x14ac:dyDescent="0.2">
      <c r="A4140" s="57"/>
    </row>
    <row r="4141" spans="1:1" x14ac:dyDescent="0.2">
      <c r="A4141" s="57"/>
    </row>
    <row r="4142" spans="1:1" x14ac:dyDescent="0.2">
      <c r="A4142" s="57"/>
    </row>
    <row r="4143" spans="1:1" x14ac:dyDescent="0.2">
      <c r="A4143" s="57"/>
    </row>
    <row r="4144" spans="1:1" x14ac:dyDescent="0.2">
      <c r="A4144" s="57"/>
    </row>
    <row r="4145" spans="1:1" x14ac:dyDescent="0.2">
      <c r="A4145" s="57"/>
    </row>
    <row r="4146" spans="1:1" x14ac:dyDescent="0.2">
      <c r="A4146" s="57"/>
    </row>
    <row r="4147" spans="1:1" x14ac:dyDescent="0.2">
      <c r="A4147" s="57"/>
    </row>
    <row r="4148" spans="1:1" x14ac:dyDescent="0.2">
      <c r="A4148" s="57"/>
    </row>
    <row r="4149" spans="1:1" x14ac:dyDescent="0.2">
      <c r="A4149" s="57"/>
    </row>
    <row r="4150" spans="1:1" x14ac:dyDescent="0.2">
      <c r="A4150" s="57"/>
    </row>
    <row r="4151" spans="1:1" x14ac:dyDescent="0.2">
      <c r="A4151" s="57"/>
    </row>
    <row r="4152" spans="1:1" x14ac:dyDescent="0.2">
      <c r="A4152" s="57"/>
    </row>
    <row r="4153" spans="1:1" x14ac:dyDescent="0.2">
      <c r="A4153" s="57"/>
    </row>
    <row r="4154" spans="1:1" x14ac:dyDescent="0.2">
      <c r="A4154" s="57"/>
    </row>
    <row r="4155" spans="1:1" x14ac:dyDescent="0.2">
      <c r="A4155" s="57"/>
    </row>
    <row r="4156" spans="1:1" x14ac:dyDescent="0.2">
      <c r="A4156" s="57"/>
    </row>
    <row r="4157" spans="1:1" x14ac:dyDescent="0.2">
      <c r="A4157" s="57"/>
    </row>
    <row r="4158" spans="1:1" x14ac:dyDescent="0.2">
      <c r="A4158" s="57"/>
    </row>
    <row r="4159" spans="1:1" x14ac:dyDescent="0.2">
      <c r="A4159" s="57"/>
    </row>
    <row r="4160" spans="1:1" x14ac:dyDescent="0.2">
      <c r="A4160" s="57"/>
    </row>
    <row r="4161" spans="1:1" x14ac:dyDescent="0.2">
      <c r="A4161" s="57"/>
    </row>
    <row r="4162" spans="1:1" x14ac:dyDescent="0.2">
      <c r="A4162" s="57"/>
    </row>
    <row r="4163" spans="1:1" x14ac:dyDescent="0.2">
      <c r="A4163" s="57"/>
    </row>
    <row r="4164" spans="1:1" x14ac:dyDescent="0.2">
      <c r="A4164" s="57"/>
    </row>
    <row r="4165" spans="1:1" x14ac:dyDescent="0.2">
      <c r="A4165" s="57"/>
    </row>
    <row r="4166" spans="1:1" x14ac:dyDescent="0.2">
      <c r="A4166" s="57"/>
    </row>
    <row r="4167" spans="1:1" x14ac:dyDescent="0.2">
      <c r="A4167" s="57"/>
    </row>
    <row r="4168" spans="1:1" x14ac:dyDescent="0.2">
      <c r="A4168" s="57"/>
    </row>
    <row r="4169" spans="1:1" x14ac:dyDescent="0.2">
      <c r="A4169" s="57"/>
    </row>
    <row r="4170" spans="1:1" x14ac:dyDescent="0.2">
      <c r="A4170" s="57"/>
    </row>
    <row r="4171" spans="1:1" x14ac:dyDescent="0.2">
      <c r="A4171" s="57"/>
    </row>
    <row r="4172" spans="1:1" x14ac:dyDescent="0.2">
      <c r="A4172" s="57"/>
    </row>
    <row r="4173" spans="1:1" x14ac:dyDescent="0.2">
      <c r="A4173" s="57"/>
    </row>
    <row r="4174" spans="1:1" x14ac:dyDescent="0.2">
      <c r="A4174" s="57"/>
    </row>
    <row r="4175" spans="1:1" x14ac:dyDescent="0.2">
      <c r="A4175" s="57"/>
    </row>
    <row r="4176" spans="1:1" x14ac:dyDescent="0.2">
      <c r="A4176" s="57"/>
    </row>
    <row r="4177" spans="1:1" x14ac:dyDescent="0.2">
      <c r="A4177" s="57"/>
    </row>
    <row r="4178" spans="1:1" x14ac:dyDescent="0.2">
      <c r="A4178" s="57"/>
    </row>
    <row r="4179" spans="1:1" x14ac:dyDescent="0.2">
      <c r="A4179" s="57"/>
    </row>
    <row r="4180" spans="1:1" x14ac:dyDescent="0.2">
      <c r="A4180" s="57"/>
    </row>
    <row r="4181" spans="1:1" x14ac:dyDescent="0.2">
      <c r="A4181" s="57"/>
    </row>
    <row r="4182" spans="1:1" x14ac:dyDescent="0.2">
      <c r="A4182" s="57"/>
    </row>
    <row r="4183" spans="1:1" x14ac:dyDescent="0.2">
      <c r="A4183" s="57"/>
    </row>
    <row r="4184" spans="1:1" x14ac:dyDescent="0.2">
      <c r="A4184" s="57"/>
    </row>
    <row r="4185" spans="1:1" x14ac:dyDescent="0.2">
      <c r="A4185" s="57"/>
    </row>
    <row r="4186" spans="1:1" x14ac:dyDescent="0.2">
      <c r="A4186" s="57"/>
    </row>
    <row r="4187" spans="1:1" x14ac:dyDescent="0.2">
      <c r="A4187" s="57"/>
    </row>
    <row r="4188" spans="1:1" x14ac:dyDescent="0.2">
      <c r="A4188" s="57"/>
    </row>
    <row r="4189" spans="1:1" x14ac:dyDescent="0.2">
      <c r="A4189" s="57"/>
    </row>
    <row r="4190" spans="1:1" x14ac:dyDescent="0.2">
      <c r="A4190" s="57"/>
    </row>
    <row r="4191" spans="1:1" x14ac:dyDescent="0.2">
      <c r="A4191" s="57"/>
    </row>
    <row r="4192" spans="1:1" x14ac:dyDescent="0.2">
      <c r="A4192" s="57"/>
    </row>
    <row r="4193" spans="1:1" x14ac:dyDescent="0.2">
      <c r="A4193" s="57"/>
    </row>
    <row r="4194" spans="1:1" x14ac:dyDescent="0.2">
      <c r="A4194" s="57"/>
    </row>
    <row r="4195" spans="1:1" x14ac:dyDescent="0.2">
      <c r="A4195" s="57"/>
    </row>
    <row r="4196" spans="1:1" x14ac:dyDescent="0.2">
      <c r="A4196" s="57"/>
    </row>
    <row r="4197" spans="1:1" x14ac:dyDescent="0.2">
      <c r="A4197" s="57"/>
    </row>
    <row r="4198" spans="1:1" x14ac:dyDescent="0.2">
      <c r="A4198" s="57"/>
    </row>
    <row r="4199" spans="1:1" x14ac:dyDescent="0.2">
      <c r="A4199" s="57"/>
    </row>
    <row r="4200" spans="1:1" x14ac:dyDescent="0.2">
      <c r="A4200" s="57"/>
    </row>
    <row r="4201" spans="1:1" x14ac:dyDescent="0.2">
      <c r="A4201" s="57"/>
    </row>
    <row r="4202" spans="1:1" x14ac:dyDescent="0.2">
      <c r="A4202" s="57"/>
    </row>
    <row r="4203" spans="1:1" x14ac:dyDescent="0.2">
      <c r="A4203" s="57"/>
    </row>
    <row r="4204" spans="1:1" x14ac:dyDescent="0.2">
      <c r="A4204" s="57"/>
    </row>
    <row r="4205" spans="1:1" x14ac:dyDescent="0.2">
      <c r="A4205" s="57"/>
    </row>
    <row r="4206" spans="1:1" x14ac:dyDescent="0.2">
      <c r="A4206" s="57"/>
    </row>
    <row r="4207" spans="1:1" x14ac:dyDescent="0.2">
      <c r="A4207" s="57"/>
    </row>
    <row r="4208" spans="1:1" x14ac:dyDescent="0.2">
      <c r="A4208" s="57"/>
    </row>
    <row r="4209" spans="1:1" x14ac:dyDescent="0.2">
      <c r="A4209" s="57"/>
    </row>
    <row r="4210" spans="1:1" x14ac:dyDescent="0.2">
      <c r="A4210" s="57"/>
    </row>
    <row r="4211" spans="1:1" x14ac:dyDescent="0.2">
      <c r="A4211" s="57"/>
    </row>
    <row r="4212" spans="1:1" x14ac:dyDescent="0.2">
      <c r="A4212" s="57"/>
    </row>
    <row r="4213" spans="1:1" x14ac:dyDescent="0.2">
      <c r="A4213" s="57"/>
    </row>
    <row r="4214" spans="1:1" x14ac:dyDescent="0.2">
      <c r="A4214" s="57"/>
    </row>
    <row r="4215" spans="1:1" x14ac:dyDescent="0.2">
      <c r="A4215" s="57"/>
    </row>
    <row r="4216" spans="1:1" x14ac:dyDescent="0.2">
      <c r="A4216" s="57"/>
    </row>
    <row r="4217" spans="1:1" x14ac:dyDescent="0.2">
      <c r="A4217" s="57"/>
    </row>
    <row r="4218" spans="1:1" x14ac:dyDescent="0.2">
      <c r="A4218" s="57"/>
    </row>
    <row r="4219" spans="1:1" x14ac:dyDescent="0.2">
      <c r="A4219" s="57"/>
    </row>
    <row r="4220" spans="1:1" x14ac:dyDescent="0.2">
      <c r="A4220" s="57"/>
    </row>
    <row r="4221" spans="1:1" x14ac:dyDescent="0.2">
      <c r="A4221" s="57"/>
    </row>
    <row r="4222" spans="1:1" x14ac:dyDescent="0.2">
      <c r="A4222" s="57"/>
    </row>
    <row r="4223" spans="1:1" x14ac:dyDescent="0.2">
      <c r="A4223" s="57"/>
    </row>
    <row r="4224" spans="1:1" x14ac:dyDescent="0.2">
      <c r="A4224" s="57"/>
    </row>
    <row r="4225" spans="1:1" x14ac:dyDescent="0.2">
      <c r="A4225" s="57"/>
    </row>
    <row r="4226" spans="1:1" x14ac:dyDescent="0.2">
      <c r="A4226" s="57"/>
    </row>
    <row r="4227" spans="1:1" x14ac:dyDescent="0.2">
      <c r="A4227" s="57"/>
    </row>
    <row r="4228" spans="1:1" x14ac:dyDescent="0.2">
      <c r="A4228" s="57"/>
    </row>
    <row r="4229" spans="1:1" x14ac:dyDescent="0.2">
      <c r="A4229" s="57"/>
    </row>
    <row r="4230" spans="1:1" x14ac:dyDescent="0.2">
      <c r="A4230" s="57"/>
    </row>
    <row r="4231" spans="1:1" x14ac:dyDescent="0.2">
      <c r="A4231" s="57"/>
    </row>
    <row r="4232" spans="1:1" x14ac:dyDescent="0.2">
      <c r="A4232" s="57"/>
    </row>
    <row r="4233" spans="1:1" x14ac:dyDescent="0.2">
      <c r="A4233" s="57"/>
    </row>
    <row r="4234" spans="1:1" x14ac:dyDescent="0.2">
      <c r="A4234" s="57"/>
    </row>
    <row r="4235" spans="1:1" x14ac:dyDescent="0.2">
      <c r="A4235" s="57"/>
    </row>
    <row r="4236" spans="1:1" x14ac:dyDescent="0.2">
      <c r="A4236" s="57"/>
    </row>
    <row r="4237" spans="1:1" x14ac:dyDescent="0.2">
      <c r="A4237" s="57"/>
    </row>
    <row r="4238" spans="1:1" x14ac:dyDescent="0.2">
      <c r="A4238" s="57"/>
    </row>
    <row r="4239" spans="1:1" x14ac:dyDescent="0.2">
      <c r="A4239" s="57"/>
    </row>
    <row r="4240" spans="1:1" x14ac:dyDescent="0.2">
      <c r="A4240" s="57"/>
    </row>
    <row r="4241" spans="1:1" x14ac:dyDescent="0.2">
      <c r="A4241" s="57"/>
    </row>
    <row r="4242" spans="1:1" x14ac:dyDescent="0.2">
      <c r="A4242" s="57"/>
    </row>
    <row r="4243" spans="1:1" x14ac:dyDescent="0.2">
      <c r="A4243" s="57"/>
    </row>
    <row r="4244" spans="1:1" x14ac:dyDescent="0.2">
      <c r="A4244" s="57"/>
    </row>
    <row r="4245" spans="1:1" x14ac:dyDescent="0.2">
      <c r="A4245" s="57"/>
    </row>
    <row r="4246" spans="1:1" x14ac:dyDescent="0.2">
      <c r="A4246" s="57"/>
    </row>
    <row r="4247" spans="1:1" x14ac:dyDescent="0.2">
      <c r="A4247" s="57"/>
    </row>
    <row r="4248" spans="1:1" x14ac:dyDescent="0.2">
      <c r="A4248" s="57"/>
    </row>
    <row r="4249" spans="1:1" x14ac:dyDescent="0.2">
      <c r="A4249" s="57"/>
    </row>
    <row r="4250" spans="1:1" x14ac:dyDescent="0.2">
      <c r="A4250" s="57"/>
    </row>
    <row r="4251" spans="1:1" x14ac:dyDescent="0.2">
      <c r="A4251" s="57"/>
    </row>
    <row r="4252" spans="1:1" x14ac:dyDescent="0.2">
      <c r="A4252" s="57"/>
    </row>
    <row r="4253" spans="1:1" x14ac:dyDescent="0.2">
      <c r="A4253" s="57"/>
    </row>
    <row r="4254" spans="1:1" x14ac:dyDescent="0.2">
      <c r="A4254" s="57"/>
    </row>
    <row r="4255" spans="1:1" x14ac:dyDescent="0.2">
      <c r="A4255" s="57"/>
    </row>
    <row r="4256" spans="1:1" x14ac:dyDescent="0.2">
      <c r="A4256" s="57"/>
    </row>
    <row r="4257" spans="1:1" x14ac:dyDescent="0.2">
      <c r="A4257" s="57"/>
    </row>
    <row r="4258" spans="1:1" x14ac:dyDescent="0.2">
      <c r="A4258" s="57"/>
    </row>
    <row r="4259" spans="1:1" x14ac:dyDescent="0.2">
      <c r="A4259" s="57"/>
    </row>
    <row r="4260" spans="1:1" x14ac:dyDescent="0.2">
      <c r="A4260" s="57"/>
    </row>
    <row r="4261" spans="1:1" x14ac:dyDescent="0.2">
      <c r="A4261" s="57"/>
    </row>
    <row r="4262" spans="1:1" x14ac:dyDescent="0.2">
      <c r="A4262" s="57"/>
    </row>
    <row r="4263" spans="1:1" x14ac:dyDescent="0.2">
      <c r="A4263" s="57"/>
    </row>
    <row r="4264" spans="1:1" x14ac:dyDescent="0.2">
      <c r="A4264" s="57"/>
    </row>
    <row r="4265" spans="1:1" x14ac:dyDescent="0.2">
      <c r="A4265" s="57"/>
    </row>
    <row r="4266" spans="1:1" x14ac:dyDescent="0.2">
      <c r="A4266" s="57"/>
    </row>
    <row r="4267" spans="1:1" x14ac:dyDescent="0.2">
      <c r="A4267" s="57"/>
    </row>
    <row r="4268" spans="1:1" x14ac:dyDescent="0.2">
      <c r="A4268" s="57"/>
    </row>
    <row r="4269" spans="1:1" x14ac:dyDescent="0.2">
      <c r="A4269" s="57"/>
    </row>
    <row r="4270" spans="1:1" x14ac:dyDescent="0.2">
      <c r="A4270" s="57"/>
    </row>
    <row r="4271" spans="1:1" x14ac:dyDescent="0.2">
      <c r="A4271" s="57"/>
    </row>
    <row r="4272" spans="1:1" x14ac:dyDescent="0.2">
      <c r="A4272" s="57"/>
    </row>
    <row r="4273" spans="1:1" x14ac:dyDescent="0.2">
      <c r="A4273" s="57"/>
    </row>
    <row r="4274" spans="1:1" x14ac:dyDescent="0.2">
      <c r="A4274" s="57"/>
    </row>
    <row r="4275" spans="1:1" x14ac:dyDescent="0.2">
      <c r="A4275" s="57"/>
    </row>
    <row r="4276" spans="1:1" x14ac:dyDescent="0.2">
      <c r="A4276" s="57"/>
    </row>
    <row r="4277" spans="1:1" x14ac:dyDescent="0.2">
      <c r="A4277" s="57"/>
    </row>
    <row r="4278" spans="1:1" x14ac:dyDescent="0.2">
      <c r="A4278" s="57"/>
    </row>
    <row r="4279" spans="1:1" x14ac:dyDescent="0.2">
      <c r="A4279" s="57"/>
    </row>
    <row r="4280" spans="1:1" x14ac:dyDescent="0.2">
      <c r="A4280" s="57"/>
    </row>
    <row r="4281" spans="1:1" x14ac:dyDescent="0.2">
      <c r="A4281" s="57"/>
    </row>
    <row r="4282" spans="1:1" x14ac:dyDescent="0.2">
      <c r="A4282" s="57"/>
    </row>
    <row r="4283" spans="1:1" x14ac:dyDescent="0.2">
      <c r="A4283" s="57"/>
    </row>
    <row r="4284" spans="1:1" x14ac:dyDescent="0.2">
      <c r="A4284" s="57"/>
    </row>
    <row r="4285" spans="1:1" x14ac:dyDescent="0.2">
      <c r="A4285" s="57"/>
    </row>
    <row r="4286" spans="1:1" x14ac:dyDescent="0.2">
      <c r="A4286" s="57"/>
    </row>
    <row r="4287" spans="1:1" x14ac:dyDescent="0.2">
      <c r="A4287" s="57"/>
    </row>
    <row r="4288" spans="1:1" x14ac:dyDescent="0.2">
      <c r="A4288" s="57"/>
    </row>
    <row r="4289" spans="1:1" x14ac:dyDescent="0.2">
      <c r="A4289" s="57"/>
    </row>
    <row r="4290" spans="1:1" x14ac:dyDescent="0.2">
      <c r="A4290" s="57"/>
    </row>
    <row r="4291" spans="1:1" x14ac:dyDescent="0.2">
      <c r="A4291" s="57"/>
    </row>
    <row r="4292" spans="1:1" x14ac:dyDescent="0.2">
      <c r="A4292" s="57"/>
    </row>
    <row r="4293" spans="1:1" x14ac:dyDescent="0.2">
      <c r="A4293" s="57"/>
    </row>
    <row r="4294" spans="1:1" x14ac:dyDescent="0.2">
      <c r="A4294" s="57"/>
    </row>
    <row r="4295" spans="1:1" x14ac:dyDescent="0.2">
      <c r="A4295" s="57"/>
    </row>
    <row r="4296" spans="1:1" x14ac:dyDescent="0.2">
      <c r="A4296" s="57"/>
    </row>
    <row r="4297" spans="1:1" x14ac:dyDescent="0.2">
      <c r="A4297" s="57"/>
    </row>
    <row r="4298" spans="1:1" x14ac:dyDescent="0.2">
      <c r="A4298" s="57"/>
    </row>
    <row r="4299" spans="1:1" x14ac:dyDescent="0.2">
      <c r="A4299" s="57"/>
    </row>
    <row r="4300" spans="1:1" x14ac:dyDescent="0.2">
      <c r="A4300" s="57"/>
    </row>
    <row r="4301" spans="1:1" x14ac:dyDescent="0.2">
      <c r="A4301" s="57"/>
    </row>
    <row r="4302" spans="1:1" x14ac:dyDescent="0.2">
      <c r="A4302" s="57"/>
    </row>
    <row r="4303" spans="1:1" x14ac:dyDescent="0.2">
      <c r="A4303" s="57"/>
    </row>
    <row r="4304" spans="1:1" x14ac:dyDescent="0.2">
      <c r="A4304" s="57"/>
    </row>
    <row r="4305" spans="1:1" x14ac:dyDescent="0.2">
      <c r="A4305" s="57"/>
    </row>
    <row r="4306" spans="1:1" x14ac:dyDescent="0.2">
      <c r="A4306" s="57"/>
    </row>
    <row r="4307" spans="1:1" x14ac:dyDescent="0.2">
      <c r="A4307" s="57"/>
    </row>
    <row r="4308" spans="1:1" x14ac:dyDescent="0.2">
      <c r="A4308" s="57"/>
    </row>
    <row r="4309" spans="1:1" x14ac:dyDescent="0.2">
      <c r="A4309" s="57"/>
    </row>
    <row r="4310" spans="1:1" x14ac:dyDescent="0.2">
      <c r="A4310" s="57"/>
    </row>
    <row r="4311" spans="1:1" x14ac:dyDescent="0.2">
      <c r="A4311" s="57"/>
    </row>
    <row r="4312" spans="1:1" x14ac:dyDescent="0.2">
      <c r="A4312" s="57"/>
    </row>
    <row r="4313" spans="1:1" x14ac:dyDescent="0.2">
      <c r="A4313" s="57"/>
    </row>
    <row r="4314" spans="1:1" x14ac:dyDescent="0.2">
      <c r="A4314" s="57"/>
    </row>
    <row r="4315" spans="1:1" x14ac:dyDescent="0.2">
      <c r="A4315" s="57"/>
    </row>
    <row r="4316" spans="1:1" x14ac:dyDescent="0.2">
      <c r="A4316" s="57"/>
    </row>
    <row r="4317" spans="1:1" x14ac:dyDescent="0.2">
      <c r="A4317" s="57"/>
    </row>
    <row r="4318" spans="1:1" x14ac:dyDescent="0.2">
      <c r="A4318" s="57"/>
    </row>
    <row r="4319" spans="1:1" x14ac:dyDescent="0.2">
      <c r="A4319" s="57"/>
    </row>
    <row r="4320" spans="1:1" x14ac:dyDescent="0.2">
      <c r="A4320" s="57"/>
    </row>
    <row r="4321" spans="1:1" x14ac:dyDescent="0.2">
      <c r="A4321" s="57"/>
    </row>
    <row r="4322" spans="1:1" x14ac:dyDescent="0.2">
      <c r="A4322" s="57"/>
    </row>
    <row r="4323" spans="1:1" x14ac:dyDescent="0.2">
      <c r="A4323" s="57"/>
    </row>
    <row r="4324" spans="1:1" x14ac:dyDescent="0.2">
      <c r="A4324" s="57"/>
    </row>
    <row r="4325" spans="1:1" x14ac:dyDescent="0.2">
      <c r="A4325" s="57"/>
    </row>
    <row r="4326" spans="1:1" x14ac:dyDescent="0.2">
      <c r="A4326" s="57"/>
    </row>
    <row r="4327" spans="1:1" x14ac:dyDescent="0.2">
      <c r="A4327" s="57"/>
    </row>
    <row r="4328" spans="1:1" x14ac:dyDescent="0.2">
      <c r="A4328" s="57"/>
    </row>
    <row r="4329" spans="1:1" x14ac:dyDescent="0.2">
      <c r="A4329" s="57"/>
    </row>
    <row r="4330" spans="1:1" x14ac:dyDescent="0.2">
      <c r="A4330" s="57"/>
    </row>
    <row r="4331" spans="1:1" x14ac:dyDescent="0.2">
      <c r="A4331" s="57"/>
    </row>
    <row r="4332" spans="1:1" x14ac:dyDescent="0.2">
      <c r="A4332" s="57"/>
    </row>
    <row r="4333" spans="1:1" x14ac:dyDescent="0.2">
      <c r="A4333" s="57"/>
    </row>
    <row r="4334" spans="1:1" x14ac:dyDescent="0.2">
      <c r="A4334" s="57"/>
    </row>
    <row r="4335" spans="1:1" x14ac:dyDescent="0.2">
      <c r="A4335" s="57"/>
    </row>
    <row r="4336" spans="1:1" x14ac:dyDescent="0.2">
      <c r="A4336" s="57"/>
    </row>
    <row r="4337" spans="1:1" x14ac:dyDescent="0.2">
      <c r="A4337" s="57"/>
    </row>
    <row r="4338" spans="1:1" x14ac:dyDescent="0.2">
      <c r="A4338" s="57"/>
    </row>
    <row r="4339" spans="1:1" x14ac:dyDescent="0.2">
      <c r="A4339" s="57"/>
    </row>
    <row r="4340" spans="1:1" x14ac:dyDescent="0.2">
      <c r="A4340" s="57"/>
    </row>
    <row r="4341" spans="1:1" x14ac:dyDescent="0.2">
      <c r="A4341" s="57"/>
    </row>
    <row r="4342" spans="1:1" x14ac:dyDescent="0.2">
      <c r="A4342" s="57"/>
    </row>
    <row r="4343" spans="1:1" x14ac:dyDescent="0.2">
      <c r="A4343" s="57"/>
    </row>
    <row r="4344" spans="1:1" x14ac:dyDescent="0.2">
      <c r="A4344" s="57"/>
    </row>
    <row r="4345" spans="1:1" x14ac:dyDescent="0.2">
      <c r="A4345" s="57"/>
    </row>
    <row r="4346" spans="1:1" x14ac:dyDescent="0.2">
      <c r="A4346" s="57"/>
    </row>
    <row r="4347" spans="1:1" x14ac:dyDescent="0.2">
      <c r="A4347" s="57"/>
    </row>
    <row r="4348" spans="1:1" x14ac:dyDescent="0.2">
      <c r="A4348" s="57"/>
    </row>
    <row r="4349" spans="1:1" x14ac:dyDescent="0.2">
      <c r="A4349" s="57"/>
    </row>
    <row r="4350" spans="1:1" x14ac:dyDescent="0.2">
      <c r="A4350" s="57"/>
    </row>
    <row r="4351" spans="1:1" x14ac:dyDescent="0.2">
      <c r="A4351" s="57"/>
    </row>
    <row r="4352" spans="1:1" x14ac:dyDescent="0.2">
      <c r="A4352" s="57"/>
    </row>
    <row r="4353" spans="1:1" x14ac:dyDescent="0.2">
      <c r="A4353" s="57"/>
    </row>
    <row r="4354" spans="1:1" x14ac:dyDescent="0.2">
      <c r="A4354" s="57"/>
    </row>
    <row r="4355" spans="1:1" x14ac:dyDescent="0.2">
      <c r="A4355" s="57"/>
    </row>
    <row r="4356" spans="1:1" x14ac:dyDescent="0.2">
      <c r="A4356" s="57"/>
    </row>
    <row r="4357" spans="1:1" x14ac:dyDescent="0.2">
      <c r="A4357" s="57"/>
    </row>
    <row r="4358" spans="1:1" x14ac:dyDescent="0.2">
      <c r="A4358" s="57"/>
    </row>
    <row r="4359" spans="1:1" x14ac:dyDescent="0.2">
      <c r="A4359" s="57"/>
    </row>
    <row r="4360" spans="1:1" x14ac:dyDescent="0.2">
      <c r="A4360" s="57"/>
    </row>
    <row r="4361" spans="1:1" x14ac:dyDescent="0.2">
      <c r="A4361" s="57"/>
    </row>
    <row r="4362" spans="1:1" x14ac:dyDescent="0.2">
      <c r="A4362" s="57"/>
    </row>
    <row r="4363" spans="1:1" x14ac:dyDescent="0.2">
      <c r="A4363" s="57"/>
    </row>
    <row r="4364" spans="1:1" x14ac:dyDescent="0.2">
      <c r="A4364" s="57"/>
    </row>
    <row r="4365" spans="1:1" x14ac:dyDescent="0.2">
      <c r="A4365" s="57"/>
    </row>
    <row r="4366" spans="1:1" x14ac:dyDescent="0.2">
      <c r="A4366" s="57"/>
    </row>
    <row r="4367" spans="1:1" x14ac:dyDescent="0.2">
      <c r="A4367" s="57"/>
    </row>
    <row r="4368" spans="1:1" x14ac:dyDescent="0.2">
      <c r="A4368" s="57"/>
    </row>
    <row r="4369" spans="1:1" x14ac:dyDescent="0.2">
      <c r="A4369" s="57"/>
    </row>
    <row r="4370" spans="1:1" x14ac:dyDescent="0.2">
      <c r="A4370" s="57"/>
    </row>
    <row r="4371" spans="1:1" x14ac:dyDescent="0.2">
      <c r="A4371" s="57"/>
    </row>
    <row r="4372" spans="1:1" x14ac:dyDescent="0.2">
      <c r="A4372" s="57"/>
    </row>
    <row r="4373" spans="1:1" x14ac:dyDescent="0.2">
      <c r="A4373" s="57"/>
    </row>
    <row r="4374" spans="1:1" x14ac:dyDescent="0.2">
      <c r="A4374" s="57"/>
    </row>
    <row r="4375" spans="1:1" x14ac:dyDescent="0.2">
      <c r="A4375" s="57"/>
    </row>
    <row r="4376" spans="1:1" x14ac:dyDescent="0.2">
      <c r="A4376" s="57"/>
    </row>
    <row r="4377" spans="1:1" x14ac:dyDescent="0.2">
      <c r="A4377" s="57"/>
    </row>
    <row r="4378" spans="1:1" x14ac:dyDescent="0.2">
      <c r="A4378" s="57"/>
    </row>
    <row r="4379" spans="1:1" x14ac:dyDescent="0.2">
      <c r="A4379" s="57"/>
    </row>
    <row r="4380" spans="1:1" x14ac:dyDescent="0.2">
      <c r="A4380" s="57"/>
    </row>
    <row r="4381" spans="1:1" x14ac:dyDescent="0.2">
      <c r="A4381" s="57"/>
    </row>
    <row r="4382" spans="1:1" x14ac:dyDescent="0.2">
      <c r="A4382" s="57"/>
    </row>
    <row r="4383" spans="1:1" x14ac:dyDescent="0.2">
      <c r="A4383" s="57"/>
    </row>
    <row r="4384" spans="1:1" x14ac:dyDescent="0.2">
      <c r="A4384" s="57"/>
    </row>
    <row r="4385" spans="1:1" x14ac:dyDescent="0.2">
      <c r="A4385" s="57"/>
    </row>
    <row r="4386" spans="1:1" x14ac:dyDescent="0.2">
      <c r="A4386" s="57"/>
    </row>
    <row r="4387" spans="1:1" x14ac:dyDescent="0.2">
      <c r="A4387" s="57"/>
    </row>
    <row r="4388" spans="1:1" x14ac:dyDescent="0.2">
      <c r="A4388" s="57"/>
    </row>
    <row r="4389" spans="1:1" x14ac:dyDescent="0.2">
      <c r="A4389" s="57"/>
    </row>
    <row r="4390" spans="1:1" x14ac:dyDescent="0.2">
      <c r="A4390" s="57"/>
    </row>
    <row r="4391" spans="1:1" x14ac:dyDescent="0.2">
      <c r="A4391" s="57"/>
    </row>
    <row r="4392" spans="1:1" x14ac:dyDescent="0.2">
      <c r="A4392" s="57"/>
    </row>
    <row r="4393" spans="1:1" x14ac:dyDescent="0.2">
      <c r="A4393" s="57"/>
    </row>
    <row r="4394" spans="1:1" x14ac:dyDescent="0.2">
      <c r="A4394" s="57"/>
    </row>
    <row r="4395" spans="1:1" x14ac:dyDescent="0.2">
      <c r="A4395" s="57"/>
    </row>
    <row r="4396" spans="1:1" x14ac:dyDescent="0.2">
      <c r="A4396" s="57"/>
    </row>
    <row r="4397" spans="1:1" x14ac:dyDescent="0.2">
      <c r="A4397" s="57"/>
    </row>
    <row r="4398" spans="1:1" x14ac:dyDescent="0.2">
      <c r="A4398" s="57"/>
    </row>
    <row r="4399" spans="1:1" x14ac:dyDescent="0.2">
      <c r="A4399" s="57"/>
    </row>
    <row r="4400" spans="1:1" x14ac:dyDescent="0.2">
      <c r="A4400" s="57"/>
    </row>
    <row r="4401" spans="1:1" x14ac:dyDescent="0.2">
      <c r="A4401" s="57"/>
    </row>
    <row r="4402" spans="1:1" x14ac:dyDescent="0.2">
      <c r="A4402" s="57"/>
    </row>
    <row r="4403" spans="1:1" x14ac:dyDescent="0.2">
      <c r="A4403" s="57"/>
    </row>
    <row r="4404" spans="1:1" x14ac:dyDescent="0.2">
      <c r="A4404" s="57"/>
    </row>
    <row r="4405" spans="1:1" x14ac:dyDescent="0.2">
      <c r="A4405" s="57"/>
    </row>
    <row r="4406" spans="1:1" x14ac:dyDescent="0.2">
      <c r="A4406" s="57"/>
    </row>
    <row r="4407" spans="1:1" x14ac:dyDescent="0.2">
      <c r="A4407" s="57"/>
    </row>
    <row r="4408" spans="1:1" x14ac:dyDescent="0.2">
      <c r="A4408" s="57"/>
    </row>
    <row r="4409" spans="1:1" x14ac:dyDescent="0.2">
      <c r="A4409" s="57"/>
    </row>
    <row r="4410" spans="1:1" x14ac:dyDescent="0.2">
      <c r="A4410" s="57"/>
    </row>
    <row r="4411" spans="1:1" x14ac:dyDescent="0.2">
      <c r="A4411" s="57"/>
    </row>
    <row r="4412" spans="1:1" x14ac:dyDescent="0.2">
      <c r="A4412" s="57"/>
    </row>
    <row r="4413" spans="1:1" x14ac:dyDescent="0.2">
      <c r="A4413" s="57"/>
    </row>
    <row r="4414" spans="1:1" x14ac:dyDescent="0.2">
      <c r="A4414" s="57"/>
    </row>
    <row r="4415" spans="1:1" x14ac:dyDescent="0.2">
      <c r="A4415" s="57"/>
    </row>
    <row r="4416" spans="1:1" x14ac:dyDescent="0.2">
      <c r="A4416" s="57"/>
    </row>
    <row r="4417" spans="1:1" x14ac:dyDescent="0.2">
      <c r="A4417" s="57"/>
    </row>
    <row r="4418" spans="1:1" x14ac:dyDescent="0.2">
      <c r="A4418" s="57"/>
    </row>
  </sheetData>
  <phoneticPr fontId="1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题目</vt:lpstr>
      <vt:lpstr>利率</vt:lpstr>
      <vt:lpstr>PE&amp;PB BAND</vt:lpstr>
      <vt:lpstr>成分股数量</vt:lpstr>
      <vt:lpstr>成交额</vt:lpstr>
      <vt:lpstr>创业板换手率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joudou3</dc:creator>
  <cp:lastModifiedBy>Administrator</cp:lastModifiedBy>
  <dcterms:created xsi:type="dcterms:W3CDTF">2016-08-22T01:51:20Z</dcterms:created>
  <dcterms:modified xsi:type="dcterms:W3CDTF">2017-02-09T03:56:16Z</dcterms:modified>
</cp:coreProperties>
</file>