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mbc625\Box\DEFAULT SYNC FOLDER\PUBLICATIONS\Supra-permafrost Soils\For Submission\"/>
    </mc:Choice>
  </mc:AlternateContent>
  <xr:revisionPtr revIDLastSave="0" documentId="13_ncr:1_{6DC79DD7-AF72-447A-B6C1-CF090652D854}" xr6:coauthVersionLast="36" xr6:coauthVersionMax="36" xr10:uidLastSave="{00000000-0000-0000-0000-000000000000}"/>
  <bookViews>
    <workbookView xWindow="-7240" yWindow="2470" windowWidth="15370" windowHeight="7870" xr2:uid="{00000000-000D-0000-FFFF-FFFF00000000}"/>
  </bookViews>
  <sheets>
    <sheet name="TABLE S2a" sheetId="3" r:id="rId1"/>
    <sheet name="TABLE S2b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9" i="3" l="1"/>
  <c r="AQ38" i="3"/>
  <c r="J55" i="3"/>
  <c r="AN38" i="3"/>
  <c r="AO38" i="3"/>
  <c r="AP38" i="3"/>
  <c r="AN39" i="3"/>
  <c r="AO39" i="3"/>
  <c r="AP39" i="3"/>
  <c r="AM39" i="3"/>
  <c r="AM38" i="3"/>
  <c r="AC33" i="3"/>
  <c r="AD33" i="3"/>
  <c r="AE33" i="3"/>
  <c r="AF33" i="3"/>
  <c r="AC34" i="3"/>
  <c r="AD34" i="3"/>
  <c r="AE34" i="3"/>
  <c r="AF34" i="3"/>
  <c r="AB34" i="3"/>
  <c r="AB33" i="3"/>
  <c r="R118" i="3"/>
  <c r="S118" i="3"/>
  <c r="T118" i="3"/>
  <c r="U118" i="3"/>
  <c r="R119" i="3"/>
  <c r="S119" i="3"/>
  <c r="T119" i="3"/>
  <c r="U119" i="3"/>
  <c r="Q119" i="3"/>
  <c r="Q118" i="3"/>
  <c r="G55" i="3"/>
  <c r="H55" i="3"/>
  <c r="I55" i="3"/>
  <c r="G56" i="3"/>
  <c r="H56" i="3"/>
  <c r="I56" i="3"/>
  <c r="J56" i="3"/>
  <c r="F56" i="3"/>
  <c r="F55" i="3"/>
</calcChain>
</file>

<file path=xl/sharedStrings.xml><?xml version="1.0" encoding="utf-8"?>
<sst xmlns="http://schemas.openxmlformats.org/spreadsheetml/2006/main" count="575" uniqueCount="171">
  <si>
    <t>Sample Site ID</t>
  </si>
  <si>
    <t>Easting [m, UTM Zone 6N]</t>
  </si>
  <si>
    <t>Northing [m, UTM Zone 6N]</t>
  </si>
  <si>
    <t>Sample Depth [m]</t>
  </si>
  <si>
    <t>Soil Type</t>
  </si>
  <si>
    <t>Porosity [-]</t>
  </si>
  <si>
    <t>Saturated Hydraulic Conductivity [m/s]</t>
  </si>
  <si>
    <t>FVB_12</t>
  </si>
  <si>
    <t>Catotelm</t>
  </si>
  <si>
    <t>FVB_16</t>
  </si>
  <si>
    <t>SB_15</t>
  </si>
  <si>
    <t>Acrotelm</t>
  </si>
  <si>
    <t>SB_30-40cm</t>
  </si>
  <si>
    <t>SB_42</t>
  </si>
  <si>
    <t>SVB_10</t>
  </si>
  <si>
    <t>SVB_60</t>
  </si>
  <si>
    <t>SVB_65</t>
  </si>
  <si>
    <t>SVB_V</t>
  </si>
  <si>
    <t>FVB_04b</t>
  </si>
  <si>
    <t>SB_43</t>
  </si>
  <si>
    <t>UKP_003</t>
  </si>
  <si>
    <t>UKP_302</t>
  </si>
  <si>
    <t>UKP_407</t>
  </si>
  <si>
    <t>UKP_508b</t>
  </si>
  <si>
    <t>UKP_106</t>
  </si>
  <si>
    <t>UKP_401</t>
  </si>
  <si>
    <t>UKP_408</t>
  </si>
  <si>
    <t>UKP_604</t>
  </si>
  <si>
    <t>UKP_505</t>
  </si>
  <si>
    <t>UKP_007</t>
  </si>
  <si>
    <t>SB_35</t>
  </si>
  <si>
    <t>UKP_508a</t>
  </si>
  <si>
    <t>Ridge_top_10cm</t>
  </si>
  <si>
    <t>Valley_bottom_40_45</t>
  </si>
  <si>
    <t>Midslope_5cm</t>
  </si>
  <si>
    <t>Valley_bottom_10_15</t>
  </si>
  <si>
    <t>UKP_614</t>
  </si>
  <si>
    <t>UKP_411</t>
  </si>
  <si>
    <r>
      <t>Bulk Density [g/cm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]</t>
    </r>
  </si>
  <si>
    <t>SAR19_008</t>
  </si>
  <si>
    <t>SAR19_001</t>
  </si>
  <si>
    <t>SAR19_003</t>
  </si>
  <si>
    <t>SAR19_004</t>
  </si>
  <si>
    <t>SAR19_009</t>
  </si>
  <si>
    <t>SAR19_007</t>
  </si>
  <si>
    <t>SAR19_105</t>
  </si>
  <si>
    <t>SAR19_102</t>
  </si>
  <si>
    <t>SAR19_108</t>
  </si>
  <si>
    <t>SAR19_101</t>
  </si>
  <si>
    <t>SAR19_107</t>
  </si>
  <si>
    <t>SAR19_112</t>
  </si>
  <si>
    <t>SAR19_109</t>
  </si>
  <si>
    <t>SAR19_002</t>
  </si>
  <si>
    <t>SAR19_111</t>
  </si>
  <si>
    <t>SAR19_208</t>
  </si>
  <si>
    <t>SAR19_103</t>
  </si>
  <si>
    <t>SAR19_202</t>
  </si>
  <si>
    <t>SAR19_203</t>
  </si>
  <si>
    <t>SAR19_204</t>
  </si>
  <si>
    <t>SAR19_205</t>
  </si>
  <si>
    <t>SAR19_207</t>
  </si>
  <si>
    <t>SAR19_201</t>
  </si>
  <si>
    <t>SAR19_309</t>
  </si>
  <si>
    <t>SAR19_301</t>
  </si>
  <si>
    <t>SAR19_302</t>
  </si>
  <si>
    <t>SAR19_313</t>
  </si>
  <si>
    <t>SAR19_304</t>
  </si>
  <si>
    <t>SAR19_308</t>
  </si>
  <si>
    <t>SAR19_303</t>
  </si>
  <si>
    <t>SAR19_300</t>
  </si>
  <si>
    <t>SAR19_311</t>
  </si>
  <si>
    <t>SAR19_314</t>
  </si>
  <si>
    <t>SAR19_310</t>
  </si>
  <si>
    <t>SAR19_312</t>
  </si>
  <si>
    <t>SAR19_305</t>
  </si>
  <si>
    <t>SAR19_307</t>
  </si>
  <si>
    <t>SAR19_315</t>
  </si>
  <si>
    <t>SAR19_401</t>
  </si>
  <si>
    <t>SAR19_403</t>
  </si>
  <si>
    <t>SAR19_414</t>
  </si>
  <si>
    <t>SAR19_411</t>
  </si>
  <si>
    <t>SAR19_406</t>
  </si>
  <si>
    <t>SAR19_400</t>
  </si>
  <si>
    <t>SAR19_413</t>
  </si>
  <si>
    <t>SAR19_410</t>
  </si>
  <si>
    <t>SAR19_407</t>
  </si>
  <si>
    <t>SAR19_409</t>
  </si>
  <si>
    <t>SAR19_412</t>
  </si>
  <si>
    <t>SAR19_405</t>
  </si>
  <si>
    <t>SAR19_100</t>
  </si>
  <si>
    <t>SAR19_404</t>
  </si>
  <si>
    <t>SAR19_500</t>
  </si>
  <si>
    <t>SAR19_504</t>
  </si>
  <si>
    <t>SAR19_507</t>
  </si>
  <si>
    <t>SAR19_510</t>
  </si>
  <si>
    <t>SAR19_513</t>
  </si>
  <si>
    <t>SAR19_514</t>
  </si>
  <si>
    <t>SAR19_506</t>
  </si>
  <si>
    <t>SAR19_508</t>
  </si>
  <si>
    <t>SAR19_505</t>
  </si>
  <si>
    <t>SAR19_501</t>
  </si>
  <si>
    <t>SAR19_511</t>
  </si>
  <si>
    <t>SAR19_512</t>
  </si>
  <si>
    <t>SAR19_503</t>
  </si>
  <si>
    <t>Dry Soil Thermal Conductivity [W/m-K]</t>
  </si>
  <si>
    <t>Saturated Thermal Conductivity [W/m-K]</t>
  </si>
  <si>
    <t xml:space="preserve"> vG n [-]</t>
  </si>
  <si>
    <t>vG θr [-]</t>
  </si>
  <si>
    <t>vG alpha [1/m]</t>
  </si>
  <si>
    <t>SAR18_000</t>
  </si>
  <si>
    <t>SAR18_001</t>
  </si>
  <si>
    <t>SAR18_002</t>
  </si>
  <si>
    <t>SAR18_003</t>
  </si>
  <si>
    <t>SAR18_004</t>
  </si>
  <si>
    <t>SAR18_005</t>
  </si>
  <si>
    <t>SAR18_006</t>
  </si>
  <si>
    <t>SAR18_008</t>
  </si>
  <si>
    <t>SAR18_100</t>
  </si>
  <si>
    <t>SAR18_101</t>
  </si>
  <si>
    <t>SAR18_102</t>
  </si>
  <si>
    <t>SAR18_103</t>
  </si>
  <si>
    <t>SAR18_104</t>
  </si>
  <si>
    <t>SAR18_105</t>
  </si>
  <si>
    <t>SAR18_106</t>
  </si>
  <si>
    <t>SAR18_107</t>
  </si>
  <si>
    <t>SAR18_108</t>
  </si>
  <si>
    <t>SAR18_200</t>
  </si>
  <si>
    <t>SAR18_201</t>
  </si>
  <si>
    <t>SAR18_202</t>
  </si>
  <si>
    <t>SAR18_203</t>
  </si>
  <si>
    <t>SAR18_204</t>
  </si>
  <si>
    <t>SAR18_205</t>
  </si>
  <si>
    <t>SAR18_206</t>
  </si>
  <si>
    <t>SAR18_207</t>
  </si>
  <si>
    <t>SAR18_208</t>
  </si>
  <si>
    <t>SAR18_209</t>
  </si>
  <si>
    <t>SAR18_500</t>
  </si>
  <si>
    <t>SAR18_501</t>
  </si>
  <si>
    <t>SAR18_502</t>
  </si>
  <si>
    <t>SAR18_503</t>
  </si>
  <si>
    <t>SAR18_505</t>
  </si>
  <si>
    <t>SAR18_506</t>
  </si>
  <si>
    <t>SAR18_507</t>
  </si>
  <si>
    <t>SAR18_508</t>
  </si>
  <si>
    <t>SAR18_510</t>
  </si>
  <si>
    <t>SAR18_511</t>
  </si>
  <si>
    <t>SAR18_512</t>
  </si>
  <si>
    <t>SAR18_513</t>
  </si>
  <si>
    <t>SAR18_701</t>
  </si>
  <si>
    <t>SAR18_702</t>
  </si>
  <si>
    <t>SAR18_705</t>
  </si>
  <si>
    <t>SAR18_707</t>
  </si>
  <si>
    <t>SAR18_708</t>
  </si>
  <si>
    <t>SAR18_711</t>
  </si>
  <si>
    <t>SAR18_712</t>
  </si>
  <si>
    <t>SAR18_800</t>
  </si>
  <si>
    <t>SAR18_802</t>
  </si>
  <si>
    <t>SAR18_803</t>
  </si>
  <si>
    <t>SAR18_805</t>
  </si>
  <si>
    <t>SAR18_806</t>
  </si>
  <si>
    <t>SAR18_808</t>
  </si>
  <si>
    <t>SAR18_809</t>
  </si>
  <si>
    <t>Population Mean</t>
  </si>
  <si>
    <t>Standard Deviation</t>
  </si>
  <si>
    <t>Supplementary Table S2a</t>
  </si>
  <si>
    <t>Results of Various Laboratory Measurements of Soil Properties</t>
  </si>
  <si>
    <t>Supplementary Table S2b</t>
  </si>
  <si>
    <t>O-rich Mineral</t>
  </si>
  <si>
    <t>O-poor Mineral</t>
  </si>
  <si>
    <t>Results of Laboratory Measurements of Van Genuchten parameters of Unsaturated Soil Properties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</si>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</sst>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wrapText="1"/>
    </xf>
    <xf numFmtId="11" fontId="0" fillId="0" borderId="0" xfId="0" applyNumberFormat="1"/>
    <xf numFmtId="0" fontId="4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2" fillId="0" borderId="7" xfId="0" applyFont="1" applyBorder="1" applyAlignment="1">
      <alignment horizontal="left" vertical="center"/>
    </xf>
    <xf numFmtId="0" fontId="0" fillId="0" borderId="8" xfId="0" applyBorder="1"/>
    <xf numFmtId="0" fontId="4" fillId="0" borderId="10" xfId="0" applyFont="1" applyBorder="1" applyAlignment="1">
      <alignment horizontal="center" vertical="center"/>
    </xf>
    <xf numFmtId="11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1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1" fontId="4" fillId="0" borderId="16" xfId="0" applyNumberFormat="1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2" fontId="2" fillId="0" borderId="18" xfId="0" applyNumberFormat="1" applyFont="1" applyFill="1" applyBorder="1" applyAlignment="1">
      <alignment horizontal="center" vertical="center" wrapText="1"/>
    </xf>
    <xf numFmtId="11" fontId="2" fillId="0" borderId="19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164" fontId="4" fillId="0" borderId="21" xfId="0" applyNumberFormat="1" applyFont="1" applyFill="1" applyBorder="1" applyAlignment="1">
      <alignment horizontal="center"/>
    </xf>
    <xf numFmtId="164" fontId="4" fillId="0" borderId="2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4" fillId="0" borderId="26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1" fontId="2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23"/>
  <sheetViews>
    <sheetView tabSelected="1" workbookViewId="0"/>
  </sheetViews>
  <sheetFormatPr defaultRowHeight="14.5" x14ac:dyDescent="0.35"/>
  <cols>
    <col min="12" max="12" width="15.90625" bestFit="1" customWidth="1"/>
    <col min="27" max="27" width="11.36328125" customWidth="1"/>
    <col min="34" max="34" width="13.6328125" bestFit="1" customWidth="1"/>
    <col min="38" max="38" width="12.90625" bestFit="1" customWidth="1"/>
  </cols>
  <sheetData>
    <row r="1" spans="1:16382" x14ac:dyDescent="0.35">
      <c r="A1" s="15" t="s">
        <v>164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  <c r="XEY1" s="15"/>
      <c r="XEZ1" s="15"/>
      <c r="XFA1" s="15"/>
      <c r="XFB1" s="15"/>
    </row>
    <row r="2" spans="1:16382" ht="15" thickBot="1" x14ac:dyDescent="0.4">
      <c r="A2" s="13" t="s">
        <v>165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</row>
    <row r="3" spans="1:16382" ht="42.5" thickBot="1" x14ac:dyDescent="0.4">
      <c r="A3" s="35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7" t="s">
        <v>5</v>
      </c>
      <c r="G3" s="37" t="s">
        <v>38</v>
      </c>
      <c r="H3" s="37" t="s">
        <v>105</v>
      </c>
      <c r="I3" s="37" t="s">
        <v>104</v>
      </c>
      <c r="J3" s="38" t="s">
        <v>6</v>
      </c>
      <c r="L3" s="35" t="s">
        <v>0</v>
      </c>
      <c r="M3" s="36" t="s">
        <v>1</v>
      </c>
      <c r="N3" s="36" t="s">
        <v>2</v>
      </c>
      <c r="O3" s="36" t="s">
        <v>3</v>
      </c>
      <c r="P3" s="36" t="s">
        <v>4</v>
      </c>
      <c r="Q3" s="37" t="s">
        <v>5</v>
      </c>
      <c r="R3" s="37" t="s">
        <v>38</v>
      </c>
      <c r="S3" s="37" t="s">
        <v>105</v>
      </c>
      <c r="T3" s="37" t="s">
        <v>104</v>
      </c>
      <c r="U3" s="38" t="s">
        <v>6</v>
      </c>
      <c r="W3" s="35" t="s">
        <v>0</v>
      </c>
      <c r="X3" s="36" t="s">
        <v>1</v>
      </c>
      <c r="Y3" s="36" t="s">
        <v>2</v>
      </c>
      <c r="Z3" s="36" t="s">
        <v>3</v>
      </c>
      <c r="AA3" s="36" t="s">
        <v>4</v>
      </c>
      <c r="AB3" s="37" t="s">
        <v>5</v>
      </c>
      <c r="AC3" s="37" t="s">
        <v>38</v>
      </c>
      <c r="AD3" s="37" t="s">
        <v>105</v>
      </c>
      <c r="AE3" s="37" t="s">
        <v>104</v>
      </c>
      <c r="AF3" s="38" t="s">
        <v>6</v>
      </c>
      <c r="AH3" s="35" t="s">
        <v>0</v>
      </c>
      <c r="AI3" s="36" t="s">
        <v>1</v>
      </c>
      <c r="AJ3" s="36" t="s">
        <v>2</v>
      </c>
      <c r="AK3" s="36" t="s">
        <v>3</v>
      </c>
      <c r="AL3" s="36" t="s">
        <v>4</v>
      </c>
      <c r="AM3" s="37" t="s">
        <v>5</v>
      </c>
      <c r="AN3" s="37" t="s">
        <v>38</v>
      </c>
      <c r="AO3" s="37" t="s">
        <v>105</v>
      </c>
      <c r="AP3" s="37" t="s">
        <v>104</v>
      </c>
      <c r="AQ3" s="38" t="s">
        <v>6</v>
      </c>
    </row>
    <row r="4" spans="1:16382" x14ac:dyDescent="0.35">
      <c r="A4" s="31" t="s">
        <v>109</v>
      </c>
      <c r="B4" s="32">
        <v>399402</v>
      </c>
      <c r="C4" s="32">
        <v>7607770</v>
      </c>
      <c r="D4" s="32">
        <v>2.5</v>
      </c>
      <c r="E4" s="32" t="s">
        <v>11</v>
      </c>
      <c r="F4" s="33">
        <v>0.71204819277108433</v>
      </c>
      <c r="G4" s="33">
        <v>0.40240963855421685</v>
      </c>
      <c r="H4" s="33"/>
      <c r="I4" s="33">
        <v>5.5E-2</v>
      </c>
      <c r="J4" s="34">
        <v>4.4984953703703701E-4</v>
      </c>
      <c r="K4" s="2"/>
      <c r="L4" s="31" t="s">
        <v>110</v>
      </c>
      <c r="M4" s="32">
        <v>399367</v>
      </c>
      <c r="N4" s="32">
        <v>7607755</v>
      </c>
      <c r="O4" s="32">
        <v>2.5</v>
      </c>
      <c r="P4" s="32" t="s">
        <v>8</v>
      </c>
      <c r="Q4" s="33">
        <v>0.86606425702811241</v>
      </c>
      <c r="R4" s="33">
        <v>0.25935742971887549</v>
      </c>
      <c r="S4" s="33"/>
      <c r="T4" s="33">
        <v>0.06</v>
      </c>
      <c r="U4" s="34">
        <v>3.7615740740740737E-5</v>
      </c>
      <c r="V4" s="2"/>
      <c r="W4" s="31" t="s">
        <v>83</v>
      </c>
      <c r="X4" s="62">
        <v>392792.995</v>
      </c>
      <c r="Y4" s="62">
        <v>7628530.2369999997</v>
      </c>
      <c r="Z4" s="32">
        <v>21</v>
      </c>
      <c r="AA4" s="32" t="s">
        <v>167</v>
      </c>
      <c r="AB4" s="33">
        <v>0</v>
      </c>
      <c r="AC4" s="33">
        <v>0</v>
      </c>
      <c r="AD4" s="33"/>
      <c r="AE4" s="33"/>
      <c r="AF4" s="34">
        <v>1.1574074074074074E-8</v>
      </c>
      <c r="AG4" s="2"/>
      <c r="AH4" s="31" t="s">
        <v>62</v>
      </c>
      <c r="AI4" s="62">
        <v>353822.1</v>
      </c>
      <c r="AJ4" s="62">
        <v>7632908.5999999996</v>
      </c>
      <c r="AK4" s="32">
        <v>35</v>
      </c>
      <c r="AL4" s="32" t="s">
        <v>168</v>
      </c>
      <c r="AM4" s="33">
        <v>0.48895582329317266</v>
      </c>
      <c r="AN4" s="33">
        <v>1.1124497991967872</v>
      </c>
      <c r="AO4" s="33">
        <v>1.2689999999999999</v>
      </c>
      <c r="AP4" s="33"/>
      <c r="AQ4" s="34">
        <v>2.3148148148148148E-8</v>
      </c>
      <c r="AR4" s="2"/>
    </row>
    <row r="5" spans="1:16382" x14ac:dyDescent="0.35">
      <c r="A5" s="27" t="s">
        <v>111</v>
      </c>
      <c r="B5" s="19">
        <v>399367</v>
      </c>
      <c r="C5" s="19">
        <v>7607755</v>
      </c>
      <c r="D5" s="19">
        <v>2.5</v>
      </c>
      <c r="E5" s="19" t="s">
        <v>11</v>
      </c>
      <c r="F5" s="20">
        <v>0.9618473895582329</v>
      </c>
      <c r="G5" s="20">
        <v>8.9638554216867478E-2</v>
      </c>
      <c r="H5" s="20"/>
      <c r="I5" s="20">
        <v>6.4000000000000001E-2</v>
      </c>
      <c r="J5" s="28">
        <v>2.0271990740740741E-3</v>
      </c>
      <c r="K5" s="2"/>
      <c r="L5" s="27" t="s">
        <v>111</v>
      </c>
      <c r="M5" s="19">
        <v>399367</v>
      </c>
      <c r="N5" s="19">
        <v>7607755</v>
      </c>
      <c r="O5" s="19">
        <v>17.5</v>
      </c>
      <c r="P5" s="19" t="s">
        <v>8</v>
      </c>
      <c r="Q5" s="20">
        <v>0.84072289156626523</v>
      </c>
      <c r="R5" s="20">
        <v>0.33265060240963856</v>
      </c>
      <c r="S5" s="20"/>
      <c r="T5" s="20">
        <v>6.5000000000000002E-2</v>
      </c>
      <c r="U5" s="28">
        <v>3.0092592592592597E-6</v>
      </c>
      <c r="V5" s="2"/>
      <c r="W5" s="27" t="s">
        <v>83</v>
      </c>
      <c r="X5" s="61">
        <v>392792.995</v>
      </c>
      <c r="Y5" s="61">
        <v>7628530.2369999997</v>
      </c>
      <c r="Z5" s="19">
        <v>21</v>
      </c>
      <c r="AA5" s="32" t="s">
        <v>167</v>
      </c>
      <c r="AB5" s="20">
        <v>0</v>
      </c>
      <c r="AC5" s="20">
        <v>0</v>
      </c>
      <c r="AD5" s="20"/>
      <c r="AE5" s="20"/>
      <c r="AF5" s="28"/>
      <c r="AG5" s="2"/>
      <c r="AH5" s="27" t="s">
        <v>72</v>
      </c>
      <c r="AI5" s="61">
        <v>359806.59</v>
      </c>
      <c r="AJ5" s="61">
        <v>7630683.9000000004</v>
      </c>
      <c r="AK5" s="19">
        <v>25</v>
      </c>
      <c r="AL5" s="32" t="s">
        <v>168</v>
      </c>
      <c r="AM5" s="20">
        <v>0.43975903614457829</v>
      </c>
      <c r="AN5" s="20">
        <v>1.1204819277108433</v>
      </c>
      <c r="AO5" s="20">
        <v>1.3089999999999999</v>
      </c>
      <c r="AP5" s="20"/>
      <c r="AQ5" s="28"/>
      <c r="AR5" s="2"/>
    </row>
    <row r="6" spans="1:16382" x14ac:dyDescent="0.35">
      <c r="A6" s="27" t="s">
        <v>112</v>
      </c>
      <c r="B6" s="19">
        <v>399074</v>
      </c>
      <c r="C6" s="19">
        <v>7607725</v>
      </c>
      <c r="D6" s="19">
        <v>2.5</v>
      </c>
      <c r="E6" s="19" t="s">
        <v>11</v>
      </c>
      <c r="F6" s="20">
        <v>0.99321285140562265</v>
      </c>
      <c r="G6" s="20">
        <v>9.8634538152610432E-2</v>
      </c>
      <c r="H6" s="20"/>
      <c r="I6" s="20">
        <v>6.4000000000000001E-2</v>
      </c>
      <c r="J6" s="28">
        <v>3.5347222222222225E-3</v>
      </c>
      <c r="K6" s="2"/>
      <c r="L6" s="27" t="s">
        <v>112</v>
      </c>
      <c r="M6" s="19">
        <v>399074</v>
      </c>
      <c r="N6" s="19">
        <v>7607725</v>
      </c>
      <c r="O6" s="19">
        <v>22.5</v>
      </c>
      <c r="P6" s="19" t="s">
        <v>8</v>
      </c>
      <c r="Q6" s="20">
        <v>0.8867469879518074</v>
      </c>
      <c r="R6" s="20">
        <v>0.26538152610441768</v>
      </c>
      <c r="S6" s="20"/>
      <c r="T6" s="20">
        <v>5.3999999999999999E-2</v>
      </c>
      <c r="U6" s="28">
        <v>1.3229166666666667E-5</v>
      </c>
      <c r="V6" s="2"/>
      <c r="W6" s="27" t="s">
        <v>37</v>
      </c>
      <c r="X6" s="61">
        <v>407901</v>
      </c>
      <c r="Y6" s="61">
        <v>7606037</v>
      </c>
      <c r="Z6" s="19">
        <v>12.5</v>
      </c>
      <c r="AA6" s="32" t="s">
        <v>167</v>
      </c>
      <c r="AB6" s="20">
        <v>0.83896414342629477</v>
      </c>
      <c r="AC6" s="20">
        <v>0.16585657370517928</v>
      </c>
      <c r="AD6" s="20"/>
      <c r="AE6" s="20"/>
      <c r="AF6" s="28"/>
      <c r="AG6" s="2"/>
      <c r="AH6" s="27" t="s">
        <v>71</v>
      </c>
      <c r="AI6" s="61">
        <v>383161.01</v>
      </c>
      <c r="AJ6" s="61">
        <v>7622146.4299999997</v>
      </c>
      <c r="AK6" s="19">
        <v>32</v>
      </c>
      <c r="AL6" s="32" t="s">
        <v>168</v>
      </c>
      <c r="AM6" s="20">
        <v>0.44779116465863456</v>
      </c>
      <c r="AN6" s="20">
        <v>1.1365461847389557</v>
      </c>
      <c r="AO6" s="20">
        <v>1.698</v>
      </c>
      <c r="AP6" s="20"/>
      <c r="AQ6" s="28">
        <v>1.1419753086419754E-6</v>
      </c>
      <c r="AR6" s="2"/>
    </row>
    <row r="7" spans="1:16382" x14ac:dyDescent="0.35">
      <c r="A7" s="27" t="s">
        <v>114</v>
      </c>
      <c r="B7" s="19">
        <v>398688</v>
      </c>
      <c r="C7" s="19">
        <v>7607646</v>
      </c>
      <c r="D7" s="19">
        <v>4.5</v>
      </c>
      <c r="E7" s="19" t="s">
        <v>11</v>
      </c>
      <c r="F7" s="20">
        <v>0.94674698795180734</v>
      </c>
      <c r="G7" s="20">
        <v>8.2168674698795185E-2</v>
      </c>
      <c r="H7" s="20"/>
      <c r="I7" s="20">
        <v>5.8999999999999997E-2</v>
      </c>
      <c r="J7" s="28">
        <v>2.0277777777777777E-3</v>
      </c>
      <c r="K7" s="2"/>
      <c r="L7" s="27" t="s">
        <v>112</v>
      </c>
      <c r="M7" s="19">
        <v>399074</v>
      </c>
      <c r="N7" s="19">
        <v>7607725</v>
      </c>
      <c r="O7" s="19">
        <v>27.500000000000004</v>
      </c>
      <c r="P7" s="19" t="s">
        <v>8</v>
      </c>
      <c r="Q7" s="20">
        <v>0.82357429718875508</v>
      </c>
      <c r="R7" s="20">
        <v>0.33309236947791165</v>
      </c>
      <c r="S7" s="20"/>
      <c r="T7" s="20">
        <v>6.8000000000000005E-2</v>
      </c>
      <c r="U7" s="28">
        <v>4.8611111111111113E-6</v>
      </c>
      <c r="V7" s="2"/>
      <c r="W7" s="27" t="s">
        <v>46</v>
      </c>
      <c r="X7" s="61">
        <v>393562.46299999999</v>
      </c>
      <c r="Y7" s="61">
        <v>7614735.017</v>
      </c>
      <c r="Z7" s="19">
        <v>23</v>
      </c>
      <c r="AA7" s="32" t="s">
        <v>167</v>
      </c>
      <c r="AB7" s="20">
        <v>0.80923694779116462</v>
      </c>
      <c r="AC7" s="20">
        <v>0.42971887550200805</v>
      </c>
      <c r="AD7" s="20">
        <v>0.59699999999999998</v>
      </c>
      <c r="AE7" s="20"/>
      <c r="AF7" s="28">
        <v>5.6712962962962967E-6</v>
      </c>
      <c r="AG7" s="2"/>
      <c r="AH7" s="27" t="s">
        <v>89</v>
      </c>
      <c r="AI7" s="61">
        <v>393547.43800000002</v>
      </c>
      <c r="AJ7" s="61">
        <v>7614733.2529999996</v>
      </c>
      <c r="AK7" s="19">
        <v>36</v>
      </c>
      <c r="AL7" s="32" t="s">
        <v>168</v>
      </c>
      <c r="AM7" s="20">
        <v>0.36546184738955823</v>
      </c>
      <c r="AN7" s="20">
        <v>1.1927710843373494</v>
      </c>
      <c r="AO7" s="20">
        <v>1.0409999999999999</v>
      </c>
      <c r="AP7" s="20"/>
      <c r="AQ7" s="28">
        <v>8.1018518518518515E-8</v>
      </c>
      <c r="AR7" s="2"/>
    </row>
    <row r="8" spans="1:16382" x14ac:dyDescent="0.35">
      <c r="A8" s="27" t="s">
        <v>117</v>
      </c>
      <c r="B8" s="19">
        <v>398149</v>
      </c>
      <c r="C8" s="19">
        <v>7611921</v>
      </c>
      <c r="D8" s="19">
        <v>4.5</v>
      </c>
      <c r="E8" s="19" t="s">
        <v>11</v>
      </c>
      <c r="F8" s="20">
        <v>0.97779116465863458</v>
      </c>
      <c r="G8" s="20">
        <v>9.5220883534136547E-2</v>
      </c>
      <c r="H8" s="20"/>
      <c r="I8" s="20"/>
      <c r="J8" s="28">
        <v>1.8225347222222224E-3</v>
      </c>
      <c r="K8" s="2"/>
      <c r="L8" s="27" t="s">
        <v>113</v>
      </c>
      <c r="M8" s="19">
        <v>399074</v>
      </c>
      <c r="N8" s="19">
        <v>7607725</v>
      </c>
      <c r="O8" s="19">
        <v>2.5</v>
      </c>
      <c r="P8" s="19" t="s">
        <v>8</v>
      </c>
      <c r="Q8" s="20">
        <v>0.944016064257028</v>
      </c>
      <c r="R8" s="20">
        <v>0.21839357429718875</v>
      </c>
      <c r="S8" s="20"/>
      <c r="T8" s="20">
        <v>4.8000000000000001E-2</v>
      </c>
      <c r="U8" s="28">
        <v>4.6030092592592588E-5</v>
      </c>
      <c r="V8" s="2"/>
      <c r="W8" s="27" t="s">
        <v>117</v>
      </c>
      <c r="X8" s="61">
        <v>398149</v>
      </c>
      <c r="Y8" s="61">
        <v>7611921</v>
      </c>
      <c r="Z8" s="19">
        <v>17.5</v>
      </c>
      <c r="AA8" s="32" t="s">
        <v>167</v>
      </c>
      <c r="AB8" s="20">
        <v>0.78385542168674693</v>
      </c>
      <c r="AC8" s="20">
        <v>0.47839357429718876</v>
      </c>
      <c r="AD8" s="20"/>
      <c r="AE8" s="20"/>
      <c r="AF8" s="28">
        <v>1.7939814814814814E-6</v>
      </c>
      <c r="AG8" s="2"/>
      <c r="AH8" s="27" t="s">
        <v>96</v>
      </c>
      <c r="AI8" s="61">
        <v>358042.42499999999</v>
      </c>
      <c r="AJ8" s="61">
        <v>7612609.1600000001</v>
      </c>
      <c r="AK8" s="19">
        <v>19</v>
      </c>
      <c r="AL8" s="32" t="s">
        <v>168</v>
      </c>
      <c r="AM8" s="20">
        <v>0.51405622489959835</v>
      </c>
      <c r="AN8" s="20">
        <v>1.1967871485943775</v>
      </c>
      <c r="AO8" s="20">
        <v>1.3180000000000001</v>
      </c>
      <c r="AP8" s="20"/>
      <c r="AQ8" s="28">
        <v>1.0416666666666667E-7</v>
      </c>
      <c r="AR8" s="2"/>
    </row>
    <row r="9" spans="1:16382" x14ac:dyDescent="0.35">
      <c r="A9" s="27" t="s">
        <v>119</v>
      </c>
      <c r="B9" s="19">
        <v>397878</v>
      </c>
      <c r="C9" s="19">
        <v>7611853</v>
      </c>
      <c r="D9" s="19">
        <v>12.5</v>
      </c>
      <c r="E9" s="19" t="s">
        <v>11</v>
      </c>
      <c r="F9" s="20">
        <v>1.0492369477911647</v>
      </c>
      <c r="G9" s="20">
        <v>6.8674698795180733E-2</v>
      </c>
      <c r="H9" s="20"/>
      <c r="I9" s="20">
        <v>0.06</v>
      </c>
      <c r="J9" s="28">
        <v>2.0625000000000001E-3</v>
      </c>
      <c r="K9" s="2"/>
      <c r="L9" s="27" t="s">
        <v>115</v>
      </c>
      <c r="M9" s="19">
        <v>398688</v>
      </c>
      <c r="N9" s="19">
        <v>7607646</v>
      </c>
      <c r="O9" s="19">
        <v>17.5</v>
      </c>
      <c r="P9" s="19" t="s">
        <v>8</v>
      </c>
      <c r="Q9" s="20">
        <v>0.90887550200803213</v>
      </c>
      <c r="R9" s="20">
        <v>0.2559839357429719</v>
      </c>
      <c r="S9" s="20"/>
      <c r="T9" s="20">
        <v>6.2E-2</v>
      </c>
      <c r="U9" s="28">
        <v>6.1342592592592594E-6</v>
      </c>
      <c r="V9" s="2"/>
      <c r="W9" s="27" t="s">
        <v>75</v>
      </c>
      <c r="X9" s="61">
        <v>352241.59</v>
      </c>
      <c r="Y9" s="61">
        <v>7636027.7800000003</v>
      </c>
      <c r="Z9" s="19">
        <v>21</v>
      </c>
      <c r="AA9" s="32" t="s">
        <v>167</v>
      </c>
      <c r="AB9" s="20">
        <v>0.69277108433734935</v>
      </c>
      <c r="AC9" s="20">
        <v>0.55421686746987953</v>
      </c>
      <c r="AD9" s="20"/>
      <c r="AE9" s="20">
        <v>7.4999999999999997E-2</v>
      </c>
      <c r="AF9" s="28">
        <v>1.6203703703703703E-6</v>
      </c>
      <c r="AG9" s="2"/>
      <c r="AH9" s="27" t="s">
        <v>39</v>
      </c>
      <c r="AI9" s="61">
        <v>393631.84600000002</v>
      </c>
      <c r="AJ9" s="61">
        <v>7614440.8269999996</v>
      </c>
      <c r="AK9" s="19">
        <v>32</v>
      </c>
      <c r="AL9" s="32" t="s">
        <v>168</v>
      </c>
      <c r="AM9" s="20">
        <v>0.35943775100401604</v>
      </c>
      <c r="AN9" s="20">
        <v>1.2008032128514057</v>
      </c>
      <c r="AO9" s="20">
        <v>1.103</v>
      </c>
      <c r="AP9" s="20"/>
      <c r="AQ9" s="28">
        <v>1.1574074074074074E-8</v>
      </c>
      <c r="AR9" s="2"/>
    </row>
    <row r="10" spans="1:16382" x14ac:dyDescent="0.35">
      <c r="A10" s="27" t="s">
        <v>119</v>
      </c>
      <c r="B10" s="19">
        <v>397878</v>
      </c>
      <c r="C10" s="19">
        <v>7611853</v>
      </c>
      <c r="D10" s="19">
        <v>4.5</v>
      </c>
      <c r="E10" s="19" t="s">
        <v>11</v>
      </c>
      <c r="F10" s="20">
        <v>0.88425702811244966</v>
      </c>
      <c r="G10" s="20">
        <v>6.4136546184738963E-2</v>
      </c>
      <c r="H10" s="20"/>
      <c r="I10" s="20"/>
      <c r="J10" s="28">
        <v>3.5347222222222225E-3</v>
      </c>
      <c r="K10" s="2"/>
      <c r="L10" s="27" t="s">
        <v>115</v>
      </c>
      <c r="M10" s="19">
        <v>398688</v>
      </c>
      <c r="N10" s="19">
        <v>7607646</v>
      </c>
      <c r="O10" s="19">
        <v>7.5</v>
      </c>
      <c r="P10" s="19" t="s">
        <v>8</v>
      </c>
      <c r="Q10" s="20">
        <v>0.96116465863453815</v>
      </c>
      <c r="R10" s="20">
        <v>0.16369477911646585</v>
      </c>
      <c r="S10" s="20"/>
      <c r="T10" s="20">
        <v>4.4999999999999998E-2</v>
      </c>
      <c r="U10" s="28">
        <v>5.3240740740740737E-5</v>
      </c>
      <c r="V10" s="2"/>
      <c r="W10" s="27" t="s">
        <v>90</v>
      </c>
      <c r="X10" s="61">
        <v>377542.97100000002</v>
      </c>
      <c r="Y10" s="61">
        <v>7644982.307</v>
      </c>
      <c r="Z10" s="19">
        <v>30</v>
      </c>
      <c r="AA10" s="32" t="s">
        <v>167</v>
      </c>
      <c r="AB10" s="20">
        <v>0.64257028112449799</v>
      </c>
      <c r="AC10" s="20">
        <v>0.6224899598393574</v>
      </c>
      <c r="AD10" s="20">
        <v>1.05</v>
      </c>
      <c r="AE10" s="20"/>
      <c r="AF10" s="28">
        <v>2.025462962962963E-6</v>
      </c>
      <c r="AG10" s="2"/>
      <c r="AH10" s="27" t="s">
        <v>130</v>
      </c>
      <c r="AI10" s="61">
        <v>396216</v>
      </c>
      <c r="AJ10" s="61">
        <v>7611579</v>
      </c>
      <c r="AK10" s="19">
        <v>27.500000000000004</v>
      </c>
      <c r="AL10" s="32" t="s">
        <v>168</v>
      </c>
      <c r="AM10" s="20">
        <v>0.43413654618473879</v>
      </c>
      <c r="AN10" s="20">
        <v>1.2085140562248997</v>
      </c>
      <c r="AO10" s="20">
        <v>1.423</v>
      </c>
      <c r="AP10" s="20">
        <v>0.39100000000000001</v>
      </c>
      <c r="AQ10" s="28">
        <v>2.3148148148148148E-8</v>
      </c>
      <c r="AR10" s="2"/>
    </row>
    <row r="11" spans="1:16382" x14ac:dyDescent="0.35">
      <c r="A11" s="27" t="s">
        <v>120</v>
      </c>
      <c r="B11" s="19">
        <v>397878</v>
      </c>
      <c r="C11" s="19">
        <v>7611853</v>
      </c>
      <c r="D11" s="19">
        <v>4.5</v>
      </c>
      <c r="E11" s="19" t="s">
        <v>11</v>
      </c>
      <c r="F11" s="20">
        <v>0.96935742971887551</v>
      </c>
      <c r="G11" s="20">
        <v>5.835341365461847E-2</v>
      </c>
      <c r="H11" s="20"/>
      <c r="I11" s="20">
        <v>7.5999999999999998E-2</v>
      </c>
      <c r="J11" s="28">
        <v>4.5028935185185189E-3</v>
      </c>
      <c r="K11" s="2"/>
      <c r="L11" s="27" t="s">
        <v>115</v>
      </c>
      <c r="M11" s="19">
        <v>398688</v>
      </c>
      <c r="N11" s="19">
        <v>7607646</v>
      </c>
      <c r="O11" s="19">
        <v>22.5</v>
      </c>
      <c r="P11" s="19" t="s">
        <v>8</v>
      </c>
      <c r="Q11" s="20">
        <v>0.8457429718875501</v>
      </c>
      <c r="R11" s="20">
        <v>0.26674698795180724</v>
      </c>
      <c r="S11" s="20"/>
      <c r="T11" s="20"/>
      <c r="U11" s="28">
        <v>4.9421296296296304E-6</v>
      </c>
      <c r="V11" s="2"/>
      <c r="W11" s="27" t="s">
        <v>86</v>
      </c>
      <c r="X11" s="61">
        <v>390629.03100000002</v>
      </c>
      <c r="Y11" s="61">
        <v>7639342.4050000003</v>
      </c>
      <c r="Z11" s="19">
        <v>37</v>
      </c>
      <c r="AA11" s="32" t="s">
        <v>167</v>
      </c>
      <c r="AB11" s="20">
        <v>0.53212851405622486</v>
      </c>
      <c r="AC11" s="20">
        <v>0.63453815261044177</v>
      </c>
      <c r="AD11" s="20">
        <v>0.76700000000000002</v>
      </c>
      <c r="AE11" s="20"/>
      <c r="AF11" s="28">
        <v>6.944444444444444E-8</v>
      </c>
      <c r="AG11" s="2"/>
      <c r="AH11" s="27" t="s">
        <v>55</v>
      </c>
      <c r="AI11" s="61">
        <v>393580.26899999997</v>
      </c>
      <c r="AJ11" s="61">
        <v>7614739.8279999997</v>
      </c>
      <c r="AK11" s="19">
        <v>25</v>
      </c>
      <c r="AL11" s="32" t="s">
        <v>168</v>
      </c>
      <c r="AM11" s="20">
        <v>0.50803212851405621</v>
      </c>
      <c r="AN11" s="20">
        <v>1.2168674698795181</v>
      </c>
      <c r="AO11" s="20">
        <v>1.27</v>
      </c>
      <c r="AP11" s="20"/>
      <c r="AQ11" s="28">
        <v>2.3148148148148148E-9</v>
      </c>
      <c r="AR11" s="2"/>
    </row>
    <row r="12" spans="1:16382" x14ac:dyDescent="0.35">
      <c r="A12" s="27" t="s">
        <v>122</v>
      </c>
      <c r="B12" s="19">
        <v>397545</v>
      </c>
      <c r="C12" s="19">
        <v>7611920</v>
      </c>
      <c r="D12" s="19">
        <v>12.5</v>
      </c>
      <c r="E12" s="19" t="s">
        <v>11</v>
      </c>
      <c r="F12" s="20">
        <v>0.83281124497991965</v>
      </c>
      <c r="G12" s="20">
        <v>0.10795180722891566</v>
      </c>
      <c r="H12" s="20"/>
      <c r="I12" s="20">
        <v>0.06</v>
      </c>
      <c r="J12" s="28">
        <v>4.0239583333333327E-4</v>
      </c>
      <c r="K12" s="2"/>
      <c r="L12" s="27" t="s">
        <v>116</v>
      </c>
      <c r="M12" s="19">
        <v>398397</v>
      </c>
      <c r="N12" s="19">
        <v>7607647</v>
      </c>
      <c r="O12" s="19">
        <v>4.5</v>
      </c>
      <c r="P12" s="19" t="s">
        <v>8</v>
      </c>
      <c r="Q12" s="20">
        <v>0.8577108433734939</v>
      </c>
      <c r="R12" s="20">
        <v>0.22746987951807229</v>
      </c>
      <c r="S12" s="20"/>
      <c r="T12" s="20">
        <v>5.5E-2</v>
      </c>
      <c r="U12" s="28">
        <v>8.2175925925925917E-5</v>
      </c>
      <c r="V12" s="2"/>
      <c r="W12" s="27" t="s">
        <v>21</v>
      </c>
      <c r="X12" s="61">
        <v>401807</v>
      </c>
      <c r="Y12" s="61">
        <v>7617438</v>
      </c>
      <c r="Z12" s="19">
        <v>13.5</v>
      </c>
      <c r="AA12" s="32" t="s">
        <v>167</v>
      </c>
      <c r="AB12" s="20">
        <v>0.71550200803212849</v>
      </c>
      <c r="AC12" s="20">
        <v>0.67835341365461843</v>
      </c>
      <c r="AD12" s="20">
        <v>0.73599999999999999</v>
      </c>
      <c r="AE12" s="20"/>
      <c r="AF12" s="28">
        <v>1.8099999999999996E-5</v>
      </c>
      <c r="AG12" s="2"/>
      <c r="AH12" s="27" t="s">
        <v>82</v>
      </c>
      <c r="AI12" s="61">
        <v>380810.85600000003</v>
      </c>
      <c r="AJ12" s="61">
        <v>7635896.9119999995</v>
      </c>
      <c r="AK12" s="19">
        <v>27</v>
      </c>
      <c r="AL12" s="32" t="s">
        <v>168</v>
      </c>
      <c r="AM12" s="20">
        <v>0.39357429718875503</v>
      </c>
      <c r="AN12" s="20">
        <v>1.2168674698795181</v>
      </c>
      <c r="AO12" s="20">
        <v>1.212</v>
      </c>
      <c r="AP12" s="20"/>
      <c r="AQ12" s="28">
        <v>5.7870370370370364E-8</v>
      </c>
      <c r="AR12" s="2"/>
    </row>
    <row r="13" spans="1:16382" x14ac:dyDescent="0.35">
      <c r="A13" s="27" t="s">
        <v>124</v>
      </c>
      <c r="B13" s="19">
        <v>397335</v>
      </c>
      <c r="C13" s="19">
        <v>7611919</v>
      </c>
      <c r="D13" s="19">
        <v>12.5</v>
      </c>
      <c r="E13" s="19" t="s">
        <v>11</v>
      </c>
      <c r="F13" s="20">
        <v>0.89686746987951815</v>
      </c>
      <c r="G13" s="20">
        <v>0.17453815261044178</v>
      </c>
      <c r="H13" s="20"/>
      <c r="I13" s="20">
        <v>5.1999999999999998E-2</v>
      </c>
      <c r="J13" s="28">
        <v>9.0509259259259254E-5</v>
      </c>
      <c r="K13" s="2"/>
      <c r="L13" s="27" t="s">
        <v>118</v>
      </c>
      <c r="M13" s="19">
        <v>398149</v>
      </c>
      <c r="N13" s="19">
        <v>7611921</v>
      </c>
      <c r="O13" s="19">
        <v>4.5</v>
      </c>
      <c r="P13" s="19" t="s">
        <v>8</v>
      </c>
      <c r="Q13" s="20">
        <v>0.92397590361445781</v>
      </c>
      <c r="R13" s="20">
        <v>0.15943775100401608</v>
      </c>
      <c r="S13" s="20"/>
      <c r="T13" s="20">
        <v>0.05</v>
      </c>
      <c r="U13" s="28">
        <v>6.9525462962962965E-5</v>
      </c>
      <c r="V13" s="2"/>
      <c r="W13" s="27" t="s">
        <v>135</v>
      </c>
      <c r="X13" s="61">
        <v>396580</v>
      </c>
      <c r="Y13" s="61">
        <v>7611812</v>
      </c>
      <c r="Z13" s="19">
        <v>33.5</v>
      </c>
      <c r="AA13" s="32" t="s">
        <v>167</v>
      </c>
      <c r="AB13" s="20">
        <v>0.69799196787148599</v>
      </c>
      <c r="AC13" s="20">
        <v>0.74955823293172685</v>
      </c>
      <c r="AD13" s="20">
        <v>0.82799999999999996</v>
      </c>
      <c r="AE13" s="20">
        <v>0.16700000000000001</v>
      </c>
      <c r="AF13" s="28">
        <v>5.7870370370370364E-8</v>
      </c>
      <c r="AG13" s="2"/>
      <c r="AH13" s="27" t="s">
        <v>48</v>
      </c>
      <c r="AI13" s="61">
        <v>393549.41600000003</v>
      </c>
      <c r="AJ13" s="61">
        <v>7614735.1409999998</v>
      </c>
      <c r="AK13" s="19">
        <v>30</v>
      </c>
      <c r="AL13" s="32" t="s">
        <v>168</v>
      </c>
      <c r="AM13" s="20">
        <v>0.47991967871485941</v>
      </c>
      <c r="AN13" s="20">
        <v>1.2409638554216869</v>
      </c>
      <c r="AO13" s="20">
        <v>1.7</v>
      </c>
      <c r="AP13" s="20"/>
      <c r="AQ13" s="28">
        <v>2.5462962962962963E-7</v>
      </c>
      <c r="AR13" s="2"/>
    </row>
    <row r="14" spans="1:16382" x14ac:dyDescent="0.35">
      <c r="A14" s="27" t="s">
        <v>127</v>
      </c>
      <c r="B14" s="19">
        <v>396530</v>
      </c>
      <c r="C14" s="19">
        <v>7611635</v>
      </c>
      <c r="D14" s="19">
        <v>17.5</v>
      </c>
      <c r="E14" s="19" t="s">
        <v>11</v>
      </c>
      <c r="F14" s="20">
        <v>0.85293172690763042</v>
      </c>
      <c r="G14" s="20">
        <v>0.11714859437751005</v>
      </c>
      <c r="H14" s="20">
        <v>0.47199999999999998</v>
      </c>
      <c r="I14" s="20">
        <v>5.0999999999999997E-2</v>
      </c>
      <c r="J14" s="28">
        <v>2.7473032407407411E-3</v>
      </c>
      <c r="K14" s="2"/>
      <c r="L14" s="27" t="s">
        <v>121</v>
      </c>
      <c r="M14" s="19">
        <v>397878</v>
      </c>
      <c r="N14" s="19">
        <v>7611853</v>
      </c>
      <c r="O14" s="19">
        <v>5.5</v>
      </c>
      <c r="P14" s="19" t="s">
        <v>8</v>
      </c>
      <c r="Q14" s="20">
        <v>0.90497991967871472</v>
      </c>
      <c r="R14" s="20">
        <v>0.1831726907630522</v>
      </c>
      <c r="S14" s="20"/>
      <c r="T14" s="20">
        <v>0.05</v>
      </c>
      <c r="U14" s="28">
        <v>5.2465277777777776E-5</v>
      </c>
      <c r="V14" s="2"/>
      <c r="W14" s="27" t="s">
        <v>148</v>
      </c>
      <c r="X14" s="61">
        <v>407213</v>
      </c>
      <c r="Y14" s="61">
        <v>7612917</v>
      </c>
      <c r="Z14" s="19">
        <v>27.500000000000004</v>
      </c>
      <c r="AA14" s="32" t="s">
        <v>167</v>
      </c>
      <c r="AB14" s="20">
        <v>0.61253012048192756</v>
      </c>
      <c r="AC14" s="20">
        <v>0.7965060240963856</v>
      </c>
      <c r="AD14" s="20">
        <v>1.4179999999999999</v>
      </c>
      <c r="AE14" s="20"/>
      <c r="AF14" s="28">
        <v>1.412037037037037E-5</v>
      </c>
      <c r="AG14" s="2"/>
      <c r="AH14" s="27" t="s">
        <v>131</v>
      </c>
      <c r="AI14" s="61">
        <v>396216</v>
      </c>
      <c r="AJ14" s="61">
        <v>7611579</v>
      </c>
      <c r="AK14" s="19">
        <v>32.5</v>
      </c>
      <c r="AL14" s="32" t="s">
        <v>168</v>
      </c>
      <c r="AM14" s="20">
        <v>0.488714859437751</v>
      </c>
      <c r="AN14" s="20">
        <v>1.2526104417670683</v>
      </c>
      <c r="AO14" s="20">
        <v>1.4710000000000001</v>
      </c>
      <c r="AP14" s="20">
        <v>0.28100000000000003</v>
      </c>
      <c r="AQ14" s="28">
        <v>1.1574074074074074E-8</v>
      </c>
      <c r="AR14" s="2"/>
    </row>
    <row r="15" spans="1:16382" x14ac:dyDescent="0.35">
      <c r="A15" s="27" t="s">
        <v>128</v>
      </c>
      <c r="B15" s="19">
        <v>396383</v>
      </c>
      <c r="C15" s="19">
        <v>7611523</v>
      </c>
      <c r="D15" s="19">
        <v>7.5</v>
      </c>
      <c r="E15" s="19" t="s">
        <v>11</v>
      </c>
      <c r="F15" s="20">
        <v>0.96032128514056225</v>
      </c>
      <c r="G15" s="20">
        <v>7.0321285140562254E-2</v>
      </c>
      <c r="H15" s="20">
        <v>0.33400000000000002</v>
      </c>
      <c r="I15" s="20">
        <v>4.9000000000000002E-2</v>
      </c>
      <c r="J15" s="28">
        <v>1.8788541666666667E-3</v>
      </c>
      <c r="K15" s="2"/>
      <c r="L15" s="27" t="s">
        <v>122</v>
      </c>
      <c r="M15" s="19">
        <v>397545</v>
      </c>
      <c r="N15" s="19">
        <v>7611920</v>
      </c>
      <c r="O15" s="19">
        <v>24.5</v>
      </c>
      <c r="P15" s="19" t="s">
        <v>8</v>
      </c>
      <c r="Q15" s="20">
        <v>0.86277108433734928</v>
      </c>
      <c r="R15" s="20">
        <v>0.18594377510040158</v>
      </c>
      <c r="S15" s="20"/>
      <c r="T15" s="20"/>
      <c r="U15" s="28">
        <v>5.1354166666666664E-5</v>
      </c>
      <c r="V15" s="2"/>
      <c r="W15" s="27" t="s">
        <v>91</v>
      </c>
      <c r="X15" s="61">
        <v>297257.56099999999</v>
      </c>
      <c r="Y15" s="61">
        <v>7615175.4510000004</v>
      </c>
      <c r="Z15" s="19">
        <v>35</v>
      </c>
      <c r="AA15" s="32" t="s">
        <v>167</v>
      </c>
      <c r="AB15" s="20">
        <v>0.55220883534136544</v>
      </c>
      <c r="AC15" s="20">
        <v>0.81526104417670686</v>
      </c>
      <c r="AD15" s="20">
        <v>0.746</v>
      </c>
      <c r="AE15" s="20"/>
      <c r="AF15" s="28">
        <v>5.7870370370370364E-8</v>
      </c>
      <c r="AG15" s="2"/>
      <c r="AH15" s="27" t="s">
        <v>63</v>
      </c>
      <c r="AI15" s="61">
        <v>346707.95</v>
      </c>
      <c r="AJ15" s="61">
        <v>7642296.0999999996</v>
      </c>
      <c r="AK15" s="19">
        <v>35</v>
      </c>
      <c r="AL15" s="32" t="s">
        <v>168</v>
      </c>
      <c r="AM15" s="20">
        <v>0.40361445783132532</v>
      </c>
      <c r="AN15" s="20">
        <v>1.285140562248996</v>
      </c>
      <c r="AO15" s="20">
        <v>1.224</v>
      </c>
      <c r="AP15" s="20"/>
      <c r="AQ15" s="28">
        <v>1.1574074074074074E-8</v>
      </c>
      <c r="AR15" s="2"/>
    </row>
    <row r="16" spans="1:16382" x14ac:dyDescent="0.35">
      <c r="A16" s="27" t="s">
        <v>129</v>
      </c>
      <c r="B16" s="19">
        <v>396379</v>
      </c>
      <c r="C16" s="19">
        <v>7611511</v>
      </c>
      <c r="D16" s="19">
        <v>7.5</v>
      </c>
      <c r="E16" s="19" t="s">
        <v>11</v>
      </c>
      <c r="F16" s="20">
        <v>0.85847389558232923</v>
      </c>
      <c r="G16" s="20">
        <v>0.13497991967871487</v>
      </c>
      <c r="H16" s="20">
        <v>0.56899999999999995</v>
      </c>
      <c r="I16" s="20">
        <v>7.7000000000000002E-3</v>
      </c>
      <c r="J16" s="28">
        <v>1.1612268518518518E-4</v>
      </c>
      <c r="K16" s="2"/>
      <c r="L16" s="27" t="s">
        <v>123</v>
      </c>
      <c r="M16" s="19">
        <v>397335</v>
      </c>
      <c r="N16" s="19">
        <v>7611919</v>
      </c>
      <c r="O16" s="19">
        <v>22.5</v>
      </c>
      <c r="P16" s="19" t="s">
        <v>8</v>
      </c>
      <c r="Q16" s="20">
        <v>0.80457831325301199</v>
      </c>
      <c r="R16" s="20">
        <v>0.49092369477911646</v>
      </c>
      <c r="S16" s="20"/>
      <c r="T16" s="20">
        <v>0.10199999999999999</v>
      </c>
      <c r="U16" s="28">
        <v>7.1759259259259255E-7</v>
      </c>
      <c r="V16" s="2"/>
      <c r="W16" s="27" t="s">
        <v>94</v>
      </c>
      <c r="X16" s="61">
        <v>338425.93</v>
      </c>
      <c r="Y16" s="61">
        <v>7610706.8269999996</v>
      </c>
      <c r="Z16" s="19">
        <v>30</v>
      </c>
      <c r="AA16" s="32" t="s">
        <v>167</v>
      </c>
      <c r="AB16" s="20">
        <v>0.52208835341365467</v>
      </c>
      <c r="AC16" s="20">
        <v>0.85140562248995988</v>
      </c>
      <c r="AD16" s="20">
        <v>0.626</v>
      </c>
      <c r="AE16" s="20"/>
      <c r="AF16" s="28">
        <v>2.8935185185185184E-6</v>
      </c>
      <c r="AG16" s="2"/>
      <c r="AH16" s="27" t="s">
        <v>45</v>
      </c>
      <c r="AI16" s="61">
        <v>410649.52600000001</v>
      </c>
      <c r="AJ16" s="61">
        <v>7618036.3839999996</v>
      </c>
      <c r="AK16" s="19">
        <v>35</v>
      </c>
      <c r="AL16" s="32" t="s">
        <v>168</v>
      </c>
      <c r="AM16" s="20">
        <v>0.40160642570281124</v>
      </c>
      <c r="AN16" s="20">
        <v>1.2971887550200802</v>
      </c>
      <c r="AO16" s="20">
        <v>1.6539999999999999</v>
      </c>
      <c r="AP16" s="20"/>
      <c r="AQ16" s="28">
        <v>7.4074074074074073E-7</v>
      </c>
      <c r="AR16" s="2"/>
    </row>
    <row r="17" spans="1:44" x14ac:dyDescent="0.35">
      <c r="A17" s="27" t="s">
        <v>130</v>
      </c>
      <c r="B17" s="19">
        <v>396216</v>
      </c>
      <c r="C17" s="19">
        <v>7611579</v>
      </c>
      <c r="D17" s="19">
        <v>2.5</v>
      </c>
      <c r="E17" s="19" t="s">
        <v>11</v>
      </c>
      <c r="F17" s="20">
        <v>0.88297188755020062</v>
      </c>
      <c r="G17" s="20">
        <v>0.12240963855421687</v>
      </c>
      <c r="H17" s="20">
        <v>0.45600000000000002</v>
      </c>
      <c r="I17" s="20"/>
      <c r="J17" s="28">
        <v>2.6959837962962961E-3</v>
      </c>
      <c r="K17" s="2"/>
      <c r="L17" s="27" t="s">
        <v>123</v>
      </c>
      <c r="M17" s="19">
        <v>397335</v>
      </c>
      <c r="N17" s="19">
        <v>7611919</v>
      </c>
      <c r="O17" s="19">
        <v>17.5</v>
      </c>
      <c r="P17" s="19" t="s">
        <v>8</v>
      </c>
      <c r="Q17" s="20">
        <v>0.83136546184738958</v>
      </c>
      <c r="R17" s="20">
        <v>0.18662650602409639</v>
      </c>
      <c r="S17" s="20"/>
      <c r="T17" s="20">
        <v>6.0999999999999999E-2</v>
      </c>
      <c r="U17" s="28">
        <v>6.7511574074074069E-5</v>
      </c>
      <c r="V17" s="2"/>
      <c r="W17" s="27" t="s">
        <v>84</v>
      </c>
      <c r="X17" s="61">
        <v>390621.78600000002</v>
      </c>
      <c r="Y17" s="61">
        <v>7639341.835</v>
      </c>
      <c r="Z17" s="19">
        <v>33</v>
      </c>
      <c r="AA17" s="32" t="s">
        <v>167</v>
      </c>
      <c r="AB17" s="20">
        <v>0.57228915662650603</v>
      </c>
      <c r="AC17" s="20">
        <v>0.85943775100401609</v>
      </c>
      <c r="AD17" s="20">
        <v>1.0529999999999999</v>
      </c>
      <c r="AE17" s="20">
        <v>0.13800000000000001</v>
      </c>
      <c r="AF17" s="28">
        <v>6.8287037037037039E-7</v>
      </c>
      <c r="AG17" s="2"/>
      <c r="AH17" s="27" t="s">
        <v>82</v>
      </c>
      <c r="AI17" s="61">
        <v>380810.85600000003</v>
      </c>
      <c r="AJ17" s="61">
        <v>7635896.9119999995</v>
      </c>
      <c r="AK17" s="19">
        <v>30</v>
      </c>
      <c r="AL17" s="32" t="s">
        <v>168</v>
      </c>
      <c r="AM17" s="20">
        <v>0.3253012048192771</v>
      </c>
      <c r="AN17" s="20">
        <v>1.321285140562249</v>
      </c>
      <c r="AO17" s="20">
        <v>1.1819999999999999</v>
      </c>
      <c r="AP17" s="20"/>
      <c r="AQ17" s="28">
        <v>2.4884259259259261E-6</v>
      </c>
      <c r="AR17" s="2"/>
    </row>
    <row r="18" spans="1:44" x14ac:dyDescent="0.35">
      <c r="A18" s="27" t="s">
        <v>130</v>
      </c>
      <c r="B18" s="19">
        <v>396216</v>
      </c>
      <c r="C18" s="19">
        <v>7611579</v>
      </c>
      <c r="D18" s="19">
        <v>2.5</v>
      </c>
      <c r="E18" s="19" t="s">
        <v>11</v>
      </c>
      <c r="F18" s="20">
        <v>0.87702811244979906</v>
      </c>
      <c r="G18" s="20">
        <v>8.7429718875502008E-2</v>
      </c>
      <c r="H18" s="20">
        <v>0.45300000000000001</v>
      </c>
      <c r="I18" s="20">
        <v>4.4999999999999998E-2</v>
      </c>
      <c r="J18" s="28">
        <v>6.3811342592592598E-4</v>
      </c>
      <c r="K18" s="2"/>
      <c r="L18" s="27" t="s">
        <v>125</v>
      </c>
      <c r="M18" s="19" t="s">
        <v>170</v>
      </c>
      <c r="N18" s="19" t="s">
        <v>170</v>
      </c>
      <c r="O18" s="19">
        <v>2.5</v>
      </c>
      <c r="P18" s="19" t="s">
        <v>8</v>
      </c>
      <c r="Q18" s="20">
        <v>0.73706827309236955</v>
      </c>
      <c r="R18" s="20">
        <v>0.59196787148594376</v>
      </c>
      <c r="S18" s="20"/>
      <c r="T18" s="20">
        <v>0.13400000000000001</v>
      </c>
      <c r="U18" s="28">
        <v>3.0439814814814815E-6</v>
      </c>
      <c r="V18" s="2"/>
      <c r="W18" s="27" t="s">
        <v>156</v>
      </c>
      <c r="X18" s="61">
        <v>395633</v>
      </c>
      <c r="Y18" s="61">
        <v>7612085</v>
      </c>
      <c r="Z18" s="19">
        <v>37.5</v>
      </c>
      <c r="AA18" s="32" t="s">
        <v>167</v>
      </c>
      <c r="AB18" s="20">
        <v>0.55044176706827308</v>
      </c>
      <c r="AC18" s="20">
        <v>0.85975903614457838</v>
      </c>
      <c r="AD18" s="20">
        <v>0.60099999999999998</v>
      </c>
      <c r="AE18" s="20"/>
      <c r="AF18" s="28">
        <v>4.3981481481481479E-7</v>
      </c>
      <c r="AG18" s="2"/>
      <c r="AH18" s="27" t="s">
        <v>98</v>
      </c>
      <c r="AI18" s="61">
        <v>332348.44099999999</v>
      </c>
      <c r="AJ18" s="61">
        <v>7610326.4790000003</v>
      </c>
      <c r="AK18" s="19">
        <v>54</v>
      </c>
      <c r="AL18" s="32" t="s">
        <v>168</v>
      </c>
      <c r="AM18" s="20">
        <v>0.43373493975903615</v>
      </c>
      <c r="AN18" s="20">
        <v>1.3293172690763053</v>
      </c>
      <c r="AO18" s="20">
        <v>1.7410000000000001</v>
      </c>
      <c r="AP18" s="20"/>
      <c r="AQ18" s="28">
        <v>1.5046296296296297E-7</v>
      </c>
      <c r="AR18" s="2"/>
    </row>
    <row r="19" spans="1:44" x14ac:dyDescent="0.35">
      <c r="A19" s="27" t="s">
        <v>131</v>
      </c>
      <c r="B19" s="19">
        <v>396216</v>
      </c>
      <c r="C19" s="19">
        <v>7611579</v>
      </c>
      <c r="D19" s="19">
        <v>2.5</v>
      </c>
      <c r="E19" s="19" t="s">
        <v>11</v>
      </c>
      <c r="F19" s="20">
        <v>0.84795180722891572</v>
      </c>
      <c r="G19" s="20">
        <v>0.14004016064257027</v>
      </c>
      <c r="H19" s="20">
        <v>0.55000000000000004</v>
      </c>
      <c r="I19" s="20">
        <v>4.2999999999999997E-2</v>
      </c>
      <c r="J19" s="28">
        <v>1.4505787037037037E-4</v>
      </c>
      <c r="K19" s="2"/>
      <c r="L19" s="27" t="s">
        <v>127</v>
      </c>
      <c r="M19" s="19">
        <v>396530</v>
      </c>
      <c r="N19" s="19">
        <v>7611635</v>
      </c>
      <c r="O19" s="19">
        <v>25.5</v>
      </c>
      <c r="P19" s="19" t="s">
        <v>8</v>
      </c>
      <c r="Q19" s="20">
        <v>0.8298393574297187</v>
      </c>
      <c r="R19" s="20">
        <v>0.34449799196787151</v>
      </c>
      <c r="S19" s="20">
        <v>0.57999999999999996</v>
      </c>
      <c r="T19" s="20">
        <v>7.4999999999999997E-2</v>
      </c>
      <c r="U19" s="28">
        <v>4.2824074074074078E-6</v>
      </c>
      <c r="V19" s="2"/>
      <c r="W19" s="27" t="s">
        <v>20</v>
      </c>
      <c r="X19" s="61">
        <v>402700</v>
      </c>
      <c r="Y19" s="61">
        <v>7616460</v>
      </c>
      <c r="Z19" s="19">
        <v>22.5</v>
      </c>
      <c r="AA19" s="32" t="s">
        <v>167</v>
      </c>
      <c r="AB19" s="20">
        <v>0.63855421686747005</v>
      </c>
      <c r="AC19" s="20">
        <v>0.86638554216867469</v>
      </c>
      <c r="AD19" s="20">
        <v>0.94199999999999995</v>
      </c>
      <c r="AE19" s="20"/>
      <c r="AF19" s="28">
        <v>1.16E-8</v>
      </c>
      <c r="AG19" s="2"/>
      <c r="AH19" s="27" t="s">
        <v>65</v>
      </c>
      <c r="AI19" s="61">
        <v>375275.22</v>
      </c>
      <c r="AJ19" s="61">
        <v>7627955.2999999998</v>
      </c>
      <c r="AK19" s="19">
        <v>25</v>
      </c>
      <c r="AL19" s="32" t="s">
        <v>168</v>
      </c>
      <c r="AM19" s="20">
        <v>0.34136546184738958</v>
      </c>
      <c r="AN19" s="20">
        <v>1.3975903614457832</v>
      </c>
      <c r="AO19" s="20">
        <v>1.74</v>
      </c>
      <c r="AP19" s="20"/>
      <c r="AQ19" s="28">
        <v>6.944444444444444E-8</v>
      </c>
      <c r="AR19" s="2"/>
    </row>
    <row r="20" spans="1:44" x14ac:dyDescent="0.35">
      <c r="A20" s="27" t="s">
        <v>133</v>
      </c>
      <c r="B20" s="19">
        <v>396015</v>
      </c>
      <c r="C20" s="19">
        <v>7611560</v>
      </c>
      <c r="D20" s="19">
        <v>12.5</v>
      </c>
      <c r="E20" s="19" t="s">
        <v>11</v>
      </c>
      <c r="F20" s="20">
        <v>0.88650602409638557</v>
      </c>
      <c r="G20" s="20">
        <v>0.22236947791164657</v>
      </c>
      <c r="H20" s="20">
        <v>0.58699999999999997</v>
      </c>
      <c r="I20" s="20">
        <v>5.8999999999999997E-2</v>
      </c>
      <c r="J20" s="28">
        <v>1.3194444444444444E-5</v>
      </c>
      <c r="K20" s="2"/>
      <c r="L20" s="27" t="s">
        <v>128</v>
      </c>
      <c r="M20" s="19">
        <v>396383</v>
      </c>
      <c r="N20" s="19">
        <v>7611523</v>
      </c>
      <c r="O20" s="19">
        <v>22.5</v>
      </c>
      <c r="P20" s="19" t="s">
        <v>8</v>
      </c>
      <c r="Q20" s="20">
        <v>0.82582329317269088</v>
      </c>
      <c r="R20" s="20">
        <v>0.25433734939759034</v>
      </c>
      <c r="S20" s="20">
        <v>0.64800000000000002</v>
      </c>
      <c r="T20" s="20">
        <v>6.3E-2</v>
      </c>
      <c r="U20" s="28">
        <v>2.388078703703704E-4</v>
      </c>
      <c r="V20" s="2"/>
      <c r="W20" s="27" t="s">
        <v>92</v>
      </c>
      <c r="X20" s="61">
        <v>309760.30599999998</v>
      </c>
      <c r="Y20" s="61">
        <v>7612230.233</v>
      </c>
      <c r="Z20" s="19">
        <v>38</v>
      </c>
      <c r="AA20" s="32" t="s">
        <v>167</v>
      </c>
      <c r="AB20" s="20">
        <v>0.48192771084337349</v>
      </c>
      <c r="AC20" s="20">
        <v>0.86746987951807231</v>
      </c>
      <c r="AD20" s="20">
        <v>1.026</v>
      </c>
      <c r="AE20" s="20"/>
      <c r="AF20" s="28">
        <v>5.2083333333333336E-7</v>
      </c>
      <c r="AG20" s="2"/>
      <c r="AH20" s="27" t="s">
        <v>95</v>
      </c>
      <c r="AI20" s="61">
        <v>358032.43099999998</v>
      </c>
      <c r="AJ20" s="61">
        <v>7612608.3229999999</v>
      </c>
      <c r="AK20" s="19">
        <v>14</v>
      </c>
      <c r="AL20" s="32" t="s">
        <v>168</v>
      </c>
      <c r="AM20" s="20">
        <v>0.41365461847389556</v>
      </c>
      <c r="AN20" s="20">
        <v>1.4056224899598393</v>
      </c>
      <c r="AO20" s="20">
        <v>1.4370000000000001</v>
      </c>
      <c r="AP20" s="20"/>
      <c r="AQ20" s="28">
        <v>9.2592592592592591E-8</v>
      </c>
      <c r="AR20" s="2"/>
    </row>
    <row r="21" spans="1:44" x14ac:dyDescent="0.35">
      <c r="A21" s="27" t="s">
        <v>134</v>
      </c>
      <c r="B21" s="19">
        <v>396555</v>
      </c>
      <c r="C21" s="19">
        <v>7611794</v>
      </c>
      <c r="D21" s="19">
        <v>7.5</v>
      </c>
      <c r="E21" s="19" t="s">
        <v>11</v>
      </c>
      <c r="F21" s="20">
        <v>0.89883534136546195</v>
      </c>
      <c r="G21" s="20">
        <v>8.9919678714859438E-2</v>
      </c>
      <c r="H21" s="20">
        <v>0.41299999999999998</v>
      </c>
      <c r="I21" s="20">
        <v>5.6000000000000001E-2</v>
      </c>
      <c r="J21" s="28">
        <v>2.2526967592592594E-3</v>
      </c>
      <c r="K21" s="2"/>
      <c r="L21" s="27" t="s">
        <v>129</v>
      </c>
      <c r="M21" s="19">
        <v>396379</v>
      </c>
      <c r="N21" s="19">
        <v>7611511</v>
      </c>
      <c r="O21" s="19">
        <v>17.5</v>
      </c>
      <c r="P21" s="19" t="s">
        <v>8</v>
      </c>
      <c r="Q21" s="20">
        <v>0.81020080321285148</v>
      </c>
      <c r="R21" s="20">
        <v>0.16887550200803211</v>
      </c>
      <c r="S21" s="20">
        <v>0.58199999999999996</v>
      </c>
      <c r="T21" s="20">
        <v>4.4999999999999998E-2</v>
      </c>
      <c r="U21" s="28">
        <v>7.8506944444444427E-5</v>
      </c>
      <c r="V21" s="2"/>
      <c r="W21" s="27" t="s">
        <v>103</v>
      </c>
      <c r="X21" s="61">
        <v>309757.83399999997</v>
      </c>
      <c r="Y21" s="61">
        <v>7612220.9299999997</v>
      </c>
      <c r="Z21" s="19">
        <v>28</v>
      </c>
      <c r="AA21" s="32" t="s">
        <v>167</v>
      </c>
      <c r="AB21" s="20">
        <v>0.69718875502008026</v>
      </c>
      <c r="AC21" s="20">
        <v>0.87108433734939761</v>
      </c>
      <c r="AD21" s="20">
        <v>1.3129999999999999</v>
      </c>
      <c r="AE21" s="20"/>
      <c r="AF21" s="28">
        <v>2.3148148148148148E-8</v>
      </c>
      <c r="AG21" s="2"/>
      <c r="AH21" s="27" t="s">
        <v>53</v>
      </c>
      <c r="AI21" s="61">
        <v>410272.41499999998</v>
      </c>
      <c r="AJ21" s="61">
        <v>7618414.9859999996</v>
      </c>
      <c r="AK21" s="19">
        <v>25</v>
      </c>
      <c r="AL21" s="32" t="s">
        <v>168</v>
      </c>
      <c r="AM21" s="20">
        <v>0.40361445783132532</v>
      </c>
      <c r="AN21" s="20">
        <v>1.4457831325301205</v>
      </c>
      <c r="AO21" s="20">
        <v>1.5860000000000001</v>
      </c>
      <c r="AP21" s="20"/>
      <c r="AQ21" s="28">
        <v>4.6296296296296295E-8</v>
      </c>
      <c r="AR21" s="2"/>
    </row>
    <row r="22" spans="1:44" x14ac:dyDescent="0.35">
      <c r="A22" s="27" t="s">
        <v>135</v>
      </c>
      <c r="B22" s="19">
        <v>396580</v>
      </c>
      <c r="C22" s="19">
        <v>7611812</v>
      </c>
      <c r="D22" s="19">
        <v>2.5</v>
      </c>
      <c r="E22" s="19" t="s">
        <v>11</v>
      </c>
      <c r="F22" s="20">
        <v>0.95120481927710843</v>
      </c>
      <c r="G22" s="20">
        <v>0.10204819277108433</v>
      </c>
      <c r="H22" s="20">
        <v>0.24329999999999999</v>
      </c>
      <c r="I22" s="20">
        <v>5.8000000000000003E-2</v>
      </c>
      <c r="J22" s="28">
        <v>1.6878819444444443E-3</v>
      </c>
      <c r="K22" s="2"/>
      <c r="L22" s="27" t="s">
        <v>129</v>
      </c>
      <c r="M22" s="19">
        <v>396379</v>
      </c>
      <c r="N22" s="19">
        <v>7611511</v>
      </c>
      <c r="O22" s="19">
        <v>22.5</v>
      </c>
      <c r="P22" s="19" t="s">
        <v>8</v>
      </c>
      <c r="Q22" s="20">
        <v>0.76907630522088366</v>
      </c>
      <c r="R22" s="20">
        <v>0.32502008032128515</v>
      </c>
      <c r="S22" s="20">
        <v>0.45200000000000001</v>
      </c>
      <c r="T22" s="20">
        <v>7.6999999999999999E-2</v>
      </c>
      <c r="U22" s="28">
        <v>5.4398148148148151E-5</v>
      </c>
      <c r="V22" s="2"/>
      <c r="W22" s="27" t="s">
        <v>17</v>
      </c>
      <c r="X22" s="61" t="s">
        <v>170</v>
      </c>
      <c r="Y22" s="61" t="s">
        <v>170</v>
      </c>
      <c r="Z22" s="19">
        <v>32.5</v>
      </c>
      <c r="AA22" s="32" t="s">
        <v>167</v>
      </c>
      <c r="AB22" s="20">
        <v>0.60618473895582325</v>
      </c>
      <c r="AC22" s="20">
        <v>0.92172690763052201</v>
      </c>
      <c r="AD22" s="20"/>
      <c r="AE22" s="20"/>
      <c r="AF22" s="28">
        <v>3.2899999999999999E-7</v>
      </c>
      <c r="AG22" s="2"/>
      <c r="AH22" s="27" t="s">
        <v>154</v>
      </c>
      <c r="AI22" s="61">
        <v>406741</v>
      </c>
      <c r="AJ22" s="61">
        <v>7612706</v>
      </c>
      <c r="AK22" s="19">
        <v>37.5</v>
      </c>
      <c r="AL22" s="32" t="s">
        <v>168</v>
      </c>
      <c r="AM22" s="20">
        <v>0.29771084337349379</v>
      </c>
      <c r="AN22" s="20">
        <v>1.5139357429718876</v>
      </c>
      <c r="AO22" s="20">
        <v>1.875</v>
      </c>
      <c r="AP22" s="20"/>
      <c r="AQ22" s="28">
        <v>8.7962962962962958E-7</v>
      </c>
      <c r="AR22" s="2"/>
    </row>
    <row r="23" spans="1:44" x14ac:dyDescent="0.35">
      <c r="A23" s="27" t="s">
        <v>136</v>
      </c>
      <c r="B23" s="19">
        <v>405553</v>
      </c>
      <c r="C23" s="19">
        <v>7612653</v>
      </c>
      <c r="D23" s="19">
        <v>7.5</v>
      </c>
      <c r="E23" s="19" t="s">
        <v>11</v>
      </c>
      <c r="F23" s="20">
        <v>0.95337349397590365</v>
      </c>
      <c r="G23" s="20">
        <v>6.6867469879518068E-2</v>
      </c>
      <c r="H23" s="20">
        <v>0.54</v>
      </c>
      <c r="I23" s="20">
        <v>4.4999999999999998E-2</v>
      </c>
      <c r="J23" s="28">
        <v>2.4911226851851852E-3</v>
      </c>
      <c r="K23" s="2"/>
      <c r="L23" s="27" t="s">
        <v>131</v>
      </c>
      <c r="M23" s="19">
        <v>396216</v>
      </c>
      <c r="N23" s="19">
        <v>7611579</v>
      </c>
      <c r="O23" s="19">
        <v>22.5</v>
      </c>
      <c r="P23" s="19" t="s">
        <v>8</v>
      </c>
      <c r="Q23" s="20">
        <v>0.9036546184738955</v>
      </c>
      <c r="R23" s="20">
        <v>0.18012048192771085</v>
      </c>
      <c r="S23" s="20"/>
      <c r="T23" s="20">
        <v>4.7E-2</v>
      </c>
      <c r="U23" s="28">
        <v>3.1678240740740735E-5</v>
      </c>
      <c r="V23" s="2"/>
      <c r="W23" s="27" t="s">
        <v>80</v>
      </c>
      <c r="X23" s="61">
        <v>392196.913</v>
      </c>
      <c r="Y23" s="61">
        <v>7633996.9519999996</v>
      </c>
      <c r="Z23" s="19">
        <v>33</v>
      </c>
      <c r="AA23" s="32" t="s">
        <v>167</v>
      </c>
      <c r="AB23" s="20">
        <v>0.4759036144578313</v>
      </c>
      <c r="AC23" s="20">
        <v>0.92369477911646591</v>
      </c>
      <c r="AD23" s="20">
        <v>1.095</v>
      </c>
      <c r="AE23" s="20"/>
      <c r="AF23" s="28">
        <v>3.1095679012345678E-5</v>
      </c>
      <c r="AG23" s="2"/>
      <c r="AH23" s="27" t="s">
        <v>138</v>
      </c>
      <c r="AI23" s="61">
        <v>405547</v>
      </c>
      <c r="AJ23" s="61">
        <v>7612658</v>
      </c>
      <c r="AK23" s="19">
        <v>12.5</v>
      </c>
      <c r="AL23" s="32" t="s">
        <v>168</v>
      </c>
      <c r="AM23" s="20">
        <v>0.46722891566265068</v>
      </c>
      <c r="AN23" s="20">
        <v>1.524578313253012</v>
      </c>
      <c r="AO23" s="20">
        <v>1.8540000000000001</v>
      </c>
      <c r="AP23" s="20">
        <v>0.437</v>
      </c>
      <c r="AQ23" s="28">
        <v>1.1574074074074074E-8</v>
      </c>
      <c r="AR23" s="2"/>
    </row>
    <row r="24" spans="1:44" x14ac:dyDescent="0.35">
      <c r="A24" s="27" t="s">
        <v>137</v>
      </c>
      <c r="B24" s="19">
        <v>405546</v>
      </c>
      <c r="C24" s="19">
        <v>7612665</v>
      </c>
      <c r="D24" s="19">
        <v>5.5</v>
      </c>
      <c r="E24" s="19" t="s">
        <v>11</v>
      </c>
      <c r="F24" s="20">
        <v>0.87088353413654618</v>
      </c>
      <c r="G24" s="20">
        <v>7.7991967871485948E-2</v>
      </c>
      <c r="H24" s="20">
        <v>0.57899999999999996</v>
      </c>
      <c r="I24" s="20">
        <v>9.1999999999999998E-2</v>
      </c>
      <c r="J24" s="28">
        <v>1.3738425925925925E-3</v>
      </c>
      <c r="K24" s="2"/>
      <c r="L24" s="27" t="s">
        <v>132</v>
      </c>
      <c r="M24" s="19">
        <v>396015</v>
      </c>
      <c r="N24" s="19">
        <v>7611560</v>
      </c>
      <c r="O24" s="19">
        <v>18.5</v>
      </c>
      <c r="P24" s="19" t="s">
        <v>8</v>
      </c>
      <c r="Q24" s="20">
        <v>0.81253012048192763</v>
      </c>
      <c r="R24" s="20">
        <v>0.25349397590361444</v>
      </c>
      <c r="S24" s="20"/>
      <c r="T24" s="20">
        <v>6.2E-2</v>
      </c>
      <c r="U24" s="28">
        <v>1.420138888888889E-5</v>
      </c>
      <c r="V24" s="2"/>
      <c r="W24" s="27" t="s">
        <v>153</v>
      </c>
      <c r="X24" s="61">
        <v>406882</v>
      </c>
      <c r="Y24" s="61">
        <v>7612716</v>
      </c>
      <c r="Z24" s="19">
        <v>32.5</v>
      </c>
      <c r="AA24" s="32" t="s">
        <v>167</v>
      </c>
      <c r="AB24" s="20">
        <v>0.58421686746987944</v>
      </c>
      <c r="AC24" s="20">
        <v>0.93526104417670686</v>
      </c>
      <c r="AD24" s="20">
        <v>2.0379999999999998</v>
      </c>
      <c r="AE24" s="20">
        <v>0.159</v>
      </c>
      <c r="AF24" s="28">
        <v>3.472222222222222E-8</v>
      </c>
      <c r="AG24" s="2"/>
      <c r="AH24" s="27" t="s">
        <v>88</v>
      </c>
      <c r="AI24" s="61">
        <v>381475.80900000001</v>
      </c>
      <c r="AJ24" s="61">
        <v>7645591.0109999999</v>
      </c>
      <c r="AK24" s="19">
        <v>24</v>
      </c>
      <c r="AL24" s="32" t="s">
        <v>168</v>
      </c>
      <c r="AM24" s="20">
        <v>0.2289156626506024</v>
      </c>
      <c r="AN24" s="20">
        <v>1.5502008032128514</v>
      </c>
      <c r="AO24" s="20">
        <v>1.742</v>
      </c>
      <c r="AP24" s="20"/>
      <c r="AQ24" s="28">
        <v>4.2245370370370369E-6</v>
      </c>
      <c r="AR24" s="2"/>
    </row>
    <row r="25" spans="1:44" x14ac:dyDescent="0.35">
      <c r="A25" s="27" t="s">
        <v>139</v>
      </c>
      <c r="B25" s="19">
        <v>405662</v>
      </c>
      <c r="C25" s="19">
        <v>7612720</v>
      </c>
      <c r="D25" s="19">
        <v>4.5</v>
      </c>
      <c r="E25" s="19" t="s">
        <v>11</v>
      </c>
      <c r="F25" s="20">
        <v>0.89481927710843379</v>
      </c>
      <c r="G25" s="20">
        <v>7.6144578313253011E-2</v>
      </c>
      <c r="H25" s="20">
        <v>0.23699999999999999</v>
      </c>
      <c r="I25" s="20">
        <v>3.2000000000000001E-2</v>
      </c>
      <c r="J25" s="28">
        <v>2.6385069444444446E-3</v>
      </c>
      <c r="K25" s="2"/>
      <c r="L25" s="27" t="s">
        <v>135</v>
      </c>
      <c r="M25" s="19">
        <v>396580</v>
      </c>
      <c r="N25" s="19">
        <v>7611812</v>
      </c>
      <c r="O25" s="19">
        <v>14.499999999999998</v>
      </c>
      <c r="P25" s="19" t="s">
        <v>8</v>
      </c>
      <c r="Q25" s="20">
        <v>0.78558232931726901</v>
      </c>
      <c r="R25" s="20">
        <v>0.39578313253012049</v>
      </c>
      <c r="S25" s="20"/>
      <c r="T25" s="20">
        <v>9.1999999999999998E-2</v>
      </c>
      <c r="U25" s="28">
        <v>5.4861111111111111E-5</v>
      </c>
      <c r="V25" s="2"/>
      <c r="W25" s="27" t="s">
        <v>76</v>
      </c>
      <c r="X25" s="61">
        <v>388198.77</v>
      </c>
      <c r="Y25" s="61">
        <v>7617478.8700000001</v>
      </c>
      <c r="Z25" s="19">
        <v>20</v>
      </c>
      <c r="AA25" s="32" t="s">
        <v>167</v>
      </c>
      <c r="AB25" s="20">
        <v>0.61646586345381527</v>
      </c>
      <c r="AC25" s="20">
        <v>0.93574297188755018</v>
      </c>
      <c r="AD25" s="20">
        <v>0.93500000000000005</v>
      </c>
      <c r="AE25" s="20">
        <v>0.189</v>
      </c>
      <c r="AF25" s="28">
        <v>3.3564814814814811E-6</v>
      </c>
      <c r="AG25" s="2"/>
      <c r="AH25" s="27" t="s">
        <v>147</v>
      </c>
      <c r="AI25" s="61">
        <v>405875</v>
      </c>
      <c r="AJ25" s="61">
        <v>7612701</v>
      </c>
      <c r="AK25" s="19">
        <v>9.5</v>
      </c>
      <c r="AL25" s="32" t="s">
        <v>168</v>
      </c>
      <c r="AM25" s="20">
        <v>0.36546184738955834</v>
      </c>
      <c r="AN25" s="20">
        <v>1.5693574297188755</v>
      </c>
      <c r="AO25" s="20">
        <v>1.1677</v>
      </c>
      <c r="AP25" s="20"/>
      <c r="AQ25" s="28">
        <v>1.1574074074074074E-8</v>
      </c>
      <c r="AR25" s="2"/>
    </row>
    <row r="26" spans="1:44" x14ac:dyDescent="0.35">
      <c r="A26" s="27" t="s">
        <v>140</v>
      </c>
      <c r="B26" s="19">
        <v>405670</v>
      </c>
      <c r="C26" s="19">
        <v>7612738</v>
      </c>
      <c r="D26" s="19">
        <v>3.5000000000000004</v>
      </c>
      <c r="E26" s="19" t="s">
        <v>11</v>
      </c>
      <c r="F26" s="20">
        <v>0.98192771084337338</v>
      </c>
      <c r="G26" s="20">
        <v>6.5943775100401614E-2</v>
      </c>
      <c r="H26" s="20">
        <v>0.56799999999999995</v>
      </c>
      <c r="I26" s="20">
        <v>3.9E-2</v>
      </c>
      <c r="J26" s="28">
        <v>2.8098032407407408E-3</v>
      </c>
      <c r="K26" s="2"/>
      <c r="L26" s="27" t="s">
        <v>136</v>
      </c>
      <c r="M26" s="19">
        <v>405553</v>
      </c>
      <c r="N26" s="19">
        <v>7612653</v>
      </c>
      <c r="O26" s="19">
        <v>22.5</v>
      </c>
      <c r="P26" s="19" t="s">
        <v>8</v>
      </c>
      <c r="Q26" s="20">
        <v>0.83228915662650593</v>
      </c>
      <c r="R26" s="20">
        <v>0.18606425702811244</v>
      </c>
      <c r="S26" s="20">
        <v>0.53</v>
      </c>
      <c r="T26" s="20">
        <v>8.6999999999999994E-2</v>
      </c>
      <c r="U26" s="28">
        <v>1.9753472222222224E-4</v>
      </c>
      <c r="V26" s="2"/>
      <c r="W26" s="27" t="s">
        <v>95</v>
      </c>
      <c r="X26" s="61">
        <v>358032.43099999998</v>
      </c>
      <c r="Y26" s="61">
        <v>7612608.3229999999</v>
      </c>
      <c r="Z26" s="19">
        <v>40</v>
      </c>
      <c r="AA26" s="32" t="s">
        <v>167</v>
      </c>
      <c r="AB26" s="20">
        <v>0.47389558232931728</v>
      </c>
      <c r="AC26" s="20">
        <v>0.98393574297188757</v>
      </c>
      <c r="AD26" s="20">
        <v>0.93600000000000005</v>
      </c>
      <c r="AE26" s="20"/>
      <c r="AF26" s="28">
        <v>2.3148148148148148E-8</v>
      </c>
      <c r="AG26" s="2"/>
      <c r="AH26" s="27" t="s">
        <v>132</v>
      </c>
      <c r="AI26" s="61">
        <v>396015</v>
      </c>
      <c r="AJ26" s="61">
        <v>7611560</v>
      </c>
      <c r="AK26" s="19">
        <v>23.5</v>
      </c>
      <c r="AL26" s="32" t="s">
        <v>168</v>
      </c>
      <c r="AM26" s="20">
        <v>0.38353413654618468</v>
      </c>
      <c r="AN26" s="20">
        <v>1.6046586345381526</v>
      </c>
      <c r="AO26" s="20">
        <v>1.8420000000000001</v>
      </c>
      <c r="AP26" s="20"/>
      <c r="AQ26" s="28">
        <v>1.1574074074074073E-7</v>
      </c>
      <c r="AR26" s="2"/>
    </row>
    <row r="27" spans="1:44" x14ac:dyDescent="0.35">
      <c r="A27" s="27" t="s">
        <v>141</v>
      </c>
      <c r="B27" s="19">
        <v>405722</v>
      </c>
      <c r="C27" s="19">
        <v>7612736</v>
      </c>
      <c r="D27" s="19">
        <v>4.5</v>
      </c>
      <c r="E27" s="19" t="s">
        <v>11</v>
      </c>
      <c r="F27" s="20">
        <v>0.89369477911646578</v>
      </c>
      <c r="G27" s="20">
        <v>8.6305220883534137E-2</v>
      </c>
      <c r="H27" s="20">
        <v>0.48899999999999999</v>
      </c>
      <c r="I27" s="20">
        <v>0.04</v>
      </c>
      <c r="J27" s="28">
        <v>2.0443634259259256E-3</v>
      </c>
      <c r="K27" s="2"/>
      <c r="L27" s="27" t="s">
        <v>137</v>
      </c>
      <c r="M27" s="19">
        <v>405546</v>
      </c>
      <c r="N27" s="19">
        <v>7612665</v>
      </c>
      <c r="O27" s="19">
        <v>11.5</v>
      </c>
      <c r="P27" s="19" t="s">
        <v>8</v>
      </c>
      <c r="Q27" s="20">
        <v>0.81285140562249003</v>
      </c>
      <c r="R27" s="20">
        <v>0.23602409638554217</v>
      </c>
      <c r="S27" s="20">
        <v>0.58899999999999997</v>
      </c>
      <c r="T27" s="20">
        <v>5.7000000000000002E-2</v>
      </c>
      <c r="U27" s="28">
        <v>1.6666666666666666E-4</v>
      </c>
      <c r="V27" s="2"/>
      <c r="W27" s="27" t="s">
        <v>156</v>
      </c>
      <c r="X27" s="61">
        <v>395633</v>
      </c>
      <c r="Y27" s="61">
        <v>7612085</v>
      </c>
      <c r="Z27" s="19">
        <v>35.5</v>
      </c>
      <c r="AA27" s="32" t="s">
        <v>167</v>
      </c>
      <c r="AB27" s="20">
        <v>0.57562248995983945</v>
      </c>
      <c r="AC27" s="20">
        <v>1.0147389558232931</v>
      </c>
      <c r="AD27" s="20">
        <v>1.31</v>
      </c>
      <c r="AE27" s="20"/>
      <c r="AF27" s="28">
        <v>2.3148148148148148E-8</v>
      </c>
      <c r="AG27" s="2"/>
      <c r="AH27" s="27" t="s">
        <v>44</v>
      </c>
      <c r="AI27" s="61"/>
      <c r="AJ27" s="61"/>
      <c r="AK27" s="19">
        <v>30</v>
      </c>
      <c r="AL27" s="32" t="s">
        <v>168</v>
      </c>
      <c r="AM27" s="20">
        <v>0.36987951807228914</v>
      </c>
      <c r="AN27" s="20">
        <v>1.6317269076305221</v>
      </c>
      <c r="AO27" s="20">
        <v>1.9059999999999999</v>
      </c>
      <c r="AP27" s="20"/>
      <c r="AQ27" s="28">
        <v>6.9444444444444435E-9</v>
      </c>
      <c r="AR27" s="2"/>
    </row>
    <row r="28" spans="1:44" x14ac:dyDescent="0.35">
      <c r="A28" s="27" t="s">
        <v>142</v>
      </c>
      <c r="B28" s="19">
        <v>405722</v>
      </c>
      <c r="C28" s="19">
        <v>7612736</v>
      </c>
      <c r="D28" s="19">
        <v>17.5</v>
      </c>
      <c r="E28" s="19" t="s">
        <v>11</v>
      </c>
      <c r="F28" s="20">
        <v>0.85244979919678721</v>
      </c>
      <c r="G28" s="20">
        <v>0.24722891566265062</v>
      </c>
      <c r="H28" s="20">
        <v>0.58399999999999996</v>
      </c>
      <c r="I28" s="20">
        <v>4.9000000000000002E-2</v>
      </c>
      <c r="J28" s="28">
        <v>1.8715277777777776E-5</v>
      </c>
      <c r="K28" s="2"/>
      <c r="L28" s="27" t="s">
        <v>140</v>
      </c>
      <c r="M28" s="19">
        <v>405670</v>
      </c>
      <c r="N28" s="19">
        <v>7612738</v>
      </c>
      <c r="O28" s="19">
        <v>12.5</v>
      </c>
      <c r="P28" s="19" t="s">
        <v>8</v>
      </c>
      <c r="Q28" s="20">
        <v>0.80614457831325304</v>
      </c>
      <c r="R28" s="20">
        <v>0.21698795180722891</v>
      </c>
      <c r="S28" s="20">
        <v>0.60099999999999998</v>
      </c>
      <c r="T28" s="20">
        <v>4.2000000000000003E-2</v>
      </c>
      <c r="U28" s="28">
        <v>3.9548611111111112E-5</v>
      </c>
      <c r="V28" s="2"/>
      <c r="W28" s="27" t="s">
        <v>161</v>
      </c>
      <c r="X28" s="61">
        <v>395196</v>
      </c>
      <c r="Y28" s="61">
        <v>7615159</v>
      </c>
      <c r="Z28" s="19">
        <v>22.5</v>
      </c>
      <c r="AA28" s="32" t="s">
        <v>167</v>
      </c>
      <c r="AB28" s="20">
        <v>0.55578313253012057</v>
      </c>
      <c r="AC28" s="20">
        <v>1.022409638554217</v>
      </c>
      <c r="AD28" s="20">
        <v>1.276</v>
      </c>
      <c r="AE28" s="20"/>
      <c r="AF28" s="28">
        <v>1.0416666666666667E-6</v>
      </c>
      <c r="AG28" s="2"/>
      <c r="AH28" s="27" t="s">
        <v>43</v>
      </c>
      <c r="AI28" s="61">
        <v>393670.391</v>
      </c>
      <c r="AJ28" s="61">
        <v>7614402.2280000001</v>
      </c>
      <c r="AK28" s="19">
        <v>6</v>
      </c>
      <c r="AL28" s="32" t="s">
        <v>168</v>
      </c>
      <c r="AM28" s="20">
        <v>0.3220883534136546</v>
      </c>
      <c r="AN28" s="20">
        <v>1.6887550200803212</v>
      </c>
      <c r="AO28" s="20">
        <v>1.746</v>
      </c>
      <c r="AP28" s="20"/>
      <c r="AQ28" s="28">
        <v>1.2731481481481482E-7</v>
      </c>
      <c r="AR28" s="2"/>
    </row>
    <row r="29" spans="1:44" x14ac:dyDescent="0.35">
      <c r="A29" s="27" t="s">
        <v>144</v>
      </c>
      <c r="B29" s="19">
        <v>405769</v>
      </c>
      <c r="C29" s="19">
        <v>7612769</v>
      </c>
      <c r="D29" s="19">
        <v>14.499999999999998</v>
      </c>
      <c r="E29" s="19" t="s">
        <v>11</v>
      </c>
      <c r="F29" s="20">
        <v>0.89638554216867461</v>
      </c>
      <c r="G29" s="20">
        <v>0.20164658634538152</v>
      </c>
      <c r="H29" s="20">
        <v>0.54700000000000004</v>
      </c>
      <c r="I29" s="20">
        <v>4.1000000000000002E-2</v>
      </c>
      <c r="J29" s="28">
        <v>1.2997685185185185E-5</v>
      </c>
      <c r="K29" s="2"/>
      <c r="L29" s="27" t="s">
        <v>142</v>
      </c>
      <c r="M29" s="19">
        <v>405722</v>
      </c>
      <c r="N29" s="19">
        <v>7612736</v>
      </c>
      <c r="O29" s="19">
        <v>32.5</v>
      </c>
      <c r="P29" s="19" t="s">
        <v>8</v>
      </c>
      <c r="Q29" s="20">
        <v>0.77461847389558225</v>
      </c>
      <c r="R29" s="20">
        <v>0.28835341365461847</v>
      </c>
      <c r="S29" s="20">
        <v>0.57299999999999995</v>
      </c>
      <c r="T29" s="20">
        <v>0.104</v>
      </c>
      <c r="U29" s="28">
        <v>6.8287037037037039E-6</v>
      </c>
      <c r="V29" s="2"/>
      <c r="W29" s="27" t="s">
        <v>101</v>
      </c>
      <c r="X29" s="61">
        <v>346375.58500000002</v>
      </c>
      <c r="Y29" s="61">
        <v>7610781.9500000002</v>
      </c>
      <c r="Z29" s="19">
        <v>35</v>
      </c>
      <c r="AA29" s="32" t="s">
        <v>167</v>
      </c>
      <c r="AB29" s="20">
        <v>0.44176706827309237</v>
      </c>
      <c r="AC29" s="20">
        <v>1.0562248995983936</v>
      </c>
      <c r="AD29" s="20">
        <v>1.0049999999999999</v>
      </c>
      <c r="AE29" s="20"/>
      <c r="AF29" s="28">
        <v>1.6203703703703703E-7</v>
      </c>
      <c r="AG29" s="2"/>
      <c r="AH29" s="27" t="s">
        <v>12</v>
      </c>
      <c r="AI29" s="61"/>
      <c r="AJ29" s="61"/>
      <c r="AK29" s="19">
        <v>35</v>
      </c>
      <c r="AL29" s="32" t="s">
        <v>168</v>
      </c>
      <c r="AM29" s="20">
        <v>0.31072289156626554</v>
      </c>
      <c r="AN29" s="20">
        <v>1.7652610441767067</v>
      </c>
      <c r="AO29" s="20">
        <v>2.032</v>
      </c>
      <c r="AP29" s="20"/>
      <c r="AQ29" s="28">
        <v>1.8500000000000003E-7</v>
      </c>
      <c r="AR29" s="2"/>
    </row>
    <row r="30" spans="1:44" x14ac:dyDescent="0.35">
      <c r="A30" s="27" t="s">
        <v>145</v>
      </c>
      <c r="B30" s="19">
        <v>405857</v>
      </c>
      <c r="C30" s="19">
        <v>7612772</v>
      </c>
      <c r="D30" s="19">
        <v>3.5000000000000004</v>
      </c>
      <c r="E30" s="19" t="s">
        <v>11</v>
      </c>
      <c r="F30" s="20">
        <v>0.92690763052208824</v>
      </c>
      <c r="G30" s="20">
        <v>7.8714859437751014E-2</v>
      </c>
      <c r="H30" s="20">
        <v>0.49199999999999999</v>
      </c>
      <c r="I30" s="20">
        <v>3.6999999999999998E-2</v>
      </c>
      <c r="J30" s="28">
        <v>1.2226041666666665E-3</v>
      </c>
      <c r="K30" s="2"/>
      <c r="L30" s="27" t="s">
        <v>142</v>
      </c>
      <c r="M30" s="19">
        <v>405722</v>
      </c>
      <c r="N30" s="19">
        <v>7612736</v>
      </c>
      <c r="O30" s="19">
        <v>24.5</v>
      </c>
      <c r="P30" s="19" t="s">
        <v>8</v>
      </c>
      <c r="Q30" s="20">
        <v>0.7803614457831326</v>
      </c>
      <c r="R30" s="20">
        <v>0.30927710843373496</v>
      </c>
      <c r="S30" s="20">
        <v>0.59199999999999997</v>
      </c>
      <c r="T30" s="20">
        <v>6.6000000000000003E-2</v>
      </c>
      <c r="U30" s="28">
        <v>3.5069444444444442E-6</v>
      </c>
      <c r="V30" s="2"/>
      <c r="W30" s="27" t="s">
        <v>119</v>
      </c>
      <c r="X30" s="61">
        <v>397878</v>
      </c>
      <c r="Y30" s="61">
        <v>7611853</v>
      </c>
      <c r="Z30" s="19">
        <v>27.500000000000004</v>
      </c>
      <c r="AA30" s="32" t="s">
        <v>167</v>
      </c>
      <c r="AB30" s="20">
        <v>0.55811244979919694</v>
      </c>
      <c r="AC30" s="20">
        <v>1.0597590361445783</v>
      </c>
      <c r="AD30" s="20">
        <v>1.0820000000000001</v>
      </c>
      <c r="AE30" s="20">
        <v>0.158</v>
      </c>
      <c r="AF30" s="28">
        <v>2.974537037037037E-6</v>
      </c>
      <c r="AG30" s="2"/>
      <c r="AH30" s="27" t="s">
        <v>126</v>
      </c>
      <c r="AI30" s="61">
        <v>396530</v>
      </c>
      <c r="AJ30" s="61">
        <v>7611635</v>
      </c>
      <c r="AK30" s="19">
        <v>9.5</v>
      </c>
      <c r="AL30" s="32" t="s">
        <v>168</v>
      </c>
      <c r="AM30" s="20">
        <v>0.3414859437751005</v>
      </c>
      <c r="AN30" s="20">
        <v>1.7721285140562248</v>
      </c>
      <c r="AO30" s="20"/>
      <c r="AP30" s="20"/>
      <c r="AQ30" s="28">
        <v>4.6296296296296295E-8</v>
      </c>
      <c r="AR30" s="2"/>
    </row>
    <row r="31" spans="1:44" x14ac:dyDescent="0.35">
      <c r="A31" s="27" t="s">
        <v>148</v>
      </c>
      <c r="B31" s="19">
        <v>407213</v>
      </c>
      <c r="C31" s="19">
        <v>7612917</v>
      </c>
      <c r="D31" s="19">
        <v>7.5</v>
      </c>
      <c r="E31" s="19" t="s">
        <v>11</v>
      </c>
      <c r="F31" s="20">
        <v>0.94421686746987954</v>
      </c>
      <c r="G31" s="20">
        <v>7.5100401606425699E-2</v>
      </c>
      <c r="H31" s="20">
        <v>0.48299999999999998</v>
      </c>
      <c r="I31" s="20">
        <v>6.5000000000000002E-2</v>
      </c>
      <c r="J31" s="28">
        <v>1.3846412037037037E-3</v>
      </c>
      <c r="K31" s="2"/>
      <c r="L31" s="27" t="s">
        <v>143</v>
      </c>
      <c r="M31" s="19">
        <v>405758</v>
      </c>
      <c r="N31" s="19">
        <v>7612761</v>
      </c>
      <c r="O31" s="19">
        <v>37.5</v>
      </c>
      <c r="P31" s="19" t="s">
        <v>8</v>
      </c>
      <c r="Q31" s="20">
        <v>0.69863453815261045</v>
      </c>
      <c r="R31" s="20">
        <v>0.5498393574297189</v>
      </c>
      <c r="S31" s="20">
        <v>0.75800000000000001</v>
      </c>
      <c r="T31" s="20">
        <v>0.161</v>
      </c>
      <c r="U31" s="28">
        <v>7.3263888888888893E-6</v>
      </c>
      <c r="V31" s="2"/>
      <c r="W31" s="27" t="s">
        <v>74</v>
      </c>
      <c r="X31" s="61">
        <v>350206.62</v>
      </c>
      <c r="Y31" s="61">
        <v>7638395.9400000004</v>
      </c>
      <c r="Z31" s="19">
        <v>30</v>
      </c>
      <c r="AA31" s="32" t="s">
        <v>167</v>
      </c>
      <c r="AB31" s="20">
        <v>0.45582329317269077</v>
      </c>
      <c r="AC31" s="20">
        <v>1.0963855421686748</v>
      </c>
      <c r="AD31" s="20">
        <v>1.206</v>
      </c>
      <c r="AE31" s="20">
        <v>0.23300000000000001</v>
      </c>
      <c r="AF31" s="28">
        <v>7.8125000000000004E-7</v>
      </c>
      <c r="AG31" s="2"/>
      <c r="AH31" s="27" t="s">
        <v>134</v>
      </c>
      <c r="AI31" s="61">
        <v>396555</v>
      </c>
      <c r="AJ31" s="61">
        <v>7611794</v>
      </c>
      <c r="AK31" s="19">
        <v>22.5</v>
      </c>
      <c r="AL31" s="32" t="s">
        <v>168</v>
      </c>
      <c r="AM31" s="20">
        <v>0.33012048192771071</v>
      </c>
      <c r="AN31" s="20">
        <v>1.8071084337349399</v>
      </c>
      <c r="AO31" s="20">
        <v>1.9770000000000001</v>
      </c>
      <c r="AP31" s="20"/>
      <c r="AQ31" s="28">
        <v>1.1574074074074074E-8</v>
      </c>
      <c r="AR31" s="2"/>
    </row>
    <row r="32" spans="1:44" ht="15" thickBot="1" x14ac:dyDescent="0.4">
      <c r="A32" s="27" t="s">
        <v>149</v>
      </c>
      <c r="B32" s="19">
        <v>407453</v>
      </c>
      <c r="C32" s="19">
        <v>7612929</v>
      </c>
      <c r="D32" s="19">
        <v>7.5</v>
      </c>
      <c r="E32" s="19" t="s">
        <v>11</v>
      </c>
      <c r="F32" s="20">
        <v>0.89465863453815264</v>
      </c>
      <c r="G32" s="20">
        <v>0.11658634538152611</v>
      </c>
      <c r="H32" s="20">
        <v>0.64100000000000001</v>
      </c>
      <c r="I32" s="20">
        <v>0.06</v>
      </c>
      <c r="J32" s="28">
        <v>2.2337962962962963E-4</v>
      </c>
      <c r="K32" s="2"/>
      <c r="L32" s="27" t="s">
        <v>143</v>
      </c>
      <c r="M32" s="19">
        <v>405758</v>
      </c>
      <c r="N32" s="19">
        <v>7612761</v>
      </c>
      <c r="O32" s="19">
        <v>12.5</v>
      </c>
      <c r="P32" s="19" t="s">
        <v>8</v>
      </c>
      <c r="Q32" s="20">
        <v>0.84449799196787156</v>
      </c>
      <c r="R32" s="20">
        <v>0.22068273092369478</v>
      </c>
      <c r="S32" s="20">
        <v>0.55100000000000005</v>
      </c>
      <c r="T32" s="20">
        <v>4.8000000000000001E-2</v>
      </c>
      <c r="U32" s="28">
        <v>1.4733796296296296E-5</v>
      </c>
      <c r="V32" s="2"/>
      <c r="W32" s="29" t="s">
        <v>100</v>
      </c>
      <c r="X32" s="63">
        <v>301847.598</v>
      </c>
      <c r="Y32" s="63">
        <v>7613954.4079999998</v>
      </c>
      <c r="Z32" s="21">
        <v>34</v>
      </c>
      <c r="AA32" s="32" t="s">
        <v>167</v>
      </c>
      <c r="AB32" s="22">
        <v>0.39357429718875503</v>
      </c>
      <c r="AC32" s="22">
        <v>1.1044176706827309</v>
      </c>
      <c r="AD32" s="22">
        <v>0.96299999999999997</v>
      </c>
      <c r="AE32" s="22"/>
      <c r="AF32" s="30">
        <v>1.0416666666666667E-7</v>
      </c>
      <c r="AG32" s="2"/>
      <c r="AH32" s="27" t="s">
        <v>54</v>
      </c>
      <c r="AI32" s="61">
        <v>417648.67</v>
      </c>
      <c r="AJ32" s="61">
        <v>7623251.7199999997</v>
      </c>
      <c r="AK32" s="19">
        <v>30</v>
      </c>
      <c r="AL32" s="32" t="s">
        <v>168</v>
      </c>
      <c r="AM32" s="20">
        <v>0.15261044176706828</v>
      </c>
      <c r="AN32" s="20">
        <v>1.8313253012048192</v>
      </c>
      <c r="AO32" s="20">
        <v>1.633</v>
      </c>
      <c r="AP32" s="20"/>
      <c r="AQ32" s="28">
        <v>1.1574074074074074E-8</v>
      </c>
      <c r="AR32" s="2"/>
    </row>
    <row r="33" spans="1:44" x14ac:dyDescent="0.35">
      <c r="A33" s="27" t="s">
        <v>150</v>
      </c>
      <c r="B33" s="19">
        <v>407119</v>
      </c>
      <c r="C33" s="19">
        <v>7612763</v>
      </c>
      <c r="D33" s="19">
        <v>17.5</v>
      </c>
      <c r="E33" s="19" t="s">
        <v>11</v>
      </c>
      <c r="F33" s="20">
        <v>0.912289156626506</v>
      </c>
      <c r="G33" s="20">
        <v>8.2690763052208835E-2</v>
      </c>
      <c r="H33" s="20">
        <v>0.51700000000000002</v>
      </c>
      <c r="I33" s="20">
        <v>0.23400000000000001</v>
      </c>
      <c r="J33" s="28">
        <v>2.8570601851851851E-3</v>
      </c>
      <c r="K33" s="2"/>
      <c r="L33" s="27" t="s">
        <v>143</v>
      </c>
      <c r="M33" s="19">
        <v>405758</v>
      </c>
      <c r="N33" s="19">
        <v>7612761</v>
      </c>
      <c r="O33" s="19">
        <v>22.5</v>
      </c>
      <c r="P33" s="19" t="s">
        <v>8</v>
      </c>
      <c r="Q33" s="20">
        <v>0.85510040160642564</v>
      </c>
      <c r="R33" s="20">
        <v>0.2519678714859438</v>
      </c>
      <c r="S33" s="20">
        <v>0.501</v>
      </c>
      <c r="T33" s="20">
        <v>6.8000000000000005E-2</v>
      </c>
      <c r="U33" s="28">
        <v>5.7060185185185186E-6</v>
      </c>
      <c r="V33" s="2"/>
      <c r="W33" s="23" t="s">
        <v>162</v>
      </c>
      <c r="X33" s="24"/>
      <c r="Y33" s="24"/>
      <c r="Z33" s="24"/>
      <c r="AA33" s="24"/>
      <c r="AB33" s="57">
        <f>AVERAGE(AB4:AB32)</f>
        <v>0.55439995453720359</v>
      </c>
      <c r="AC33" s="57">
        <f t="shared" ref="AC33:AF33" si="0">AVERAGE(AC4:AC32)</f>
        <v>0.7639562784728694</v>
      </c>
      <c r="AD33" s="57">
        <f t="shared" si="0"/>
        <v>1.0238695652173915</v>
      </c>
      <c r="AE33" s="57">
        <f t="shared" si="0"/>
        <v>0.15985714285714286</v>
      </c>
      <c r="AF33" s="58">
        <f t="shared" si="0"/>
        <v>3.2602171239140372E-6</v>
      </c>
      <c r="AH33" s="27" t="s">
        <v>23</v>
      </c>
      <c r="AI33" s="61"/>
      <c r="AJ33" s="61"/>
      <c r="AK33" s="19">
        <v>32.5</v>
      </c>
      <c r="AL33" s="32" t="s">
        <v>168</v>
      </c>
      <c r="AM33" s="20">
        <v>0.30216867469879499</v>
      </c>
      <c r="AN33" s="20">
        <v>1.8456626506024096</v>
      </c>
      <c r="AO33" s="20">
        <v>2.4830000000000001</v>
      </c>
      <c r="AP33" s="20"/>
      <c r="AQ33" s="28">
        <v>4.4700000000000004E-6</v>
      </c>
      <c r="AR33" s="2"/>
    </row>
    <row r="34" spans="1:44" ht="15" thickBot="1" x14ac:dyDescent="0.4">
      <c r="A34" s="27" t="s">
        <v>153</v>
      </c>
      <c r="B34" s="19">
        <v>406882</v>
      </c>
      <c r="C34" s="19">
        <v>7612716</v>
      </c>
      <c r="D34" s="19">
        <v>2.5</v>
      </c>
      <c r="E34" s="19" t="s">
        <v>11</v>
      </c>
      <c r="F34" s="20">
        <v>0.8738554216867469</v>
      </c>
      <c r="G34" s="20">
        <v>4.0160642570281124E-2</v>
      </c>
      <c r="H34" s="20">
        <v>0.53200000000000003</v>
      </c>
      <c r="I34" s="20">
        <v>0.16300000000000001</v>
      </c>
      <c r="J34" s="28">
        <v>1.9567939814814817E-3</v>
      </c>
      <c r="K34" s="2"/>
      <c r="L34" s="27" t="s">
        <v>144</v>
      </c>
      <c r="M34" s="19">
        <v>405769</v>
      </c>
      <c r="N34" s="19">
        <v>7612769</v>
      </c>
      <c r="O34" s="19">
        <v>25.5</v>
      </c>
      <c r="P34" s="19" t="s">
        <v>8</v>
      </c>
      <c r="Q34" s="20">
        <v>0.79799196787148596</v>
      </c>
      <c r="R34" s="20">
        <v>0.29650602409638555</v>
      </c>
      <c r="S34" s="20">
        <v>0.55400000000000005</v>
      </c>
      <c r="T34" s="20">
        <v>7.2999999999999995E-2</v>
      </c>
      <c r="U34" s="28">
        <v>2.1990740740740739E-6</v>
      </c>
      <c r="V34" s="2"/>
      <c r="W34" s="25" t="s">
        <v>163</v>
      </c>
      <c r="X34" s="26"/>
      <c r="Y34" s="26"/>
      <c r="Z34" s="26"/>
      <c r="AA34" s="26"/>
      <c r="AB34" s="59">
        <f>_xlfn.STDEV.P(AB4:AB32)</f>
        <v>0.18509668630439077</v>
      </c>
      <c r="AC34" s="59">
        <f t="shared" ref="AC34:AF34" si="1">_xlfn.STDEV.P(AC4:AC32)</f>
        <v>0.29685335200908253</v>
      </c>
      <c r="AD34" s="59">
        <f t="shared" si="1"/>
        <v>0.31389063511493009</v>
      </c>
      <c r="AE34" s="59">
        <f t="shared" si="1"/>
        <v>4.4613990667337795E-2</v>
      </c>
      <c r="AF34" s="60">
        <f t="shared" si="1"/>
        <v>6.8862058456774588E-6</v>
      </c>
      <c r="AH34" s="27" t="s">
        <v>52</v>
      </c>
      <c r="AI34" s="61">
        <v>406044.20699999999</v>
      </c>
      <c r="AJ34" s="61">
        <v>7612796.835</v>
      </c>
      <c r="AK34" s="19">
        <v>30</v>
      </c>
      <c r="AL34" s="32" t="s">
        <v>168</v>
      </c>
      <c r="AM34" s="20">
        <v>8.0321285140562242E-3</v>
      </c>
      <c r="AN34" s="20">
        <v>1.8554216867469879</v>
      </c>
      <c r="AO34" s="20">
        <v>1.333</v>
      </c>
      <c r="AP34" s="20"/>
      <c r="AQ34" s="28">
        <v>5.7870370370370364E-8</v>
      </c>
      <c r="AR34" s="2"/>
    </row>
    <row r="35" spans="1:44" x14ac:dyDescent="0.35">
      <c r="A35" s="27" t="s">
        <v>155</v>
      </c>
      <c r="B35" s="19">
        <v>395644</v>
      </c>
      <c r="C35" s="19">
        <v>7616282</v>
      </c>
      <c r="D35" s="19">
        <v>12.5</v>
      </c>
      <c r="E35" s="19" t="s">
        <v>11</v>
      </c>
      <c r="F35" s="20">
        <v>0.82851405622489949</v>
      </c>
      <c r="G35" s="20">
        <v>0.10759036144578313</v>
      </c>
      <c r="H35" s="20">
        <v>0.505</v>
      </c>
      <c r="I35" s="20"/>
      <c r="J35" s="28">
        <v>8.3101851851851859E-4</v>
      </c>
      <c r="K35" s="2"/>
      <c r="L35" s="27" t="s">
        <v>144</v>
      </c>
      <c r="M35" s="19">
        <v>405769</v>
      </c>
      <c r="N35" s="19">
        <v>7612769</v>
      </c>
      <c r="O35" s="19">
        <v>37.5</v>
      </c>
      <c r="P35" s="19" t="s">
        <v>8</v>
      </c>
      <c r="Q35" s="20">
        <v>0.59004016064257037</v>
      </c>
      <c r="R35" s="20">
        <v>0.6071887550200803</v>
      </c>
      <c r="S35" s="20">
        <v>0.80400000000000005</v>
      </c>
      <c r="T35" s="20">
        <v>0.17299999999999999</v>
      </c>
      <c r="U35" s="28">
        <v>1.3888888888888888E-7</v>
      </c>
      <c r="V35" s="2"/>
      <c r="AH35" s="27" t="s">
        <v>73</v>
      </c>
      <c r="AI35" s="61">
        <v>363698.36</v>
      </c>
      <c r="AJ35" s="61">
        <v>7629226.2000000002</v>
      </c>
      <c r="AK35" s="19">
        <v>23</v>
      </c>
      <c r="AL35" s="32" t="s">
        <v>168</v>
      </c>
      <c r="AM35" s="20">
        <v>4.0160642570281124E-2</v>
      </c>
      <c r="AN35" s="20">
        <v>1.8995983935742973</v>
      </c>
      <c r="AO35" s="20">
        <v>2.1869999999999998</v>
      </c>
      <c r="AP35" s="20"/>
      <c r="AQ35" s="28">
        <v>1.7361111111111112E-7</v>
      </c>
      <c r="AR35" s="2"/>
    </row>
    <row r="36" spans="1:44" x14ac:dyDescent="0.35">
      <c r="A36" s="27" t="s">
        <v>156</v>
      </c>
      <c r="B36" s="19">
        <v>395633</v>
      </c>
      <c r="C36" s="19">
        <v>7612085</v>
      </c>
      <c r="D36" s="19">
        <v>3.5000000000000004</v>
      </c>
      <c r="E36" s="19" t="s">
        <v>11</v>
      </c>
      <c r="F36" s="20">
        <v>0.83116465863453814</v>
      </c>
      <c r="G36" s="20">
        <v>0.13582329317269076</v>
      </c>
      <c r="H36" s="20">
        <v>0.52700000000000002</v>
      </c>
      <c r="I36" s="20"/>
      <c r="J36" s="28">
        <v>2.4961805555555555E-4</v>
      </c>
      <c r="K36" s="2"/>
      <c r="L36" s="27" t="s">
        <v>145</v>
      </c>
      <c r="M36" s="19">
        <v>405857</v>
      </c>
      <c r="N36" s="19">
        <v>7612772</v>
      </c>
      <c r="O36" s="19">
        <v>17.5</v>
      </c>
      <c r="P36" s="19" t="s">
        <v>8</v>
      </c>
      <c r="Q36" s="20">
        <v>0.82738955823293181</v>
      </c>
      <c r="R36" s="20">
        <v>0.2569477911646586</v>
      </c>
      <c r="S36" s="20">
        <v>0.59499999999999997</v>
      </c>
      <c r="T36" s="20">
        <v>5.8999999999999997E-2</v>
      </c>
      <c r="U36" s="28">
        <v>6.6782407407407412E-6</v>
      </c>
      <c r="V36" s="2"/>
      <c r="AH36" s="27" t="s">
        <v>116</v>
      </c>
      <c r="AI36" s="61">
        <v>398397</v>
      </c>
      <c r="AJ36" s="61">
        <v>7607647</v>
      </c>
      <c r="AK36" s="19">
        <v>16.5</v>
      </c>
      <c r="AL36" s="32" t="s">
        <v>168</v>
      </c>
      <c r="AM36" s="20">
        <v>0.291726907630522</v>
      </c>
      <c r="AN36" s="20">
        <v>1.981124497991968</v>
      </c>
      <c r="AO36" s="20">
        <v>2.0169999999999999</v>
      </c>
      <c r="AP36" s="20"/>
      <c r="AQ36" s="28">
        <v>1.1574074074074074E-8</v>
      </c>
      <c r="AR36" s="2"/>
    </row>
    <row r="37" spans="1:44" ht="15" thickBot="1" x14ac:dyDescent="0.4">
      <c r="A37" s="27" t="s">
        <v>159</v>
      </c>
      <c r="B37" s="19">
        <v>394888</v>
      </c>
      <c r="C37" s="19">
        <v>7616472</v>
      </c>
      <c r="D37" s="19">
        <v>12.5</v>
      </c>
      <c r="E37" s="19" t="s">
        <v>11</v>
      </c>
      <c r="F37" s="20">
        <v>0.82261044176706832</v>
      </c>
      <c r="G37" s="20">
        <v>0.12755020080321286</v>
      </c>
      <c r="H37" s="20">
        <v>0.29699999999999999</v>
      </c>
      <c r="I37" s="20"/>
      <c r="J37" s="28">
        <v>1.5960648148148149E-3</v>
      </c>
      <c r="K37" s="2"/>
      <c r="L37" s="27" t="s">
        <v>146</v>
      </c>
      <c r="M37" s="19">
        <v>405875</v>
      </c>
      <c r="N37" s="19">
        <v>7612701</v>
      </c>
      <c r="O37" s="19">
        <v>14.499999999999998</v>
      </c>
      <c r="P37" s="19" t="s">
        <v>8</v>
      </c>
      <c r="Q37" s="20">
        <v>0.85325301204819282</v>
      </c>
      <c r="R37" s="20">
        <v>0.19586345381526105</v>
      </c>
      <c r="S37" s="20">
        <v>0.57399999999999995</v>
      </c>
      <c r="T37" s="20">
        <v>5.2999999999999999E-2</v>
      </c>
      <c r="U37" s="28">
        <v>1.5775462962962966E-5</v>
      </c>
      <c r="V37" s="2"/>
      <c r="AH37" s="29" t="s">
        <v>145</v>
      </c>
      <c r="AI37" s="63">
        <v>405857</v>
      </c>
      <c r="AJ37" s="63">
        <v>7612772</v>
      </c>
      <c r="AK37" s="21">
        <v>27.500000000000004</v>
      </c>
      <c r="AL37" s="32" t="s">
        <v>168</v>
      </c>
      <c r="AM37" s="22"/>
      <c r="AN37" s="22"/>
      <c r="AO37" s="22">
        <v>1.4159999999999999</v>
      </c>
      <c r="AP37" s="22"/>
      <c r="AQ37" s="30">
        <v>5.5555555555555558E-6</v>
      </c>
      <c r="AR37" s="2"/>
    </row>
    <row r="38" spans="1:44" x14ac:dyDescent="0.35">
      <c r="A38" s="27" t="s">
        <v>160</v>
      </c>
      <c r="B38" s="19">
        <v>395207</v>
      </c>
      <c r="C38" s="19">
        <v>7615168</v>
      </c>
      <c r="D38" s="19">
        <v>7.5</v>
      </c>
      <c r="E38" s="19" t="s">
        <v>11</v>
      </c>
      <c r="F38" s="20">
        <v>0.91040160642570267</v>
      </c>
      <c r="G38" s="20">
        <v>0.10534136546184739</v>
      </c>
      <c r="H38" s="20">
        <v>0.41199999999999998</v>
      </c>
      <c r="I38" s="20"/>
      <c r="J38" s="28">
        <v>1.1215277777777777E-3</v>
      </c>
      <c r="K38" s="2"/>
      <c r="L38" s="27" t="s">
        <v>148</v>
      </c>
      <c r="M38" s="19">
        <v>407213</v>
      </c>
      <c r="N38" s="19">
        <v>7612917</v>
      </c>
      <c r="O38" s="19">
        <v>17.5</v>
      </c>
      <c r="P38" s="19" t="s">
        <v>8</v>
      </c>
      <c r="Q38" s="20">
        <v>0.79674698795180721</v>
      </c>
      <c r="R38" s="20">
        <v>0.18457831325301205</v>
      </c>
      <c r="S38" s="20">
        <v>0.59</v>
      </c>
      <c r="T38" s="20"/>
      <c r="U38" s="28">
        <v>2.8086805555555553E-4</v>
      </c>
      <c r="V38" s="2"/>
      <c r="AH38" s="23" t="s">
        <v>162</v>
      </c>
      <c r="AI38" s="24"/>
      <c r="AJ38" s="24"/>
      <c r="AK38" s="24"/>
      <c r="AL38" s="24"/>
      <c r="AM38" s="57">
        <f>AVERAGE(AM4:AM37)</f>
        <v>0.35922964585615186</v>
      </c>
      <c r="AN38" s="57">
        <f t="shared" ref="AN38:AP38" si="2">AVERAGE(AN4:AN37)</f>
        <v>1.467225264695144</v>
      </c>
      <c r="AO38" s="57">
        <f t="shared" si="2"/>
        <v>1.5935969696969694</v>
      </c>
      <c r="AP38" s="57">
        <f t="shared" si="2"/>
        <v>0.36966666666666664</v>
      </c>
      <c r="AQ38" s="58">
        <f>AVERAGE(AQ4:AQ37)</f>
        <v>6.4276748971193408E-7</v>
      </c>
    </row>
    <row r="39" spans="1:44" ht="15" thickBot="1" x14ac:dyDescent="0.4">
      <c r="A39" s="27" t="s">
        <v>41</v>
      </c>
      <c r="B39" s="19" t="s">
        <v>170</v>
      </c>
      <c r="C39" s="19" t="s">
        <v>170</v>
      </c>
      <c r="D39" s="19">
        <v>19</v>
      </c>
      <c r="E39" s="19" t="s">
        <v>11</v>
      </c>
      <c r="F39" s="20">
        <v>0.71285140562248994</v>
      </c>
      <c r="G39" s="20">
        <v>0.66666666666666663</v>
      </c>
      <c r="H39" s="20">
        <v>0.96399999999999997</v>
      </c>
      <c r="I39" s="20">
        <v>0.13400000000000001</v>
      </c>
      <c r="J39" s="28">
        <v>4.4753086419753081E-6</v>
      </c>
      <c r="K39" s="2"/>
      <c r="L39" s="27" t="s">
        <v>149</v>
      </c>
      <c r="M39" s="19">
        <v>407453</v>
      </c>
      <c r="N39" s="19">
        <v>7612929</v>
      </c>
      <c r="O39" s="19">
        <v>17.5</v>
      </c>
      <c r="P39" s="19" t="s">
        <v>8</v>
      </c>
      <c r="Q39" s="20">
        <v>0.80823293172690758</v>
      </c>
      <c r="R39" s="20">
        <v>0.33349397590361446</v>
      </c>
      <c r="S39" s="20">
        <v>0.58399999999999996</v>
      </c>
      <c r="T39" s="20">
        <v>0.14399999999999999</v>
      </c>
      <c r="U39" s="28">
        <v>2.4270833333333331E-5</v>
      </c>
      <c r="V39" s="2"/>
      <c r="AH39" s="25" t="s">
        <v>163</v>
      </c>
      <c r="AI39" s="26"/>
      <c r="AJ39" s="26"/>
      <c r="AK39" s="26"/>
      <c r="AL39" s="26"/>
      <c r="AM39" s="59">
        <f>_xlfn.STDEV.P(AM4:AM37)</f>
        <v>0.11610707007671717</v>
      </c>
      <c r="AN39" s="59">
        <f t="shared" ref="AN39:AP39" si="3">_xlfn.STDEV.P(AN4:AN37)</f>
        <v>0.26219131746808327</v>
      </c>
      <c r="AO39" s="59">
        <f t="shared" si="3"/>
        <v>0.3392514634387952</v>
      </c>
      <c r="AP39" s="59">
        <f t="shared" si="3"/>
        <v>6.544887742013282E-2</v>
      </c>
      <c r="AQ39" s="60">
        <f>_xlfn.STDEV.P(AQ4:AQ37)</f>
        <v>1.3937317887838835E-6</v>
      </c>
    </row>
    <row r="40" spans="1:44" x14ac:dyDescent="0.35">
      <c r="A40" s="27" t="s">
        <v>41</v>
      </c>
      <c r="B40" s="19" t="s">
        <v>170</v>
      </c>
      <c r="C40" s="19" t="s">
        <v>170</v>
      </c>
      <c r="D40" s="19">
        <v>17</v>
      </c>
      <c r="E40" s="19" t="s">
        <v>11</v>
      </c>
      <c r="F40" s="20">
        <v>0.84658634538152611</v>
      </c>
      <c r="G40" s="20">
        <v>0.30803212851405626</v>
      </c>
      <c r="H40" s="20">
        <v>0.63900000000000001</v>
      </c>
      <c r="I40" s="20">
        <v>8.8999999999999996E-2</v>
      </c>
      <c r="J40" s="28">
        <v>1.4814814814814813E-5</v>
      </c>
      <c r="K40" s="2"/>
      <c r="L40" s="27" t="s">
        <v>150</v>
      </c>
      <c r="M40" s="19">
        <v>407119</v>
      </c>
      <c r="N40" s="19">
        <v>7612763</v>
      </c>
      <c r="O40" s="19">
        <v>57.499999999999993</v>
      </c>
      <c r="P40" s="19" t="s">
        <v>8</v>
      </c>
      <c r="Q40" s="20"/>
      <c r="R40" s="20"/>
      <c r="S40" s="20">
        <v>0.61899999999999999</v>
      </c>
      <c r="T40" s="20"/>
      <c r="U40" s="28">
        <v>7.7893518518518511E-6</v>
      </c>
      <c r="V40" s="2"/>
    </row>
    <row r="41" spans="1:44" x14ac:dyDescent="0.35">
      <c r="A41" s="27" t="s">
        <v>39</v>
      </c>
      <c r="B41" s="19">
        <v>393631.84600000002</v>
      </c>
      <c r="C41" s="19">
        <v>7614440.8269999996</v>
      </c>
      <c r="D41" s="19">
        <v>1</v>
      </c>
      <c r="E41" s="19" t="s">
        <v>11</v>
      </c>
      <c r="F41" s="20">
        <v>0.91967871485943775</v>
      </c>
      <c r="G41" s="20">
        <v>0.20883534136546184</v>
      </c>
      <c r="H41" s="20">
        <v>0.56999999999999995</v>
      </c>
      <c r="I41" s="20">
        <v>7.1999999999999995E-2</v>
      </c>
      <c r="J41" s="28">
        <v>1.5663580246913583E-5</v>
      </c>
      <c r="K41" s="2"/>
      <c r="L41" s="27" t="s">
        <v>150</v>
      </c>
      <c r="M41" s="19">
        <v>407119</v>
      </c>
      <c r="N41" s="19">
        <v>7612763</v>
      </c>
      <c r="O41" s="19">
        <v>27.500000000000004</v>
      </c>
      <c r="P41" s="19" t="s">
        <v>8</v>
      </c>
      <c r="Q41" s="20">
        <v>0.79337349397590351</v>
      </c>
      <c r="R41" s="20">
        <v>0.39606425702811249</v>
      </c>
      <c r="S41" s="20">
        <v>0.63700000000000001</v>
      </c>
      <c r="T41" s="20">
        <v>0.105</v>
      </c>
      <c r="U41" s="28">
        <v>1.574074074074074E-5</v>
      </c>
      <c r="V41" s="2"/>
    </row>
    <row r="42" spans="1:44" x14ac:dyDescent="0.35">
      <c r="A42" s="27" t="s">
        <v>48</v>
      </c>
      <c r="B42" s="19">
        <v>393549.41600000003</v>
      </c>
      <c r="C42" s="19">
        <v>7614735.1409999998</v>
      </c>
      <c r="D42" s="19">
        <v>2</v>
      </c>
      <c r="E42" s="19" t="s">
        <v>11</v>
      </c>
      <c r="F42" s="20">
        <v>0.89558232931726911</v>
      </c>
      <c r="G42" s="20">
        <v>0.11847389558232932</v>
      </c>
      <c r="H42" s="20">
        <v>0.58399999999999996</v>
      </c>
      <c r="I42" s="20"/>
      <c r="J42" s="28">
        <v>1.6473765432098764E-4</v>
      </c>
      <c r="K42" s="2"/>
      <c r="L42" s="27" t="s">
        <v>151</v>
      </c>
      <c r="M42" s="19">
        <v>407111</v>
      </c>
      <c r="N42" s="19">
        <v>7612753</v>
      </c>
      <c r="O42" s="19">
        <v>7.5</v>
      </c>
      <c r="P42" s="19" t="s">
        <v>8</v>
      </c>
      <c r="Q42" s="20">
        <v>0.88004016064257029</v>
      </c>
      <c r="R42" s="20">
        <v>0.19979919678714858</v>
      </c>
      <c r="S42" s="20">
        <v>0.54600000000000004</v>
      </c>
      <c r="T42" s="20">
        <v>7.5999999999999998E-2</v>
      </c>
      <c r="U42" s="28">
        <v>2.2187499999999997E-5</v>
      </c>
      <c r="V42" s="2"/>
    </row>
    <row r="43" spans="1:44" x14ac:dyDescent="0.35">
      <c r="A43" s="27" t="s">
        <v>50</v>
      </c>
      <c r="B43" s="19">
        <v>410028.38900000002</v>
      </c>
      <c r="C43" s="19">
        <v>7618864.4409999996</v>
      </c>
      <c r="D43" s="19">
        <v>16</v>
      </c>
      <c r="E43" s="19" t="s">
        <v>11</v>
      </c>
      <c r="F43" s="20">
        <v>0.863855421686747</v>
      </c>
      <c r="G43" s="20">
        <v>0.21887550200803213</v>
      </c>
      <c r="H43" s="20">
        <v>0.57499999999999996</v>
      </c>
      <c r="I43" s="20"/>
      <c r="J43" s="28">
        <v>4.0933641975308643E-5</v>
      </c>
      <c r="K43" s="2"/>
      <c r="L43" s="27" t="s">
        <v>151</v>
      </c>
      <c r="M43" s="19">
        <v>407111</v>
      </c>
      <c r="N43" s="19">
        <v>7612753</v>
      </c>
      <c r="O43" s="19">
        <v>47.5</v>
      </c>
      <c r="P43" s="19" t="s">
        <v>8</v>
      </c>
      <c r="Q43" s="20">
        <v>0.87614457831325299</v>
      </c>
      <c r="R43" s="20">
        <v>0.20008032128514056</v>
      </c>
      <c r="S43" s="20">
        <v>0.58399999999999996</v>
      </c>
      <c r="T43" s="20">
        <v>7.9000000000000001E-2</v>
      </c>
      <c r="U43" s="28">
        <v>2.0520833333333332E-5</v>
      </c>
      <c r="V43" s="2"/>
    </row>
    <row r="44" spans="1:44" x14ac:dyDescent="0.35">
      <c r="A44" s="27" t="s">
        <v>68</v>
      </c>
      <c r="B44" s="19">
        <v>347854.66</v>
      </c>
      <c r="C44" s="19">
        <v>7641574.2199999997</v>
      </c>
      <c r="D44" s="19">
        <v>18</v>
      </c>
      <c r="E44" s="19" t="s">
        <v>11</v>
      </c>
      <c r="F44" s="20">
        <v>0.76706827309236947</v>
      </c>
      <c r="G44" s="20">
        <v>0.17670682730923695</v>
      </c>
      <c r="H44" s="20">
        <v>0.51300000000000001</v>
      </c>
      <c r="I44" s="20">
        <v>5.8000000000000003E-2</v>
      </c>
      <c r="J44" s="28">
        <v>1.4351851851851852E-4</v>
      </c>
      <c r="K44" s="2"/>
      <c r="L44" s="27" t="s">
        <v>151</v>
      </c>
      <c r="M44" s="19">
        <v>407111</v>
      </c>
      <c r="N44" s="19">
        <v>7612753</v>
      </c>
      <c r="O44" s="19">
        <v>25.5</v>
      </c>
      <c r="P44" s="19" t="s">
        <v>8</v>
      </c>
      <c r="Q44" s="20">
        <v>0.86738955823293185</v>
      </c>
      <c r="R44" s="20">
        <v>0.23787148594377508</v>
      </c>
      <c r="S44" s="20">
        <v>0.59699999999999998</v>
      </c>
      <c r="T44" s="20">
        <v>0.06</v>
      </c>
      <c r="U44" s="28">
        <v>1.2615740740740741E-5</v>
      </c>
      <c r="V44" s="2"/>
    </row>
    <row r="45" spans="1:44" x14ac:dyDescent="0.35">
      <c r="A45" s="27" t="s">
        <v>66</v>
      </c>
      <c r="B45" s="19">
        <v>350228.36</v>
      </c>
      <c r="C45" s="19">
        <v>7638474.75</v>
      </c>
      <c r="D45" s="19">
        <v>14</v>
      </c>
      <c r="E45" s="19" t="s">
        <v>11</v>
      </c>
      <c r="F45" s="20">
        <v>0.86345381526104414</v>
      </c>
      <c r="G45" s="20">
        <v>0.14859437751004015</v>
      </c>
      <c r="H45" s="20">
        <v>0.51</v>
      </c>
      <c r="I45" s="20"/>
      <c r="J45" s="28">
        <v>2.4614197530864197E-4</v>
      </c>
      <c r="K45" s="2"/>
      <c r="L45" s="27" t="s">
        <v>152</v>
      </c>
      <c r="M45" s="19">
        <v>407059</v>
      </c>
      <c r="N45" s="19">
        <v>7612751</v>
      </c>
      <c r="O45" s="19">
        <v>12.5</v>
      </c>
      <c r="P45" s="19" t="s">
        <v>8</v>
      </c>
      <c r="Q45" s="20">
        <v>0.85313253012048196</v>
      </c>
      <c r="R45" s="20">
        <v>0.20979919678714859</v>
      </c>
      <c r="S45" s="20">
        <v>0.55000000000000004</v>
      </c>
      <c r="T45" s="20">
        <v>4.4999999999999998E-2</v>
      </c>
      <c r="U45" s="28">
        <v>9.3749999999999992E-6</v>
      </c>
      <c r="V45" s="2"/>
    </row>
    <row r="46" spans="1:44" x14ac:dyDescent="0.35">
      <c r="A46" s="27" t="s">
        <v>34</v>
      </c>
      <c r="B46" s="19" t="s">
        <v>170</v>
      </c>
      <c r="C46" s="19" t="s">
        <v>170</v>
      </c>
      <c r="D46" s="19">
        <v>2.5</v>
      </c>
      <c r="E46" s="19" t="s">
        <v>11</v>
      </c>
      <c r="F46" s="20">
        <v>0.8034136546184738</v>
      </c>
      <c r="G46" s="20">
        <v>9.574297188755021E-2</v>
      </c>
      <c r="H46" s="20"/>
      <c r="I46" s="20"/>
      <c r="J46" s="28">
        <v>3.6800000000000001E-3</v>
      </c>
      <c r="K46" s="2"/>
      <c r="L46" s="27" t="s">
        <v>152</v>
      </c>
      <c r="M46" s="19">
        <v>407059</v>
      </c>
      <c r="N46" s="19">
        <v>7612751</v>
      </c>
      <c r="O46" s="19">
        <v>27.500000000000004</v>
      </c>
      <c r="P46" s="19" t="s">
        <v>8</v>
      </c>
      <c r="Q46" s="20">
        <v>0.85726907630522087</v>
      </c>
      <c r="R46" s="20">
        <v>0.34156626506024096</v>
      </c>
      <c r="S46" s="20">
        <v>1.431</v>
      </c>
      <c r="T46" s="20">
        <v>8.5999999999999993E-2</v>
      </c>
      <c r="U46" s="28">
        <v>1.7361111111111112E-6</v>
      </c>
      <c r="V46" s="2"/>
    </row>
    <row r="47" spans="1:44" x14ac:dyDescent="0.35">
      <c r="A47" s="27" t="s">
        <v>10</v>
      </c>
      <c r="B47" s="19" t="s">
        <v>170</v>
      </c>
      <c r="C47" s="19" t="s">
        <v>170</v>
      </c>
      <c r="D47" s="19">
        <v>7.5</v>
      </c>
      <c r="E47" s="19" t="s">
        <v>11</v>
      </c>
      <c r="F47" s="20">
        <v>0.91622489959839337</v>
      </c>
      <c r="G47" s="20">
        <v>7.9116465863453833E-3</v>
      </c>
      <c r="H47" s="20">
        <v>0.55700000000000005</v>
      </c>
      <c r="I47" s="20"/>
      <c r="J47" s="28">
        <v>3.1300000000000002E-4</v>
      </c>
      <c r="K47" s="2"/>
      <c r="L47" s="27" t="s">
        <v>153</v>
      </c>
      <c r="M47" s="19">
        <v>406882</v>
      </c>
      <c r="N47" s="19">
        <v>7612716</v>
      </c>
      <c r="O47" s="19">
        <v>13.5</v>
      </c>
      <c r="P47" s="19" t="s">
        <v>8</v>
      </c>
      <c r="Q47" s="20">
        <v>0.83759036144578303</v>
      </c>
      <c r="R47" s="20">
        <v>0.25927710843373497</v>
      </c>
      <c r="S47" s="20">
        <v>0.63500000000000001</v>
      </c>
      <c r="T47" s="20">
        <v>6.3E-2</v>
      </c>
      <c r="U47" s="28">
        <v>9.3402777777777782E-6</v>
      </c>
      <c r="V47" s="2"/>
    </row>
    <row r="48" spans="1:44" x14ac:dyDescent="0.35">
      <c r="A48" s="27" t="s">
        <v>30</v>
      </c>
      <c r="B48" s="19" t="s">
        <v>170</v>
      </c>
      <c r="C48" s="19" t="s">
        <v>170</v>
      </c>
      <c r="D48" s="19">
        <v>2.5</v>
      </c>
      <c r="E48" s="19" t="s">
        <v>11</v>
      </c>
      <c r="F48" s="20">
        <v>0.72337349397590378</v>
      </c>
      <c r="G48" s="20">
        <v>8.0682730923694781E-2</v>
      </c>
      <c r="H48" s="20">
        <v>0.45500000000000002</v>
      </c>
      <c r="I48" s="20"/>
      <c r="J48" s="28">
        <v>1.2299999999999998E-3</v>
      </c>
      <c r="K48" s="2"/>
      <c r="L48" s="27" t="s">
        <v>154</v>
      </c>
      <c r="M48" s="19">
        <v>406741</v>
      </c>
      <c r="N48" s="19">
        <v>7612706</v>
      </c>
      <c r="O48" s="19">
        <v>22.5</v>
      </c>
      <c r="P48" s="19" t="s">
        <v>8</v>
      </c>
      <c r="Q48" s="20">
        <v>0.85144578313252994</v>
      </c>
      <c r="R48" s="20">
        <v>0.20341365461847388</v>
      </c>
      <c r="S48" s="20">
        <v>0.33600000000000002</v>
      </c>
      <c r="T48" s="20">
        <v>5.3999999999999999E-2</v>
      </c>
      <c r="U48" s="28">
        <v>1.1030092592592593E-5</v>
      </c>
      <c r="V48" s="2"/>
    </row>
    <row r="49" spans="1:22" x14ac:dyDescent="0.35">
      <c r="A49" s="27" t="s">
        <v>13</v>
      </c>
      <c r="B49" s="19" t="s">
        <v>170</v>
      </c>
      <c r="C49" s="19" t="s">
        <v>170</v>
      </c>
      <c r="D49" s="19">
        <v>7.5</v>
      </c>
      <c r="E49" s="19" t="s">
        <v>11</v>
      </c>
      <c r="F49" s="20">
        <v>0.81096385542168692</v>
      </c>
      <c r="G49" s="20">
        <v>5.738955823293173E-2</v>
      </c>
      <c r="H49" s="20">
        <v>0.57399999999999995</v>
      </c>
      <c r="I49" s="20"/>
      <c r="J49" s="28">
        <v>1.66E-3</v>
      </c>
      <c r="K49" s="2"/>
      <c r="L49" s="27" t="s">
        <v>155</v>
      </c>
      <c r="M49" s="19">
        <v>395644</v>
      </c>
      <c r="N49" s="19">
        <v>7616282</v>
      </c>
      <c r="O49" s="19">
        <v>23.5</v>
      </c>
      <c r="P49" s="19" t="s">
        <v>8</v>
      </c>
      <c r="Q49" s="20">
        <v>0.8661044176706828</v>
      </c>
      <c r="R49" s="20">
        <v>0.22305220883534135</v>
      </c>
      <c r="S49" s="20">
        <v>0.55300000000000005</v>
      </c>
      <c r="T49" s="20"/>
      <c r="U49" s="28">
        <v>1.2210648148148149E-5</v>
      </c>
      <c r="V49" s="2"/>
    </row>
    <row r="50" spans="1:22" x14ac:dyDescent="0.35">
      <c r="A50" s="27" t="s">
        <v>14</v>
      </c>
      <c r="B50" s="19" t="s">
        <v>170</v>
      </c>
      <c r="C50" s="19" t="s">
        <v>170</v>
      </c>
      <c r="D50" s="19">
        <v>5</v>
      </c>
      <c r="E50" s="19" t="s">
        <v>11</v>
      </c>
      <c r="F50" s="20">
        <v>0.87638554216867481</v>
      </c>
      <c r="G50" s="20">
        <v>5.2971887550200804E-2</v>
      </c>
      <c r="H50" s="20">
        <v>0.45300000000000001</v>
      </c>
      <c r="I50" s="20"/>
      <c r="J50" s="28">
        <v>4.2500000000000003E-4</v>
      </c>
      <c r="K50" s="2"/>
      <c r="L50" s="27" t="s">
        <v>156</v>
      </c>
      <c r="M50" s="19">
        <v>395633</v>
      </c>
      <c r="N50" s="19">
        <v>7612085</v>
      </c>
      <c r="O50" s="19">
        <v>23.5</v>
      </c>
      <c r="P50" s="19" t="s">
        <v>8</v>
      </c>
      <c r="Q50" s="20">
        <v>0.86196787148594389</v>
      </c>
      <c r="R50" s="20">
        <v>0.22618473895582331</v>
      </c>
      <c r="S50" s="20">
        <v>0.56899999999999995</v>
      </c>
      <c r="T50" s="20"/>
      <c r="U50" s="28">
        <v>1.3425925925925924E-5</v>
      </c>
      <c r="V50" s="2"/>
    </row>
    <row r="51" spans="1:22" x14ac:dyDescent="0.35">
      <c r="A51" s="27" t="s">
        <v>15</v>
      </c>
      <c r="B51" s="19" t="s">
        <v>170</v>
      </c>
      <c r="C51" s="19" t="s">
        <v>170</v>
      </c>
      <c r="D51" s="19">
        <v>7.5</v>
      </c>
      <c r="E51" s="19" t="s">
        <v>11</v>
      </c>
      <c r="F51" s="20">
        <v>0.91991967871485925</v>
      </c>
      <c r="G51" s="20">
        <v>7.6305220883534142E-2</v>
      </c>
      <c r="H51" s="20"/>
      <c r="I51" s="20"/>
      <c r="J51" s="28">
        <v>4.0500000000000003E-4</v>
      </c>
      <c r="K51" s="2"/>
      <c r="L51" s="27" t="s">
        <v>157</v>
      </c>
      <c r="M51" s="61">
        <v>395651</v>
      </c>
      <c r="N51" s="61">
        <v>7616252</v>
      </c>
      <c r="O51" s="19">
        <v>32.5</v>
      </c>
      <c r="P51" s="19" t="s">
        <v>8</v>
      </c>
      <c r="Q51" s="20">
        <v>0.70767068273092359</v>
      </c>
      <c r="R51" s="20">
        <v>0.22413654618473897</v>
      </c>
      <c r="S51" s="20">
        <v>0.47199999999999998</v>
      </c>
      <c r="T51" s="20"/>
      <c r="U51" s="28">
        <v>5.7060185185185186E-6</v>
      </c>
      <c r="V51" s="2"/>
    </row>
    <row r="52" spans="1:22" x14ac:dyDescent="0.35">
      <c r="A52" s="27" t="s">
        <v>16</v>
      </c>
      <c r="B52" s="19" t="s">
        <v>170</v>
      </c>
      <c r="C52" s="19" t="s">
        <v>170</v>
      </c>
      <c r="D52" s="19">
        <v>7.5</v>
      </c>
      <c r="E52" s="19" t="s">
        <v>11</v>
      </c>
      <c r="F52" s="20">
        <v>0.6939759036144576</v>
      </c>
      <c r="G52" s="20">
        <v>0.11341365461847387</v>
      </c>
      <c r="H52" s="20"/>
      <c r="I52" s="20"/>
      <c r="J52" s="28">
        <v>7.6799999999999991E-4</v>
      </c>
      <c r="K52" s="2"/>
      <c r="L52" s="27" t="s">
        <v>158</v>
      </c>
      <c r="M52" s="61">
        <v>395305</v>
      </c>
      <c r="N52" s="61">
        <v>7617170</v>
      </c>
      <c r="O52" s="19">
        <v>25.5</v>
      </c>
      <c r="P52" s="19" t="s">
        <v>8</v>
      </c>
      <c r="Q52" s="20">
        <v>0.88771084337349404</v>
      </c>
      <c r="R52" s="20">
        <v>0.17409638554216869</v>
      </c>
      <c r="S52" s="20">
        <v>0.58699999999999997</v>
      </c>
      <c r="T52" s="20"/>
      <c r="U52" s="28">
        <v>1.8784722222222224E-5</v>
      </c>
      <c r="V52" s="2"/>
    </row>
    <row r="53" spans="1:22" x14ac:dyDescent="0.35">
      <c r="A53" s="27" t="s">
        <v>24</v>
      </c>
      <c r="B53" s="19">
        <v>402322</v>
      </c>
      <c r="C53" s="19">
        <v>7616101</v>
      </c>
      <c r="D53" s="19">
        <v>7.5</v>
      </c>
      <c r="E53" s="19" t="s">
        <v>11</v>
      </c>
      <c r="F53" s="20">
        <v>0.77638554216867439</v>
      </c>
      <c r="G53" s="20">
        <v>8.9799196787148608E-2</v>
      </c>
      <c r="H53" s="20">
        <v>0.57099999999999995</v>
      </c>
      <c r="I53" s="20"/>
      <c r="J53" s="28">
        <v>7.4200000000000004E-4</v>
      </c>
      <c r="K53" s="2"/>
      <c r="L53" s="27" t="s">
        <v>158</v>
      </c>
      <c r="M53" s="61">
        <v>395305</v>
      </c>
      <c r="N53" s="61">
        <v>7617170</v>
      </c>
      <c r="O53" s="19">
        <v>36.5</v>
      </c>
      <c r="P53" s="19" t="s">
        <v>8</v>
      </c>
      <c r="Q53" s="20">
        <v>0.87172690763052196</v>
      </c>
      <c r="R53" s="20">
        <v>0.1970281124497992</v>
      </c>
      <c r="S53" s="20">
        <v>0.58299999999999996</v>
      </c>
      <c r="T53" s="20"/>
      <c r="U53" s="28">
        <v>9.8958333333333344E-6</v>
      </c>
      <c r="V53" s="2"/>
    </row>
    <row r="54" spans="1:22" ht="15" thickBot="1" x14ac:dyDescent="0.4">
      <c r="A54" s="29" t="s">
        <v>22</v>
      </c>
      <c r="B54" s="21">
        <v>408252</v>
      </c>
      <c r="C54" s="21">
        <v>7606212</v>
      </c>
      <c r="D54" s="21">
        <v>2.5</v>
      </c>
      <c r="E54" s="21" t="s">
        <v>11</v>
      </c>
      <c r="F54" s="22">
        <v>0.85152610441767096</v>
      </c>
      <c r="G54" s="22">
        <v>5.5100401606425709E-2</v>
      </c>
      <c r="H54" s="22">
        <v>0.73599999999999999</v>
      </c>
      <c r="I54" s="22"/>
      <c r="J54" s="30">
        <v>6.9099999999999999E-4</v>
      </c>
      <c r="K54" s="2"/>
      <c r="L54" s="27" t="s">
        <v>40</v>
      </c>
      <c r="M54" s="61">
        <v>405806.1</v>
      </c>
      <c r="N54" s="61">
        <v>7612738.9009999996</v>
      </c>
      <c r="O54" s="19">
        <v>35</v>
      </c>
      <c r="P54" s="19" t="s">
        <v>8</v>
      </c>
      <c r="Q54" s="20">
        <v>0.55742971887550208</v>
      </c>
      <c r="R54" s="20">
        <v>0.8040160642570281</v>
      </c>
      <c r="S54" s="20">
        <v>1.4710000000000001</v>
      </c>
      <c r="T54" s="20">
        <v>0.25</v>
      </c>
      <c r="U54" s="28">
        <v>9.2592592592592591E-8</v>
      </c>
      <c r="V54" s="2"/>
    </row>
    <row r="55" spans="1:22" x14ac:dyDescent="0.35">
      <c r="A55" s="23" t="s">
        <v>162</v>
      </c>
      <c r="B55" s="24"/>
      <c r="C55" s="24"/>
      <c r="D55" s="24"/>
      <c r="E55" s="24"/>
      <c r="F55" s="57">
        <f>AVERAGE(F4:F54)</f>
        <v>0.87783919993700321</v>
      </c>
      <c r="G55" s="57">
        <f>AVERAGE(G4:G54)</f>
        <v>0.12736435939837784</v>
      </c>
      <c r="H55" s="57">
        <f>AVERAGE(H4:H54)</f>
        <v>0.51916578947368419</v>
      </c>
      <c r="I55" s="57">
        <f>AVERAGE(I4:I54)</f>
        <v>6.5896874999999994E-2</v>
      </c>
      <c r="J55" s="58">
        <f>AVERAGE(J4:J54)</f>
        <v>1.2942481995884773E-3</v>
      </c>
      <c r="K55" s="2"/>
      <c r="L55" s="27" t="s">
        <v>52</v>
      </c>
      <c r="M55" s="61">
        <v>406044.20699999999</v>
      </c>
      <c r="N55" s="61">
        <v>7612796.835</v>
      </c>
      <c r="O55" s="19">
        <v>15</v>
      </c>
      <c r="P55" s="19" t="s">
        <v>8</v>
      </c>
      <c r="Q55" s="20">
        <v>0.81726907630522083</v>
      </c>
      <c r="R55" s="20">
        <v>0.37349397590361444</v>
      </c>
      <c r="S55" s="20">
        <v>0.59299999999999997</v>
      </c>
      <c r="T55" s="20"/>
      <c r="U55" s="28">
        <v>7.3302469135802472E-6</v>
      </c>
      <c r="V55" s="2"/>
    </row>
    <row r="56" spans="1:22" ht="15" thickBot="1" x14ac:dyDescent="0.4">
      <c r="A56" s="25" t="s">
        <v>163</v>
      </c>
      <c r="B56" s="26"/>
      <c r="C56" s="26"/>
      <c r="D56" s="26"/>
      <c r="E56" s="26"/>
      <c r="F56" s="59">
        <f>_xlfn.STDEV.P(F4:F54)</f>
        <v>7.3747947209664502E-2</v>
      </c>
      <c r="G56" s="59">
        <f>_xlfn.STDEV.P(G4:G54)</f>
        <v>0.10296118343530308</v>
      </c>
      <c r="H56" s="59">
        <f>_xlfn.STDEV.P(H4:H54)</f>
        <v>0.12515857788866686</v>
      </c>
      <c r="I56" s="59">
        <f>_xlfn.STDEV.P(I4:I54)</f>
        <v>4.107825979437757E-2</v>
      </c>
      <c r="J56" s="60">
        <f>_xlfn.STDEV.P(J4:J54)</f>
        <v>1.1702196839446044E-3</v>
      </c>
      <c r="K56" s="2"/>
      <c r="L56" s="27" t="s">
        <v>42</v>
      </c>
      <c r="M56" s="61" t="s">
        <v>170</v>
      </c>
      <c r="N56" s="61" t="s">
        <v>170</v>
      </c>
      <c r="O56" s="19">
        <v>32</v>
      </c>
      <c r="P56" s="19" t="s">
        <v>8</v>
      </c>
      <c r="Q56" s="20">
        <v>0.59477911646586346</v>
      </c>
      <c r="R56" s="20">
        <v>0.8429718875502008</v>
      </c>
      <c r="S56" s="20">
        <v>0.81200000000000006</v>
      </c>
      <c r="T56" s="20">
        <v>0.188</v>
      </c>
      <c r="U56" s="28">
        <v>3.4143518518518519E-6</v>
      </c>
      <c r="V56" s="2"/>
    </row>
    <row r="57" spans="1:22" x14ac:dyDescent="0.35">
      <c r="K57" s="2"/>
      <c r="L57" s="27" t="s">
        <v>48</v>
      </c>
      <c r="M57" s="61">
        <v>393549.41600000003</v>
      </c>
      <c r="N57" s="61">
        <v>7614735.1409999998</v>
      </c>
      <c r="O57" s="19">
        <v>13</v>
      </c>
      <c r="P57" s="19" t="s">
        <v>8</v>
      </c>
      <c r="Q57" s="20">
        <v>0.93975903614457834</v>
      </c>
      <c r="R57" s="20">
        <v>0.11847389558232932</v>
      </c>
      <c r="S57" s="20">
        <v>0.57899999999999996</v>
      </c>
      <c r="T57" s="20"/>
      <c r="U57" s="28">
        <v>2.9745370370370373E-5</v>
      </c>
      <c r="V57" s="2"/>
    </row>
    <row r="58" spans="1:22" x14ac:dyDescent="0.35">
      <c r="L58" s="27" t="s">
        <v>45</v>
      </c>
      <c r="M58" s="61">
        <v>410649.52600000001</v>
      </c>
      <c r="N58" s="61">
        <v>7618036.3839999996</v>
      </c>
      <c r="O58" s="19">
        <v>29</v>
      </c>
      <c r="P58" s="19" t="s">
        <v>8</v>
      </c>
      <c r="Q58" s="20">
        <v>0.89558232931726911</v>
      </c>
      <c r="R58" s="20">
        <v>0.17670682730923695</v>
      </c>
      <c r="S58" s="20">
        <v>0.56299999999999994</v>
      </c>
      <c r="T58" s="20">
        <v>0.16</v>
      </c>
      <c r="U58" s="28">
        <v>4.4483024691358029E-5</v>
      </c>
      <c r="V58" s="2"/>
    </row>
    <row r="59" spans="1:22" x14ac:dyDescent="0.35">
      <c r="L59" s="27" t="s">
        <v>49</v>
      </c>
      <c r="M59" s="61">
        <v>410576.217</v>
      </c>
      <c r="N59" s="61">
        <v>7618167.2549999999</v>
      </c>
      <c r="O59" s="19">
        <v>20</v>
      </c>
      <c r="P59" s="19" t="s">
        <v>8</v>
      </c>
      <c r="Q59" s="20">
        <v>0.93253012048192763</v>
      </c>
      <c r="R59" s="20">
        <v>0.1606425702811245</v>
      </c>
      <c r="S59" s="20">
        <v>0.59199999999999997</v>
      </c>
      <c r="T59" s="20"/>
      <c r="U59" s="28">
        <v>5.6327160493827163E-5</v>
      </c>
      <c r="V59" s="2"/>
    </row>
    <row r="60" spans="1:22" x14ac:dyDescent="0.35">
      <c r="L60" s="27" t="s">
        <v>49</v>
      </c>
      <c r="M60" s="61">
        <v>410576.217</v>
      </c>
      <c r="N60" s="61">
        <v>7618167.2549999999</v>
      </c>
      <c r="O60" s="19">
        <v>29</v>
      </c>
      <c r="P60" s="19" t="s">
        <v>8</v>
      </c>
      <c r="Q60" s="20">
        <v>0.43172690763052207</v>
      </c>
      <c r="R60" s="20">
        <v>1.3534136546184738</v>
      </c>
      <c r="S60" s="20">
        <v>1.63</v>
      </c>
      <c r="T60" s="20">
        <v>0.34</v>
      </c>
      <c r="U60" s="28">
        <v>8.1018518518518525E-9</v>
      </c>
      <c r="V60" s="2"/>
    </row>
    <row r="61" spans="1:22" x14ac:dyDescent="0.35">
      <c r="L61" s="27" t="s">
        <v>47</v>
      </c>
      <c r="M61" s="61">
        <v>410571.47899999999</v>
      </c>
      <c r="N61" s="61">
        <v>7618161.2649999997</v>
      </c>
      <c r="O61" s="19">
        <v>20</v>
      </c>
      <c r="P61" s="19" t="s">
        <v>8</v>
      </c>
      <c r="Q61" s="20">
        <v>0.8285140562248996</v>
      </c>
      <c r="R61" s="20">
        <v>0.16144578313253014</v>
      </c>
      <c r="S61" s="20">
        <v>0.60799999999999998</v>
      </c>
      <c r="T61" s="20"/>
      <c r="U61" s="28">
        <v>2.1238425925925925E-4</v>
      </c>
      <c r="V61" s="2"/>
    </row>
    <row r="62" spans="1:22" x14ac:dyDescent="0.35">
      <c r="L62" s="27" t="s">
        <v>51</v>
      </c>
      <c r="M62" s="61">
        <v>410440.84700000001</v>
      </c>
      <c r="N62" s="61">
        <v>7618279.915</v>
      </c>
      <c r="O62" s="19">
        <v>20</v>
      </c>
      <c r="P62" s="19" t="s">
        <v>8</v>
      </c>
      <c r="Q62" s="20">
        <v>0.84738955823293172</v>
      </c>
      <c r="R62" s="20">
        <v>0.15461847389558234</v>
      </c>
      <c r="S62" s="20">
        <v>0.57699999999999996</v>
      </c>
      <c r="T62" s="20"/>
      <c r="U62" s="28">
        <v>9.675925925925927E-5</v>
      </c>
      <c r="V62" s="2"/>
    </row>
    <row r="63" spans="1:22" x14ac:dyDescent="0.35">
      <c r="L63" s="27" t="s">
        <v>50</v>
      </c>
      <c r="M63" s="61">
        <v>410028.38900000002</v>
      </c>
      <c r="N63" s="61">
        <v>7618864.4409999996</v>
      </c>
      <c r="O63" s="19">
        <v>27</v>
      </c>
      <c r="P63" s="19" t="s">
        <v>8</v>
      </c>
      <c r="Q63" s="20">
        <v>0.39437751004016064</v>
      </c>
      <c r="R63" s="20">
        <v>1.5421686746987953</v>
      </c>
      <c r="S63" s="20">
        <v>1.738</v>
      </c>
      <c r="T63" s="20"/>
      <c r="U63" s="28"/>
      <c r="V63" s="2"/>
    </row>
    <row r="64" spans="1:22" x14ac:dyDescent="0.35">
      <c r="L64" s="27" t="s">
        <v>61</v>
      </c>
      <c r="M64" s="61">
        <v>426288.75</v>
      </c>
      <c r="N64" s="61">
        <v>7636498.96</v>
      </c>
      <c r="O64" s="19">
        <v>17</v>
      </c>
      <c r="P64" s="19" t="s">
        <v>8</v>
      </c>
      <c r="Q64" s="20">
        <v>0.85341365461847385</v>
      </c>
      <c r="R64" s="20">
        <v>0.21686746987951808</v>
      </c>
      <c r="S64" s="20">
        <v>0.56499999999999995</v>
      </c>
      <c r="T64" s="20"/>
      <c r="U64" s="28">
        <v>4.1126543209876541E-5</v>
      </c>
      <c r="V64" s="2"/>
    </row>
    <row r="65" spans="12:32" x14ac:dyDescent="0.35">
      <c r="L65" s="27" t="s">
        <v>56</v>
      </c>
      <c r="M65" s="61">
        <v>426399.47</v>
      </c>
      <c r="N65" s="61">
        <v>7636518.4500000002</v>
      </c>
      <c r="O65" s="19">
        <v>18</v>
      </c>
      <c r="P65" s="19" t="s">
        <v>8</v>
      </c>
      <c r="Q65" s="20">
        <v>0.76706827309236947</v>
      </c>
      <c r="R65" s="20">
        <v>0.34337349397590361</v>
      </c>
      <c r="S65" s="20">
        <v>0.54700000000000004</v>
      </c>
      <c r="T65" s="20"/>
      <c r="U65" s="28">
        <v>2.635030864197531E-5</v>
      </c>
      <c r="V65" s="2"/>
    </row>
    <row r="66" spans="12:32" x14ac:dyDescent="0.35">
      <c r="L66" s="27" t="s">
        <v>57</v>
      </c>
      <c r="M66" s="61">
        <v>426401.39</v>
      </c>
      <c r="N66" s="61">
        <v>7636519.2400000002</v>
      </c>
      <c r="O66" s="19">
        <v>6</v>
      </c>
      <c r="P66" s="19" t="s">
        <v>8</v>
      </c>
      <c r="Q66" s="20">
        <v>0.53493975903614455</v>
      </c>
      <c r="R66" s="20">
        <v>1.0281124497991967</v>
      </c>
      <c r="S66" s="20">
        <v>1.06</v>
      </c>
      <c r="T66" s="20"/>
      <c r="U66" s="28">
        <v>5.0925925925925923E-6</v>
      </c>
      <c r="V66" s="2"/>
    </row>
    <row r="67" spans="12:32" x14ac:dyDescent="0.35">
      <c r="L67" s="27" t="s">
        <v>58</v>
      </c>
      <c r="M67" s="61">
        <v>425752.68</v>
      </c>
      <c r="N67" s="61">
        <v>7632196.5800000001</v>
      </c>
      <c r="O67" s="19">
        <v>21</v>
      </c>
      <c r="P67" s="19" t="s">
        <v>8</v>
      </c>
      <c r="Q67" s="20">
        <v>0.72489959839357432</v>
      </c>
      <c r="R67" s="20">
        <v>0.56224899598393574</v>
      </c>
      <c r="S67" s="20">
        <v>0.63100000000000001</v>
      </c>
      <c r="T67" s="20"/>
      <c r="U67" s="28">
        <v>1.1574074074074074E-6</v>
      </c>
      <c r="V67" s="2"/>
      <c r="W67" s="16"/>
      <c r="X67" s="16"/>
      <c r="Y67" s="16"/>
      <c r="Z67" s="16"/>
      <c r="AA67" s="16"/>
      <c r="AB67" s="17"/>
      <c r="AC67" s="17"/>
      <c r="AD67" s="17"/>
      <c r="AE67" s="17"/>
      <c r="AF67" s="18"/>
    </row>
    <row r="68" spans="12:32" x14ac:dyDescent="0.35">
      <c r="L68" s="27" t="s">
        <v>59</v>
      </c>
      <c r="M68" s="61">
        <v>425762.21</v>
      </c>
      <c r="N68" s="61">
        <v>7632159.8200000003</v>
      </c>
      <c r="O68" s="19">
        <v>15</v>
      </c>
      <c r="P68" s="19" t="s">
        <v>8</v>
      </c>
      <c r="Q68" s="20">
        <v>0.76907630522088355</v>
      </c>
      <c r="R68" s="20">
        <v>0.3253012048192771</v>
      </c>
      <c r="S68" s="20">
        <v>0.54100000000000004</v>
      </c>
      <c r="T68" s="20"/>
      <c r="U68" s="28">
        <v>5.4012345679012344E-6</v>
      </c>
      <c r="V68" s="2"/>
    </row>
    <row r="69" spans="12:32" x14ac:dyDescent="0.35">
      <c r="L69" s="27" t="s">
        <v>60</v>
      </c>
      <c r="M69" s="61">
        <v>417643.35</v>
      </c>
      <c r="N69" s="61">
        <v>7623269.8700000001</v>
      </c>
      <c r="O69" s="19">
        <v>26</v>
      </c>
      <c r="P69" s="19" t="s">
        <v>8</v>
      </c>
      <c r="Q69" s="20">
        <v>0.80522088353413657</v>
      </c>
      <c r="R69" s="20">
        <v>0.44176706827309237</v>
      </c>
      <c r="S69" s="20">
        <v>0.64500000000000002</v>
      </c>
      <c r="T69" s="20"/>
      <c r="U69" s="28">
        <v>1.0223765432098765E-5</v>
      </c>
      <c r="V69" s="2"/>
      <c r="W69" s="16"/>
      <c r="X69" s="16"/>
      <c r="Y69" s="16"/>
      <c r="Z69" s="16"/>
      <c r="AA69" s="16"/>
      <c r="AB69" s="17"/>
      <c r="AC69" s="17"/>
      <c r="AD69" s="17"/>
      <c r="AE69" s="17"/>
      <c r="AF69" s="18"/>
    </row>
    <row r="70" spans="12:32" x14ac:dyDescent="0.35">
      <c r="L70" s="27" t="s">
        <v>54</v>
      </c>
      <c r="M70" s="61">
        <v>417648.67</v>
      </c>
      <c r="N70" s="61">
        <v>7623251.7199999997</v>
      </c>
      <c r="O70" s="19">
        <v>10</v>
      </c>
      <c r="P70" s="19" t="s">
        <v>8</v>
      </c>
      <c r="Q70" s="20">
        <v>0.88955823293172687</v>
      </c>
      <c r="R70" s="20">
        <v>0.29919678714859438</v>
      </c>
      <c r="S70" s="20">
        <v>0.61199999999999999</v>
      </c>
      <c r="T70" s="20"/>
      <c r="U70" s="28">
        <v>3.5185185185185182E-5</v>
      </c>
      <c r="V70" s="2"/>
      <c r="W70" s="16"/>
      <c r="X70" s="16"/>
      <c r="Y70" s="16"/>
      <c r="Z70" s="16"/>
      <c r="AA70" s="16"/>
      <c r="AB70" s="17"/>
      <c r="AC70" s="17"/>
      <c r="AD70" s="17"/>
      <c r="AE70" s="17"/>
      <c r="AF70" s="18"/>
    </row>
    <row r="71" spans="12:32" x14ac:dyDescent="0.35">
      <c r="L71" s="27" t="s">
        <v>69</v>
      </c>
      <c r="M71" s="61">
        <v>346875.76</v>
      </c>
      <c r="N71" s="61">
        <v>7642626.3499999996</v>
      </c>
      <c r="O71" s="19">
        <v>20</v>
      </c>
      <c r="P71" s="19" t="s">
        <v>8</v>
      </c>
      <c r="Q71" s="20">
        <v>0.86345381526104414</v>
      </c>
      <c r="R71" s="20">
        <v>0.16867469879518071</v>
      </c>
      <c r="S71" s="20">
        <v>0.54200000000000004</v>
      </c>
      <c r="T71" s="20">
        <v>6.9000000000000006E-2</v>
      </c>
      <c r="U71" s="28">
        <v>7.7700617283950617E-5</v>
      </c>
      <c r="V71" s="2"/>
      <c r="W71" s="16"/>
      <c r="X71" s="16"/>
      <c r="Y71" s="16"/>
      <c r="Z71" s="16"/>
      <c r="AA71" s="16"/>
      <c r="AB71" s="17"/>
      <c r="AC71" s="17"/>
      <c r="AD71" s="17"/>
      <c r="AE71" s="17"/>
      <c r="AF71" s="18"/>
    </row>
    <row r="72" spans="12:32" x14ac:dyDescent="0.35">
      <c r="L72" s="27" t="s">
        <v>63</v>
      </c>
      <c r="M72" s="61">
        <v>346707.95</v>
      </c>
      <c r="N72" s="61">
        <v>7642296.0999999996</v>
      </c>
      <c r="O72" s="19">
        <v>15</v>
      </c>
      <c r="P72" s="19" t="s">
        <v>8</v>
      </c>
      <c r="Q72" s="20">
        <v>0.87349397590361444</v>
      </c>
      <c r="R72" s="20">
        <v>0.14457831325301204</v>
      </c>
      <c r="S72" s="20">
        <v>0.57799999999999996</v>
      </c>
      <c r="T72" s="20">
        <v>4.8000000000000001E-2</v>
      </c>
      <c r="U72" s="28">
        <v>1.0320216049382715E-4</v>
      </c>
      <c r="V72" s="2"/>
      <c r="W72" s="16"/>
      <c r="X72" s="16"/>
      <c r="Y72" s="16"/>
      <c r="Z72" s="16"/>
      <c r="AA72" s="16"/>
      <c r="AB72" s="17"/>
      <c r="AC72" s="17"/>
      <c r="AD72" s="17"/>
      <c r="AE72" s="17"/>
      <c r="AF72" s="18"/>
    </row>
    <row r="73" spans="12:32" x14ac:dyDescent="0.35">
      <c r="L73" s="27" t="s">
        <v>64</v>
      </c>
      <c r="M73" s="61">
        <v>347861.46</v>
      </c>
      <c r="N73" s="61">
        <v>7641559.7400000002</v>
      </c>
      <c r="O73" s="19">
        <v>35</v>
      </c>
      <c r="P73" s="19" t="s">
        <v>8</v>
      </c>
      <c r="Q73" s="20">
        <v>0.66465863453815266</v>
      </c>
      <c r="R73" s="20">
        <v>0.54819277108433739</v>
      </c>
      <c r="S73" s="20">
        <v>0.65900000000000003</v>
      </c>
      <c r="T73" s="20">
        <v>0.14199999999999999</v>
      </c>
      <c r="U73" s="28">
        <v>1.2731481481481482E-7</v>
      </c>
      <c r="V73" s="2"/>
      <c r="W73" s="16"/>
      <c r="X73" s="16"/>
      <c r="Y73" s="16"/>
      <c r="Z73" s="16"/>
      <c r="AA73" s="16"/>
      <c r="AB73" s="17"/>
      <c r="AC73" s="17"/>
      <c r="AD73" s="17"/>
      <c r="AE73" s="17"/>
      <c r="AF73" s="18"/>
    </row>
    <row r="74" spans="12:32" x14ac:dyDescent="0.35">
      <c r="L74" s="27" t="s">
        <v>64</v>
      </c>
      <c r="M74" s="61">
        <v>347861.46</v>
      </c>
      <c r="N74" s="61">
        <v>7641559.7400000002</v>
      </c>
      <c r="O74" s="19">
        <v>20</v>
      </c>
      <c r="P74" s="19" t="s">
        <v>8</v>
      </c>
      <c r="Q74" s="20">
        <v>0.83734939759036142</v>
      </c>
      <c r="R74" s="20">
        <v>0.25702811244979917</v>
      </c>
      <c r="S74" s="20">
        <v>0.54500000000000004</v>
      </c>
      <c r="T74" s="20">
        <v>7.0999999999999994E-2</v>
      </c>
      <c r="U74" s="28">
        <v>1.4274691358024693E-6</v>
      </c>
      <c r="V74" s="2"/>
      <c r="W74" s="16"/>
      <c r="X74" s="16"/>
      <c r="Y74" s="16"/>
      <c r="Z74" s="16"/>
      <c r="AA74" s="16"/>
      <c r="AB74" s="17"/>
      <c r="AC74" s="17"/>
      <c r="AD74" s="17"/>
      <c r="AE74" s="17"/>
      <c r="AF74" s="18"/>
    </row>
    <row r="75" spans="12:32" x14ac:dyDescent="0.35">
      <c r="L75" s="27" t="s">
        <v>67</v>
      </c>
      <c r="M75" s="61">
        <v>353792.48</v>
      </c>
      <c r="N75" s="61">
        <v>7632922.7800000003</v>
      </c>
      <c r="O75" s="19">
        <v>19</v>
      </c>
      <c r="P75" s="19" t="s">
        <v>8</v>
      </c>
      <c r="Q75" s="20">
        <v>0.85542168674698793</v>
      </c>
      <c r="R75" s="20">
        <v>0.15662650602409639</v>
      </c>
      <c r="S75" s="20">
        <v>0.57599999999999996</v>
      </c>
      <c r="T75" s="20">
        <v>7.5999999999999998E-2</v>
      </c>
      <c r="U75" s="28">
        <v>3.5300925925925924E-4</v>
      </c>
      <c r="V75" s="2"/>
      <c r="W75" s="16"/>
      <c r="X75" s="16"/>
      <c r="Y75" s="16"/>
      <c r="Z75" s="16"/>
      <c r="AA75" s="16"/>
      <c r="AB75" s="17"/>
      <c r="AC75" s="17"/>
      <c r="AD75" s="17"/>
      <c r="AE75" s="17"/>
      <c r="AF75" s="18"/>
    </row>
    <row r="76" spans="12:32" x14ac:dyDescent="0.35">
      <c r="L76" s="27" t="s">
        <v>72</v>
      </c>
      <c r="M76" s="61">
        <v>359806.59</v>
      </c>
      <c r="N76" s="61">
        <v>7630683.9000000004</v>
      </c>
      <c r="O76" s="19">
        <v>8</v>
      </c>
      <c r="P76" s="19" t="s">
        <v>8</v>
      </c>
      <c r="Q76" s="20">
        <v>0.67871485943775101</v>
      </c>
      <c r="R76" s="20">
        <v>0.3534136546184739</v>
      </c>
      <c r="S76" s="20">
        <v>0.56699999999999995</v>
      </c>
      <c r="T76" s="20">
        <v>0.107</v>
      </c>
      <c r="U76" s="28">
        <v>2.5057870370370368E-5</v>
      </c>
      <c r="V76" s="2"/>
      <c r="W76" s="16"/>
      <c r="X76" s="16"/>
      <c r="Y76" s="16"/>
      <c r="Z76" s="16"/>
      <c r="AA76" s="16"/>
      <c r="AB76" s="17"/>
      <c r="AC76" s="17"/>
      <c r="AD76" s="17"/>
      <c r="AE76" s="17"/>
      <c r="AF76" s="18"/>
    </row>
    <row r="77" spans="12:32" x14ac:dyDescent="0.35">
      <c r="L77" s="27" t="s">
        <v>70</v>
      </c>
      <c r="M77" s="61">
        <v>359772.38</v>
      </c>
      <c r="N77" s="61">
        <v>7630707.5800000001</v>
      </c>
      <c r="O77" s="19">
        <v>20</v>
      </c>
      <c r="P77" s="19" t="s">
        <v>8</v>
      </c>
      <c r="Q77" s="20">
        <v>0.82530120481927716</v>
      </c>
      <c r="R77" s="20">
        <v>0.23293172690763053</v>
      </c>
      <c r="S77" s="20">
        <v>0.55800000000000005</v>
      </c>
      <c r="T77" s="20"/>
      <c r="U77" s="28">
        <v>1.7361111111111111E-5</v>
      </c>
      <c r="V77" s="2"/>
      <c r="W77" s="16"/>
      <c r="X77" s="16"/>
      <c r="Y77" s="16"/>
      <c r="Z77" s="16"/>
      <c r="AA77" s="16"/>
      <c r="AB77" s="17"/>
      <c r="AC77" s="17"/>
      <c r="AD77" s="17"/>
      <c r="AE77" s="17"/>
      <c r="AF77" s="18"/>
    </row>
    <row r="78" spans="12:32" x14ac:dyDescent="0.35">
      <c r="L78" s="27" t="s">
        <v>65</v>
      </c>
      <c r="M78" s="61">
        <v>375275.22</v>
      </c>
      <c r="N78" s="61">
        <v>7627955.2999999998</v>
      </c>
      <c r="O78" s="19">
        <v>20</v>
      </c>
      <c r="P78" s="19" t="s">
        <v>8</v>
      </c>
      <c r="Q78" s="20">
        <v>0.77710843373493976</v>
      </c>
      <c r="R78" s="20">
        <v>0.17269076305220885</v>
      </c>
      <c r="S78" s="20">
        <v>0.52500000000000002</v>
      </c>
      <c r="T78" s="20">
        <v>6.9000000000000006E-2</v>
      </c>
      <c r="U78" s="28">
        <v>6.782407407407407E-5</v>
      </c>
      <c r="V78" s="2"/>
      <c r="W78" s="16"/>
      <c r="X78" s="16"/>
      <c r="Y78" s="16"/>
      <c r="Z78" s="16"/>
      <c r="AA78" s="16"/>
      <c r="AB78" s="17"/>
      <c r="AC78" s="17"/>
      <c r="AD78" s="17"/>
      <c r="AE78" s="17"/>
      <c r="AF78" s="18"/>
    </row>
    <row r="79" spans="12:32" x14ac:dyDescent="0.35">
      <c r="L79" s="27" t="s">
        <v>71</v>
      </c>
      <c r="M79" s="61">
        <v>383161.01</v>
      </c>
      <c r="N79" s="61">
        <v>7622146.4299999997</v>
      </c>
      <c r="O79" s="19">
        <v>20</v>
      </c>
      <c r="P79" s="19" t="s">
        <v>8</v>
      </c>
      <c r="Q79" s="20">
        <v>0.84538152610441764</v>
      </c>
      <c r="R79" s="20">
        <v>0.23293172690763053</v>
      </c>
      <c r="S79" s="20">
        <v>0.56499999999999995</v>
      </c>
      <c r="T79" s="20">
        <v>0.06</v>
      </c>
      <c r="U79" s="28">
        <v>1.9560185185185185E-5</v>
      </c>
      <c r="V79" s="2"/>
      <c r="W79" s="16"/>
      <c r="X79" s="16"/>
      <c r="Y79" s="16"/>
      <c r="Z79" s="16"/>
      <c r="AA79" s="16"/>
      <c r="AB79" s="17"/>
      <c r="AC79" s="17"/>
      <c r="AD79" s="17"/>
      <c r="AE79" s="17"/>
      <c r="AF79" s="18"/>
    </row>
    <row r="80" spans="12:32" x14ac:dyDescent="0.35">
      <c r="L80" s="27" t="s">
        <v>82</v>
      </c>
      <c r="M80" s="61">
        <v>380810.85600000003</v>
      </c>
      <c r="N80" s="61">
        <v>7635896.9119999995</v>
      </c>
      <c r="O80" s="19">
        <v>17</v>
      </c>
      <c r="P80" s="19" t="s">
        <v>8</v>
      </c>
      <c r="Q80" s="20">
        <v>-0.3253012048192771</v>
      </c>
      <c r="R80" s="20">
        <v>0.3253012048192771</v>
      </c>
      <c r="S80" s="20"/>
      <c r="T80" s="20"/>
      <c r="U80" s="28">
        <v>4.3981481481481486E-5</v>
      </c>
      <c r="V80" s="2"/>
    </row>
    <row r="81" spans="12:22" x14ac:dyDescent="0.35">
      <c r="L81" s="27" t="s">
        <v>77</v>
      </c>
      <c r="M81" s="61">
        <v>380838.94099999999</v>
      </c>
      <c r="N81" s="61">
        <v>7635933.517</v>
      </c>
      <c r="O81" s="19">
        <v>20</v>
      </c>
      <c r="P81" s="19" t="s">
        <v>8</v>
      </c>
      <c r="Q81" s="20">
        <v>0.87550200803212852</v>
      </c>
      <c r="R81" s="20">
        <v>0.17269076305220885</v>
      </c>
      <c r="S81" s="20">
        <v>0.55600000000000005</v>
      </c>
      <c r="T81" s="20">
        <v>5.8999999999999997E-2</v>
      </c>
      <c r="U81" s="28">
        <v>2.3842592592592591E-5</v>
      </c>
      <c r="V81" s="2"/>
    </row>
    <row r="82" spans="12:22" x14ac:dyDescent="0.35">
      <c r="L82" s="27" t="s">
        <v>78</v>
      </c>
      <c r="M82" s="61">
        <v>377553.54499999998</v>
      </c>
      <c r="N82" s="61">
        <v>7644943.0290000001</v>
      </c>
      <c r="O82" s="19">
        <v>22</v>
      </c>
      <c r="P82" s="19" t="s">
        <v>8</v>
      </c>
      <c r="Q82" s="20">
        <v>0.87550200803212852</v>
      </c>
      <c r="R82" s="20">
        <v>0.22489959839357429</v>
      </c>
      <c r="S82" s="20">
        <v>0.48199999999999998</v>
      </c>
      <c r="T82" s="20">
        <v>6.8000000000000005E-2</v>
      </c>
      <c r="U82" s="28">
        <v>3.7499999999999997E-5</v>
      </c>
      <c r="V82" s="2"/>
    </row>
    <row r="83" spans="12:22" x14ac:dyDescent="0.35">
      <c r="L83" s="27" t="s">
        <v>88</v>
      </c>
      <c r="M83" s="61">
        <v>381475.80900000001</v>
      </c>
      <c r="N83" s="61">
        <v>7645591.0109999999</v>
      </c>
      <c r="O83" s="19">
        <v>15</v>
      </c>
      <c r="P83" s="19" t="s">
        <v>8</v>
      </c>
      <c r="Q83" s="20">
        <v>0.60642570281124497</v>
      </c>
      <c r="R83" s="20">
        <v>0.39357429718875503</v>
      </c>
      <c r="S83" s="20">
        <v>0.58699999999999997</v>
      </c>
      <c r="T83" s="20">
        <v>0.10299999999999999</v>
      </c>
      <c r="U83" s="28">
        <v>9.0393518518518527E-5</v>
      </c>
      <c r="V83" s="2"/>
    </row>
    <row r="84" spans="12:22" x14ac:dyDescent="0.35">
      <c r="L84" s="27" t="s">
        <v>81</v>
      </c>
      <c r="M84" s="61">
        <v>387215</v>
      </c>
      <c r="N84" s="61">
        <v>7646099.7400000002</v>
      </c>
      <c r="O84" s="19">
        <v>17</v>
      </c>
      <c r="P84" s="19" t="s">
        <v>8</v>
      </c>
      <c r="Q84" s="20">
        <v>0.69076305220883538</v>
      </c>
      <c r="R84" s="20">
        <v>0.14859437751004015</v>
      </c>
      <c r="S84" s="20">
        <v>0.58199999999999996</v>
      </c>
      <c r="T84" s="20">
        <v>6.3E-2</v>
      </c>
      <c r="U84" s="28">
        <v>3.1134259259259261E-5</v>
      </c>
      <c r="V84" s="2"/>
    </row>
    <row r="85" spans="12:22" x14ac:dyDescent="0.35">
      <c r="L85" s="27" t="s">
        <v>85</v>
      </c>
      <c r="M85" s="61">
        <v>387252.36300000001</v>
      </c>
      <c r="N85" s="61">
        <v>7646106.2939999998</v>
      </c>
      <c r="O85" s="19">
        <v>20</v>
      </c>
      <c r="P85" s="19" t="s">
        <v>8</v>
      </c>
      <c r="Q85" s="20">
        <v>0.69076305220883538</v>
      </c>
      <c r="R85" s="20">
        <v>0.33333333333333331</v>
      </c>
      <c r="S85" s="20">
        <v>0.54200000000000004</v>
      </c>
      <c r="T85" s="20">
        <v>6.4000000000000001E-2</v>
      </c>
      <c r="U85" s="28">
        <v>1.2770061728395061E-5</v>
      </c>
      <c r="V85" s="2"/>
    </row>
    <row r="86" spans="12:22" x14ac:dyDescent="0.35">
      <c r="L86" s="27" t="s">
        <v>86</v>
      </c>
      <c r="M86" s="61">
        <v>390629.03100000002</v>
      </c>
      <c r="N86" s="61">
        <v>7639342.4050000003</v>
      </c>
      <c r="O86" s="19">
        <v>20</v>
      </c>
      <c r="P86" s="19" t="s">
        <v>8</v>
      </c>
      <c r="Q86" s="20">
        <v>0.75100401606425704</v>
      </c>
      <c r="R86" s="20">
        <v>0.24497991967871485</v>
      </c>
      <c r="S86" s="20">
        <v>0.48899999999999999</v>
      </c>
      <c r="T86" s="20">
        <v>9.6000000000000002E-2</v>
      </c>
      <c r="U86" s="28">
        <v>8.5821759259259255E-5</v>
      </c>
      <c r="V86" s="2"/>
    </row>
    <row r="87" spans="12:22" x14ac:dyDescent="0.35">
      <c r="L87" s="27" t="s">
        <v>84</v>
      </c>
      <c r="M87" s="61">
        <v>390621.78600000002</v>
      </c>
      <c r="N87" s="61">
        <v>7639341.835</v>
      </c>
      <c r="O87" s="19">
        <v>17</v>
      </c>
      <c r="P87" s="19" t="s">
        <v>8</v>
      </c>
      <c r="Q87" s="20">
        <v>0.90160642570281124</v>
      </c>
      <c r="R87" s="20">
        <v>0.18072289156626506</v>
      </c>
      <c r="S87" s="20">
        <v>0.505</v>
      </c>
      <c r="T87" s="20">
        <v>5.8999999999999997E-2</v>
      </c>
      <c r="U87" s="28">
        <v>5.1080246913580245E-5</v>
      </c>
      <c r="V87" s="2"/>
    </row>
    <row r="88" spans="12:22" x14ac:dyDescent="0.35">
      <c r="L88" s="27" t="s">
        <v>80</v>
      </c>
      <c r="M88" s="61">
        <v>392196.913</v>
      </c>
      <c r="N88" s="61">
        <v>7633996.9519999996</v>
      </c>
      <c r="O88" s="19">
        <v>19</v>
      </c>
      <c r="P88" s="19" t="s">
        <v>8</v>
      </c>
      <c r="Q88" s="20">
        <v>0.80321285140562249</v>
      </c>
      <c r="R88" s="20">
        <v>0.27710843373493976</v>
      </c>
      <c r="S88" s="20">
        <v>0.53400000000000003</v>
      </c>
      <c r="T88" s="20">
        <v>0.11600000000000001</v>
      </c>
      <c r="U88" s="28">
        <v>1.0590277777777778E-5</v>
      </c>
      <c r="V88" s="2"/>
    </row>
    <row r="89" spans="12:22" x14ac:dyDescent="0.35">
      <c r="L89" s="27" t="s">
        <v>87</v>
      </c>
      <c r="M89" s="61">
        <v>392793.91600000003</v>
      </c>
      <c r="N89" s="61">
        <v>7628521.3949999996</v>
      </c>
      <c r="O89" s="19">
        <v>11</v>
      </c>
      <c r="P89" s="19" t="s">
        <v>8</v>
      </c>
      <c r="Q89" s="20">
        <v>0.82730923694779113</v>
      </c>
      <c r="R89" s="20">
        <v>0.18473895582329317</v>
      </c>
      <c r="S89" s="20">
        <v>0.55300000000000005</v>
      </c>
      <c r="T89" s="20">
        <v>0.08</v>
      </c>
      <c r="U89" s="28">
        <v>1.1516203703703703E-5</v>
      </c>
      <c r="V89" s="2"/>
    </row>
    <row r="90" spans="12:22" x14ac:dyDescent="0.35">
      <c r="L90" s="27" t="s">
        <v>83</v>
      </c>
      <c r="M90" s="61">
        <v>392792.995</v>
      </c>
      <c r="N90" s="61">
        <v>7628530.2369999997</v>
      </c>
      <c r="O90" s="19">
        <v>16</v>
      </c>
      <c r="P90" s="19" t="s">
        <v>8</v>
      </c>
      <c r="Q90" s="20">
        <v>0.80722891566265065</v>
      </c>
      <c r="R90" s="20">
        <v>0.30522088353413657</v>
      </c>
      <c r="S90" s="20">
        <v>0.54500000000000004</v>
      </c>
      <c r="T90" s="20"/>
      <c r="U90" s="28">
        <v>2.0833333333333334E-6</v>
      </c>
      <c r="V90" s="2"/>
    </row>
    <row r="91" spans="12:22" x14ac:dyDescent="0.35">
      <c r="L91" s="27" t="s">
        <v>79</v>
      </c>
      <c r="M91" s="61">
        <v>391120.03399999999</v>
      </c>
      <c r="N91" s="61">
        <v>7626466.1830000002</v>
      </c>
      <c r="O91" s="19">
        <v>23</v>
      </c>
      <c r="P91" s="19" t="s">
        <v>8</v>
      </c>
      <c r="Q91" s="20">
        <v>0.6987951807228916</v>
      </c>
      <c r="R91" s="20">
        <v>0.58634538152610438</v>
      </c>
      <c r="S91" s="20">
        <v>0.72299999999999998</v>
      </c>
      <c r="T91" s="20">
        <v>0.11600000000000001</v>
      </c>
      <c r="U91" s="28">
        <v>1.8518518518518517E-6</v>
      </c>
      <c r="V91" s="2"/>
    </row>
    <row r="92" spans="12:22" x14ac:dyDescent="0.35">
      <c r="L92" s="27" t="s">
        <v>91</v>
      </c>
      <c r="M92" s="61">
        <v>297257.56099999999</v>
      </c>
      <c r="N92" s="61">
        <v>7615175.4510000004</v>
      </c>
      <c r="O92" s="19">
        <v>15</v>
      </c>
      <c r="P92" s="19" t="s">
        <v>8</v>
      </c>
      <c r="Q92" s="20">
        <v>0.71887550200803207</v>
      </c>
      <c r="R92" s="20">
        <v>0.31726907630522089</v>
      </c>
      <c r="S92" s="20">
        <v>0.56200000000000006</v>
      </c>
      <c r="T92" s="20"/>
      <c r="U92" s="28">
        <v>4.0277777777777778E-5</v>
      </c>
      <c r="V92" s="2"/>
    </row>
    <row r="93" spans="12:22" x14ac:dyDescent="0.35">
      <c r="L93" s="27" t="s">
        <v>100</v>
      </c>
      <c r="M93" s="61">
        <v>301847.598</v>
      </c>
      <c r="N93" s="61">
        <v>7613954.4079999998</v>
      </c>
      <c r="O93" s="19">
        <v>15</v>
      </c>
      <c r="P93" s="19" t="s">
        <v>8</v>
      </c>
      <c r="Q93" s="20">
        <v>0.77510040160642568</v>
      </c>
      <c r="R93" s="20">
        <v>0.25702811244979917</v>
      </c>
      <c r="S93" s="20">
        <v>0.56499999999999995</v>
      </c>
      <c r="T93" s="20"/>
      <c r="U93" s="28">
        <v>1.5162037037037037E-5</v>
      </c>
      <c r="V93" s="2"/>
    </row>
    <row r="94" spans="12:22" x14ac:dyDescent="0.35">
      <c r="L94" s="27" t="s">
        <v>103</v>
      </c>
      <c r="M94" s="61">
        <v>309757.83399999997</v>
      </c>
      <c r="N94" s="61">
        <v>7612220.9299999997</v>
      </c>
      <c r="O94" s="19">
        <v>20</v>
      </c>
      <c r="P94" s="19" t="s">
        <v>8</v>
      </c>
      <c r="Q94" s="20">
        <v>0.87148594377510036</v>
      </c>
      <c r="R94" s="20">
        <v>0.24096385542168675</v>
      </c>
      <c r="S94" s="20">
        <v>0.53600000000000003</v>
      </c>
      <c r="T94" s="20"/>
      <c r="U94" s="28">
        <v>4.7685185185185181E-5</v>
      </c>
      <c r="V94" s="2"/>
    </row>
    <row r="95" spans="12:22" x14ac:dyDescent="0.35">
      <c r="L95" s="27" t="s">
        <v>92</v>
      </c>
      <c r="M95" s="61">
        <v>309760.30599999998</v>
      </c>
      <c r="N95" s="61">
        <v>7612230.233</v>
      </c>
      <c r="O95" s="19">
        <v>18</v>
      </c>
      <c r="P95" s="19" t="s">
        <v>8</v>
      </c>
      <c r="Q95" s="20">
        <v>0.85542168674698793</v>
      </c>
      <c r="R95" s="20">
        <v>0.15662650602409639</v>
      </c>
      <c r="S95" s="20">
        <v>0.55300000000000005</v>
      </c>
      <c r="T95" s="20"/>
      <c r="U95" s="28">
        <v>7.1026234567901229E-5</v>
      </c>
      <c r="V95" s="2"/>
    </row>
    <row r="96" spans="12:22" x14ac:dyDescent="0.35">
      <c r="L96" s="27" t="s">
        <v>99</v>
      </c>
      <c r="M96" s="61">
        <v>323756.2</v>
      </c>
      <c r="N96" s="61">
        <v>7611822.4019999998</v>
      </c>
      <c r="O96" s="19">
        <v>21</v>
      </c>
      <c r="P96" s="19" t="s">
        <v>8</v>
      </c>
      <c r="Q96" s="20">
        <v>0.81927710843373491</v>
      </c>
      <c r="R96" s="20">
        <v>0.41365461847389556</v>
      </c>
      <c r="S96" s="20">
        <v>0.66700000000000004</v>
      </c>
      <c r="T96" s="20"/>
      <c r="U96" s="28">
        <v>3.3564814814814811E-6</v>
      </c>
      <c r="V96" s="2"/>
    </row>
    <row r="97" spans="12:22" x14ac:dyDescent="0.35">
      <c r="L97" s="27" t="s">
        <v>97</v>
      </c>
      <c r="M97" s="61">
        <v>323765.17599999998</v>
      </c>
      <c r="N97" s="61">
        <v>7611833.2599999998</v>
      </c>
      <c r="O97" s="19">
        <v>14</v>
      </c>
      <c r="P97" s="19" t="s">
        <v>8</v>
      </c>
      <c r="Q97" s="20">
        <v>0.82730923694779113</v>
      </c>
      <c r="R97" s="20">
        <v>0.23293172690763053</v>
      </c>
      <c r="S97" s="20">
        <v>0.57099999999999995</v>
      </c>
      <c r="T97" s="20"/>
      <c r="U97" s="28">
        <v>1.8132716049382716E-5</v>
      </c>
      <c r="V97" s="2"/>
    </row>
    <row r="98" spans="12:22" x14ac:dyDescent="0.35">
      <c r="L98" s="27" t="s">
        <v>93</v>
      </c>
      <c r="M98" s="61">
        <v>332344.75799999997</v>
      </c>
      <c r="N98" s="61">
        <v>7610295.3669999996</v>
      </c>
      <c r="O98" s="19">
        <v>20</v>
      </c>
      <c r="P98" s="19" t="s">
        <v>8</v>
      </c>
      <c r="Q98" s="20">
        <v>0.58634538152610438</v>
      </c>
      <c r="R98" s="20">
        <v>0.71887550200803207</v>
      </c>
      <c r="S98" s="20">
        <v>0.73599999999999999</v>
      </c>
      <c r="T98" s="20"/>
      <c r="U98" s="28">
        <v>1.8518518518518517E-6</v>
      </c>
      <c r="V98" s="2"/>
    </row>
    <row r="99" spans="12:22" x14ac:dyDescent="0.35">
      <c r="L99" s="27" t="s">
        <v>98</v>
      </c>
      <c r="M99" s="61">
        <v>332348.44099999999</v>
      </c>
      <c r="N99" s="61">
        <v>7610326.4790000003</v>
      </c>
      <c r="O99" s="19">
        <v>12</v>
      </c>
      <c r="P99" s="19" t="s">
        <v>8</v>
      </c>
      <c r="Q99" s="20">
        <v>0.83534136546184734</v>
      </c>
      <c r="R99" s="20">
        <v>0.24899598393574296</v>
      </c>
      <c r="S99" s="20">
        <v>0.60699999999999998</v>
      </c>
      <c r="T99" s="20"/>
      <c r="U99" s="28">
        <v>6.1805555555555561E-5</v>
      </c>
      <c r="V99" s="2"/>
    </row>
    <row r="100" spans="12:22" x14ac:dyDescent="0.35">
      <c r="L100" s="27" t="s">
        <v>94</v>
      </c>
      <c r="M100" s="61">
        <v>338425.93</v>
      </c>
      <c r="N100" s="61">
        <v>7610706.8269999996</v>
      </c>
      <c r="O100" s="19">
        <v>15</v>
      </c>
      <c r="P100" s="19" t="s">
        <v>8</v>
      </c>
      <c r="Q100" s="20">
        <v>1.2730923694779117</v>
      </c>
      <c r="R100" s="20">
        <v>0.19678714859437751</v>
      </c>
      <c r="S100" s="20">
        <v>0.58199999999999996</v>
      </c>
      <c r="T100" s="20"/>
      <c r="U100" s="28">
        <v>3.0208333333333334E-5</v>
      </c>
      <c r="V100" s="2"/>
    </row>
    <row r="101" spans="12:22" x14ac:dyDescent="0.35">
      <c r="L101" s="27" t="s">
        <v>101</v>
      </c>
      <c r="M101" s="61">
        <v>346375.58500000002</v>
      </c>
      <c r="N101" s="61">
        <v>7610781.9500000002</v>
      </c>
      <c r="O101" s="19">
        <v>15</v>
      </c>
      <c r="P101" s="19" t="s">
        <v>8</v>
      </c>
      <c r="Q101" s="20">
        <v>0.79919678714859432</v>
      </c>
      <c r="R101" s="20">
        <v>0.3534136546184739</v>
      </c>
      <c r="S101" s="20">
        <v>0.57799999999999996</v>
      </c>
      <c r="T101" s="20"/>
      <c r="U101" s="28">
        <v>3.1250000000000001E-6</v>
      </c>
      <c r="V101" s="2"/>
    </row>
    <row r="102" spans="12:22" x14ac:dyDescent="0.35">
      <c r="L102" s="27" t="s">
        <v>102</v>
      </c>
      <c r="M102" s="61">
        <v>355109.44900000002</v>
      </c>
      <c r="N102" s="61">
        <v>7611877.1550000003</v>
      </c>
      <c r="O102" s="19">
        <v>10</v>
      </c>
      <c r="P102" s="19" t="s">
        <v>8</v>
      </c>
      <c r="Q102" s="20">
        <v>0.86345381526104414</v>
      </c>
      <c r="R102" s="20">
        <v>0.15261044176706828</v>
      </c>
      <c r="S102" s="20">
        <v>0.55800000000000005</v>
      </c>
      <c r="T102" s="20"/>
      <c r="U102" s="28">
        <v>8.3449074074074071E-5</v>
      </c>
      <c r="V102" s="2"/>
    </row>
    <row r="103" spans="12:22" x14ac:dyDescent="0.35">
      <c r="L103" s="27" t="s">
        <v>102</v>
      </c>
      <c r="M103" s="61">
        <v>355109.44900000002</v>
      </c>
      <c r="N103" s="61">
        <v>7611877.1550000003</v>
      </c>
      <c r="O103" s="19">
        <v>16</v>
      </c>
      <c r="P103" s="19" t="s">
        <v>8</v>
      </c>
      <c r="Q103" s="20">
        <v>0.78714859437751006</v>
      </c>
      <c r="R103" s="20">
        <v>0.26907630522088355</v>
      </c>
      <c r="S103" s="20">
        <v>0.60199999999999998</v>
      </c>
      <c r="T103" s="20"/>
      <c r="U103" s="28">
        <v>2.5868055555555556E-4</v>
      </c>
      <c r="V103" s="2"/>
    </row>
    <row r="104" spans="12:22" x14ac:dyDescent="0.35">
      <c r="L104" s="27" t="s">
        <v>18</v>
      </c>
      <c r="M104" s="61" t="s">
        <v>170</v>
      </c>
      <c r="N104" s="61" t="s">
        <v>170</v>
      </c>
      <c r="O104" s="19">
        <v>17.5</v>
      </c>
      <c r="P104" s="19" t="s">
        <v>8</v>
      </c>
      <c r="Q104" s="20">
        <v>0.78132530120481913</v>
      </c>
      <c r="R104" s="20">
        <v>5.5180722891566301E-2</v>
      </c>
      <c r="S104" s="20"/>
      <c r="T104" s="20"/>
      <c r="U104" s="28">
        <v>2.0600000000000002E-6</v>
      </c>
      <c r="V104" s="2"/>
    </row>
    <row r="105" spans="12:22" x14ac:dyDescent="0.35">
      <c r="L105" s="27" t="s">
        <v>7</v>
      </c>
      <c r="M105" s="61" t="s">
        <v>170</v>
      </c>
      <c r="N105" s="61" t="s">
        <v>170</v>
      </c>
      <c r="O105" s="19">
        <v>8</v>
      </c>
      <c r="P105" s="19" t="s">
        <v>8</v>
      </c>
      <c r="Q105" s="20">
        <v>0.84767068273092427</v>
      </c>
      <c r="R105" s="20">
        <v>0.14140562248995983</v>
      </c>
      <c r="S105" s="20"/>
      <c r="T105" s="20"/>
      <c r="U105" s="28">
        <v>4.1399999999999997E-5</v>
      </c>
      <c r="V105" s="2"/>
    </row>
    <row r="106" spans="12:22" x14ac:dyDescent="0.35">
      <c r="L106" s="27" t="s">
        <v>9</v>
      </c>
      <c r="M106" s="61" t="s">
        <v>170</v>
      </c>
      <c r="N106" s="61" t="s">
        <v>170</v>
      </c>
      <c r="O106" s="19">
        <v>8</v>
      </c>
      <c r="P106" s="19" t="s">
        <v>8</v>
      </c>
      <c r="Q106" s="20">
        <v>0.88718875502007988</v>
      </c>
      <c r="R106" s="20">
        <v>0.19963855421686746</v>
      </c>
      <c r="S106" s="20"/>
      <c r="T106" s="20"/>
      <c r="U106" s="28">
        <v>7.6900000000000015E-4</v>
      </c>
      <c r="V106" s="2"/>
    </row>
    <row r="107" spans="12:22" x14ac:dyDescent="0.35">
      <c r="L107" s="27" t="s">
        <v>32</v>
      </c>
      <c r="M107" s="61" t="s">
        <v>170</v>
      </c>
      <c r="N107" s="61" t="s">
        <v>170</v>
      </c>
      <c r="O107" s="19">
        <v>7.5</v>
      </c>
      <c r="P107" s="19" t="s">
        <v>8</v>
      </c>
      <c r="Q107" s="20">
        <v>0.69333333333333302</v>
      </c>
      <c r="R107" s="20">
        <v>0.40128514056224901</v>
      </c>
      <c r="S107" s="20"/>
      <c r="T107" s="20"/>
      <c r="U107" s="28">
        <v>5.0099999999999995E-7</v>
      </c>
      <c r="V107" s="2"/>
    </row>
    <row r="108" spans="12:22" x14ac:dyDescent="0.35">
      <c r="L108" s="27" t="s">
        <v>19</v>
      </c>
      <c r="M108" s="61" t="s">
        <v>170</v>
      </c>
      <c r="N108" s="61" t="s">
        <v>170</v>
      </c>
      <c r="O108" s="19">
        <v>2.5</v>
      </c>
      <c r="P108" s="19" t="s">
        <v>8</v>
      </c>
      <c r="Q108" s="20">
        <v>0.78686746987951783</v>
      </c>
      <c r="R108" s="20">
        <v>0.21835341365461847</v>
      </c>
      <c r="S108" s="20">
        <v>0.58099999999999996</v>
      </c>
      <c r="T108" s="20"/>
      <c r="U108" s="28">
        <v>1.9300000000000002E-7</v>
      </c>
      <c r="V108" s="2"/>
    </row>
    <row r="109" spans="12:22" x14ac:dyDescent="0.35">
      <c r="L109" s="27" t="s">
        <v>29</v>
      </c>
      <c r="M109" s="61">
        <v>403541</v>
      </c>
      <c r="N109" s="61">
        <v>7616404</v>
      </c>
      <c r="O109" s="19">
        <v>17.5</v>
      </c>
      <c r="P109" s="19" t="s">
        <v>8</v>
      </c>
      <c r="Q109" s="20">
        <v>0.80269076305220888</v>
      </c>
      <c r="R109" s="20">
        <v>0.2142971887550201</v>
      </c>
      <c r="S109" s="20">
        <v>0.55700000000000005</v>
      </c>
      <c r="T109" s="20"/>
      <c r="U109" s="28">
        <v>3.1699999999999998E-5</v>
      </c>
      <c r="V109" s="2"/>
    </row>
    <row r="110" spans="12:22" x14ac:dyDescent="0.35">
      <c r="L110" s="27" t="s">
        <v>25</v>
      </c>
      <c r="M110" s="61">
        <v>409329</v>
      </c>
      <c r="N110" s="61">
        <v>7606554</v>
      </c>
      <c r="O110" s="19">
        <v>17.5</v>
      </c>
      <c r="P110" s="19" t="s">
        <v>8</v>
      </c>
      <c r="Q110" s="20">
        <v>0.84361445783132505</v>
      </c>
      <c r="R110" s="20">
        <v>0.21200803212851407</v>
      </c>
      <c r="S110" s="20">
        <v>0.56299999999999994</v>
      </c>
      <c r="T110" s="20"/>
      <c r="U110" s="28">
        <v>5.4500000000000005E-8</v>
      </c>
      <c r="V110" s="2"/>
    </row>
    <row r="111" spans="12:22" x14ac:dyDescent="0.35">
      <c r="L111" s="27" t="s">
        <v>26</v>
      </c>
      <c r="M111" s="61">
        <v>408248</v>
      </c>
      <c r="N111" s="61">
        <v>7606217</v>
      </c>
      <c r="O111" s="19">
        <v>19.5</v>
      </c>
      <c r="P111" s="19" t="s">
        <v>8</v>
      </c>
      <c r="Q111" s="20">
        <v>0.82899598393574325</v>
      </c>
      <c r="R111" s="20">
        <v>0.21558232931726903</v>
      </c>
      <c r="S111" s="20">
        <v>0.57099999999999995</v>
      </c>
      <c r="T111" s="20"/>
      <c r="U111" s="28">
        <v>1.03E-4</v>
      </c>
      <c r="V111" s="2"/>
    </row>
    <row r="112" spans="12:22" x14ac:dyDescent="0.35">
      <c r="L112" s="27" t="s">
        <v>28</v>
      </c>
      <c r="M112" s="61">
        <v>402485</v>
      </c>
      <c r="N112" s="61">
        <v>7608006</v>
      </c>
      <c r="O112" s="19">
        <v>6.5</v>
      </c>
      <c r="P112" s="19" t="s">
        <v>8</v>
      </c>
      <c r="Q112" s="20">
        <v>0.80457831325301221</v>
      </c>
      <c r="R112" s="20">
        <v>0.2108835341365462</v>
      </c>
      <c r="S112" s="20"/>
      <c r="T112" s="20"/>
      <c r="U112" s="28">
        <v>1.0499999999999999E-6</v>
      </c>
      <c r="V112" s="2"/>
    </row>
    <row r="113" spans="12:22" x14ac:dyDescent="0.35">
      <c r="L113" s="27" t="s">
        <v>31</v>
      </c>
      <c r="M113" s="61" t="s">
        <v>170</v>
      </c>
      <c r="N113" s="61" t="s">
        <v>170</v>
      </c>
      <c r="O113" s="19">
        <v>12.5</v>
      </c>
      <c r="P113" s="19" t="s">
        <v>8</v>
      </c>
      <c r="Q113" s="20">
        <v>0.82088353413654624</v>
      </c>
      <c r="R113" s="20">
        <v>0.37863453815261044</v>
      </c>
      <c r="S113" s="20">
        <v>0.628</v>
      </c>
      <c r="T113" s="20"/>
      <c r="U113" s="28">
        <v>3.2400000000000003E-6</v>
      </c>
      <c r="V113" s="2"/>
    </row>
    <row r="114" spans="12:22" x14ac:dyDescent="0.35">
      <c r="L114" s="27" t="s">
        <v>27</v>
      </c>
      <c r="M114" s="61">
        <v>401648</v>
      </c>
      <c r="N114" s="61">
        <v>7625580</v>
      </c>
      <c r="O114" s="19">
        <v>12.5</v>
      </c>
      <c r="P114" s="19" t="s">
        <v>8</v>
      </c>
      <c r="Q114" s="20">
        <v>0.77939759036144585</v>
      </c>
      <c r="R114" s="20">
        <v>0.14168674698795181</v>
      </c>
      <c r="S114" s="20">
        <v>0.57399999999999995</v>
      </c>
      <c r="T114" s="20"/>
      <c r="U114" s="28"/>
      <c r="V114" s="2"/>
    </row>
    <row r="115" spans="12:22" x14ac:dyDescent="0.35">
      <c r="L115" s="27" t="s">
        <v>36</v>
      </c>
      <c r="M115" s="61">
        <v>400579</v>
      </c>
      <c r="N115" s="61">
        <v>7625116</v>
      </c>
      <c r="O115" s="19">
        <v>16.5</v>
      </c>
      <c r="P115" s="19" t="s">
        <v>8</v>
      </c>
      <c r="Q115" s="20">
        <v>0.7619999999999999</v>
      </c>
      <c r="R115" s="20">
        <v>0.30532000000000004</v>
      </c>
      <c r="S115" s="20"/>
      <c r="T115" s="20"/>
      <c r="U115" s="28"/>
      <c r="V115" s="2"/>
    </row>
    <row r="116" spans="12:22" x14ac:dyDescent="0.35">
      <c r="L116" s="27" t="s">
        <v>35</v>
      </c>
      <c r="M116" s="19"/>
      <c r="N116" s="19"/>
      <c r="O116" s="19">
        <v>12.5</v>
      </c>
      <c r="P116" s="19" t="s">
        <v>8</v>
      </c>
      <c r="Q116" s="20">
        <v>0.8938955823293171</v>
      </c>
      <c r="R116" s="20">
        <v>0.16835341365461845</v>
      </c>
      <c r="S116" s="20">
        <v>0.496</v>
      </c>
      <c r="T116" s="20"/>
      <c r="U116" s="28">
        <v>4.5399999999999999E-5</v>
      </c>
      <c r="V116" s="2"/>
    </row>
    <row r="117" spans="12:22" ht="15" thickBot="1" x14ac:dyDescent="0.4">
      <c r="L117" s="39" t="s">
        <v>33</v>
      </c>
      <c r="M117" s="40"/>
      <c r="N117" s="40"/>
      <c r="O117" s="40">
        <v>42.5</v>
      </c>
      <c r="P117" s="40" t="s">
        <v>8</v>
      </c>
      <c r="Q117" s="41">
        <v>0.60582329317269046</v>
      </c>
      <c r="R117" s="41">
        <v>0.59923694779116465</v>
      </c>
      <c r="S117" s="41"/>
      <c r="T117" s="41"/>
      <c r="U117" s="42"/>
      <c r="V117" s="2"/>
    </row>
    <row r="118" spans="12:22" x14ac:dyDescent="0.35">
      <c r="L118" s="23" t="s">
        <v>162</v>
      </c>
      <c r="M118" s="24"/>
      <c r="N118" s="24"/>
      <c r="O118" s="24"/>
      <c r="P118" s="24"/>
      <c r="Q118" s="57">
        <f>AVERAGE(Q4:Q117)</f>
        <v>0.79631261328499814</v>
      </c>
      <c r="R118" s="57">
        <f>AVERAGE(R4:R117)</f>
        <v>0.30830631126275021</v>
      </c>
      <c r="S118" s="57">
        <f>AVERAGE(S4:S117)</f>
        <v>0.62978409090909093</v>
      </c>
      <c r="T118" s="57">
        <f>AVERAGE(T4:T117)</f>
        <v>8.6063492063492064E-2</v>
      </c>
      <c r="U118" s="58">
        <f>AVERAGE(U4:U117)</f>
        <v>4.7181910465768805E-5</v>
      </c>
      <c r="V118" s="2"/>
    </row>
    <row r="119" spans="12:22" ht="15" thickBot="1" x14ac:dyDescent="0.4">
      <c r="L119" s="25" t="s">
        <v>163</v>
      </c>
      <c r="M119" s="26"/>
      <c r="N119" s="26"/>
      <c r="O119" s="26"/>
      <c r="P119" s="26"/>
      <c r="Q119" s="59">
        <f>_xlfn.STDEV.P(Q4:Q117)</f>
        <v>0.15065346792079831</v>
      </c>
      <c r="R119" s="59">
        <f>_xlfn.STDEV.P(R4:R117)</f>
        <v>0.21813609173375187</v>
      </c>
      <c r="S119" s="59">
        <f>_xlfn.STDEV.P(S4:S117)</f>
        <v>0.2222398606370867</v>
      </c>
      <c r="T119" s="59">
        <f>_xlfn.STDEV.P(T4:T117)</f>
        <v>5.1113901136508787E-2</v>
      </c>
      <c r="U119" s="60">
        <f>_xlfn.STDEV.P(U4:U117)</f>
        <v>9.2175697416198798E-5</v>
      </c>
      <c r="V119" s="2"/>
    </row>
    <row r="120" spans="12:22" x14ac:dyDescent="0.35">
      <c r="V120" s="2"/>
    </row>
    <row r="121" spans="12:22" x14ac:dyDescent="0.35">
      <c r="V121" s="2"/>
    </row>
    <row r="122" spans="12:22" x14ac:dyDescent="0.35">
      <c r="V122" s="2"/>
    </row>
    <row r="123" spans="12:22" x14ac:dyDescent="0.35">
      <c r="V123" s="2"/>
    </row>
  </sheetData>
  <sortState ref="W4:AF245">
    <sortCondition ref="AC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>
      <selection activeCell="G34" sqref="G34"/>
    </sheetView>
  </sheetViews>
  <sheetFormatPr defaultRowHeight="14.5" x14ac:dyDescent="0.35"/>
  <cols>
    <col min="1" max="1" width="16.36328125" style="4" customWidth="1"/>
    <col min="2" max="2" width="8.6328125" style="7" customWidth="1"/>
    <col min="3" max="3" width="6.6328125" style="7" customWidth="1"/>
    <col min="4" max="4" width="7.54296875" style="7" customWidth="1"/>
  </cols>
  <sheetData>
    <row r="1" spans="1:4" s="12" customFormat="1" x14ac:dyDescent="0.35">
      <c r="A1" s="15" t="s">
        <v>166</v>
      </c>
      <c r="B1" s="11"/>
      <c r="C1" s="11"/>
      <c r="D1" s="11"/>
    </row>
    <row r="2" spans="1:4" s="14" customFormat="1" x14ac:dyDescent="0.35">
      <c r="A2" s="13" t="s">
        <v>169</v>
      </c>
    </row>
    <row r="3" spans="1:4" s="9" customFormat="1" ht="15" thickBot="1" x14ac:dyDescent="0.4">
      <c r="A3" s="10"/>
      <c r="B3" s="8"/>
      <c r="C3" s="8"/>
      <c r="D3" s="8"/>
    </row>
    <row r="4" spans="1:4" s="1" customFormat="1" ht="21.5" thickBot="1" x14ac:dyDescent="0.4">
      <c r="A4" s="48" t="s">
        <v>0</v>
      </c>
      <c r="B4" s="45" t="s">
        <v>108</v>
      </c>
      <c r="C4" s="36" t="s">
        <v>106</v>
      </c>
      <c r="D4" s="44" t="s">
        <v>107</v>
      </c>
    </row>
    <row r="5" spans="1:4" x14ac:dyDescent="0.35">
      <c r="A5" s="49" t="s">
        <v>10</v>
      </c>
      <c r="B5" s="46">
        <v>8.1799999999999998E-2</v>
      </c>
      <c r="C5" s="43">
        <v>1.2709999999999999</v>
      </c>
      <c r="D5" s="52">
        <v>0</v>
      </c>
    </row>
    <row r="6" spans="1:4" x14ac:dyDescent="0.35">
      <c r="A6" s="50" t="s">
        <v>13</v>
      </c>
      <c r="B6" s="47">
        <v>5.0299999999999997E-2</v>
      </c>
      <c r="C6" s="5">
        <v>1.4530000000000001</v>
      </c>
      <c r="D6" s="53">
        <v>2.5000000000000001E-2</v>
      </c>
    </row>
    <row r="7" spans="1:4" x14ac:dyDescent="0.35">
      <c r="A7" s="50" t="s">
        <v>14</v>
      </c>
      <c r="B7" s="47">
        <v>8.7400000000000005E-2</v>
      </c>
      <c r="C7" s="5">
        <v>1.4419999999999999</v>
      </c>
      <c r="D7" s="53">
        <v>0</v>
      </c>
    </row>
    <row r="8" spans="1:4" x14ac:dyDescent="0.35">
      <c r="A8" s="50" t="s">
        <v>15</v>
      </c>
      <c r="B8" s="47">
        <v>2.35E-2</v>
      </c>
      <c r="C8" s="5">
        <v>1.5009999999999999</v>
      </c>
      <c r="D8" s="53">
        <v>1.7000000000000001E-2</v>
      </c>
    </row>
    <row r="9" spans="1:4" x14ac:dyDescent="0.35">
      <c r="A9" s="50" t="s">
        <v>16</v>
      </c>
      <c r="B9" s="47">
        <v>2.64E-2</v>
      </c>
      <c r="C9" s="5">
        <v>1.3140000000000001</v>
      </c>
      <c r="D9" s="53">
        <v>3.0000000000000001E-3</v>
      </c>
    </row>
    <row r="10" spans="1:4" x14ac:dyDescent="0.35">
      <c r="A10" s="50" t="s">
        <v>22</v>
      </c>
      <c r="B10" s="47">
        <v>0.18529999999999999</v>
      </c>
      <c r="C10" s="5">
        <v>1.337</v>
      </c>
      <c r="D10" s="53">
        <v>0</v>
      </c>
    </row>
    <row r="11" spans="1:4" x14ac:dyDescent="0.35">
      <c r="A11" s="50" t="s">
        <v>24</v>
      </c>
      <c r="B11" s="47">
        <v>0.1242</v>
      </c>
      <c r="C11" s="5">
        <v>1.419</v>
      </c>
      <c r="D11" s="53">
        <v>2.1000000000000001E-2</v>
      </c>
    </row>
    <row r="12" spans="1:4" x14ac:dyDescent="0.35">
      <c r="A12" s="50" t="s">
        <v>30</v>
      </c>
      <c r="B12" s="47">
        <v>3.6499999999999998E-2</v>
      </c>
      <c r="C12" s="5">
        <v>1.379</v>
      </c>
      <c r="D12" s="53">
        <v>0</v>
      </c>
    </row>
    <row r="13" spans="1:4" x14ac:dyDescent="0.35">
      <c r="A13" s="50" t="s">
        <v>34</v>
      </c>
      <c r="B13" s="47">
        <v>8.4699999999999998E-2</v>
      </c>
      <c r="C13" s="5">
        <v>1.5289999999999999</v>
      </c>
      <c r="D13" s="53">
        <v>0</v>
      </c>
    </row>
    <row r="14" spans="1:4" x14ac:dyDescent="0.35">
      <c r="A14" s="50" t="s">
        <v>9</v>
      </c>
      <c r="B14" s="47">
        <v>7.1199999999999996E-3</v>
      </c>
      <c r="C14" s="5">
        <v>1.319</v>
      </c>
      <c r="D14" s="53">
        <v>0</v>
      </c>
    </row>
    <row r="15" spans="1:4" x14ac:dyDescent="0.35">
      <c r="A15" s="50" t="s">
        <v>18</v>
      </c>
      <c r="B15" s="47">
        <v>5.3400000000000003E-2</v>
      </c>
      <c r="C15" s="5">
        <v>1.7809999999999999</v>
      </c>
      <c r="D15" s="53">
        <v>0.10199999999999999</v>
      </c>
    </row>
    <row r="16" spans="1:4" x14ac:dyDescent="0.35">
      <c r="A16" s="50" t="s">
        <v>19</v>
      </c>
      <c r="B16" s="47">
        <v>8.2199999999999999E-3</v>
      </c>
      <c r="C16" s="5">
        <v>1.677</v>
      </c>
      <c r="D16" s="53">
        <v>1.4999999999999999E-2</v>
      </c>
    </row>
    <row r="17" spans="1:5" x14ac:dyDescent="0.35">
      <c r="A17" s="50" t="s">
        <v>25</v>
      </c>
      <c r="B17" s="47">
        <v>1.4800000000000001E-2</v>
      </c>
      <c r="C17" s="5">
        <v>1.4379999999999999</v>
      </c>
      <c r="D17" s="53">
        <v>2.4E-2</v>
      </c>
    </row>
    <row r="18" spans="1:5" x14ac:dyDescent="0.35">
      <c r="A18" s="50" t="s">
        <v>26</v>
      </c>
      <c r="B18" s="47">
        <v>1.21E-2</v>
      </c>
      <c r="C18" s="5">
        <v>1.452</v>
      </c>
      <c r="D18" s="53">
        <v>0</v>
      </c>
    </row>
    <row r="19" spans="1:5" x14ac:dyDescent="0.35">
      <c r="A19" s="50" t="s">
        <v>27</v>
      </c>
      <c r="B19" s="47">
        <v>1.9199999999999998E-2</v>
      </c>
      <c r="C19" s="5">
        <v>1.556</v>
      </c>
      <c r="D19" s="53">
        <v>1.9E-2</v>
      </c>
    </row>
    <row r="20" spans="1:5" x14ac:dyDescent="0.35">
      <c r="A20" s="50" t="s">
        <v>29</v>
      </c>
      <c r="B20" s="47">
        <v>2.3699999999999999E-2</v>
      </c>
      <c r="C20" s="5">
        <v>1.3360000000000001</v>
      </c>
      <c r="D20" s="53">
        <v>0</v>
      </c>
    </row>
    <row r="21" spans="1:5" x14ac:dyDescent="0.35">
      <c r="A21" s="50" t="s">
        <v>31</v>
      </c>
      <c r="B21" s="47">
        <v>9.0299999999999998E-3</v>
      </c>
      <c r="C21" s="5">
        <v>1.68</v>
      </c>
      <c r="D21" s="53">
        <v>4.2000000000000003E-2</v>
      </c>
    </row>
    <row r="22" spans="1:5" x14ac:dyDescent="0.35">
      <c r="A22" s="50" t="s">
        <v>32</v>
      </c>
      <c r="B22" s="47">
        <v>6.13E-3</v>
      </c>
      <c r="C22" s="5">
        <v>1.7270000000000001</v>
      </c>
      <c r="D22" s="53">
        <v>0.185</v>
      </c>
    </row>
    <row r="23" spans="1:5" x14ac:dyDescent="0.35">
      <c r="A23" s="50" t="s">
        <v>33</v>
      </c>
      <c r="B23" s="47">
        <v>2.47E-3</v>
      </c>
      <c r="C23" s="5">
        <v>1.3620000000000001</v>
      </c>
      <c r="D23" s="53">
        <v>3.0000000000000001E-3</v>
      </c>
    </row>
    <row r="24" spans="1:5" x14ac:dyDescent="0.35">
      <c r="A24" s="50" t="s">
        <v>35</v>
      </c>
      <c r="B24" s="47">
        <v>4.2599999999999999E-3</v>
      </c>
      <c r="C24" s="5">
        <v>2.0990000000000002</v>
      </c>
      <c r="D24" s="53">
        <v>0.17599999999999999</v>
      </c>
    </row>
    <row r="25" spans="1:5" x14ac:dyDescent="0.35">
      <c r="A25" s="50" t="s">
        <v>36</v>
      </c>
      <c r="B25" s="47">
        <v>4.53E-2</v>
      </c>
      <c r="C25" s="5">
        <v>1.37</v>
      </c>
      <c r="D25" s="53">
        <v>0.22800000000000001</v>
      </c>
    </row>
    <row r="26" spans="1:5" x14ac:dyDescent="0.35">
      <c r="A26" s="50" t="s">
        <v>37</v>
      </c>
      <c r="B26" s="47">
        <v>3.27E-2</v>
      </c>
      <c r="C26" s="5">
        <v>1.3049999999999999</v>
      </c>
      <c r="D26" s="53">
        <v>0</v>
      </c>
      <c r="E26" s="2"/>
    </row>
    <row r="27" spans="1:5" x14ac:dyDescent="0.35">
      <c r="A27" s="50" t="s">
        <v>21</v>
      </c>
      <c r="B27" s="47">
        <v>6.5599999999999999E-3</v>
      </c>
      <c r="C27" s="5">
        <v>2.74</v>
      </c>
      <c r="D27" s="53">
        <v>0.4</v>
      </c>
      <c r="E27" s="2"/>
    </row>
    <row r="28" spans="1:5" x14ac:dyDescent="0.35">
      <c r="A28" s="50" t="s">
        <v>20</v>
      </c>
      <c r="B28" s="47">
        <v>2.98E-3</v>
      </c>
      <c r="C28" s="5">
        <v>1.274</v>
      </c>
      <c r="D28" s="53">
        <v>0</v>
      </c>
      <c r="E28" s="2"/>
    </row>
    <row r="29" spans="1:5" x14ac:dyDescent="0.35">
      <c r="A29" s="50" t="s">
        <v>17</v>
      </c>
      <c r="B29" s="47">
        <v>3.2699999999999999E-3</v>
      </c>
      <c r="C29" s="5">
        <v>1.349</v>
      </c>
      <c r="D29" s="53">
        <v>0</v>
      </c>
      <c r="E29" s="2"/>
    </row>
    <row r="30" spans="1:5" x14ac:dyDescent="0.35">
      <c r="A30" s="50" t="s">
        <v>12</v>
      </c>
      <c r="B30" s="47">
        <v>1.15E-3</v>
      </c>
      <c r="C30" s="5">
        <v>1.3740000000000001</v>
      </c>
      <c r="D30" s="53">
        <v>0</v>
      </c>
      <c r="E30" s="2"/>
    </row>
    <row r="31" spans="1:5" ht="15" thickBot="1" x14ac:dyDescent="0.4">
      <c r="A31" s="51" t="s">
        <v>23</v>
      </c>
      <c r="B31" s="54">
        <v>5.8E-4</v>
      </c>
      <c r="C31" s="55">
        <v>1.3859999999999999</v>
      </c>
      <c r="D31" s="56">
        <v>0</v>
      </c>
      <c r="E31" s="2"/>
    </row>
    <row r="32" spans="1:5" x14ac:dyDescent="0.35">
      <c r="A32" s="3"/>
      <c r="B32" s="6"/>
      <c r="C32" s="6"/>
      <c r="D32" s="6"/>
    </row>
    <row r="33" spans="1:4" x14ac:dyDescent="0.35">
      <c r="A33" s="3"/>
      <c r="B33" s="6"/>
      <c r="C33" s="6"/>
      <c r="D33" s="6"/>
    </row>
    <row r="34" spans="1:4" x14ac:dyDescent="0.35">
      <c r="A34" s="3"/>
      <c r="B34" s="6"/>
      <c r="C34" s="6"/>
      <c r="D34" s="6"/>
    </row>
    <row r="35" spans="1:4" x14ac:dyDescent="0.35">
      <c r="A35" s="3"/>
      <c r="B35" s="6"/>
      <c r="C35" s="6"/>
      <c r="D35" s="6"/>
    </row>
    <row r="36" spans="1:4" x14ac:dyDescent="0.35">
      <c r="A36" s="3"/>
      <c r="B36" s="6"/>
      <c r="C36" s="6"/>
      <c r="D36" s="6"/>
    </row>
    <row r="37" spans="1:4" x14ac:dyDescent="0.35">
      <c r="A37" s="3"/>
      <c r="B37" s="6"/>
      <c r="C37" s="6"/>
      <c r="D37" s="6"/>
    </row>
    <row r="38" spans="1:4" x14ac:dyDescent="0.35">
      <c r="A38" s="3"/>
      <c r="B38" s="6"/>
      <c r="C38" s="6"/>
      <c r="D38" s="6"/>
    </row>
    <row r="39" spans="1:4" x14ac:dyDescent="0.35">
      <c r="A39" s="3"/>
      <c r="B39" s="6"/>
      <c r="C39" s="6"/>
      <c r="D39" s="6"/>
    </row>
    <row r="40" spans="1:4" x14ac:dyDescent="0.35">
      <c r="A40" s="3"/>
      <c r="B40" s="6"/>
      <c r="C40" s="6"/>
      <c r="D40" s="6"/>
    </row>
    <row r="41" spans="1:4" x14ac:dyDescent="0.35">
      <c r="A41" s="3"/>
      <c r="B41" s="6"/>
      <c r="C41" s="6"/>
      <c r="D4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S2a</vt:lpstr>
      <vt:lpstr>TABLE S2b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Michael T</dc:creator>
  <cp:lastModifiedBy>Cardenas, Meinhard B</cp:lastModifiedBy>
  <dcterms:created xsi:type="dcterms:W3CDTF">2019-02-19T04:33:29Z</dcterms:created>
  <dcterms:modified xsi:type="dcterms:W3CDTF">2020-02-21T17:09:19Z</dcterms:modified>
</cp:coreProperties>
</file>