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PRECIOS 8 MAYO" sheetId="2" r:id="rId5"/>
    <sheet state="visible" name="PRECIOS PRIMAVERA" sheetId="3" r:id="rId6"/>
    <sheet state="visible" name="PRECIOS DIA MADRE" sheetId="4" r:id="rId7"/>
    <sheet state="visible" name="Precios cajas" sheetId="5" r:id="rId8"/>
  </sheets>
  <definedNames/>
  <calcPr/>
  <extLst>
    <ext uri="GoogleSheetsCustomDataVersion2">
      <go:sheetsCustomData xmlns:go="http://customooxmlschemas.google.com/" r:id="rId9" roundtripDataChecksum="jl868h+yzGBZsdQxwZHuHVy2XrrudZ+lOFULVCOFXjg="/>
    </ext>
  </extLst>
</workbook>
</file>

<file path=xl/sharedStrings.xml><?xml version="1.0" encoding="utf-8"?>
<sst xmlns="http://schemas.openxmlformats.org/spreadsheetml/2006/main" count="212" uniqueCount="103">
  <si>
    <t>PRECIO POR FLOR</t>
  </si>
  <si>
    <t>FLOR</t>
  </si>
  <si>
    <t>RELLENO</t>
  </si>
  <si>
    <t xml:space="preserve">VALOR TEJIDO </t>
  </si>
  <si>
    <t xml:space="preserve">LANA </t>
  </si>
  <si>
    <t>VALOR MANO DE OBRA(armar)</t>
  </si>
  <si>
    <t>INSUMOS( ojos, escudos, palo, alambre)</t>
  </si>
  <si>
    <t>TOTAL</t>
  </si>
  <si>
    <t>VALOR X GRAMO</t>
  </si>
  <si>
    <t># GRAMOS</t>
  </si>
  <si>
    <t>VALOR TOTAL RELLENO</t>
  </si>
  <si>
    <t xml:space="preserve">VALOR TOTAL LANA </t>
  </si>
  <si>
    <t>empaque individual</t>
  </si>
  <si>
    <t xml:space="preserve">GIRASOL </t>
  </si>
  <si>
    <t>ROSA</t>
  </si>
  <si>
    <t xml:space="preserve">CLAVEL </t>
  </si>
  <si>
    <t>NO ME OLVIDES</t>
  </si>
  <si>
    <t>HORTENSIA</t>
  </si>
  <si>
    <t>LIRIO DEL VALLE</t>
  </si>
  <si>
    <t>TULIPAN CON HOJA</t>
  </si>
  <si>
    <t>TULIPAN SIN HOJA</t>
  </si>
  <si>
    <t xml:space="preserve">girasol </t>
  </si>
  <si>
    <t>GIRASOL PEQUEÑO</t>
  </si>
  <si>
    <t xml:space="preserve">GIRASOL CHELIN </t>
  </si>
  <si>
    <t xml:space="preserve">OSO </t>
  </si>
  <si>
    <t>CONEJO</t>
  </si>
  <si>
    <t xml:space="preserve">MARRANO </t>
  </si>
  <si>
    <t>MANZANILLA</t>
  </si>
  <si>
    <t xml:space="preserve">LLUVIA </t>
  </si>
  <si>
    <t xml:space="preserve">RAPUNZEL </t>
  </si>
  <si>
    <t xml:space="preserve">CORAZON </t>
  </si>
  <si>
    <t>WINNIE</t>
  </si>
  <si>
    <t xml:space="preserve">ABEJA </t>
  </si>
  <si>
    <t xml:space="preserve">CABEZA SPIDERMAN </t>
  </si>
  <si>
    <t>CABEZA HELLI</t>
  </si>
  <si>
    <t>JUGADORES</t>
  </si>
  <si>
    <t xml:space="preserve">BAD BUNNY </t>
  </si>
  <si>
    <t>FEID</t>
  </si>
  <si>
    <t>HARRY POTTER</t>
  </si>
  <si>
    <t>DUKI</t>
  </si>
  <si>
    <t>CORALAINE</t>
  </si>
  <si>
    <t>FUNKO MESSI</t>
  </si>
  <si>
    <t>LLAVERO</t>
  </si>
  <si>
    <t xml:space="preserve">FLOR PEQUE </t>
  </si>
  <si>
    <t>super heroes</t>
  </si>
  <si>
    <t xml:space="preserve">spider colgante </t>
  </si>
  <si>
    <t xml:space="preserve">vaca </t>
  </si>
  <si>
    <t>zorro</t>
  </si>
  <si>
    <t xml:space="preserve">Ingeniero </t>
  </si>
  <si>
    <t xml:space="preserve">virgen guadalipe </t>
  </si>
  <si>
    <t xml:space="preserve">virgen fatima </t>
  </si>
  <si>
    <t>virgen pequeña</t>
  </si>
  <si>
    <t>Angel</t>
  </si>
  <si>
    <t xml:space="preserve">sherk </t>
  </si>
  <si>
    <t xml:space="preserve">winnie chelin </t>
  </si>
  <si>
    <t>RAMO 1:  7 TULIPANES</t>
  </si>
  <si>
    <t xml:space="preserve">flor o gasto </t>
  </si>
  <si>
    <t>cantidad</t>
  </si>
  <si>
    <t>precio</t>
  </si>
  <si>
    <t>total</t>
  </si>
  <si>
    <t>sumatoria</t>
  </si>
  <si>
    <t>tulipan sin hoja</t>
  </si>
  <si>
    <t>gasto fijo empaque</t>
  </si>
  <si>
    <t>GANANCIA</t>
  </si>
  <si>
    <t>RAMO 2:  4TULIPANES + ROSA + 1 NO ME OLVIDES</t>
  </si>
  <si>
    <t>Rosa</t>
  </si>
  <si>
    <t>no me olvides</t>
  </si>
  <si>
    <t>RAMO 3: 5 rosas</t>
  </si>
  <si>
    <t>RAMO 4: sherk + 2 tul + no me olvides</t>
  </si>
  <si>
    <t xml:space="preserve">tulipan sin hoja </t>
  </si>
  <si>
    <t xml:space="preserve">nno me </t>
  </si>
  <si>
    <t>RAMO 2:  GIRA + NO ME + 3 MANZA</t>
  </si>
  <si>
    <t>Girasol</t>
  </si>
  <si>
    <t>manzanilla</t>
  </si>
  <si>
    <t>RAMO 4: girasol pequeño + 2 tuk + no me</t>
  </si>
  <si>
    <t>girasol pequeño</t>
  </si>
  <si>
    <t>2 tul con hoja</t>
  </si>
  <si>
    <t>RAMO 4: rosas + abeja</t>
  </si>
  <si>
    <t>rosa</t>
  </si>
  <si>
    <t>abeja</t>
  </si>
  <si>
    <t>VIRGENES</t>
  </si>
  <si>
    <t xml:space="preserve">Virgen </t>
  </si>
  <si>
    <t>cajas</t>
  </si>
  <si>
    <t>vela</t>
  </si>
  <si>
    <t xml:space="preserve">vinipel ´tarjeta  </t>
  </si>
  <si>
    <t>RAMO 2:  GIRA +  ROSAS</t>
  </si>
  <si>
    <t>Papel coreano</t>
  </si>
  <si>
    <t xml:space="preserve">mariposas+ tarjeta + sticker + cinta + vinipel </t>
  </si>
  <si>
    <t>caja</t>
  </si>
  <si>
    <t>RAMO 4: Virgen + rosas</t>
  </si>
  <si>
    <t>virgen</t>
  </si>
  <si>
    <t>rosas</t>
  </si>
  <si>
    <t>CAJAS</t>
  </si>
  <si>
    <t>TIPO DE CAJA</t>
  </si>
  <si>
    <t>UNIDAD</t>
  </si>
  <si>
    <t>IVA</t>
  </si>
  <si>
    <t>VINIPEL</t>
  </si>
  <si>
    <t>BURBUJA</t>
  </si>
  <si>
    <t>VIATICO</t>
  </si>
  <si>
    <t>TROQUELADA 35*26</t>
  </si>
  <si>
    <t>TROQUELADA35*35</t>
  </si>
  <si>
    <t>DOBLE PARDE 35*35</t>
  </si>
  <si>
    <t>DOBLE PARDE 35*26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</si>
</sst>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.00_-;\-&quot;$&quot;\ * #,##0.00_-;_-&quot;$&quot;\ * &quot;-&quot;??_-;_-@"/>
    <numFmt numFmtId="165" formatCode="&quot;$&quot;#,##0.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FF"/>
        <bgColor rgb="FFFF99F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4" fillId="3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vertical="center"/>
    </xf>
    <xf borderId="0" fillId="0" fontId="5" numFmtId="0" xfId="0" applyAlignment="1" applyFont="1">
      <alignment shrinkToFit="0" wrapText="1"/>
    </xf>
    <xf borderId="5" fillId="0" fontId="2" numFmtId="0" xfId="0" applyBorder="1" applyFont="1"/>
    <xf borderId="6" fillId="0" fontId="3" numFmtId="0" xfId="0" applyBorder="1" applyFont="1"/>
    <xf borderId="6" fillId="0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 shrinkToFit="0" wrapText="1"/>
    </xf>
    <xf borderId="0" fillId="3" fontId="5" numFmtId="0" xfId="0" applyAlignment="1" applyFont="1">
      <alignment readingOrder="0" shrinkToFit="0" wrapText="1"/>
    </xf>
    <xf borderId="6" fillId="0" fontId="3" numFmtId="164" xfId="0" applyBorder="1" applyFont="1" applyNumberFormat="1"/>
    <xf borderId="6" fillId="0" fontId="3" numFmtId="164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0" fillId="0" fontId="5" numFmtId="0" xfId="0" applyFont="1"/>
    <xf borderId="0" fillId="0" fontId="5" numFmtId="165" xfId="0" applyAlignment="1" applyFont="1" applyNumberFormat="1">
      <alignment readingOrder="0"/>
    </xf>
    <xf borderId="0" fillId="0" fontId="5" numFmtId="164" xfId="0" applyFont="1" applyNumberFormat="1"/>
    <xf borderId="6" fillId="0" fontId="3" numFmtId="165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4" fontId="5" numFmtId="164" xfId="0" applyFill="1" applyFont="1" applyNumberFormat="1"/>
    <xf borderId="0" fillId="5" fontId="5" numFmtId="0" xfId="0" applyAlignment="1" applyFill="1" applyFont="1">
      <alignment readingOrder="0"/>
    </xf>
    <xf borderId="0" fillId="0" fontId="5" numFmtId="165" xfId="0" applyFont="1" applyNumberFormat="1"/>
    <xf borderId="0" fillId="4" fontId="5" numFmtId="165" xfId="0" applyFont="1" applyNumberFormat="1"/>
    <xf borderId="0" fillId="5" fontId="5" numFmtId="165" xfId="0" applyFont="1" applyNumberFormat="1"/>
    <xf borderId="0" fillId="5" fontId="5" numFmtId="0" xfId="0" applyFont="1"/>
    <xf borderId="0" fillId="5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5.86"/>
    <col customWidth="1" min="3" max="4" width="15.43"/>
    <col customWidth="1" min="5" max="5" width="14.71"/>
    <col customWidth="1" min="6" max="6" width="18.71"/>
    <col customWidth="1" min="7" max="8" width="14.29"/>
    <col customWidth="1" min="9" max="10" width="14.43"/>
    <col customWidth="1" min="11" max="11" width="12.0"/>
    <col customWidth="1" min="12" max="25" width="10.71"/>
  </cols>
  <sheetData>
    <row r="1" ht="25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45.75" customHeight="1">
      <c r="A2" s="4" t="s">
        <v>1</v>
      </c>
      <c r="B2" s="5" t="s">
        <v>2</v>
      </c>
      <c r="C2" s="2"/>
      <c r="D2" s="3"/>
      <c r="E2" s="6" t="s">
        <v>3</v>
      </c>
      <c r="F2" s="5" t="s">
        <v>4</v>
      </c>
      <c r="G2" s="2"/>
      <c r="H2" s="3"/>
      <c r="I2" s="7" t="s">
        <v>5</v>
      </c>
      <c r="J2" s="7" t="s">
        <v>6</v>
      </c>
      <c r="K2" s="8" t="s">
        <v>7</v>
      </c>
      <c r="L2" s="9"/>
    </row>
    <row r="3">
      <c r="A3" s="10"/>
      <c r="B3" s="11" t="s">
        <v>8</v>
      </c>
      <c r="C3" s="12" t="s">
        <v>9</v>
      </c>
      <c r="D3" s="13" t="s">
        <v>10</v>
      </c>
      <c r="E3" s="10"/>
      <c r="F3" s="12" t="s">
        <v>8</v>
      </c>
      <c r="G3" s="11" t="s">
        <v>9</v>
      </c>
      <c r="H3" s="13" t="s">
        <v>11</v>
      </c>
      <c r="I3" s="10"/>
      <c r="J3" s="10"/>
      <c r="K3" s="10"/>
      <c r="L3" s="14" t="s">
        <v>12</v>
      </c>
    </row>
    <row r="4">
      <c r="A4" s="12" t="s">
        <v>13</v>
      </c>
      <c r="B4" s="15">
        <v>14.0</v>
      </c>
      <c r="C4" s="11">
        <v>10.0</v>
      </c>
      <c r="D4" s="15">
        <f t="shared" ref="D4:D55" si="1">(B4*C4)</f>
        <v>140</v>
      </c>
      <c r="E4" s="15">
        <v>5500.0</v>
      </c>
      <c r="F4" s="15">
        <v>55.0</v>
      </c>
      <c r="G4" s="11">
        <v>33.0</v>
      </c>
      <c r="H4" s="15">
        <f t="shared" ref="H4:H55" si="2">(F4*G4)</f>
        <v>1815</v>
      </c>
      <c r="I4" s="15">
        <v>700.0</v>
      </c>
      <c r="J4" s="15">
        <v>100.0</v>
      </c>
      <c r="K4" s="15">
        <f t="shared" ref="K4:K44" si="3">(D4+E4+H4+I4+J4)</f>
        <v>8255</v>
      </c>
    </row>
    <row r="5">
      <c r="A5" s="11" t="s">
        <v>14</v>
      </c>
      <c r="B5" s="15">
        <v>14.0</v>
      </c>
      <c r="C5" s="11">
        <v>0.0</v>
      </c>
      <c r="D5" s="15">
        <f t="shared" si="1"/>
        <v>0</v>
      </c>
      <c r="E5" s="15">
        <v>4500.0</v>
      </c>
      <c r="F5" s="15">
        <v>55.0</v>
      </c>
      <c r="G5" s="11">
        <v>29.0</v>
      </c>
      <c r="H5" s="15">
        <f t="shared" si="2"/>
        <v>1595</v>
      </c>
      <c r="I5" s="15">
        <v>700.0</v>
      </c>
      <c r="J5" s="15">
        <v>50.0</v>
      </c>
      <c r="K5" s="15">
        <f t="shared" si="3"/>
        <v>6845</v>
      </c>
    </row>
    <row r="6">
      <c r="A6" s="11" t="s">
        <v>15</v>
      </c>
      <c r="B6" s="15">
        <v>14.0</v>
      </c>
      <c r="C6" s="11">
        <v>0.0</v>
      </c>
      <c r="D6" s="15">
        <f t="shared" si="1"/>
        <v>0</v>
      </c>
      <c r="E6" s="15">
        <v>3500.0</v>
      </c>
      <c r="F6" s="15">
        <v>55.0</v>
      </c>
      <c r="G6" s="11">
        <v>18.0</v>
      </c>
      <c r="H6" s="15">
        <f t="shared" si="2"/>
        <v>990</v>
      </c>
      <c r="I6" s="15">
        <v>700.0</v>
      </c>
      <c r="J6" s="15">
        <v>50.0</v>
      </c>
      <c r="K6" s="15">
        <f t="shared" si="3"/>
        <v>5240</v>
      </c>
    </row>
    <row r="7">
      <c r="A7" s="11" t="s">
        <v>16</v>
      </c>
      <c r="B7" s="15">
        <v>14.0</v>
      </c>
      <c r="C7" s="11">
        <v>0.0</v>
      </c>
      <c r="D7" s="15">
        <f t="shared" si="1"/>
        <v>0</v>
      </c>
      <c r="E7" s="15">
        <v>1000.0</v>
      </c>
      <c r="F7" s="15">
        <v>55.0</v>
      </c>
      <c r="G7" s="11">
        <v>4.0</v>
      </c>
      <c r="H7" s="15">
        <f t="shared" si="2"/>
        <v>220</v>
      </c>
      <c r="I7" s="15">
        <v>2700.0</v>
      </c>
      <c r="J7" s="16">
        <v>500.0</v>
      </c>
      <c r="K7" s="15">
        <f t="shared" si="3"/>
        <v>4420</v>
      </c>
    </row>
    <row r="8">
      <c r="A8" s="11" t="s">
        <v>17</v>
      </c>
      <c r="B8" s="15">
        <v>14.0</v>
      </c>
      <c r="C8" s="11">
        <v>0.0</v>
      </c>
      <c r="D8" s="15">
        <f t="shared" si="1"/>
        <v>0</v>
      </c>
      <c r="E8" s="15">
        <v>3000.0</v>
      </c>
      <c r="F8" s="15">
        <v>55.0</v>
      </c>
      <c r="G8" s="11">
        <v>9.0</v>
      </c>
      <c r="H8" s="15">
        <f t="shared" si="2"/>
        <v>495</v>
      </c>
      <c r="I8" s="15">
        <v>2700.0</v>
      </c>
      <c r="J8" s="15">
        <v>300.0</v>
      </c>
      <c r="K8" s="15">
        <f t="shared" si="3"/>
        <v>6495</v>
      </c>
    </row>
    <row r="9">
      <c r="A9" s="11" t="s">
        <v>18</v>
      </c>
      <c r="B9" s="15">
        <v>14.0</v>
      </c>
      <c r="C9" s="11">
        <v>0.0</v>
      </c>
      <c r="D9" s="15">
        <f t="shared" si="1"/>
        <v>0</v>
      </c>
      <c r="E9" s="15">
        <v>2000.0</v>
      </c>
      <c r="F9" s="15">
        <v>55.0</v>
      </c>
      <c r="G9" s="11">
        <v>9.0</v>
      </c>
      <c r="H9" s="15">
        <f t="shared" si="2"/>
        <v>495</v>
      </c>
      <c r="I9" s="15">
        <v>2500.0</v>
      </c>
      <c r="J9" s="15">
        <v>300.0</v>
      </c>
      <c r="K9" s="15">
        <f t="shared" si="3"/>
        <v>5295</v>
      </c>
    </row>
    <row r="10">
      <c r="A10" s="11" t="s">
        <v>19</v>
      </c>
      <c r="B10" s="15">
        <v>14.0</v>
      </c>
      <c r="C10" s="11">
        <v>4.0</v>
      </c>
      <c r="D10" s="15">
        <f t="shared" si="1"/>
        <v>56</v>
      </c>
      <c r="E10" s="15">
        <v>3000.0</v>
      </c>
      <c r="F10" s="15">
        <v>55.0</v>
      </c>
      <c r="G10" s="11">
        <v>11.0</v>
      </c>
      <c r="H10" s="15">
        <f t="shared" si="2"/>
        <v>605</v>
      </c>
      <c r="I10" s="15">
        <v>800.0</v>
      </c>
      <c r="J10" s="15">
        <v>50.0</v>
      </c>
      <c r="K10" s="15">
        <f t="shared" si="3"/>
        <v>4511</v>
      </c>
    </row>
    <row r="11">
      <c r="A11" s="11" t="s">
        <v>20</v>
      </c>
      <c r="B11" s="15">
        <v>14.0</v>
      </c>
      <c r="C11" s="11">
        <v>4.0</v>
      </c>
      <c r="D11" s="15">
        <f t="shared" si="1"/>
        <v>56</v>
      </c>
      <c r="E11" s="15">
        <v>1800.0</v>
      </c>
      <c r="F11" s="15">
        <v>55.0</v>
      </c>
      <c r="G11" s="11">
        <v>11.0</v>
      </c>
      <c r="H11" s="15">
        <f t="shared" si="2"/>
        <v>605</v>
      </c>
      <c r="I11" s="15">
        <v>800.0</v>
      </c>
      <c r="J11" s="15">
        <v>50.0</v>
      </c>
      <c r="K11" s="15">
        <f t="shared" si="3"/>
        <v>3311</v>
      </c>
    </row>
    <row r="12">
      <c r="A12" s="17" t="s">
        <v>21</v>
      </c>
      <c r="B12" s="15">
        <v>14.0</v>
      </c>
      <c r="C12" s="17">
        <v>15.0</v>
      </c>
      <c r="D12" s="15">
        <f t="shared" si="1"/>
        <v>210</v>
      </c>
      <c r="E12" s="16">
        <v>5500.0</v>
      </c>
      <c r="F12" s="15">
        <v>55.0</v>
      </c>
      <c r="G12" s="17">
        <v>30.0</v>
      </c>
      <c r="H12" s="15">
        <f t="shared" si="2"/>
        <v>1650</v>
      </c>
      <c r="I12" s="16">
        <v>700.0</v>
      </c>
      <c r="J12" s="16">
        <v>100.0</v>
      </c>
      <c r="K12" s="15">
        <f t="shared" si="3"/>
        <v>8160</v>
      </c>
    </row>
    <row r="13">
      <c r="A13" s="11" t="s">
        <v>22</v>
      </c>
      <c r="B13" s="15">
        <v>14.0</v>
      </c>
      <c r="C13" s="11">
        <v>7.0</v>
      </c>
      <c r="D13" s="15">
        <f t="shared" si="1"/>
        <v>98</v>
      </c>
      <c r="E13" s="15">
        <v>4500.0</v>
      </c>
      <c r="F13" s="15">
        <v>55.0</v>
      </c>
      <c r="G13" s="11">
        <v>23.0</v>
      </c>
      <c r="H13" s="15">
        <f t="shared" si="2"/>
        <v>1265</v>
      </c>
      <c r="I13" s="15">
        <v>700.0</v>
      </c>
      <c r="J13" s="15">
        <v>100.0</v>
      </c>
      <c r="K13" s="15">
        <f t="shared" si="3"/>
        <v>6663</v>
      </c>
    </row>
    <row r="14">
      <c r="A14" s="11" t="s">
        <v>23</v>
      </c>
      <c r="B14" s="15">
        <v>14.0</v>
      </c>
      <c r="C14" s="11">
        <v>10.0</v>
      </c>
      <c r="D14" s="15">
        <f t="shared" si="1"/>
        <v>140</v>
      </c>
      <c r="E14" s="15">
        <v>4500.0</v>
      </c>
      <c r="F14" s="15">
        <v>94.0</v>
      </c>
      <c r="G14" s="11">
        <v>45.0</v>
      </c>
      <c r="H14" s="15">
        <f t="shared" si="2"/>
        <v>4230</v>
      </c>
      <c r="I14" s="15">
        <v>700.0</v>
      </c>
      <c r="J14" s="15">
        <v>100.0</v>
      </c>
      <c r="K14" s="15">
        <f t="shared" si="3"/>
        <v>9670</v>
      </c>
    </row>
    <row r="15">
      <c r="A15" s="11" t="s">
        <v>24</v>
      </c>
      <c r="B15" s="15">
        <v>14.0</v>
      </c>
      <c r="C15" s="11">
        <v>7.0</v>
      </c>
      <c r="D15" s="15">
        <f t="shared" si="1"/>
        <v>98</v>
      </c>
      <c r="E15" s="15">
        <v>5500.0</v>
      </c>
      <c r="F15" s="15">
        <v>55.0</v>
      </c>
      <c r="G15" s="11">
        <v>25.0</v>
      </c>
      <c r="H15" s="15">
        <f t="shared" si="2"/>
        <v>1375</v>
      </c>
      <c r="I15" s="15">
        <v>1200.0</v>
      </c>
      <c r="J15" s="15">
        <v>400.0</v>
      </c>
      <c r="K15" s="15">
        <f t="shared" si="3"/>
        <v>8573</v>
      </c>
    </row>
    <row r="16">
      <c r="A16" s="11" t="s">
        <v>25</v>
      </c>
      <c r="B16" s="15">
        <v>14.0</v>
      </c>
      <c r="C16" s="11">
        <v>7.0</v>
      </c>
      <c r="D16" s="15">
        <f t="shared" si="1"/>
        <v>98</v>
      </c>
      <c r="E16" s="15">
        <v>6500.0</v>
      </c>
      <c r="F16" s="15">
        <v>55.0</v>
      </c>
      <c r="G16" s="11">
        <v>29.0</v>
      </c>
      <c r="H16" s="15">
        <f t="shared" si="2"/>
        <v>1595</v>
      </c>
      <c r="I16" s="15">
        <v>1200.0</v>
      </c>
      <c r="J16" s="15">
        <v>400.0</v>
      </c>
      <c r="K16" s="15">
        <f t="shared" si="3"/>
        <v>9793</v>
      </c>
    </row>
    <row r="17">
      <c r="A17" s="11" t="s">
        <v>26</v>
      </c>
      <c r="B17" s="15">
        <v>14.0</v>
      </c>
      <c r="C17" s="11">
        <v>7.0</v>
      </c>
      <c r="D17" s="15">
        <f t="shared" si="1"/>
        <v>98</v>
      </c>
      <c r="E17" s="15">
        <v>5500.0</v>
      </c>
      <c r="F17" s="15">
        <v>55.0</v>
      </c>
      <c r="G17" s="11">
        <v>25.0</v>
      </c>
      <c r="H17" s="15">
        <f t="shared" si="2"/>
        <v>1375</v>
      </c>
      <c r="I17" s="15">
        <v>1200.0</v>
      </c>
      <c r="J17" s="15">
        <v>400.0</v>
      </c>
      <c r="K17" s="15">
        <f t="shared" si="3"/>
        <v>8573</v>
      </c>
    </row>
    <row r="18">
      <c r="A18" s="11" t="s">
        <v>27</v>
      </c>
      <c r="B18" s="15">
        <v>14.0</v>
      </c>
      <c r="C18" s="11">
        <v>0.0</v>
      </c>
      <c r="D18" s="15">
        <f t="shared" si="1"/>
        <v>0</v>
      </c>
      <c r="E18" s="15">
        <v>1000.0</v>
      </c>
      <c r="F18" s="15">
        <v>55.0</v>
      </c>
      <c r="G18" s="11">
        <v>4.0</v>
      </c>
      <c r="H18" s="15">
        <f t="shared" si="2"/>
        <v>220</v>
      </c>
      <c r="I18" s="15">
        <v>700.0</v>
      </c>
      <c r="J18" s="15">
        <v>50.0</v>
      </c>
      <c r="K18" s="15">
        <f t="shared" si="3"/>
        <v>1970</v>
      </c>
    </row>
    <row r="19">
      <c r="A19" s="11" t="s">
        <v>28</v>
      </c>
      <c r="B19" s="15">
        <v>14.0</v>
      </c>
      <c r="C19" s="11">
        <v>0.0</v>
      </c>
      <c r="D19" s="15">
        <f t="shared" si="1"/>
        <v>0</v>
      </c>
      <c r="E19" s="15">
        <v>1000.0</v>
      </c>
      <c r="F19" s="15">
        <v>55.0</v>
      </c>
      <c r="G19" s="11">
        <v>4.0</v>
      </c>
      <c r="H19" s="15">
        <f t="shared" si="2"/>
        <v>220</v>
      </c>
      <c r="I19" s="15">
        <v>1000.0</v>
      </c>
      <c r="J19" s="15">
        <v>150.0</v>
      </c>
      <c r="K19" s="15">
        <f t="shared" si="3"/>
        <v>2370</v>
      </c>
    </row>
    <row r="20">
      <c r="A20" s="11" t="s">
        <v>29</v>
      </c>
      <c r="B20" s="15">
        <v>14.0</v>
      </c>
      <c r="C20" s="11">
        <v>0.0</v>
      </c>
      <c r="D20" s="15">
        <f t="shared" si="1"/>
        <v>0</v>
      </c>
      <c r="E20" s="15">
        <v>12000.0</v>
      </c>
      <c r="F20" s="15">
        <v>55.0</v>
      </c>
      <c r="G20" s="11">
        <v>50.0</v>
      </c>
      <c r="H20" s="15">
        <f t="shared" si="2"/>
        <v>2750</v>
      </c>
      <c r="I20" s="15">
        <v>3000.0</v>
      </c>
      <c r="J20" s="15">
        <v>300.0</v>
      </c>
      <c r="K20" s="15">
        <f t="shared" si="3"/>
        <v>18050</v>
      </c>
    </row>
    <row r="21">
      <c r="A21" s="11" t="s">
        <v>30</v>
      </c>
      <c r="B21" s="15">
        <v>14.0</v>
      </c>
      <c r="C21" s="11">
        <v>7.0</v>
      </c>
      <c r="D21" s="15">
        <f t="shared" si="1"/>
        <v>98</v>
      </c>
      <c r="E21" s="15">
        <v>3500.0</v>
      </c>
      <c r="F21" s="15">
        <v>55.0</v>
      </c>
      <c r="G21" s="11">
        <v>20.0</v>
      </c>
      <c r="H21" s="15">
        <f t="shared" si="2"/>
        <v>1100</v>
      </c>
      <c r="I21" s="15">
        <v>700.0</v>
      </c>
      <c r="J21" s="15">
        <v>50.0</v>
      </c>
      <c r="K21" s="15">
        <f t="shared" si="3"/>
        <v>5448</v>
      </c>
      <c r="M21" s="18">
        <f>(K13*6)</f>
        <v>39978</v>
      </c>
    </row>
    <row r="22" ht="15.75" customHeight="1">
      <c r="A22" s="11" t="s">
        <v>31</v>
      </c>
      <c r="B22" s="15">
        <v>14.0</v>
      </c>
      <c r="C22" s="11">
        <v>5.0</v>
      </c>
      <c r="D22" s="15">
        <f t="shared" si="1"/>
        <v>70</v>
      </c>
      <c r="E22" s="15">
        <v>6500.0</v>
      </c>
      <c r="F22" s="15">
        <v>55.0</v>
      </c>
      <c r="G22" s="11">
        <v>23.0</v>
      </c>
      <c r="H22" s="15">
        <f t="shared" si="2"/>
        <v>1265</v>
      </c>
      <c r="I22" s="15">
        <v>3000.0</v>
      </c>
      <c r="J22" s="15">
        <v>400.0</v>
      </c>
      <c r="K22" s="15">
        <f t="shared" si="3"/>
        <v>11235</v>
      </c>
    </row>
    <row r="23" ht="15.75" customHeight="1">
      <c r="A23" s="11" t="s">
        <v>32</v>
      </c>
      <c r="B23" s="15">
        <v>14.0</v>
      </c>
      <c r="C23" s="11">
        <v>7.0</v>
      </c>
      <c r="D23" s="15">
        <f t="shared" si="1"/>
        <v>98</v>
      </c>
      <c r="E23" s="15">
        <v>4500.0</v>
      </c>
      <c r="F23" s="15">
        <v>55.0</v>
      </c>
      <c r="G23" s="11">
        <v>20.0</v>
      </c>
      <c r="H23" s="15">
        <f t="shared" si="2"/>
        <v>1100</v>
      </c>
      <c r="I23" s="15">
        <v>800.0</v>
      </c>
      <c r="J23" s="15">
        <v>400.0</v>
      </c>
      <c r="K23" s="15">
        <f t="shared" si="3"/>
        <v>6898</v>
      </c>
    </row>
    <row r="24" ht="15.75" customHeight="1">
      <c r="A24" s="11" t="s">
        <v>33</v>
      </c>
      <c r="B24" s="15">
        <v>14.0</v>
      </c>
      <c r="C24" s="11">
        <v>10.0</v>
      </c>
      <c r="D24" s="15">
        <f t="shared" si="1"/>
        <v>140</v>
      </c>
      <c r="E24" s="15">
        <v>4000.0</v>
      </c>
      <c r="F24" s="15">
        <v>55.0</v>
      </c>
      <c r="G24" s="11">
        <v>20.0</v>
      </c>
      <c r="H24" s="15">
        <f t="shared" si="2"/>
        <v>1100</v>
      </c>
      <c r="I24" s="15">
        <v>1000.0</v>
      </c>
      <c r="J24" s="15">
        <v>100.0</v>
      </c>
      <c r="K24" s="15">
        <f t="shared" si="3"/>
        <v>6340</v>
      </c>
    </row>
    <row r="25" ht="15.75" customHeight="1">
      <c r="A25" s="11" t="s">
        <v>34</v>
      </c>
      <c r="B25" s="15">
        <v>14.0</v>
      </c>
      <c r="C25" s="11">
        <v>10.0</v>
      </c>
      <c r="D25" s="15">
        <f t="shared" si="1"/>
        <v>140</v>
      </c>
      <c r="E25" s="15">
        <v>4000.0</v>
      </c>
      <c r="F25" s="15">
        <v>55.0</v>
      </c>
      <c r="G25" s="11">
        <v>20.0</v>
      </c>
      <c r="H25" s="15">
        <f t="shared" si="2"/>
        <v>1100</v>
      </c>
      <c r="I25" s="15">
        <v>1000.0</v>
      </c>
      <c r="J25" s="15">
        <v>300.0</v>
      </c>
      <c r="K25" s="15">
        <f t="shared" si="3"/>
        <v>6540</v>
      </c>
    </row>
    <row r="26" ht="15.75" customHeight="1">
      <c r="A26" s="11" t="s">
        <v>35</v>
      </c>
      <c r="B26" s="15">
        <v>14.0</v>
      </c>
      <c r="C26" s="11">
        <v>30.0</v>
      </c>
      <c r="D26" s="15">
        <f t="shared" si="1"/>
        <v>420</v>
      </c>
      <c r="E26" s="15">
        <v>25000.0</v>
      </c>
      <c r="F26" s="15">
        <v>55.0</v>
      </c>
      <c r="G26" s="11">
        <v>60.0</v>
      </c>
      <c r="H26" s="15">
        <f t="shared" si="2"/>
        <v>3300</v>
      </c>
      <c r="I26" s="15">
        <v>2500.0</v>
      </c>
      <c r="J26" s="15">
        <v>600.0</v>
      </c>
      <c r="K26" s="15">
        <f t="shared" si="3"/>
        <v>31820</v>
      </c>
    </row>
    <row r="27" ht="15.75" customHeight="1">
      <c r="A27" s="11" t="s">
        <v>36</v>
      </c>
      <c r="B27" s="15">
        <v>14.0</v>
      </c>
      <c r="C27" s="11">
        <v>30.0</v>
      </c>
      <c r="D27" s="15">
        <f t="shared" si="1"/>
        <v>420</v>
      </c>
      <c r="E27" s="15">
        <v>30000.0</v>
      </c>
      <c r="F27" s="15">
        <v>55.0</v>
      </c>
      <c r="G27" s="11">
        <v>70.0</v>
      </c>
      <c r="H27" s="15">
        <f t="shared" si="2"/>
        <v>3850</v>
      </c>
      <c r="I27" s="15">
        <v>3000.0</v>
      </c>
      <c r="J27" s="15">
        <v>700.0</v>
      </c>
      <c r="K27" s="15">
        <f t="shared" si="3"/>
        <v>37970</v>
      </c>
    </row>
    <row r="28" ht="15.75" customHeight="1">
      <c r="A28" s="11" t="s">
        <v>37</v>
      </c>
      <c r="B28" s="15">
        <v>14.0</v>
      </c>
      <c r="C28" s="11">
        <v>0.0</v>
      </c>
      <c r="D28" s="15">
        <f t="shared" si="1"/>
        <v>0</v>
      </c>
      <c r="E28" s="15">
        <v>40000.0</v>
      </c>
      <c r="F28" s="15">
        <v>55.0</v>
      </c>
      <c r="G28" s="11">
        <v>0.0</v>
      </c>
      <c r="H28" s="15">
        <f t="shared" si="2"/>
        <v>0</v>
      </c>
      <c r="I28" s="15">
        <v>2500.0</v>
      </c>
      <c r="J28" s="15">
        <v>2500.0</v>
      </c>
      <c r="K28" s="15">
        <f t="shared" si="3"/>
        <v>45000</v>
      </c>
    </row>
    <row r="29" ht="15.75" customHeight="1">
      <c r="A29" s="11" t="s">
        <v>38</v>
      </c>
      <c r="B29" s="15">
        <v>14.0</v>
      </c>
      <c r="C29" s="11"/>
      <c r="D29" s="15">
        <f t="shared" si="1"/>
        <v>0</v>
      </c>
      <c r="E29" s="15">
        <v>40000.0</v>
      </c>
      <c r="F29" s="15">
        <v>55.0</v>
      </c>
      <c r="G29" s="11"/>
      <c r="H29" s="15">
        <f t="shared" si="2"/>
        <v>0</v>
      </c>
      <c r="I29" s="15">
        <v>2500.0</v>
      </c>
      <c r="J29" s="15">
        <v>2000.0</v>
      </c>
      <c r="K29" s="15">
        <f t="shared" si="3"/>
        <v>44500</v>
      </c>
    </row>
    <row r="30" ht="15.75" customHeight="1">
      <c r="A30" s="11" t="s">
        <v>39</v>
      </c>
      <c r="B30" s="15">
        <v>14.0</v>
      </c>
      <c r="C30" s="11"/>
      <c r="D30" s="15">
        <f t="shared" si="1"/>
        <v>0</v>
      </c>
      <c r="E30" s="15">
        <v>40000.0</v>
      </c>
      <c r="F30" s="15">
        <v>55.0</v>
      </c>
      <c r="G30" s="11"/>
      <c r="H30" s="15">
        <f t="shared" si="2"/>
        <v>0</v>
      </c>
      <c r="I30" s="15">
        <v>3000.0</v>
      </c>
      <c r="J30" s="15">
        <v>500.0</v>
      </c>
      <c r="K30" s="15">
        <f t="shared" si="3"/>
        <v>43500</v>
      </c>
    </row>
    <row r="31" ht="15.75" customHeight="1">
      <c r="A31" s="11" t="s">
        <v>40</v>
      </c>
      <c r="B31" s="15">
        <v>14.0</v>
      </c>
      <c r="C31" s="11">
        <v>50.0</v>
      </c>
      <c r="D31" s="15">
        <f t="shared" si="1"/>
        <v>700</v>
      </c>
      <c r="E31" s="15">
        <v>35000.0</v>
      </c>
      <c r="F31" s="15">
        <v>55.0</v>
      </c>
      <c r="G31" s="11">
        <v>100.0</v>
      </c>
      <c r="H31" s="15">
        <f t="shared" si="2"/>
        <v>5500</v>
      </c>
      <c r="I31" s="15">
        <v>3000.0</v>
      </c>
      <c r="J31" s="15">
        <v>600.0</v>
      </c>
      <c r="K31" s="15">
        <f t="shared" si="3"/>
        <v>44800</v>
      </c>
    </row>
    <row r="32" ht="15.75" customHeight="1">
      <c r="A32" s="11" t="s">
        <v>41</v>
      </c>
      <c r="B32" s="15">
        <v>14.0</v>
      </c>
      <c r="C32" s="11">
        <v>45.0</v>
      </c>
      <c r="D32" s="15">
        <f t="shared" si="1"/>
        <v>630</v>
      </c>
      <c r="E32" s="15">
        <v>22000.0</v>
      </c>
      <c r="F32" s="15">
        <v>55.0</v>
      </c>
      <c r="G32" s="11">
        <v>75.0</v>
      </c>
      <c r="H32" s="15">
        <f t="shared" si="2"/>
        <v>4125</v>
      </c>
      <c r="I32" s="16">
        <v>3000.0</v>
      </c>
      <c r="J32" s="15">
        <v>600.0</v>
      </c>
      <c r="K32" s="15">
        <f t="shared" si="3"/>
        <v>30355</v>
      </c>
    </row>
    <row r="33" ht="15.75" customHeight="1">
      <c r="A33" s="11" t="s">
        <v>42</v>
      </c>
      <c r="B33" s="15">
        <v>14.0</v>
      </c>
      <c r="C33" s="11">
        <v>5.0</v>
      </c>
      <c r="D33" s="15">
        <f t="shared" si="1"/>
        <v>70</v>
      </c>
      <c r="E33" s="16">
        <v>2000.0</v>
      </c>
      <c r="F33" s="15">
        <v>55.0</v>
      </c>
      <c r="G33" s="15">
        <v>12.0</v>
      </c>
      <c r="H33" s="15">
        <f t="shared" si="2"/>
        <v>660</v>
      </c>
      <c r="I33" s="15">
        <v>1500.0</v>
      </c>
      <c r="J33" s="15">
        <v>1300.0</v>
      </c>
      <c r="K33" s="15">
        <f t="shared" si="3"/>
        <v>5530</v>
      </c>
    </row>
    <row r="34" ht="15.75" customHeight="1">
      <c r="A34" s="11" t="s">
        <v>43</v>
      </c>
      <c r="B34" s="15">
        <v>14.0</v>
      </c>
      <c r="C34" s="11">
        <v>0.0</v>
      </c>
      <c r="D34" s="15">
        <f t="shared" si="1"/>
        <v>0</v>
      </c>
      <c r="E34" s="16">
        <v>1500.0</v>
      </c>
      <c r="F34" s="15">
        <v>55.0</v>
      </c>
      <c r="G34" s="11">
        <v>5.0</v>
      </c>
      <c r="H34" s="15">
        <f t="shared" si="2"/>
        <v>275</v>
      </c>
      <c r="I34" s="16">
        <v>600.0</v>
      </c>
      <c r="J34" s="15">
        <v>100.0</v>
      </c>
      <c r="K34" s="15">
        <f t="shared" si="3"/>
        <v>2475</v>
      </c>
    </row>
    <row r="35" ht="15.75" customHeight="1">
      <c r="A35" s="11" t="s">
        <v>44</v>
      </c>
      <c r="B35" s="15">
        <v>14.0</v>
      </c>
      <c r="C35" s="11">
        <v>35.0</v>
      </c>
      <c r="D35" s="15">
        <f t="shared" si="1"/>
        <v>490</v>
      </c>
      <c r="E35" s="15">
        <v>19000.0</v>
      </c>
      <c r="F35" s="15">
        <v>55.0</v>
      </c>
      <c r="G35" s="11">
        <v>55.0</v>
      </c>
      <c r="H35" s="15">
        <f t="shared" si="2"/>
        <v>3025</v>
      </c>
      <c r="I35" s="15">
        <v>2500.0</v>
      </c>
      <c r="J35" s="15">
        <v>500.0</v>
      </c>
      <c r="K35" s="15">
        <f t="shared" si="3"/>
        <v>25515</v>
      </c>
      <c r="L35" s="19">
        <v>3000.0</v>
      </c>
      <c r="M35" s="20">
        <f>(K35+L35)</f>
        <v>28515</v>
      </c>
      <c r="N35" s="18">
        <f>(M35*10%)</f>
        <v>2851.5</v>
      </c>
      <c r="O35" s="20">
        <f>(M35+N35)</f>
        <v>31366.5</v>
      </c>
    </row>
    <row r="36" ht="15.75" customHeight="1">
      <c r="A36" s="11" t="s">
        <v>45</v>
      </c>
      <c r="B36" s="15">
        <v>14.0</v>
      </c>
      <c r="C36" s="11"/>
      <c r="D36" s="15">
        <f t="shared" si="1"/>
        <v>0</v>
      </c>
      <c r="E36" s="15"/>
      <c r="F36" s="15">
        <v>55.0</v>
      </c>
      <c r="G36" s="11"/>
      <c r="H36" s="15">
        <f t="shared" si="2"/>
        <v>0</v>
      </c>
      <c r="I36" s="15"/>
      <c r="J36" s="15"/>
      <c r="K36" s="15">
        <f t="shared" si="3"/>
        <v>0</v>
      </c>
    </row>
    <row r="37" ht="15.75" customHeight="1">
      <c r="A37" s="11" t="s">
        <v>46</v>
      </c>
      <c r="B37" s="15">
        <v>14.0</v>
      </c>
      <c r="C37" s="11"/>
      <c r="D37" s="15">
        <f t="shared" si="1"/>
        <v>0</v>
      </c>
      <c r="E37" s="15"/>
      <c r="F37" s="15">
        <v>55.0</v>
      </c>
      <c r="G37" s="11"/>
      <c r="H37" s="15">
        <f t="shared" si="2"/>
        <v>0</v>
      </c>
      <c r="I37" s="11"/>
      <c r="J37" s="15"/>
      <c r="K37" s="15">
        <f t="shared" si="3"/>
        <v>0</v>
      </c>
    </row>
    <row r="38" ht="15.75" customHeight="1">
      <c r="A38" s="17" t="s">
        <v>47</v>
      </c>
      <c r="B38" s="15">
        <v>14.0</v>
      </c>
      <c r="C38" s="17">
        <v>7.0</v>
      </c>
      <c r="D38" s="15">
        <f t="shared" si="1"/>
        <v>98</v>
      </c>
      <c r="E38" s="16">
        <v>6500.0</v>
      </c>
      <c r="F38" s="15">
        <v>55.0</v>
      </c>
      <c r="G38" s="17">
        <v>30.0</v>
      </c>
      <c r="H38" s="15">
        <f t="shared" si="2"/>
        <v>1650</v>
      </c>
      <c r="I38" s="21">
        <v>4000.0</v>
      </c>
      <c r="J38" s="21">
        <v>500.0</v>
      </c>
      <c r="K38" s="15">
        <f t="shared" si="3"/>
        <v>12748</v>
      </c>
    </row>
    <row r="39" ht="15.75" customHeight="1">
      <c r="A39" s="17" t="s">
        <v>48</v>
      </c>
      <c r="B39" s="15">
        <v>14.0</v>
      </c>
      <c r="C39" s="17">
        <v>55.0</v>
      </c>
      <c r="D39" s="15">
        <f t="shared" si="1"/>
        <v>770</v>
      </c>
      <c r="E39" s="21">
        <v>27000.0</v>
      </c>
      <c r="F39" s="15">
        <v>55.0</v>
      </c>
      <c r="G39" s="17">
        <v>100.0</v>
      </c>
      <c r="H39" s="15">
        <f t="shared" si="2"/>
        <v>5500</v>
      </c>
      <c r="I39" s="21">
        <v>4500.0</v>
      </c>
      <c r="J39" s="21">
        <v>600.0</v>
      </c>
      <c r="K39" s="15">
        <f t="shared" si="3"/>
        <v>38370</v>
      </c>
    </row>
    <row r="40" ht="15.75" customHeight="1">
      <c r="A40" s="17" t="s">
        <v>49</v>
      </c>
      <c r="B40" s="15">
        <v>14.0</v>
      </c>
      <c r="C40" s="17">
        <v>50.0</v>
      </c>
      <c r="D40" s="15">
        <f t="shared" si="1"/>
        <v>700</v>
      </c>
      <c r="E40" s="21">
        <v>20000.0</v>
      </c>
      <c r="F40" s="15">
        <v>55.0</v>
      </c>
      <c r="G40" s="17">
        <v>75.0</v>
      </c>
      <c r="H40" s="15">
        <f t="shared" si="2"/>
        <v>4125</v>
      </c>
      <c r="I40" s="21">
        <v>5000.0</v>
      </c>
      <c r="J40" s="21">
        <v>1500.0</v>
      </c>
      <c r="K40" s="15">
        <f t="shared" si="3"/>
        <v>31325</v>
      </c>
    </row>
    <row r="41" ht="15.75" customHeight="1">
      <c r="A41" s="17" t="s">
        <v>50</v>
      </c>
      <c r="B41" s="15">
        <v>14.0</v>
      </c>
      <c r="C41" s="17">
        <v>50.0</v>
      </c>
      <c r="D41" s="15">
        <f t="shared" si="1"/>
        <v>700</v>
      </c>
      <c r="E41" s="21">
        <v>20000.0</v>
      </c>
      <c r="F41" s="15">
        <v>55.0</v>
      </c>
      <c r="G41" s="17">
        <v>75.0</v>
      </c>
      <c r="H41" s="15">
        <f t="shared" si="2"/>
        <v>4125</v>
      </c>
      <c r="I41" s="21">
        <v>5000.0</v>
      </c>
      <c r="J41" s="21">
        <v>2200.0</v>
      </c>
      <c r="K41" s="15">
        <f t="shared" si="3"/>
        <v>32025</v>
      </c>
    </row>
    <row r="42" ht="15.75" customHeight="1">
      <c r="A42" s="17" t="s">
        <v>51</v>
      </c>
      <c r="B42" s="15">
        <v>14.0</v>
      </c>
      <c r="C42" s="17">
        <v>20.0</v>
      </c>
      <c r="D42" s="15">
        <f t="shared" si="1"/>
        <v>280</v>
      </c>
      <c r="E42" s="21">
        <v>4000.0</v>
      </c>
      <c r="F42" s="15">
        <v>55.0</v>
      </c>
      <c r="G42" s="17">
        <v>35.0</v>
      </c>
      <c r="H42" s="15">
        <f t="shared" si="2"/>
        <v>1925</v>
      </c>
      <c r="I42" s="21">
        <v>3000.0</v>
      </c>
      <c r="J42" s="21">
        <v>1200.0</v>
      </c>
      <c r="K42" s="15">
        <f t="shared" si="3"/>
        <v>10405</v>
      </c>
      <c r="L42" s="22">
        <v>11000.0</v>
      </c>
      <c r="M42" s="22">
        <v>13000.0</v>
      </c>
    </row>
    <row r="43" ht="15.75" customHeight="1">
      <c r="A43" s="17" t="s">
        <v>52</v>
      </c>
      <c r="B43" s="15">
        <v>14.0</v>
      </c>
      <c r="C43" s="17">
        <v>10.0</v>
      </c>
      <c r="D43" s="15">
        <f t="shared" si="1"/>
        <v>140</v>
      </c>
      <c r="E43" s="21">
        <v>3500.0</v>
      </c>
      <c r="F43" s="15">
        <v>55.0</v>
      </c>
      <c r="G43" s="17">
        <v>20.0</v>
      </c>
      <c r="H43" s="15">
        <f t="shared" si="2"/>
        <v>1100</v>
      </c>
      <c r="I43" s="21">
        <v>2000.0</v>
      </c>
      <c r="J43" s="21">
        <v>1200.0</v>
      </c>
      <c r="K43" s="15">
        <f t="shared" si="3"/>
        <v>7940</v>
      </c>
      <c r="L43" s="22">
        <v>8800.0</v>
      </c>
      <c r="M43" s="22">
        <v>10000.0</v>
      </c>
    </row>
    <row r="44" ht="15.75" customHeight="1">
      <c r="A44" s="17" t="s">
        <v>53</v>
      </c>
      <c r="B44" s="15">
        <v>14.0</v>
      </c>
      <c r="C44" s="17">
        <v>7.0</v>
      </c>
      <c r="D44" s="15">
        <f t="shared" si="1"/>
        <v>98</v>
      </c>
      <c r="E44" s="21">
        <v>6000.0</v>
      </c>
      <c r="F44" s="15">
        <v>55.0</v>
      </c>
      <c r="G44" s="17">
        <v>17.0</v>
      </c>
      <c r="H44" s="15">
        <f t="shared" si="2"/>
        <v>935</v>
      </c>
      <c r="I44" s="21">
        <v>4000.0</v>
      </c>
      <c r="J44" s="21">
        <v>300.0</v>
      </c>
      <c r="K44" s="15">
        <f t="shared" si="3"/>
        <v>11333</v>
      </c>
    </row>
    <row r="45" ht="15.75" customHeight="1">
      <c r="A45" s="17" t="s">
        <v>54</v>
      </c>
      <c r="B45" s="15">
        <v>14.0</v>
      </c>
      <c r="C45" s="17">
        <v>50.0</v>
      </c>
      <c r="D45" s="15">
        <f t="shared" si="1"/>
        <v>700</v>
      </c>
      <c r="E45" s="21">
        <v>10000.0</v>
      </c>
      <c r="F45" s="16">
        <v>93.0</v>
      </c>
      <c r="G45" s="17">
        <v>135.0</v>
      </c>
      <c r="H45" s="15">
        <f t="shared" si="2"/>
        <v>12555</v>
      </c>
      <c r="I45" s="21">
        <v>5000.0</v>
      </c>
      <c r="J45" s="21">
        <v>1000.0</v>
      </c>
      <c r="K45" s="15">
        <f>(D45+E45+H45+I45+J45+K33)</f>
        <v>34785</v>
      </c>
      <c r="L45" s="19">
        <v>10000.0</v>
      </c>
      <c r="M45" s="23">
        <f>(K45+L45)</f>
        <v>44785</v>
      </c>
    </row>
    <row r="46" ht="15.75" customHeight="1">
      <c r="A46" s="17"/>
      <c r="B46" s="15">
        <v>14.0</v>
      </c>
      <c r="C46" s="17"/>
      <c r="D46" s="15">
        <f t="shared" si="1"/>
        <v>0</v>
      </c>
      <c r="E46" s="21"/>
      <c r="F46" s="15">
        <v>55.0</v>
      </c>
      <c r="G46" s="17"/>
      <c r="H46" s="15">
        <f t="shared" si="2"/>
        <v>0</v>
      </c>
      <c r="I46" s="21"/>
      <c r="J46" s="21"/>
      <c r="K46" s="15">
        <f t="shared" ref="K46:K55" si="4">(D46+E46+H46+I46+J46)</f>
        <v>0</v>
      </c>
    </row>
    <row r="47" ht="15.75" customHeight="1">
      <c r="A47" s="17"/>
      <c r="B47" s="15">
        <v>14.0</v>
      </c>
      <c r="C47" s="17"/>
      <c r="D47" s="15">
        <f t="shared" si="1"/>
        <v>0</v>
      </c>
      <c r="E47" s="21"/>
      <c r="F47" s="15">
        <v>55.0</v>
      </c>
      <c r="G47" s="17"/>
      <c r="H47" s="15">
        <f t="shared" si="2"/>
        <v>0</v>
      </c>
      <c r="I47" s="21"/>
      <c r="J47" s="21"/>
      <c r="K47" s="15">
        <f t="shared" si="4"/>
        <v>0</v>
      </c>
    </row>
    <row r="48" ht="15.75" customHeight="1">
      <c r="A48" s="17"/>
      <c r="B48" s="15">
        <v>14.0</v>
      </c>
      <c r="C48" s="17"/>
      <c r="D48" s="15">
        <f t="shared" si="1"/>
        <v>0</v>
      </c>
      <c r="E48" s="21"/>
      <c r="F48" s="15">
        <v>55.0</v>
      </c>
      <c r="G48" s="17"/>
      <c r="H48" s="15">
        <f t="shared" si="2"/>
        <v>0</v>
      </c>
      <c r="I48" s="21"/>
      <c r="J48" s="21"/>
      <c r="K48" s="15">
        <f t="shared" si="4"/>
        <v>0</v>
      </c>
    </row>
    <row r="49" ht="15.75" customHeight="1">
      <c r="A49" s="17"/>
      <c r="B49" s="15">
        <v>14.0</v>
      </c>
      <c r="C49" s="17"/>
      <c r="D49" s="15">
        <f t="shared" si="1"/>
        <v>0</v>
      </c>
      <c r="E49" s="21"/>
      <c r="F49" s="15">
        <v>55.0</v>
      </c>
      <c r="G49" s="17"/>
      <c r="H49" s="15">
        <f t="shared" si="2"/>
        <v>0</v>
      </c>
      <c r="I49" s="21"/>
      <c r="J49" s="21"/>
      <c r="K49" s="15">
        <f t="shared" si="4"/>
        <v>0</v>
      </c>
    </row>
    <row r="50" ht="15.75" customHeight="1">
      <c r="A50" s="17"/>
      <c r="B50" s="15">
        <v>14.0</v>
      </c>
      <c r="C50" s="17"/>
      <c r="D50" s="15">
        <f t="shared" si="1"/>
        <v>0</v>
      </c>
      <c r="E50" s="21"/>
      <c r="F50" s="15">
        <v>55.0</v>
      </c>
      <c r="G50" s="17"/>
      <c r="H50" s="15">
        <f t="shared" si="2"/>
        <v>0</v>
      </c>
      <c r="I50" s="21"/>
      <c r="J50" s="21"/>
      <c r="K50" s="15">
        <f t="shared" si="4"/>
        <v>0</v>
      </c>
    </row>
    <row r="51" ht="15.75" customHeight="1">
      <c r="A51" s="17"/>
      <c r="B51" s="15">
        <v>14.0</v>
      </c>
      <c r="C51" s="17"/>
      <c r="D51" s="15">
        <f t="shared" si="1"/>
        <v>0</v>
      </c>
      <c r="E51" s="21"/>
      <c r="F51" s="15">
        <v>55.0</v>
      </c>
      <c r="G51" s="17"/>
      <c r="H51" s="15">
        <f t="shared" si="2"/>
        <v>0</v>
      </c>
      <c r="I51" s="21"/>
      <c r="J51" s="21"/>
      <c r="K51" s="15">
        <f t="shared" si="4"/>
        <v>0</v>
      </c>
    </row>
    <row r="52" ht="15.75" customHeight="1">
      <c r="A52" s="17"/>
      <c r="B52" s="15">
        <v>14.0</v>
      </c>
      <c r="C52" s="17"/>
      <c r="D52" s="15">
        <f t="shared" si="1"/>
        <v>0</v>
      </c>
      <c r="E52" s="21"/>
      <c r="F52" s="15">
        <v>55.0</v>
      </c>
      <c r="G52" s="17"/>
      <c r="H52" s="15">
        <f t="shared" si="2"/>
        <v>0</v>
      </c>
      <c r="I52" s="21"/>
      <c r="J52" s="21"/>
      <c r="K52" s="15">
        <f t="shared" si="4"/>
        <v>0</v>
      </c>
    </row>
    <row r="53" ht="15.75" customHeight="1">
      <c r="A53" s="17"/>
      <c r="B53" s="15">
        <v>14.0</v>
      </c>
      <c r="C53" s="17"/>
      <c r="D53" s="15">
        <f t="shared" si="1"/>
        <v>0</v>
      </c>
      <c r="E53" s="21"/>
      <c r="F53" s="15">
        <v>55.0</v>
      </c>
      <c r="G53" s="17"/>
      <c r="H53" s="15">
        <f t="shared" si="2"/>
        <v>0</v>
      </c>
      <c r="I53" s="21"/>
      <c r="J53" s="21"/>
      <c r="K53" s="15">
        <f t="shared" si="4"/>
        <v>0</v>
      </c>
    </row>
    <row r="54" ht="15.75" customHeight="1">
      <c r="A54" s="17"/>
      <c r="B54" s="15">
        <v>14.0</v>
      </c>
      <c r="C54" s="17"/>
      <c r="D54" s="15">
        <f t="shared" si="1"/>
        <v>0</v>
      </c>
      <c r="E54" s="21"/>
      <c r="F54" s="15">
        <v>55.0</v>
      </c>
      <c r="G54" s="17"/>
      <c r="H54" s="15">
        <f t="shared" si="2"/>
        <v>0</v>
      </c>
      <c r="I54" s="21"/>
      <c r="J54" s="21"/>
      <c r="K54" s="15">
        <f t="shared" si="4"/>
        <v>0</v>
      </c>
    </row>
    <row r="55" ht="15.75" customHeight="1">
      <c r="A55" s="17"/>
      <c r="B55" s="15">
        <v>14.0</v>
      </c>
      <c r="C55" s="17"/>
      <c r="D55" s="15">
        <f t="shared" si="1"/>
        <v>0</v>
      </c>
      <c r="E55" s="21"/>
      <c r="F55" s="15">
        <v>55.0</v>
      </c>
      <c r="G55" s="17"/>
      <c r="H55" s="15">
        <f t="shared" si="2"/>
        <v>0</v>
      </c>
      <c r="I55" s="21"/>
      <c r="J55" s="21"/>
      <c r="K55" s="15">
        <f t="shared" si="4"/>
        <v>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A1:K1"/>
    <mergeCell ref="A2:A3"/>
    <mergeCell ref="B2:D2"/>
    <mergeCell ref="E2:E3"/>
    <mergeCell ref="F2:H2"/>
    <mergeCell ref="I2:I3"/>
    <mergeCell ref="J2:J3"/>
    <mergeCell ref="K2:K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55</v>
      </c>
    </row>
    <row r="2">
      <c r="A2" s="22" t="s">
        <v>56</v>
      </c>
      <c r="B2" s="22" t="s">
        <v>57</v>
      </c>
      <c r="C2" s="22" t="s">
        <v>58</v>
      </c>
      <c r="D2" s="22" t="s">
        <v>59</v>
      </c>
      <c r="E2" s="22" t="s">
        <v>60</v>
      </c>
    </row>
    <row r="3">
      <c r="A3" s="22" t="s">
        <v>61</v>
      </c>
      <c r="B3" s="22">
        <v>7.0</v>
      </c>
      <c r="C3" s="19">
        <v>3400.0</v>
      </c>
      <c r="D3" s="25">
        <f t="shared" ref="D3:D4" si="1">(C3*B3)</f>
        <v>23800</v>
      </c>
      <c r="E3" s="25">
        <f>(D3)</f>
        <v>23800</v>
      </c>
    </row>
    <row r="4">
      <c r="A4" s="22" t="s">
        <v>62</v>
      </c>
      <c r="B4" s="22">
        <v>1.0</v>
      </c>
      <c r="C4" s="19">
        <v>11000.0</v>
      </c>
      <c r="D4" s="25">
        <f t="shared" si="1"/>
        <v>11000</v>
      </c>
      <c r="E4" s="25">
        <f t="shared" ref="E4:E7" si="2">E3+D4</f>
        <v>34800</v>
      </c>
    </row>
    <row r="5">
      <c r="A5" s="22" t="s">
        <v>63</v>
      </c>
      <c r="C5" s="25"/>
      <c r="D5" s="26">
        <f>(E4)</f>
        <v>34800</v>
      </c>
      <c r="E5" s="25">
        <f t="shared" si="2"/>
        <v>69600</v>
      </c>
    </row>
    <row r="6">
      <c r="C6" s="25"/>
      <c r="D6" s="25">
        <f>(C6*B6)</f>
        <v>0</v>
      </c>
      <c r="E6" s="25">
        <f t="shared" si="2"/>
        <v>69600</v>
      </c>
    </row>
    <row r="7">
      <c r="C7" s="25"/>
      <c r="E7" s="27">
        <f t="shared" si="2"/>
        <v>69600</v>
      </c>
    </row>
    <row r="8">
      <c r="C8" s="25"/>
    </row>
    <row r="9">
      <c r="C9" s="25"/>
    </row>
    <row r="10">
      <c r="C10" s="25"/>
    </row>
    <row r="11">
      <c r="A11" s="24" t="s">
        <v>64</v>
      </c>
    </row>
    <row r="12">
      <c r="A12" s="22" t="s">
        <v>56</v>
      </c>
      <c r="B12" s="22" t="s">
        <v>57</v>
      </c>
      <c r="C12" s="22" t="s">
        <v>58</v>
      </c>
      <c r="D12" s="22" t="s">
        <v>59</v>
      </c>
      <c r="E12" s="22" t="s">
        <v>60</v>
      </c>
    </row>
    <row r="13">
      <c r="A13" s="22" t="s">
        <v>61</v>
      </c>
      <c r="B13" s="22">
        <v>4.0</v>
      </c>
      <c r="C13" s="19">
        <v>3400.0</v>
      </c>
      <c r="D13" s="25">
        <f t="shared" ref="D13:D16" si="3">(C13*B13)</f>
        <v>13600</v>
      </c>
      <c r="E13" s="25">
        <f>(D13)</f>
        <v>13600</v>
      </c>
    </row>
    <row r="14">
      <c r="A14" s="22" t="s">
        <v>65</v>
      </c>
      <c r="B14" s="22">
        <v>1.0</v>
      </c>
      <c r="C14" s="19">
        <v>6900.0</v>
      </c>
      <c r="D14" s="25">
        <f t="shared" si="3"/>
        <v>6900</v>
      </c>
      <c r="E14" s="25">
        <f t="shared" ref="E14:E16" si="4">(E13+D14)</f>
        <v>20500</v>
      </c>
    </row>
    <row r="15">
      <c r="A15" s="22" t="s">
        <v>66</v>
      </c>
      <c r="B15" s="22">
        <v>1.0</v>
      </c>
      <c r="C15" s="19">
        <v>4300.0</v>
      </c>
      <c r="D15" s="25">
        <f t="shared" si="3"/>
        <v>4300</v>
      </c>
      <c r="E15" s="25">
        <f t="shared" si="4"/>
        <v>24800</v>
      </c>
    </row>
    <row r="16">
      <c r="A16" s="22" t="s">
        <v>62</v>
      </c>
      <c r="B16" s="22">
        <v>1.0</v>
      </c>
      <c r="C16" s="19">
        <v>11000.0</v>
      </c>
      <c r="D16" s="25">
        <f t="shared" si="3"/>
        <v>11000</v>
      </c>
      <c r="E16" s="25">
        <f t="shared" si="4"/>
        <v>35800</v>
      </c>
    </row>
    <row r="17">
      <c r="A17" s="22" t="s">
        <v>63</v>
      </c>
      <c r="C17" s="25"/>
      <c r="D17" s="26">
        <f>(E16)</f>
        <v>35800</v>
      </c>
      <c r="E17" s="25">
        <f t="shared" ref="E17:E19" si="5">E16+D17</f>
        <v>71600</v>
      </c>
    </row>
    <row r="18">
      <c r="C18" s="25"/>
      <c r="D18" s="25">
        <f>(C18*B18)</f>
        <v>0</v>
      </c>
      <c r="E18" s="25">
        <f t="shared" si="5"/>
        <v>71600</v>
      </c>
    </row>
    <row r="19">
      <c r="C19" s="25"/>
      <c r="E19" s="27">
        <f t="shared" si="5"/>
        <v>71600</v>
      </c>
    </row>
    <row r="20">
      <c r="C20" s="25"/>
    </row>
    <row r="21">
      <c r="C21" s="25"/>
    </row>
    <row r="22">
      <c r="A22" s="24" t="s">
        <v>67</v>
      </c>
    </row>
    <row r="23">
      <c r="A23" s="22" t="s">
        <v>56</v>
      </c>
      <c r="B23" s="22" t="s">
        <v>57</v>
      </c>
      <c r="C23" s="22" t="s">
        <v>58</v>
      </c>
      <c r="D23" s="22" t="s">
        <v>59</v>
      </c>
      <c r="E23" s="22" t="s">
        <v>60</v>
      </c>
    </row>
    <row r="24">
      <c r="A24" s="22" t="s">
        <v>65</v>
      </c>
      <c r="B24" s="22">
        <v>5.0</v>
      </c>
      <c r="C24" s="19">
        <v>6900.0</v>
      </c>
      <c r="D24" s="25">
        <f t="shared" ref="D24:D25" si="6">(C24*B24)</f>
        <v>34500</v>
      </c>
      <c r="E24" s="25">
        <f>(D24)</f>
        <v>34500</v>
      </c>
    </row>
    <row r="25">
      <c r="A25" s="22" t="s">
        <v>62</v>
      </c>
      <c r="B25" s="22">
        <v>1.0</v>
      </c>
      <c r="C25" s="19">
        <v>11000.0</v>
      </c>
      <c r="D25" s="25">
        <f t="shared" si="6"/>
        <v>11000</v>
      </c>
      <c r="E25" s="25">
        <f>(E24+D25)</f>
        <v>45500</v>
      </c>
    </row>
    <row r="26">
      <c r="A26" s="22" t="s">
        <v>63</v>
      </c>
      <c r="C26" s="25"/>
      <c r="D26" s="26">
        <f>(E25)</f>
        <v>45500</v>
      </c>
      <c r="E26" s="25">
        <f t="shared" ref="E26:E28" si="7">E25+D26</f>
        <v>91000</v>
      </c>
    </row>
    <row r="27">
      <c r="C27" s="25"/>
      <c r="D27" s="25">
        <f>(C27*B27)</f>
        <v>0</v>
      </c>
      <c r="E27" s="25">
        <f t="shared" si="7"/>
        <v>91000</v>
      </c>
    </row>
    <row r="28">
      <c r="C28" s="25"/>
      <c r="E28" s="27">
        <f t="shared" si="7"/>
        <v>91000</v>
      </c>
    </row>
    <row r="31">
      <c r="A31" s="24" t="s">
        <v>68</v>
      </c>
    </row>
    <row r="32">
      <c r="A32" s="22" t="s">
        <v>56</v>
      </c>
      <c r="B32" s="22" t="s">
        <v>57</v>
      </c>
      <c r="C32" s="22" t="s">
        <v>58</v>
      </c>
      <c r="D32" s="22" t="s">
        <v>59</v>
      </c>
      <c r="E32" s="22" t="s">
        <v>60</v>
      </c>
    </row>
    <row r="33">
      <c r="A33" s="22" t="s">
        <v>53</v>
      </c>
      <c r="B33" s="22">
        <v>1.0</v>
      </c>
      <c r="C33" s="19">
        <v>11000.0</v>
      </c>
      <c r="D33" s="25">
        <f>(C33+B33)</f>
        <v>11001</v>
      </c>
      <c r="E33" s="25">
        <f>D33</f>
        <v>11001</v>
      </c>
    </row>
    <row r="34">
      <c r="A34" s="22" t="s">
        <v>69</v>
      </c>
      <c r="B34" s="22">
        <v>2.0</v>
      </c>
      <c r="C34" s="19">
        <v>3400.0</v>
      </c>
      <c r="D34" s="25">
        <f t="shared" ref="D34:D36" si="8">(C34*B34)</f>
        <v>6800</v>
      </c>
      <c r="E34" s="25">
        <f t="shared" ref="E34:E36" si="9">(E33+D34)</f>
        <v>17801</v>
      </c>
    </row>
    <row r="35">
      <c r="A35" s="22" t="s">
        <v>70</v>
      </c>
      <c r="B35" s="22">
        <v>2.0</v>
      </c>
      <c r="C35" s="19">
        <v>4300.0</v>
      </c>
      <c r="D35" s="25">
        <f t="shared" si="8"/>
        <v>8600</v>
      </c>
      <c r="E35" s="25">
        <f t="shared" si="9"/>
        <v>26401</v>
      </c>
    </row>
    <row r="36">
      <c r="A36" s="22" t="s">
        <v>62</v>
      </c>
      <c r="B36" s="22">
        <v>1.0</v>
      </c>
      <c r="C36" s="19">
        <v>11000.0</v>
      </c>
      <c r="D36" s="25">
        <f t="shared" si="8"/>
        <v>11000</v>
      </c>
      <c r="E36" s="25">
        <f t="shared" si="9"/>
        <v>37401</v>
      </c>
    </row>
    <row r="37">
      <c r="A37" s="22" t="s">
        <v>63</v>
      </c>
      <c r="C37" s="25"/>
      <c r="D37" s="26">
        <f>(E36)</f>
        <v>37401</v>
      </c>
      <c r="E37" s="25">
        <f>E36+D37</f>
        <v>74802</v>
      </c>
    </row>
    <row r="38">
      <c r="C38" s="19"/>
      <c r="E38" s="27">
        <f>E37</f>
        <v>74802</v>
      </c>
    </row>
  </sheetData>
  <mergeCells count="4">
    <mergeCell ref="A1:G1"/>
    <mergeCell ref="A11:G11"/>
    <mergeCell ref="A22:G22"/>
    <mergeCell ref="A31:G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55</v>
      </c>
    </row>
    <row r="2">
      <c r="A2" s="22" t="s">
        <v>56</v>
      </c>
      <c r="B2" s="22" t="s">
        <v>57</v>
      </c>
      <c r="C2" s="22" t="s">
        <v>58</v>
      </c>
      <c r="D2" s="22" t="s">
        <v>59</v>
      </c>
      <c r="E2" s="22" t="s">
        <v>60</v>
      </c>
    </row>
    <row r="3">
      <c r="A3" s="22" t="s">
        <v>61</v>
      </c>
      <c r="B3" s="22">
        <v>7.0</v>
      </c>
      <c r="C3" s="19">
        <v>3400.0</v>
      </c>
      <c r="D3" s="25">
        <f t="shared" ref="D3:D4" si="1">(C3*B3)</f>
        <v>23800</v>
      </c>
      <c r="E3" s="25">
        <f>(D3)</f>
        <v>23800</v>
      </c>
    </row>
    <row r="4">
      <c r="A4" s="22" t="s">
        <v>62</v>
      </c>
      <c r="B4" s="22">
        <v>1.0</v>
      </c>
      <c r="C4" s="19">
        <v>11000.0</v>
      </c>
      <c r="D4" s="25">
        <f t="shared" si="1"/>
        <v>11000</v>
      </c>
      <c r="E4" s="25">
        <f t="shared" ref="E4:E6" si="2">E3+D4</f>
        <v>34800</v>
      </c>
    </row>
    <row r="5">
      <c r="A5" s="22" t="s">
        <v>63</v>
      </c>
      <c r="C5" s="25"/>
      <c r="D5" s="26">
        <f>(E4)</f>
        <v>34800</v>
      </c>
      <c r="E5" s="25">
        <f t="shared" si="2"/>
        <v>69600</v>
      </c>
    </row>
    <row r="6">
      <c r="C6" s="25"/>
      <c r="D6" s="25">
        <f>(C6*B6)</f>
        <v>0</v>
      </c>
      <c r="E6" s="25">
        <f t="shared" si="2"/>
        <v>69600</v>
      </c>
    </row>
    <row r="7">
      <c r="C7" s="25"/>
      <c r="E7" s="28" t="str">
        <f>E6+E7</f>
        <v>#REF!</v>
      </c>
    </row>
    <row r="8">
      <c r="C8" s="25"/>
    </row>
    <row r="9">
      <c r="C9" s="25"/>
    </row>
    <row r="10">
      <c r="C10" s="25"/>
    </row>
    <row r="11">
      <c r="A11" s="24" t="s">
        <v>71</v>
      </c>
    </row>
    <row r="12">
      <c r="A12" s="22" t="s">
        <v>56</v>
      </c>
      <c r="B12" s="22" t="s">
        <v>57</v>
      </c>
      <c r="C12" s="22" t="s">
        <v>58</v>
      </c>
      <c r="D12" s="22" t="s">
        <v>59</v>
      </c>
      <c r="E12" s="22" t="s">
        <v>60</v>
      </c>
    </row>
    <row r="13">
      <c r="A13" s="22" t="s">
        <v>72</v>
      </c>
      <c r="B13" s="22">
        <v>1.0</v>
      </c>
      <c r="C13" s="19">
        <v>8200.0</v>
      </c>
      <c r="D13" s="25">
        <f t="shared" ref="D13:D16" si="3">(C13*B13)</f>
        <v>8200</v>
      </c>
      <c r="E13" s="25">
        <f>(D13)</f>
        <v>8200</v>
      </c>
    </row>
    <row r="14">
      <c r="A14" s="22" t="s">
        <v>66</v>
      </c>
      <c r="B14" s="22">
        <v>1.0</v>
      </c>
      <c r="C14" s="19">
        <v>4500.0</v>
      </c>
      <c r="D14" s="25">
        <f t="shared" si="3"/>
        <v>4500</v>
      </c>
      <c r="E14" s="25">
        <f t="shared" ref="E14:E16" si="4">(E13+D14)</f>
        <v>12700</v>
      </c>
    </row>
    <row r="15">
      <c r="A15" s="22" t="s">
        <v>73</v>
      </c>
      <c r="B15" s="22">
        <v>3.0</v>
      </c>
      <c r="C15" s="19">
        <v>2000.0</v>
      </c>
      <c r="D15" s="25">
        <f t="shared" si="3"/>
        <v>6000</v>
      </c>
      <c r="E15" s="25">
        <f t="shared" si="4"/>
        <v>18700</v>
      </c>
    </row>
    <row r="16">
      <c r="A16" s="22" t="s">
        <v>62</v>
      </c>
      <c r="B16" s="22">
        <v>1.0</v>
      </c>
      <c r="C16" s="19">
        <v>11000.0</v>
      </c>
      <c r="D16" s="25">
        <f t="shared" si="3"/>
        <v>11000</v>
      </c>
      <c r="E16" s="25">
        <f t="shared" si="4"/>
        <v>29700</v>
      </c>
    </row>
    <row r="17">
      <c r="A17" s="22" t="s">
        <v>63</v>
      </c>
      <c r="C17" s="25"/>
      <c r="D17" s="26">
        <f>(E16)</f>
        <v>29700</v>
      </c>
      <c r="E17" s="25">
        <f t="shared" ref="E17:E19" si="5">E16+D17</f>
        <v>59400</v>
      </c>
    </row>
    <row r="18">
      <c r="C18" s="25"/>
      <c r="D18" s="25">
        <f>(C18*B18)</f>
        <v>0</v>
      </c>
      <c r="E18" s="25">
        <f t="shared" si="5"/>
        <v>59400</v>
      </c>
    </row>
    <row r="19">
      <c r="C19" s="25"/>
      <c r="E19" s="27">
        <f t="shared" si="5"/>
        <v>59400</v>
      </c>
    </row>
    <row r="20">
      <c r="C20" s="25"/>
    </row>
    <row r="21">
      <c r="C21" s="25"/>
    </row>
    <row r="22">
      <c r="A22" s="24" t="s">
        <v>67</v>
      </c>
    </row>
    <row r="23">
      <c r="A23" s="22" t="s">
        <v>56</v>
      </c>
      <c r="B23" s="22" t="s">
        <v>57</v>
      </c>
      <c r="C23" s="22" t="s">
        <v>58</v>
      </c>
      <c r="D23" s="22" t="s">
        <v>59</v>
      </c>
      <c r="E23" s="22" t="s">
        <v>60</v>
      </c>
    </row>
    <row r="24">
      <c r="A24" s="22" t="s">
        <v>65</v>
      </c>
      <c r="B24" s="22">
        <v>5.0</v>
      </c>
      <c r="C24" s="19">
        <v>6900.0</v>
      </c>
      <c r="D24" s="25">
        <f t="shared" ref="D24:D25" si="6">(C24*B24)</f>
        <v>34500</v>
      </c>
      <c r="E24" s="25">
        <f>(D24)</f>
        <v>34500</v>
      </c>
    </row>
    <row r="25">
      <c r="A25" s="22" t="s">
        <v>62</v>
      </c>
      <c r="B25" s="22">
        <v>1.0</v>
      </c>
      <c r="C25" s="19">
        <v>11000.0</v>
      </c>
      <c r="D25" s="25">
        <f t="shared" si="6"/>
        <v>11000</v>
      </c>
      <c r="E25" s="25">
        <f>(E24+D25)</f>
        <v>45500</v>
      </c>
    </row>
    <row r="26">
      <c r="A26" s="22" t="s">
        <v>63</v>
      </c>
      <c r="C26" s="25"/>
      <c r="D26" s="26">
        <f>(E25)</f>
        <v>45500</v>
      </c>
      <c r="E26" s="25">
        <f t="shared" ref="E26:E28" si="7">E25+D26</f>
        <v>91000</v>
      </c>
    </row>
    <row r="27">
      <c r="C27" s="25"/>
      <c r="D27" s="25">
        <f>(C27*B27)</f>
        <v>0</v>
      </c>
      <c r="E27" s="25">
        <f t="shared" si="7"/>
        <v>91000</v>
      </c>
    </row>
    <row r="28">
      <c r="C28" s="25"/>
      <c r="E28" s="27">
        <f t="shared" si="7"/>
        <v>91000</v>
      </c>
    </row>
    <row r="31">
      <c r="A31" s="24" t="s">
        <v>74</v>
      </c>
    </row>
    <row r="32">
      <c r="A32" s="22" t="s">
        <v>56</v>
      </c>
      <c r="B32" s="22" t="s">
        <v>57</v>
      </c>
      <c r="C32" s="22" t="s">
        <v>58</v>
      </c>
      <c r="D32" s="22" t="s">
        <v>59</v>
      </c>
      <c r="E32" s="22" t="s">
        <v>60</v>
      </c>
    </row>
    <row r="33">
      <c r="A33" s="22" t="s">
        <v>75</v>
      </c>
      <c r="B33" s="22">
        <v>1.0</v>
      </c>
      <c r="C33" s="19">
        <v>6700.0</v>
      </c>
      <c r="D33" s="25">
        <f>(C33+B33)</f>
        <v>6701</v>
      </c>
      <c r="E33" s="25">
        <f>D33</f>
        <v>6701</v>
      </c>
    </row>
    <row r="34">
      <c r="A34" s="22" t="s">
        <v>76</v>
      </c>
      <c r="B34" s="22">
        <v>2.0</v>
      </c>
      <c r="C34" s="19">
        <v>4500.0</v>
      </c>
      <c r="D34" s="25">
        <f t="shared" ref="D34:D36" si="8">(C34*B34)</f>
        <v>9000</v>
      </c>
      <c r="E34" s="25">
        <f t="shared" ref="E34:E36" si="9">(E33+D34)</f>
        <v>15701</v>
      </c>
    </row>
    <row r="35">
      <c r="A35" s="22" t="s">
        <v>70</v>
      </c>
      <c r="B35" s="22">
        <v>1.0</v>
      </c>
      <c r="C35" s="19">
        <v>4500.0</v>
      </c>
      <c r="D35" s="25">
        <f t="shared" si="8"/>
        <v>4500</v>
      </c>
      <c r="E35" s="25">
        <f t="shared" si="9"/>
        <v>20201</v>
      </c>
    </row>
    <row r="36">
      <c r="A36" s="22" t="s">
        <v>62</v>
      </c>
      <c r="B36" s="22">
        <v>1.0</v>
      </c>
      <c r="C36" s="19">
        <v>11000.0</v>
      </c>
      <c r="D36" s="25">
        <f t="shared" si="8"/>
        <v>11000</v>
      </c>
      <c r="E36" s="25">
        <f t="shared" si="9"/>
        <v>31201</v>
      </c>
    </row>
    <row r="37">
      <c r="A37" s="22" t="s">
        <v>63</v>
      </c>
      <c r="C37" s="25"/>
      <c r="D37" s="26">
        <f>(E36)</f>
        <v>31201</v>
      </c>
      <c r="E37" s="25">
        <f>E36+D37</f>
        <v>62402</v>
      </c>
    </row>
    <row r="38">
      <c r="C38" s="19"/>
      <c r="E38" s="27">
        <f>E37</f>
        <v>62402</v>
      </c>
    </row>
    <row r="42">
      <c r="A42" s="24" t="s">
        <v>77</v>
      </c>
    </row>
    <row r="43">
      <c r="A43" s="22" t="s">
        <v>56</v>
      </c>
      <c r="B43" s="22" t="s">
        <v>57</v>
      </c>
      <c r="C43" s="22" t="s">
        <v>58</v>
      </c>
      <c r="D43" s="22" t="s">
        <v>59</v>
      </c>
      <c r="E43" s="22" t="s">
        <v>60</v>
      </c>
    </row>
    <row r="44">
      <c r="A44" s="22" t="s">
        <v>78</v>
      </c>
      <c r="B44" s="22">
        <v>6.0</v>
      </c>
      <c r="C44" s="19">
        <v>6900.0</v>
      </c>
      <c r="D44" s="25">
        <f t="shared" ref="D44:D47" si="10">(C44*B44)</f>
        <v>41400</v>
      </c>
      <c r="E44" s="25">
        <f>D44</f>
        <v>41400</v>
      </c>
    </row>
    <row r="45">
      <c r="A45" s="22" t="s">
        <v>79</v>
      </c>
      <c r="B45" s="22">
        <v>1.0</v>
      </c>
      <c r="C45" s="19">
        <v>6900.0</v>
      </c>
      <c r="D45" s="25">
        <f t="shared" si="10"/>
        <v>6900</v>
      </c>
      <c r="E45" s="25">
        <f t="shared" ref="E45:E47" si="11">(E44+D45)</f>
        <v>48300</v>
      </c>
    </row>
    <row r="46">
      <c r="C46" s="19"/>
      <c r="D46" s="25">
        <f t="shared" si="10"/>
        <v>0</v>
      </c>
      <c r="E46" s="25">
        <f t="shared" si="11"/>
        <v>48300</v>
      </c>
    </row>
    <row r="47">
      <c r="A47" s="22" t="s">
        <v>62</v>
      </c>
      <c r="B47" s="22">
        <v>1.0</v>
      </c>
      <c r="C47" s="19">
        <v>11000.0</v>
      </c>
      <c r="D47" s="25">
        <f t="shared" si="10"/>
        <v>11000</v>
      </c>
      <c r="E47" s="25">
        <f t="shared" si="11"/>
        <v>59300</v>
      </c>
    </row>
    <row r="48">
      <c r="A48" s="22" t="s">
        <v>63</v>
      </c>
      <c r="C48" s="25"/>
      <c r="D48" s="26">
        <f>(E47)</f>
        <v>59300</v>
      </c>
      <c r="E48" s="25">
        <f>E47+D48</f>
        <v>118600</v>
      </c>
    </row>
    <row r="49">
      <c r="C49" s="19"/>
      <c r="E49" s="27">
        <f>E48</f>
        <v>118600</v>
      </c>
    </row>
    <row r="51">
      <c r="A51" s="24" t="s">
        <v>77</v>
      </c>
    </row>
    <row r="52">
      <c r="A52" s="22" t="s">
        <v>56</v>
      </c>
      <c r="B52" s="22" t="s">
        <v>57</v>
      </c>
      <c r="C52" s="22" t="s">
        <v>58</v>
      </c>
      <c r="D52" s="22" t="s">
        <v>59</v>
      </c>
      <c r="E52" s="22" t="s">
        <v>60</v>
      </c>
    </row>
    <row r="53">
      <c r="A53" s="22" t="s">
        <v>79</v>
      </c>
      <c r="B53" s="22">
        <v>1.0</v>
      </c>
      <c r="C53" s="19">
        <v>6900.0</v>
      </c>
      <c r="D53" s="25">
        <f>(C53+B53)</f>
        <v>6901</v>
      </c>
      <c r="E53" s="25">
        <f>D53</f>
        <v>6901</v>
      </c>
    </row>
    <row r="54">
      <c r="A54" s="22" t="s">
        <v>78</v>
      </c>
      <c r="B54" s="22">
        <v>3.0</v>
      </c>
      <c r="C54" s="19">
        <v>6900.0</v>
      </c>
      <c r="D54" s="25">
        <f t="shared" ref="D54:D56" si="12">(C54*B54)</f>
        <v>20700</v>
      </c>
      <c r="E54" s="25">
        <f t="shared" ref="E54:E56" si="13">(E53+D54)</f>
        <v>27601</v>
      </c>
    </row>
    <row r="55">
      <c r="C55" s="19"/>
      <c r="D55" s="25">
        <f t="shared" si="12"/>
        <v>0</v>
      </c>
      <c r="E55" s="25">
        <f t="shared" si="13"/>
        <v>27601</v>
      </c>
    </row>
    <row r="56">
      <c r="A56" s="22" t="s">
        <v>62</v>
      </c>
      <c r="B56" s="22">
        <v>1.0</v>
      </c>
      <c r="C56" s="19">
        <v>11000.0</v>
      </c>
      <c r="D56" s="25">
        <f t="shared" si="12"/>
        <v>11000</v>
      </c>
      <c r="E56" s="25">
        <f t="shared" si="13"/>
        <v>38601</v>
      </c>
    </row>
    <row r="57">
      <c r="A57" s="22" t="s">
        <v>63</v>
      </c>
      <c r="C57" s="25"/>
      <c r="D57" s="26">
        <f>(E56)</f>
        <v>38601</v>
      </c>
      <c r="E57" s="25">
        <f>E56+D57</f>
        <v>77202</v>
      </c>
    </row>
    <row r="58">
      <c r="C58" s="19"/>
      <c r="E58" s="27">
        <f>E57</f>
        <v>77202</v>
      </c>
    </row>
  </sheetData>
  <mergeCells count="6">
    <mergeCell ref="A1:G1"/>
    <mergeCell ref="A11:G11"/>
    <mergeCell ref="A22:G22"/>
    <mergeCell ref="A31:G31"/>
    <mergeCell ref="A42:G42"/>
    <mergeCell ref="A51:G5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80</v>
      </c>
    </row>
    <row r="2">
      <c r="A2" s="22" t="s">
        <v>56</v>
      </c>
      <c r="B2" s="22" t="s">
        <v>57</v>
      </c>
      <c r="C2" s="22" t="s">
        <v>58</v>
      </c>
      <c r="D2" s="22" t="s">
        <v>59</v>
      </c>
      <c r="E2" s="22" t="s">
        <v>60</v>
      </c>
    </row>
    <row r="3">
      <c r="A3" s="22" t="s">
        <v>81</v>
      </c>
      <c r="B3" s="22">
        <v>1.0</v>
      </c>
      <c r="C3" s="19">
        <v>35000.0</v>
      </c>
      <c r="D3" s="25">
        <f t="shared" ref="D3:D6" si="1">(C3*B3)</f>
        <v>35000</v>
      </c>
      <c r="E3" s="25">
        <f>(D3)</f>
        <v>35000</v>
      </c>
    </row>
    <row r="4">
      <c r="A4" s="22" t="s">
        <v>82</v>
      </c>
      <c r="B4" s="22">
        <v>1.0</v>
      </c>
      <c r="C4" s="19">
        <v>3000.0</v>
      </c>
      <c r="D4" s="25">
        <f t="shared" si="1"/>
        <v>3000</v>
      </c>
      <c r="E4" s="25">
        <f t="shared" ref="E4:E8" si="2">(E3+D4)</f>
        <v>38000</v>
      </c>
    </row>
    <row r="5">
      <c r="A5" s="22" t="s">
        <v>83</v>
      </c>
      <c r="B5" s="22">
        <v>1.0</v>
      </c>
      <c r="C5" s="19">
        <v>2000.0</v>
      </c>
      <c r="D5" s="25">
        <f t="shared" si="1"/>
        <v>2000</v>
      </c>
      <c r="E5" s="25">
        <f t="shared" si="2"/>
        <v>40000</v>
      </c>
    </row>
    <row r="6">
      <c r="A6" s="22" t="s">
        <v>84</v>
      </c>
      <c r="B6" s="22">
        <v>1.0</v>
      </c>
      <c r="C6" s="19">
        <v>1500.0</v>
      </c>
      <c r="D6" s="25">
        <f t="shared" si="1"/>
        <v>1500</v>
      </c>
      <c r="E6" s="25">
        <f t="shared" si="2"/>
        <v>41500</v>
      </c>
    </row>
    <row r="7">
      <c r="A7" s="22" t="s">
        <v>63</v>
      </c>
      <c r="C7" s="25"/>
      <c r="D7" s="26">
        <f>(E6)</f>
        <v>41500</v>
      </c>
      <c r="E7" s="25">
        <f t="shared" si="2"/>
        <v>83000</v>
      </c>
    </row>
    <row r="8">
      <c r="C8" s="25"/>
      <c r="D8" s="25">
        <f>(C8*B8)</f>
        <v>0</v>
      </c>
      <c r="E8" s="25">
        <f t="shared" si="2"/>
        <v>83000</v>
      </c>
    </row>
    <row r="9">
      <c r="C9" s="25"/>
      <c r="E9" s="28" t="str">
        <f>E8+E9</f>
        <v>#REF!</v>
      </c>
    </row>
    <row r="10">
      <c r="C10" s="25"/>
    </row>
    <row r="11">
      <c r="C11" s="25"/>
    </row>
    <row r="12">
      <c r="C12" s="25"/>
    </row>
    <row r="13">
      <c r="A13" s="24" t="s">
        <v>85</v>
      </c>
    </row>
    <row r="14">
      <c r="A14" s="22" t="s">
        <v>56</v>
      </c>
      <c r="B14" s="22" t="s">
        <v>57</v>
      </c>
      <c r="C14" s="22" t="s">
        <v>58</v>
      </c>
      <c r="D14" s="22" t="s">
        <v>59</v>
      </c>
      <c r="E14" s="22" t="s">
        <v>60</v>
      </c>
    </row>
    <row r="15">
      <c r="A15" s="22" t="s">
        <v>72</v>
      </c>
      <c r="B15" s="22">
        <v>1.0</v>
      </c>
      <c r="C15" s="19">
        <v>8200.0</v>
      </c>
      <c r="D15" s="25">
        <f t="shared" ref="D15:D19" si="3">(C15*B15)</f>
        <v>8200</v>
      </c>
      <c r="E15" s="25">
        <f>(D15)</f>
        <v>8200</v>
      </c>
    </row>
    <row r="16">
      <c r="A16" s="22" t="s">
        <v>14</v>
      </c>
      <c r="B16" s="22">
        <v>6.0</v>
      </c>
      <c r="C16" s="19">
        <v>7000.0</v>
      </c>
      <c r="D16" s="25">
        <f t="shared" si="3"/>
        <v>42000</v>
      </c>
      <c r="E16" s="25">
        <f t="shared" ref="E16:E19" si="4">(E15+D16)</f>
        <v>50200</v>
      </c>
    </row>
    <row r="17">
      <c r="A17" s="22" t="s">
        <v>86</v>
      </c>
      <c r="B17" s="22">
        <v>3.0</v>
      </c>
      <c r="C17" s="19">
        <v>800.0</v>
      </c>
      <c r="D17" s="25">
        <f t="shared" si="3"/>
        <v>2400</v>
      </c>
      <c r="E17" s="25">
        <f t="shared" si="4"/>
        <v>52600</v>
      </c>
    </row>
    <row r="18">
      <c r="A18" s="22" t="s">
        <v>87</v>
      </c>
      <c r="B18" s="22">
        <v>1.0</v>
      </c>
      <c r="C18" s="19">
        <v>4000.0</v>
      </c>
      <c r="D18" s="25">
        <f t="shared" si="3"/>
        <v>4000</v>
      </c>
      <c r="E18" s="25">
        <f t="shared" si="4"/>
        <v>56600</v>
      </c>
    </row>
    <row r="19">
      <c r="A19" s="22" t="s">
        <v>88</v>
      </c>
      <c r="B19" s="22">
        <v>1.0</v>
      </c>
      <c r="C19" s="19">
        <v>7500.0</v>
      </c>
      <c r="D19" s="25">
        <f t="shared" si="3"/>
        <v>7500</v>
      </c>
      <c r="E19" s="25">
        <f t="shared" si="4"/>
        <v>64100</v>
      </c>
    </row>
    <row r="20">
      <c r="A20" s="22" t="s">
        <v>63</v>
      </c>
      <c r="C20" s="25"/>
      <c r="D20" s="26">
        <f>(E19)</f>
        <v>64100</v>
      </c>
      <c r="E20" s="25">
        <f t="shared" ref="E20:E22" si="5">E19+D20</f>
        <v>128200</v>
      </c>
    </row>
    <row r="21">
      <c r="C21" s="25"/>
      <c r="D21" s="25">
        <f>(C21*B21)</f>
        <v>0</v>
      </c>
      <c r="E21" s="25">
        <f t="shared" si="5"/>
        <v>128200</v>
      </c>
    </row>
    <row r="22">
      <c r="C22" s="25"/>
      <c r="E22" s="27">
        <f t="shared" si="5"/>
        <v>128200</v>
      </c>
    </row>
    <row r="23">
      <c r="C23" s="25"/>
    </row>
    <row r="24">
      <c r="C24" s="25"/>
    </row>
    <row r="25">
      <c r="A25" s="24" t="s">
        <v>67</v>
      </c>
    </row>
    <row r="26">
      <c r="A26" s="22" t="s">
        <v>56</v>
      </c>
      <c r="B26" s="22" t="s">
        <v>57</v>
      </c>
      <c r="C26" s="22" t="s">
        <v>58</v>
      </c>
      <c r="D26" s="22" t="s">
        <v>59</v>
      </c>
      <c r="E26" s="22" t="s">
        <v>60</v>
      </c>
    </row>
    <row r="27">
      <c r="A27" s="22" t="s">
        <v>65</v>
      </c>
      <c r="B27" s="22">
        <v>5.0</v>
      </c>
      <c r="C27" s="19">
        <v>7000.0</v>
      </c>
      <c r="D27" s="25">
        <f t="shared" ref="D27:D29" si="6">(C27*B27)</f>
        <v>35000</v>
      </c>
      <c r="E27" s="25">
        <f>(D27)</f>
        <v>35000</v>
      </c>
    </row>
    <row r="28">
      <c r="A28" s="22" t="s">
        <v>87</v>
      </c>
      <c r="B28" s="22">
        <v>1.0</v>
      </c>
      <c r="C28" s="19">
        <v>7000.0</v>
      </c>
      <c r="D28" s="25">
        <f t="shared" si="6"/>
        <v>7000</v>
      </c>
      <c r="E28" s="25">
        <f t="shared" ref="E28:E29" si="7">(E27+D28)</f>
        <v>42000</v>
      </c>
    </row>
    <row r="29">
      <c r="A29" s="22" t="s">
        <v>88</v>
      </c>
      <c r="B29" s="22">
        <v>1.0</v>
      </c>
      <c r="C29" s="19">
        <v>7500.0</v>
      </c>
      <c r="D29" s="25">
        <f t="shared" si="6"/>
        <v>7500</v>
      </c>
      <c r="E29" s="25">
        <f t="shared" si="7"/>
        <v>49500</v>
      </c>
    </row>
    <row r="30">
      <c r="A30" s="22" t="s">
        <v>63</v>
      </c>
      <c r="C30" s="25"/>
      <c r="D30" s="26">
        <f>(E29)</f>
        <v>49500</v>
      </c>
      <c r="E30" s="25">
        <f t="shared" ref="E30:E32" si="8">E29+D30</f>
        <v>99000</v>
      </c>
    </row>
    <row r="31">
      <c r="C31" s="25"/>
      <c r="D31" s="25">
        <f>(C31*B31)</f>
        <v>0</v>
      </c>
      <c r="E31" s="25">
        <f t="shared" si="8"/>
        <v>99000</v>
      </c>
    </row>
    <row r="32">
      <c r="C32" s="25"/>
      <c r="E32" s="27">
        <f t="shared" si="8"/>
        <v>99000</v>
      </c>
    </row>
    <row r="35">
      <c r="A35" s="24" t="s">
        <v>89</v>
      </c>
    </row>
    <row r="36">
      <c r="A36" s="22" t="s">
        <v>56</v>
      </c>
      <c r="B36" s="22" t="s">
        <v>57</v>
      </c>
      <c r="C36" s="22" t="s">
        <v>58</v>
      </c>
      <c r="D36" s="22" t="s">
        <v>59</v>
      </c>
      <c r="E36" s="22" t="s">
        <v>60</v>
      </c>
    </row>
    <row r="37">
      <c r="A37" s="22" t="s">
        <v>90</v>
      </c>
      <c r="B37" s="22">
        <v>1.0</v>
      </c>
      <c r="C37" s="19">
        <v>35000.0</v>
      </c>
      <c r="D37" s="25">
        <f>(C37+B37)</f>
        <v>35001</v>
      </c>
      <c r="E37" s="25">
        <f>D37</f>
        <v>35001</v>
      </c>
    </row>
    <row r="38">
      <c r="A38" s="22" t="s">
        <v>91</v>
      </c>
      <c r="B38" s="22">
        <v>3.0</v>
      </c>
      <c r="C38" s="19">
        <v>7000.0</v>
      </c>
      <c r="D38" s="25">
        <f t="shared" ref="D38:D39" si="9">(C38*B38)</f>
        <v>21000</v>
      </c>
      <c r="E38" s="25">
        <f t="shared" ref="E38:E39" si="10">(E37+D38)</f>
        <v>56001</v>
      </c>
    </row>
    <row r="39">
      <c r="A39" s="22" t="s">
        <v>62</v>
      </c>
      <c r="B39" s="22">
        <v>1.0</v>
      </c>
      <c r="C39" s="19">
        <v>14500.0</v>
      </c>
      <c r="D39" s="25">
        <f t="shared" si="9"/>
        <v>14500</v>
      </c>
      <c r="E39" s="25">
        <f t="shared" si="10"/>
        <v>70501</v>
      </c>
    </row>
    <row r="40">
      <c r="A40" s="22" t="s">
        <v>63</v>
      </c>
      <c r="C40" s="25"/>
      <c r="D40" s="26">
        <f>(E39)</f>
        <v>70501</v>
      </c>
      <c r="E40" s="25">
        <f>E39+D40</f>
        <v>141002</v>
      </c>
    </row>
    <row r="41">
      <c r="C41" s="19"/>
      <c r="E41" s="27">
        <f>E40</f>
        <v>141002</v>
      </c>
    </row>
    <row r="45">
      <c r="C45" s="19"/>
      <c r="E45" s="28"/>
    </row>
  </sheetData>
  <mergeCells count="4">
    <mergeCell ref="A1:G1"/>
    <mergeCell ref="A13:G13"/>
    <mergeCell ref="A25:G25"/>
    <mergeCell ref="A35:G3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14"/>
  </cols>
  <sheetData>
    <row r="1">
      <c r="A1" s="22" t="s">
        <v>92</v>
      </c>
    </row>
    <row r="3">
      <c r="A3" s="29" t="s">
        <v>93</v>
      </c>
      <c r="B3" s="22" t="s">
        <v>94</v>
      </c>
      <c r="C3" s="22" t="s">
        <v>95</v>
      </c>
      <c r="D3" s="22" t="s">
        <v>96</v>
      </c>
      <c r="E3" s="22" t="s">
        <v>97</v>
      </c>
      <c r="F3" s="22" t="s">
        <v>98</v>
      </c>
      <c r="G3" s="22" t="s">
        <v>7</v>
      </c>
    </row>
    <row r="4">
      <c r="A4" s="22" t="s">
        <v>99</v>
      </c>
      <c r="B4" s="22">
        <v>3650.0</v>
      </c>
      <c r="C4" s="18">
        <f t="shared" ref="C4:C7" si="1">(19%* B4)</f>
        <v>693.5</v>
      </c>
      <c r="D4" s="22">
        <v>625.0</v>
      </c>
      <c r="E4" s="22">
        <v>1800.0</v>
      </c>
      <c r="F4" s="22">
        <v>300.0</v>
      </c>
      <c r="G4" s="25">
        <f t="shared" ref="G4:G7" si="2">SUM(B4:F4)</f>
        <v>7068.5</v>
      </c>
    </row>
    <row r="5">
      <c r="A5" s="22" t="s">
        <v>100</v>
      </c>
      <c r="B5" s="22">
        <v>3800.0</v>
      </c>
      <c r="C5" s="18">
        <f t="shared" si="1"/>
        <v>722</v>
      </c>
      <c r="D5" s="22">
        <v>625.0</v>
      </c>
      <c r="E5" s="22">
        <v>1800.0</v>
      </c>
      <c r="F5" s="22">
        <v>300.0</v>
      </c>
      <c r="G5" s="25">
        <f t="shared" si="2"/>
        <v>7247</v>
      </c>
    </row>
    <row r="6">
      <c r="A6" s="22" t="s">
        <v>101</v>
      </c>
      <c r="B6" s="22">
        <v>5100.0</v>
      </c>
      <c r="C6" s="18">
        <f t="shared" si="1"/>
        <v>969</v>
      </c>
      <c r="D6" s="22">
        <v>625.0</v>
      </c>
      <c r="F6" s="22">
        <v>570.0</v>
      </c>
      <c r="G6" s="25">
        <f t="shared" si="2"/>
        <v>7264</v>
      </c>
    </row>
    <row r="7">
      <c r="A7" s="22" t="s">
        <v>102</v>
      </c>
      <c r="B7" s="22">
        <v>5800.0</v>
      </c>
      <c r="C7" s="18">
        <f t="shared" si="1"/>
        <v>1102</v>
      </c>
      <c r="D7" s="22">
        <v>625.0</v>
      </c>
      <c r="F7" s="22">
        <v>570.0</v>
      </c>
      <c r="G7" s="25">
        <f t="shared" si="2"/>
        <v>8097</v>
      </c>
    </row>
    <row r="8">
      <c r="G8" s="25"/>
    </row>
    <row r="9">
      <c r="G9" s="25"/>
    </row>
    <row r="10">
      <c r="G10" s="25"/>
    </row>
    <row r="11">
      <c r="G11" s="25"/>
    </row>
    <row r="12">
      <c r="G12" s="25"/>
    </row>
    <row r="13">
      <c r="G13" s="25"/>
    </row>
    <row r="14">
      <c r="G14" s="25"/>
    </row>
    <row r="15">
      <c r="G15" s="25"/>
    </row>
    <row r="16">
      <c r="G16" s="25"/>
    </row>
    <row r="17">
      <c r="G17" s="25"/>
    </row>
    <row r="18">
      <c r="G18" s="25"/>
    </row>
    <row r="19">
      <c r="G19" s="25"/>
    </row>
    <row r="20">
      <c r="G20" s="25"/>
    </row>
    <row r="21">
      <c r="G21" s="25"/>
    </row>
    <row r="22">
      <c r="G22" s="25"/>
    </row>
    <row r="23">
      <c r="G23" s="25"/>
    </row>
    <row r="24">
      <c r="G24" s="25"/>
    </row>
    <row r="25">
      <c r="G25" s="25"/>
    </row>
    <row r="26">
      <c r="G26" s="25"/>
    </row>
    <row r="27">
      <c r="G27" s="25"/>
    </row>
    <row r="28">
      <c r="G28" s="2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2023-10-06T22:16:26Z</dcterms:created>
  <dc:creator>Usuario</dc:creator>
</cp:coreProperties>
</file>