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comisiones\algoritmos\"/>
    </mc:Choice>
  </mc:AlternateContent>
  <xr:revisionPtr revIDLastSave="0" documentId="13_ncr:1_{6F389971-DDD3-4995-94CF-4C1DAE494A8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" sheetId="1" r:id="rId1"/>
    <sheet name="c" sheetId="2" r:id="rId2"/>
    <sheet name="match" sheetId="3" r:id="rId3"/>
  </sheets>
  <calcPr calcId="191029"/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2" i="3"/>
  <c r="Q3" i="3"/>
  <c r="Q4" i="3"/>
  <c r="Q5" i="3"/>
  <c r="Q6" i="3"/>
  <c r="Q7" i="3"/>
  <c r="Q8" i="3"/>
  <c r="Q2" i="3"/>
</calcChain>
</file>

<file path=xl/sharedStrings.xml><?xml version="1.0" encoding="utf-8"?>
<sst xmlns="http://schemas.openxmlformats.org/spreadsheetml/2006/main" count="175" uniqueCount="76">
  <si>
    <t>fact_doc_id</t>
  </si>
  <si>
    <t>name</t>
  </si>
  <si>
    <t>invoice_date</t>
  </si>
  <si>
    <t>partner_id</t>
  </si>
  <si>
    <t>partner_name</t>
  </si>
  <si>
    <t>salesperson_id</t>
  </si>
  <si>
    <t>salesperson_name</t>
  </si>
  <si>
    <t>sale_team_description</t>
  </si>
  <si>
    <t>business_model</t>
  </si>
  <si>
    <t>product_id</t>
  </si>
  <si>
    <t>product_name</t>
  </si>
  <si>
    <t>quantity</t>
  </si>
  <si>
    <t>price_subtotal</t>
  </si>
  <si>
    <t>costo_subtotal</t>
  </si>
  <si>
    <t>costo_order_date</t>
  </si>
  <si>
    <t>costo_order_line_id</t>
  </si>
  <si>
    <t>costo_date_dif</t>
  </si>
  <si>
    <t>utilidad_subtotal</t>
  </si>
  <si>
    <t>utilidad_%</t>
  </si>
  <si>
    <t>marg_util_%</t>
  </si>
  <si>
    <t>costo_producto</t>
  </si>
  <si>
    <t>F2-VS/2024/00140</t>
  </si>
  <si>
    <t>AHC PROFESSIONALS</t>
  </si>
  <si>
    <t>Brenda Luz Acosta Lopez</t>
  </si>
  <si>
    <t>A2 CE</t>
  </si>
  <si>
    <t>CE</t>
  </si>
  <si>
    <t>Barrote 2 * 4 * 12 Americano *13712*</t>
  </si>
  <si>
    <t>F2-VS/2024/00220</t>
  </si>
  <si>
    <t>F1-VS/2024/00592</t>
  </si>
  <si>
    <t>CABO LHR</t>
  </si>
  <si>
    <t>Mayra Angelica Parada Manjarrez</t>
  </si>
  <si>
    <t>A1 CE</t>
  </si>
  <si>
    <t>F2-VS/2024/00398</t>
  </si>
  <si>
    <t>F1-VS/2024/01000</t>
  </si>
  <si>
    <t>OPERADORA HOTEL ESPERANZA,</t>
  </si>
  <si>
    <t>F2-VS/2024/01123</t>
  </si>
  <si>
    <t>FIDEICOMISO HLC OPERADOR CIB/2986</t>
  </si>
  <si>
    <t>Yamilet Blanco Salas</t>
  </si>
  <si>
    <t>F2-VS/2024/01364</t>
  </si>
  <si>
    <t>line_id</t>
  </si>
  <si>
    <t>order_id</t>
  </si>
  <si>
    <t>order_name</t>
  </si>
  <si>
    <t>order_date</t>
  </si>
  <si>
    <t>product_id_pp</t>
  </si>
  <si>
    <t>product_qty</t>
  </si>
  <si>
    <t>product_price</t>
  </si>
  <si>
    <t>oficial</t>
  </si>
  <si>
    <t>partner_fact_ref</t>
  </si>
  <si>
    <t>partner_fact_date</t>
  </si>
  <si>
    <t>capturista</t>
  </si>
  <si>
    <t>vendedora</t>
  </si>
  <si>
    <t>P03068 (SJCFCO 16222)</t>
  </si>
  <si>
    <t>Madereria El Pino De Los Cabos</t>
  </si>
  <si>
    <t>[13712] Barrote 2 * 4 * 12 Americano *13712*</t>
  </si>
  <si>
    <t>SJCFCO 16222</t>
  </si>
  <si>
    <t>Alexa Yadira Mazariegos Zunun</t>
  </si>
  <si>
    <t>P03003 (A 24459)</t>
  </si>
  <si>
    <t>Maria Teresa Quezada Hernandez</t>
  </si>
  <si>
    <t>A 24459</t>
  </si>
  <si>
    <t>Irma Carvajal Flores</t>
  </si>
  <si>
    <t>P02680 (SJCFCO 14196)</t>
  </si>
  <si>
    <t>SJCFCO 14196</t>
  </si>
  <si>
    <t>P02080 (SJCFCO 11954)</t>
  </si>
  <si>
    <t>SJCFCO 11954</t>
  </si>
  <si>
    <t>Elsa Ivette Diaz Leyva</t>
  </si>
  <si>
    <t>P01269 (B 84854)</t>
  </si>
  <si>
    <t>Maria Reyna Navarrete Cortez</t>
  </si>
  <si>
    <t>B 84854</t>
  </si>
  <si>
    <t>P00807 (SJCFCO 4762)</t>
  </si>
  <si>
    <t>SJCFCO 4762</t>
  </si>
  <si>
    <t>P00788 (B 84119)</t>
  </si>
  <si>
    <t>B 84119</t>
  </si>
  <si>
    <t>P00462 (SJCFCO 2507)</t>
  </si>
  <si>
    <t>SJCFCO 2507</t>
  </si>
  <si>
    <t>P00290 (SJCFCO 1566)</t>
  </si>
  <si>
    <t>SJCFCO 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</si>
</sst>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165" fontId="0" fillId="2" borderId="0" xfId="0" applyNumberFormat="1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165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workbookViewId="0">
      <selection sqref="A1:V8"/>
    </sheetView>
  </sheetViews>
  <sheetFormatPr baseColWidth="10" defaultColWidth="8.88671875"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6001</v>
      </c>
      <c r="B2">
        <v>9483</v>
      </c>
      <c r="C2" t="s">
        <v>21</v>
      </c>
      <c r="D2" s="2">
        <v>45310</v>
      </c>
      <c r="E2">
        <v>13149</v>
      </c>
      <c r="F2" t="s">
        <v>22</v>
      </c>
      <c r="G2">
        <v>205</v>
      </c>
      <c r="H2" t="s">
        <v>23</v>
      </c>
      <c r="I2" t="s">
        <v>24</v>
      </c>
      <c r="J2" t="s">
        <v>25</v>
      </c>
      <c r="K2">
        <v>12827</v>
      </c>
      <c r="L2" t="s">
        <v>26</v>
      </c>
      <c r="M2">
        <v>15</v>
      </c>
      <c r="N2">
        <v>4231.5</v>
      </c>
      <c r="O2">
        <v>2715.45</v>
      </c>
      <c r="P2" s="2">
        <v>45321.742581018523</v>
      </c>
      <c r="Q2">
        <v>1654</v>
      </c>
      <c r="R2">
        <v>-12</v>
      </c>
      <c r="S2">
        <v>1516.05</v>
      </c>
      <c r="T2">
        <v>55.83052532729382</v>
      </c>
      <c r="U2">
        <v>35.827720666430338</v>
      </c>
      <c r="V2">
        <v>181.03</v>
      </c>
    </row>
    <row r="3" spans="1:22" x14ac:dyDescent="0.3">
      <c r="A3" s="1">
        <v>9666</v>
      </c>
      <c r="B3">
        <v>15509</v>
      </c>
      <c r="C3" t="s">
        <v>27</v>
      </c>
      <c r="D3" s="2">
        <v>45321</v>
      </c>
      <c r="E3">
        <v>13149</v>
      </c>
      <c r="F3" t="s">
        <v>22</v>
      </c>
      <c r="G3">
        <v>205</v>
      </c>
      <c r="H3" t="s">
        <v>23</v>
      </c>
      <c r="I3" t="s">
        <v>24</v>
      </c>
      <c r="J3" t="s">
        <v>25</v>
      </c>
      <c r="K3">
        <v>12827</v>
      </c>
      <c r="L3" t="s">
        <v>26</v>
      </c>
      <c r="M3">
        <v>10</v>
      </c>
      <c r="N3">
        <v>2821</v>
      </c>
      <c r="O3">
        <v>1810.3</v>
      </c>
      <c r="P3" s="2">
        <v>45321.742581018523</v>
      </c>
      <c r="Q3">
        <v>1654</v>
      </c>
      <c r="R3">
        <v>-1</v>
      </c>
      <c r="S3">
        <v>1010.7</v>
      </c>
      <c r="T3">
        <v>55.83052532729382</v>
      </c>
      <c r="U3">
        <v>35.827720666430338</v>
      </c>
      <c r="V3">
        <v>181.03</v>
      </c>
    </row>
    <row r="4" spans="1:22" x14ac:dyDescent="0.3">
      <c r="A4" s="1">
        <v>16916</v>
      </c>
      <c r="B4">
        <v>27576</v>
      </c>
      <c r="C4" t="s">
        <v>28</v>
      </c>
      <c r="D4" s="2">
        <v>45341</v>
      </c>
      <c r="E4">
        <v>14977</v>
      </c>
      <c r="F4" t="s">
        <v>29</v>
      </c>
      <c r="G4">
        <v>211</v>
      </c>
      <c r="H4" t="s">
        <v>30</v>
      </c>
      <c r="I4" t="s">
        <v>31</v>
      </c>
      <c r="J4" t="s">
        <v>25</v>
      </c>
      <c r="K4">
        <v>12827</v>
      </c>
      <c r="L4" t="s">
        <v>26</v>
      </c>
      <c r="M4">
        <v>25</v>
      </c>
      <c r="N4">
        <v>5156.5</v>
      </c>
      <c r="O4">
        <v>4525.75</v>
      </c>
      <c r="P4" s="2">
        <v>45344.037395833337</v>
      </c>
      <c r="Q4">
        <v>3529</v>
      </c>
      <c r="R4">
        <v>-4</v>
      </c>
      <c r="S4">
        <v>630.75</v>
      </c>
      <c r="T4">
        <v>13.93691653317131</v>
      </c>
      <c r="U4">
        <v>12.232134199553959</v>
      </c>
      <c r="V4">
        <v>181.03</v>
      </c>
    </row>
    <row r="5" spans="1:22" x14ac:dyDescent="0.3">
      <c r="A5" s="1">
        <v>17635</v>
      </c>
      <c r="B5">
        <v>28845</v>
      </c>
      <c r="C5" t="s">
        <v>32</v>
      </c>
      <c r="D5" s="2">
        <v>45343</v>
      </c>
      <c r="E5">
        <v>13149</v>
      </c>
      <c r="F5" t="s">
        <v>22</v>
      </c>
      <c r="G5">
        <v>205</v>
      </c>
      <c r="H5" t="s">
        <v>23</v>
      </c>
      <c r="I5" t="s">
        <v>24</v>
      </c>
      <c r="J5" t="s">
        <v>25</v>
      </c>
      <c r="K5">
        <v>12827</v>
      </c>
      <c r="L5" t="s">
        <v>26</v>
      </c>
      <c r="M5">
        <v>10</v>
      </c>
      <c r="N5">
        <v>2900</v>
      </c>
      <c r="O5">
        <v>1810.3</v>
      </c>
      <c r="P5" s="2">
        <v>45344.037395833337</v>
      </c>
      <c r="Q5">
        <v>3529</v>
      </c>
      <c r="R5">
        <v>-2</v>
      </c>
      <c r="S5">
        <v>1089.7</v>
      </c>
      <c r="T5">
        <v>60.194442910014921</v>
      </c>
      <c r="U5">
        <v>37.57586206896552</v>
      </c>
      <c r="V5">
        <v>181.03</v>
      </c>
    </row>
    <row r="6" spans="1:22" x14ac:dyDescent="0.3">
      <c r="A6" s="1">
        <v>29861</v>
      </c>
      <c r="B6">
        <v>50115</v>
      </c>
      <c r="C6" t="s">
        <v>33</v>
      </c>
      <c r="D6" s="2">
        <v>45377</v>
      </c>
      <c r="E6">
        <v>15241</v>
      </c>
      <c r="F6" t="s">
        <v>34</v>
      </c>
      <c r="G6">
        <v>211</v>
      </c>
      <c r="H6" t="s">
        <v>30</v>
      </c>
      <c r="I6" t="s">
        <v>31</v>
      </c>
      <c r="J6" t="s">
        <v>25</v>
      </c>
      <c r="K6">
        <v>12827</v>
      </c>
      <c r="L6" t="s">
        <v>26</v>
      </c>
      <c r="M6">
        <v>2</v>
      </c>
      <c r="N6">
        <v>543.12</v>
      </c>
      <c r="O6">
        <v>267.95999999999998</v>
      </c>
      <c r="P6" s="2">
        <v>45371.981296296297</v>
      </c>
      <c r="Q6">
        <v>6864</v>
      </c>
      <c r="R6">
        <v>5</v>
      </c>
      <c r="S6">
        <v>275.16000000000003</v>
      </c>
      <c r="T6">
        <v>102.68696820420961</v>
      </c>
      <c r="U6">
        <v>50.662836942112243</v>
      </c>
      <c r="V6">
        <v>133.97999999999999</v>
      </c>
    </row>
    <row r="7" spans="1:22" x14ac:dyDescent="0.3">
      <c r="A7" s="1">
        <v>44842</v>
      </c>
      <c r="B7">
        <v>76399</v>
      </c>
      <c r="C7" t="s">
        <v>35</v>
      </c>
      <c r="D7" s="2">
        <v>45418</v>
      </c>
      <c r="E7">
        <v>14868</v>
      </c>
      <c r="F7" t="s">
        <v>36</v>
      </c>
      <c r="G7">
        <v>213</v>
      </c>
      <c r="H7" t="s">
        <v>37</v>
      </c>
      <c r="I7" t="s">
        <v>24</v>
      </c>
      <c r="J7" t="s">
        <v>25</v>
      </c>
      <c r="K7">
        <v>12827</v>
      </c>
      <c r="L7" t="s">
        <v>26</v>
      </c>
      <c r="M7">
        <v>120</v>
      </c>
      <c r="N7">
        <v>41878.800000000003</v>
      </c>
      <c r="O7">
        <v>20690.400000000001</v>
      </c>
      <c r="P7" s="2">
        <v>45419.318067129629</v>
      </c>
      <c r="Q7">
        <v>12443</v>
      </c>
      <c r="R7">
        <v>-2</v>
      </c>
      <c r="S7">
        <v>21188.400000000009</v>
      </c>
      <c r="T7">
        <v>102.4069133511194</v>
      </c>
      <c r="U7">
        <v>50.594572910398583</v>
      </c>
      <c r="V7">
        <v>172.42</v>
      </c>
    </row>
    <row r="8" spans="1:22" x14ac:dyDescent="0.3">
      <c r="A8" s="1">
        <v>55820</v>
      </c>
      <c r="B8">
        <v>96463</v>
      </c>
      <c r="C8" t="s">
        <v>38</v>
      </c>
      <c r="D8" s="2">
        <v>45448</v>
      </c>
      <c r="E8">
        <v>14868</v>
      </c>
      <c r="F8" t="s">
        <v>36</v>
      </c>
      <c r="G8">
        <v>213</v>
      </c>
      <c r="H8" t="s">
        <v>37</v>
      </c>
      <c r="I8" t="s">
        <v>24</v>
      </c>
      <c r="J8" t="s">
        <v>25</v>
      </c>
      <c r="K8">
        <v>12827</v>
      </c>
      <c r="L8" t="s">
        <v>26</v>
      </c>
      <c r="M8">
        <v>60</v>
      </c>
      <c r="N8">
        <v>20939.400000000001</v>
      </c>
      <c r="O8">
        <v>10344.6</v>
      </c>
      <c r="P8" s="2">
        <v>45461.942916666667</v>
      </c>
      <c r="Q8">
        <v>18334</v>
      </c>
      <c r="R8">
        <v>-14</v>
      </c>
      <c r="S8">
        <v>10594.8</v>
      </c>
      <c r="T8">
        <v>102.41865321037061</v>
      </c>
      <c r="U8">
        <v>50.597438322014952</v>
      </c>
      <c r="V8">
        <v>172.41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CF5-5CC4-40EC-9DAF-0F7686D80C96}">
  <dimension ref="A1:P10"/>
  <sheetViews>
    <sheetView workbookViewId="0">
      <selection activeCell="P1" sqref="A1:P10"/>
    </sheetView>
  </sheetViews>
  <sheetFormatPr baseColWidth="10" defaultRowHeight="14.4" x14ac:dyDescent="0.3"/>
  <cols>
    <col min="14" max="14" width="18" bestFit="1" customWidth="1"/>
  </cols>
  <sheetData>
    <row r="1" spans="1:16" x14ac:dyDescent="0.3">
      <c r="B1" s="1" t="s">
        <v>39</v>
      </c>
      <c r="C1" s="1" t="s">
        <v>40</v>
      </c>
      <c r="D1" s="1" t="s">
        <v>41</v>
      </c>
      <c r="E1" s="1" t="s">
        <v>42</v>
      </c>
      <c r="F1" s="1" t="s">
        <v>3</v>
      </c>
      <c r="G1" s="1" t="s">
        <v>4</v>
      </c>
      <c r="H1" s="1" t="s">
        <v>43</v>
      </c>
      <c r="I1" s="1" t="s">
        <v>10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x14ac:dyDescent="0.3">
      <c r="A2" s="1">
        <v>92</v>
      </c>
      <c r="B2">
        <v>18777</v>
      </c>
      <c r="C2">
        <v>3082</v>
      </c>
      <c r="D2" t="s">
        <v>51</v>
      </c>
      <c r="E2" s="2">
        <v>45467.655428240738</v>
      </c>
      <c r="F2">
        <v>5326</v>
      </c>
      <c r="G2" t="s">
        <v>52</v>
      </c>
      <c r="H2">
        <v>12827</v>
      </c>
      <c r="I2" t="s">
        <v>53</v>
      </c>
      <c r="J2">
        <v>25</v>
      </c>
      <c r="K2">
        <v>181.04</v>
      </c>
      <c r="L2" t="b">
        <v>0</v>
      </c>
      <c r="M2" t="s">
        <v>54</v>
      </c>
      <c r="N2" s="2">
        <v>45465</v>
      </c>
      <c r="O2" t="s">
        <v>55</v>
      </c>
      <c r="P2" t="s">
        <v>37</v>
      </c>
    </row>
    <row r="3" spans="1:16" x14ac:dyDescent="0.3">
      <c r="A3" s="1">
        <v>335</v>
      </c>
      <c r="B3">
        <v>18334</v>
      </c>
      <c r="C3">
        <v>3017</v>
      </c>
      <c r="D3" t="s">
        <v>56</v>
      </c>
      <c r="E3" s="2">
        <v>45461.942916666667</v>
      </c>
      <c r="F3">
        <v>5264</v>
      </c>
      <c r="G3" t="s">
        <v>57</v>
      </c>
      <c r="H3">
        <v>12827</v>
      </c>
      <c r="I3" t="s">
        <v>53</v>
      </c>
      <c r="J3">
        <v>4</v>
      </c>
      <c r="K3">
        <v>172.41</v>
      </c>
      <c r="L3" t="b">
        <v>0</v>
      </c>
      <c r="M3" t="s">
        <v>58</v>
      </c>
      <c r="N3" s="2">
        <v>45460</v>
      </c>
      <c r="O3" t="s">
        <v>55</v>
      </c>
      <c r="P3" t="s">
        <v>59</v>
      </c>
    </row>
    <row r="4" spans="1:16" x14ac:dyDescent="0.3">
      <c r="A4" s="1">
        <v>1719</v>
      </c>
      <c r="B4">
        <v>15873</v>
      </c>
      <c r="C4">
        <v>2693</v>
      </c>
      <c r="D4" t="s">
        <v>60</v>
      </c>
      <c r="E4" s="2">
        <v>45443.917881944442</v>
      </c>
      <c r="F4">
        <v>5326</v>
      </c>
      <c r="G4" t="s">
        <v>52</v>
      </c>
      <c r="H4">
        <v>12827</v>
      </c>
      <c r="I4" t="s">
        <v>53</v>
      </c>
      <c r="J4">
        <v>60</v>
      </c>
      <c r="K4">
        <v>172.41</v>
      </c>
      <c r="L4" t="b">
        <v>0</v>
      </c>
      <c r="M4" t="s">
        <v>61</v>
      </c>
      <c r="N4" s="2">
        <v>45443</v>
      </c>
      <c r="O4" t="s">
        <v>55</v>
      </c>
      <c r="P4" t="s">
        <v>37</v>
      </c>
    </row>
    <row r="5" spans="1:16" x14ac:dyDescent="0.3">
      <c r="A5" s="1">
        <v>3605</v>
      </c>
      <c r="B5">
        <v>12443</v>
      </c>
      <c r="C5">
        <v>2093</v>
      </c>
      <c r="D5" t="s">
        <v>62</v>
      </c>
      <c r="E5" s="2">
        <v>45419.318067129629</v>
      </c>
      <c r="F5">
        <v>5326</v>
      </c>
      <c r="G5" t="s">
        <v>52</v>
      </c>
      <c r="H5">
        <v>12827</v>
      </c>
      <c r="I5" t="s">
        <v>53</v>
      </c>
      <c r="J5">
        <v>120</v>
      </c>
      <c r="K5">
        <v>172.42</v>
      </c>
      <c r="L5" t="b">
        <v>0</v>
      </c>
      <c r="M5" t="s">
        <v>63</v>
      </c>
      <c r="N5" s="2">
        <v>45418</v>
      </c>
      <c r="O5" t="s">
        <v>64</v>
      </c>
      <c r="P5" t="s">
        <v>37</v>
      </c>
    </row>
    <row r="6" spans="1:16" x14ac:dyDescent="0.3">
      <c r="A6" s="1">
        <v>7010</v>
      </c>
      <c r="B6">
        <v>6864</v>
      </c>
      <c r="C6">
        <v>1281</v>
      </c>
      <c r="D6" t="s">
        <v>65</v>
      </c>
      <c r="E6" s="2">
        <v>45371.981296296297</v>
      </c>
      <c r="F6">
        <v>5290</v>
      </c>
      <c r="G6" t="s">
        <v>66</v>
      </c>
      <c r="H6">
        <v>12827</v>
      </c>
      <c r="I6" t="s">
        <v>53</v>
      </c>
      <c r="J6">
        <v>2</v>
      </c>
      <c r="K6">
        <v>133.97999999999999</v>
      </c>
      <c r="L6" t="b">
        <v>0</v>
      </c>
      <c r="M6" t="s">
        <v>67</v>
      </c>
      <c r="O6" t="s">
        <v>55</v>
      </c>
      <c r="P6" t="s">
        <v>30</v>
      </c>
    </row>
    <row r="7" spans="1:16" x14ac:dyDescent="0.3">
      <c r="A7" s="1">
        <v>9098</v>
      </c>
      <c r="B7">
        <v>3529</v>
      </c>
      <c r="C7">
        <v>818</v>
      </c>
      <c r="D7" t="s">
        <v>68</v>
      </c>
      <c r="E7" s="2">
        <v>45344.037395833337</v>
      </c>
      <c r="F7">
        <v>5326</v>
      </c>
      <c r="G7" t="s">
        <v>52</v>
      </c>
      <c r="H7">
        <v>12827</v>
      </c>
      <c r="I7" t="s">
        <v>53</v>
      </c>
      <c r="J7">
        <v>10</v>
      </c>
      <c r="K7">
        <v>181.03</v>
      </c>
      <c r="L7" t="b">
        <v>0</v>
      </c>
      <c r="M7" t="s">
        <v>69</v>
      </c>
      <c r="P7" t="s">
        <v>23</v>
      </c>
    </row>
    <row r="8" spans="1:16" x14ac:dyDescent="0.3">
      <c r="A8" s="1">
        <v>9179</v>
      </c>
      <c r="B8">
        <v>3450</v>
      </c>
      <c r="C8">
        <v>799</v>
      </c>
      <c r="D8" t="s">
        <v>70</v>
      </c>
      <c r="E8" s="2">
        <v>45342.831226851849</v>
      </c>
      <c r="F8">
        <v>5290</v>
      </c>
      <c r="G8" t="s">
        <v>66</v>
      </c>
      <c r="H8">
        <v>12827</v>
      </c>
      <c r="I8" t="s">
        <v>53</v>
      </c>
      <c r="J8">
        <v>25</v>
      </c>
      <c r="K8">
        <v>133.97999999999999</v>
      </c>
      <c r="L8" t="b">
        <v>0</v>
      </c>
      <c r="M8" t="s">
        <v>71</v>
      </c>
      <c r="P8" t="s">
        <v>30</v>
      </c>
    </row>
    <row r="9" spans="1:16" x14ac:dyDescent="0.3">
      <c r="A9" s="1">
        <v>11027</v>
      </c>
      <c r="B9">
        <v>1654</v>
      </c>
      <c r="C9">
        <v>473</v>
      </c>
      <c r="D9" t="s">
        <v>72</v>
      </c>
      <c r="E9" s="2">
        <v>45321.742581018523</v>
      </c>
      <c r="F9">
        <v>5326</v>
      </c>
      <c r="G9" t="s">
        <v>52</v>
      </c>
      <c r="H9">
        <v>12827</v>
      </c>
      <c r="I9" t="s">
        <v>53</v>
      </c>
      <c r="J9">
        <v>10</v>
      </c>
      <c r="K9">
        <v>181.03</v>
      </c>
      <c r="L9" t="b">
        <v>0</v>
      </c>
      <c r="M9" t="s">
        <v>73</v>
      </c>
      <c r="P9" t="s">
        <v>23</v>
      </c>
    </row>
    <row r="10" spans="1:16" x14ac:dyDescent="0.3">
      <c r="A10" s="1">
        <v>11710</v>
      </c>
      <c r="B10">
        <v>941</v>
      </c>
      <c r="C10">
        <v>301</v>
      </c>
      <c r="D10" t="s">
        <v>74</v>
      </c>
      <c r="E10" s="2">
        <v>45310.778275462973</v>
      </c>
      <c r="F10">
        <v>5326</v>
      </c>
      <c r="G10" t="s">
        <v>52</v>
      </c>
      <c r="H10">
        <v>12827</v>
      </c>
      <c r="I10" t="s">
        <v>53</v>
      </c>
      <c r="J10">
        <v>15</v>
      </c>
      <c r="K10">
        <v>181.03</v>
      </c>
      <c r="L10" t="b">
        <v>0</v>
      </c>
      <c r="M10" t="s">
        <v>75</v>
      </c>
      <c r="P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7C40-197F-4468-87BC-214C036323AE}">
  <dimension ref="A1:Q28"/>
  <sheetViews>
    <sheetView tabSelected="1" workbookViewId="0">
      <selection activeCell="G19" sqref="A19:G28"/>
    </sheetView>
  </sheetViews>
  <sheetFormatPr baseColWidth="10" defaultRowHeight="14.4" x14ac:dyDescent="0.3"/>
  <cols>
    <col min="2" max="2" width="20.109375" bestFit="1" customWidth="1"/>
    <col min="3" max="3" width="18" bestFit="1" customWidth="1"/>
    <col min="7" max="7" width="18.88671875" customWidth="1"/>
    <col min="8" max="8" width="7" customWidth="1"/>
    <col min="9" max="9" width="6.109375" customWidth="1"/>
    <col min="10" max="10" width="8.33203125" customWidth="1"/>
    <col min="11" max="11" width="7.109375" customWidth="1"/>
    <col min="12" max="12" width="7.33203125" customWidth="1"/>
    <col min="13" max="13" width="14.33203125" bestFit="1" customWidth="1"/>
  </cols>
  <sheetData>
    <row r="1" spans="1:17" x14ac:dyDescent="0.3">
      <c r="A1" s="4" t="s">
        <v>0</v>
      </c>
      <c r="B1" s="4" t="s">
        <v>2</v>
      </c>
      <c r="C1" s="4" t="s">
        <v>6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9" t="s">
        <v>40</v>
      </c>
      <c r="N1" s="11" t="s">
        <v>40</v>
      </c>
      <c r="O1" s="11" t="s">
        <v>20</v>
      </c>
    </row>
    <row r="2" spans="1:17" x14ac:dyDescent="0.3">
      <c r="A2" s="3">
        <v>9483</v>
      </c>
      <c r="B2" s="5">
        <v>45310</v>
      </c>
      <c r="C2" s="3" t="s">
        <v>23</v>
      </c>
      <c r="D2" s="3">
        <v>15</v>
      </c>
      <c r="E2" s="3">
        <v>4231.5</v>
      </c>
      <c r="F2" s="3">
        <v>2715.45</v>
      </c>
      <c r="G2" s="5">
        <v>45321.742581018523</v>
      </c>
      <c r="H2" s="3">
        <v>-12</v>
      </c>
      <c r="I2" s="3">
        <v>1516.05</v>
      </c>
      <c r="J2" s="3">
        <v>55.83052532729382</v>
      </c>
      <c r="K2" s="3">
        <v>35.827720666430338</v>
      </c>
      <c r="L2" s="3">
        <v>181.03</v>
      </c>
      <c r="M2" s="10">
        <v>473</v>
      </c>
      <c r="N2" s="12">
        <v>301</v>
      </c>
      <c r="O2" s="12">
        <v>181.03</v>
      </c>
      <c r="P2" t="b">
        <f>M2=N2</f>
        <v>0</v>
      </c>
      <c r="Q2" t="b">
        <f>L2=O2</f>
        <v>1</v>
      </c>
    </row>
    <row r="3" spans="1:17" x14ac:dyDescent="0.3">
      <c r="A3" s="3">
        <v>15509</v>
      </c>
      <c r="B3" s="5">
        <v>45321</v>
      </c>
      <c r="C3" s="3" t="s">
        <v>23</v>
      </c>
      <c r="D3" s="3">
        <v>10</v>
      </c>
      <c r="E3" s="3">
        <v>2821</v>
      </c>
      <c r="F3" s="3">
        <v>1810.3</v>
      </c>
      <c r="G3" s="5">
        <v>45321.742581018523</v>
      </c>
      <c r="H3" s="3">
        <v>-1</v>
      </c>
      <c r="I3" s="3">
        <v>1010.7</v>
      </c>
      <c r="J3" s="3">
        <v>55.83052532729382</v>
      </c>
      <c r="K3" s="3">
        <v>35.827720666430338</v>
      </c>
      <c r="L3" s="3">
        <v>181.03</v>
      </c>
      <c r="M3" s="10">
        <v>473</v>
      </c>
      <c r="N3" s="12">
        <v>473</v>
      </c>
      <c r="O3" s="12">
        <v>181.03</v>
      </c>
      <c r="P3" t="b">
        <f t="shared" ref="P3:P8" si="0">M3=N3</f>
        <v>1</v>
      </c>
      <c r="Q3" t="b">
        <f>L3=O3</f>
        <v>1</v>
      </c>
    </row>
    <row r="4" spans="1:17" x14ac:dyDescent="0.3">
      <c r="A4" s="3">
        <v>27576</v>
      </c>
      <c r="B4" s="5">
        <v>45341</v>
      </c>
      <c r="C4" s="3" t="s">
        <v>30</v>
      </c>
      <c r="D4" s="3">
        <v>25</v>
      </c>
      <c r="E4" s="3">
        <v>5156.5</v>
      </c>
      <c r="F4" s="3">
        <v>4525.75</v>
      </c>
      <c r="G4" s="5">
        <v>45344.037395833337</v>
      </c>
      <c r="H4" s="3">
        <v>-4</v>
      </c>
      <c r="I4" s="3">
        <v>630.75</v>
      </c>
      <c r="J4" s="3">
        <v>13.93691653317131</v>
      </c>
      <c r="K4" s="3">
        <v>12.232134199553959</v>
      </c>
      <c r="L4" s="3">
        <v>181.03</v>
      </c>
      <c r="M4" s="10">
        <v>818</v>
      </c>
      <c r="N4" s="12">
        <v>799</v>
      </c>
      <c r="O4" s="12">
        <v>133.97999999999999</v>
      </c>
      <c r="P4" t="b">
        <f t="shared" si="0"/>
        <v>0</v>
      </c>
      <c r="Q4" t="b">
        <f>L4=O4</f>
        <v>0</v>
      </c>
    </row>
    <row r="5" spans="1:17" x14ac:dyDescent="0.3">
      <c r="A5" s="3">
        <v>28845</v>
      </c>
      <c r="B5" s="5">
        <v>45343</v>
      </c>
      <c r="C5" s="3" t="s">
        <v>23</v>
      </c>
      <c r="D5" s="3">
        <v>10</v>
      </c>
      <c r="E5" s="3">
        <v>2900</v>
      </c>
      <c r="F5" s="3">
        <v>1810.3</v>
      </c>
      <c r="G5" s="5">
        <v>45344.037395833337</v>
      </c>
      <c r="H5" s="3">
        <v>-2</v>
      </c>
      <c r="I5" s="3">
        <v>1089.7</v>
      </c>
      <c r="J5" s="3">
        <v>60.194442910014921</v>
      </c>
      <c r="K5" s="3">
        <v>37.57586206896552</v>
      </c>
      <c r="L5" s="3">
        <v>181.03</v>
      </c>
      <c r="M5" s="10">
        <v>818</v>
      </c>
      <c r="N5" s="12">
        <v>818</v>
      </c>
      <c r="O5" s="12">
        <v>181.03</v>
      </c>
      <c r="P5" t="b">
        <f t="shared" si="0"/>
        <v>1</v>
      </c>
      <c r="Q5" t="b">
        <f>L5=O5</f>
        <v>1</v>
      </c>
    </row>
    <row r="6" spans="1:17" x14ac:dyDescent="0.3">
      <c r="A6" s="3">
        <v>50115</v>
      </c>
      <c r="B6" s="5">
        <v>45377</v>
      </c>
      <c r="C6" s="3" t="s">
        <v>30</v>
      </c>
      <c r="D6" s="3">
        <v>2</v>
      </c>
      <c r="E6" s="3">
        <v>543.12</v>
      </c>
      <c r="F6" s="3">
        <v>267.95999999999998</v>
      </c>
      <c r="G6" s="5">
        <v>45371.981296296297</v>
      </c>
      <c r="H6" s="3">
        <v>5</v>
      </c>
      <c r="I6" s="3">
        <v>275.16000000000003</v>
      </c>
      <c r="J6" s="3">
        <v>102.68696820420961</v>
      </c>
      <c r="K6" s="3">
        <v>50.662836942112243</v>
      </c>
      <c r="L6" s="3">
        <v>133.97999999999999</v>
      </c>
      <c r="M6" s="10">
        <v>1281</v>
      </c>
      <c r="N6" s="12">
        <v>1281</v>
      </c>
      <c r="O6" s="12">
        <v>133.97999999999999</v>
      </c>
      <c r="P6" t="b">
        <f t="shared" si="0"/>
        <v>1</v>
      </c>
      <c r="Q6" t="b">
        <f>L6=O6</f>
        <v>1</v>
      </c>
    </row>
    <row r="7" spans="1:17" x14ac:dyDescent="0.3">
      <c r="A7" s="3">
        <v>76399</v>
      </c>
      <c r="B7" s="5">
        <v>45418</v>
      </c>
      <c r="C7" s="3" t="s">
        <v>37</v>
      </c>
      <c r="D7" s="3">
        <v>120</v>
      </c>
      <c r="E7" s="3">
        <v>41878.800000000003</v>
      </c>
      <c r="F7" s="3">
        <v>20690.400000000001</v>
      </c>
      <c r="G7" s="5">
        <v>45419.318067129629</v>
      </c>
      <c r="H7" s="3">
        <v>-2</v>
      </c>
      <c r="I7" s="3">
        <v>21188.400000000009</v>
      </c>
      <c r="J7" s="3">
        <v>102.4069133511194</v>
      </c>
      <c r="K7" s="3">
        <v>50.594572910398583</v>
      </c>
      <c r="L7" s="3">
        <v>172.42</v>
      </c>
      <c r="M7" s="10">
        <v>2093</v>
      </c>
      <c r="N7" s="12">
        <v>2093</v>
      </c>
      <c r="O7" s="12">
        <v>172.42</v>
      </c>
      <c r="P7" t="b">
        <f t="shared" si="0"/>
        <v>1</v>
      </c>
      <c r="Q7" t="b">
        <f>L7=O7</f>
        <v>1</v>
      </c>
    </row>
    <row r="8" spans="1:17" x14ac:dyDescent="0.3">
      <c r="A8" s="3">
        <v>96463</v>
      </c>
      <c r="B8" s="5">
        <v>45448</v>
      </c>
      <c r="C8" s="3" t="s">
        <v>37</v>
      </c>
      <c r="D8" s="3">
        <v>60</v>
      </c>
      <c r="E8" s="3">
        <v>20939.400000000001</v>
      </c>
      <c r="F8" s="3">
        <v>10344.6</v>
      </c>
      <c r="G8" s="5">
        <v>45461.942916666667</v>
      </c>
      <c r="H8" s="3">
        <v>-14</v>
      </c>
      <c r="I8" s="3">
        <v>10594.8</v>
      </c>
      <c r="J8" s="3">
        <v>102.41865321037061</v>
      </c>
      <c r="K8" s="3">
        <v>50.597438322014952</v>
      </c>
      <c r="L8" s="3">
        <v>172.41</v>
      </c>
      <c r="M8" s="10">
        <v>3017</v>
      </c>
      <c r="N8" s="12">
        <v>2693</v>
      </c>
      <c r="O8" s="12">
        <v>172.41</v>
      </c>
      <c r="P8" t="b">
        <f t="shared" si="0"/>
        <v>0</v>
      </c>
      <c r="Q8" t="b">
        <f>L8=O8</f>
        <v>1</v>
      </c>
    </row>
    <row r="19" spans="1:7" x14ac:dyDescent="0.3">
      <c r="A19" s="7" t="s">
        <v>40</v>
      </c>
      <c r="B19" s="7" t="s">
        <v>42</v>
      </c>
      <c r="C19" s="7" t="s">
        <v>48</v>
      </c>
      <c r="D19" s="7" t="s">
        <v>50</v>
      </c>
      <c r="E19" s="7" t="s">
        <v>44</v>
      </c>
      <c r="F19" s="7" t="s">
        <v>45</v>
      </c>
      <c r="G19" s="7" t="s">
        <v>4</v>
      </c>
    </row>
    <row r="20" spans="1:7" x14ac:dyDescent="0.3">
      <c r="A20" s="6">
        <v>301</v>
      </c>
      <c r="B20" s="8">
        <v>45310.778275462973</v>
      </c>
      <c r="C20" s="6"/>
      <c r="D20" s="6" t="s">
        <v>23</v>
      </c>
      <c r="E20" s="6">
        <v>15</v>
      </c>
      <c r="F20" s="6">
        <v>181.03</v>
      </c>
      <c r="G20" s="6" t="s">
        <v>52</v>
      </c>
    </row>
    <row r="21" spans="1:7" x14ac:dyDescent="0.3">
      <c r="A21" s="6">
        <v>473</v>
      </c>
      <c r="B21" s="8">
        <v>45321.742581018523</v>
      </c>
      <c r="C21" s="6"/>
      <c r="D21" s="6" t="s">
        <v>23</v>
      </c>
      <c r="E21" s="6">
        <v>10</v>
      </c>
      <c r="F21" s="6">
        <v>181.03</v>
      </c>
      <c r="G21" s="6" t="s">
        <v>52</v>
      </c>
    </row>
    <row r="22" spans="1:7" x14ac:dyDescent="0.3">
      <c r="A22" s="6">
        <v>818</v>
      </c>
      <c r="B22" s="8">
        <v>45344.037395833337</v>
      </c>
      <c r="C22" s="6"/>
      <c r="D22" s="6" t="s">
        <v>23</v>
      </c>
      <c r="E22" s="6">
        <v>10</v>
      </c>
      <c r="F22" s="6">
        <v>181.03</v>
      </c>
      <c r="G22" s="6" t="s">
        <v>52</v>
      </c>
    </row>
    <row r="23" spans="1:7" x14ac:dyDescent="0.3">
      <c r="A23" s="6">
        <v>2093</v>
      </c>
      <c r="B23" s="8">
        <v>45419.318067129629</v>
      </c>
      <c r="C23" s="8">
        <v>45418</v>
      </c>
      <c r="D23" s="6" t="s">
        <v>37</v>
      </c>
      <c r="E23" s="6">
        <v>120</v>
      </c>
      <c r="F23" s="6">
        <v>172.42</v>
      </c>
      <c r="G23" s="6" t="s">
        <v>52</v>
      </c>
    </row>
    <row r="24" spans="1:7" x14ac:dyDescent="0.3">
      <c r="A24" s="6">
        <v>2693</v>
      </c>
      <c r="B24" s="8">
        <v>45443.917881944442</v>
      </c>
      <c r="C24" s="8">
        <v>45443</v>
      </c>
      <c r="D24" s="6" t="s">
        <v>37</v>
      </c>
      <c r="E24" s="6">
        <v>60</v>
      </c>
      <c r="F24" s="6">
        <v>172.41</v>
      </c>
      <c r="G24" s="6" t="s">
        <v>52</v>
      </c>
    </row>
    <row r="25" spans="1:7" x14ac:dyDescent="0.3">
      <c r="A25" s="6">
        <v>3082</v>
      </c>
      <c r="B25" s="8">
        <v>45467.655428240738</v>
      </c>
      <c r="C25" s="8">
        <v>45465</v>
      </c>
      <c r="D25" s="6" t="s">
        <v>37</v>
      </c>
      <c r="E25" s="6">
        <v>25</v>
      </c>
      <c r="F25" s="6">
        <v>181.04</v>
      </c>
      <c r="G25" s="6" t="s">
        <v>52</v>
      </c>
    </row>
    <row r="26" spans="1:7" x14ac:dyDescent="0.3">
      <c r="A26" s="6">
        <v>799</v>
      </c>
      <c r="B26" s="8">
        <v>45342.831226851849</v>
      </c>
      <c r="C26" s="6"/>
      <c r="D26" s="6" t="s">
        <v>30</v>
      </c>
      <c r="E26" s="6">
        <v>25</v>
      </c>
      <c r="F26" s="6">
        <v>133.97999999999999</v>
      </c>
      <c r="G26" s="6" t="s">
        <v>66</v>
      </c>
    </row>
    <row r="27" spans="1:7" x14ac:dyDescent="0.3">
      <c r="A27" s="6">
        <v>1281</v>
      </c>
      <c r="B27" s="8">
        <v>45371.981296296297</v>
      </c>
      <c r="C27" s="6"/>
      <c r="D27" s="6" t="s">
        <v>30</v>
      </c>
      <c r="E27" s="6">
        <v>2</v>
      </c>
      <c r="F27" s="6">
        <v>133.97999999999999</v>
      </c>
      <c r="G27" s="6" t="s">
        <v>66</v>
      </c>
    </row>
    <row r="28" spans="1:7" x14ac:dyDescent="0.3">
      <c r="A28" s="6">
        <v>3017</v>
      </c>
      <c r="B28" s="8">
        <v>45461.942916666667</v>
      </c>
      <c r="C28" s="8">
        <v>45460</v>
      </c>
      <c r="D28" s="6" t="s">
        <v>59</v>
      </c>
      <c r="E28" s="6">
        <v>4</v>
      </c>
      <c r="F28" s="6">
        <v>172.41</v>
      </c>
      <c r="G28" s="6" t="s">
        <v>57</v>
      </c>
    </row>
  </sheetData>
  <sortState xmlns:xlrd2="http://schemas.microsoft.com/office/spreadsheetml/2017/richdata2" ref="A20:G28">
    <sortCondition ref="G20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</vt:lpstr>
      <vt:lpstr>c</vt:lpstr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2024-06-24T21:38:40Z</dcterms:created>
  <dcterms:modified xsi:type="dcterms:W3CDTF">2024-06-24T22:52:07Z</dcterms:modified>
</cp:coreProperties>
</file>