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Objects="placeholders" showInkAnnotation="0" hidePivotFieldList="1" autoCompressPictures="0"/>
  <bookViews>
    <workbookView xWindow="0" yWindow="0" windowWidth="25600" windowHeight="15540" tabRatio="500"/>
  </bookViews>
  <sheets>
    <sheet name="Accuracy" sheetId="7" r:id="rId1"/>
    <sheet name="Permuation Test" sheetId="16" r:id="rId2"/>
    <sheet name="Chart Order 2" sheetId="8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" i="7" l="1"/>
  <c r="Z2" i="7"/>
  <c r="N2" i="7"/>
  <c r="V2" i="7"/>
  <c r="AK2" i="7"/>
  <c r="AF2" i="7"/>
  <c r="Y2" i="7"/>
  <c r="U2" i="7"/>
  <c r="M2" i="7"/>
  <c r="AJ2" i="7"/>
  <c r="AE2" i="7"/>
  <c r="X2" i="7"/>
  <c r="T2" i="7"/>
  <c r="L2" i="7"/>
  <c r="AI2" i="7"/>
  <c r="AE5" i="7"/>
  <c r="AF5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G5" i="7"/>
  <c r="AG3" i="7"/>
  <c r="AG4" i="7"/>
  <c r="AF3" i="7"/>
  <c r="AF4" i="7"/>
  <c r="AE3" i="7"/>
  <c r="AE4" i="7"/>
  <c r="AC3" i="7"/>
  <c r="G11" i="7"/>
  <c r="K33" i="7"/>
  <c r="K32" i="7"/>
  <c r="K31" i="7"/>
  <c r="AC5" i="7"/>
  <c r="AC4" i="7"/>
  <c r="M5" i="7"/>
  <c r="X5" i="7"/>
  <c r="Y5" i="7"/>
  <c r="Z5" i="7"/>
  <c r="X3" i="7"/>
  <c r="X4" i="7"/>
  <c r="Z3" i="7"/>
  <c r="Z4" i="7"/>
  <c r="Y3" i="7"/>
  <c r="Y4" i="7"/>
  <c r="U5" i="7"/>
  <c r="V5" i="7"/>
  <c r="T5" i="7"/>
  <c r="T3" i="7"/>
  <c r="T4" i="7"/>
  <c r="U3" i="7"/>
  <c r="U4" i="7"/>
  <c r="V3" i="7"/>
  <c r="V4" i="7"/>
  <c r="L5" i="7"/>
  <c r="C5" i="7"/>
  <c r="D5" i="7"/>
  <c r="K28" i="7"/>
  <c r="K26" i="7"/>
  <c r="K29" i="7"/>
  <c r="K27" i="7"/>
  <c r="K25" i="7"/>
  <c r="K24" i="7"/>
  <c r="H25" i="7"/>
  <c r="H24" i="7"/>
  <c r="R5" i="7"/>
  <c r="N5" i="7"/>
  <c r="M3" i="7"/>
  <c r="M4" i="7"/>
  <c r="Q5" i="7"/>
  <c r="P5" i="7"/>
  <c r="E2" i="7"/>
  <c r="I19" i="7"/>
  <c r="I29" i="7"/>
  <c r="I30" i="7"/>
  <c r="I31" i="7"/>
  <c r="I32" i="7"/>
  <c r="I33" i="7"/>
  <c r="I2" i="7"/>
  <c r="P2" i="7"/>
  <c r="Q2" i="7"/>
  <c r="R2" i="7"/>
  <c r="P3" i="7"/>
  <c r="P4" i="7"/>
  <c r="Q3" i="7"/>
  <c r="Q4" i="7"/>
  <c r="R3" i="7"/>
  <c r="R4" i="7"/>
  <c r="C2" i="7"/>
  <c r="G19" i="7"/>
  <c r="H11" i="7"/>
  <c r="H12" i="7"/>
  <c r="H13" i="7"/>
  <c r="H14" i="7"/>
  <c r="H15" i="7"/>
  <c r="H16" i="7"/>
  <c r="D2" i="7"/>
  <c r="H19" i="7"/>
  <c r="H26" i="7"/>
  <c r="H2" i="7"/>
  <c r="B3" i="7"/>
  <c r="E3" i="7"/>
  <c r="E4" i="7"/>
  <c r="D3" i="7"/>
  <c r="D4" i="7"/>
  <c r="C3" i="7"/>
  <c r="C4" i="7"/>
  <c r="B4" i="7"/>
  <c r="N3" i="7"/>
  <c r="N4" i="7"/>
  <c r="L3" i="7"/>
  <c r="L4" i="7"/>
  <c r="I5" i="7"/>
  <c r="H5" i="7"/>
  <c r="H3" i="7"/>
  <c r="H4" i="7"/>
  <c r="I3" i="7"/>
  <c r="I4" i="7"/>
  <c r="J3" i="7"/>
  <c r="J4" i="7"/>
  <c r="J2" i="7"/>
  <c r="E5" i="7"/>
  <c r="B5" i="7"/>
  <c r="G5" i="7"/>
  <c r="F5" i="7"/>
  <c r="B2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</calcChain>
</file>

<file path=xl/sharedStrings.xml><?xml version="1.0" encoding="utf-8"?>
<sst xmlns="http://schemas.openxmlformats.org/spreadsheetml/2006/main" count="106" uniqueCount="81">
  <si>
    <t>Level 0</t>
  </si>
  <si>
    <t>Level 1</t>
  </si>
  <si>
    <t>Level 2</t>
  </si>
  <si>
    <t>Level 3</t>
  </si>
  <si>
    <t>Word Ordering</t>
  </si>
  <si>
    <t>Mean</t>
  </si>
  <si>
    <t>SD</t>
  </si>
  <si>
    <t>Pairwise t-test</t>
  </si>
  <si>
    <t>SE</t>
  </si>
  <si>
    <t>Level 1, 0</t>
  </si>
  <si>
    <t>Level 2, 1</t>
  </si>
  <si>
    <t>Level 2, 3</t>
  </si>
  <si>
    <t>Level 2, 0</t>
  </si>
  <si>
    <t>Level 1, 3</t>
  </si>
  <si>
    <t>Level 3, 0</t>
  </si>
  <si>
    <t>Level 1 W5</t>
  </si>
  <si>
    <t>Level 2 W5</t>
  </si>
  <si>
    <t>Level 3 W5</t>
  </si>
  <si>
    <t>Level 3 vs 0</t>
  </si>
  <si>
    <t>Level 2 vs 0</t>
  </si>
  <si>
    <t>Level 1 W10</t>
  </si>
  <si>
    <t>Level 3 W10</t>
  </si>
  <si>
    <t>Level 2 W10</t>
  </si>
  <si>
    <t>Permutation?</t>
  </si>
  <si>
    <t>t-test</t>
  </si>
  <si>
    <t>L3 W5 vs W10</t>
  </si>
  <si>
    <t>L2 W5 vs W10</t>
  </si>
  <si>
    <t>L1 W5 vs W10</t>
  </si>
  <si>
    <t xml:space="preserve">Level 2 </t>
  </si>
  <si>
    <t>Permutation W10</t>
  </si>
  <si>
    <t>Level 1, 1-3</t>
  </si>
  <si>
    <t>Level 3, 1-3</t>
  </si>
  <si>
    <t>Level 2, 1-3</t>
  </si>
  <si>
    <t>alpha levels</t>
  </si>
  <si>
    <t>*</t>
  </si>
  <si>
    <t>np</t>
  </si>
  <si>
    <t>**</t>
  </si>
  <si>
    <t>***</t>
  </si>
  <si>
    <t>****</t>
  </si>
  <si>
    <t>C5</t>
  </si>
  <si>
    <t>W10</t>
  </si>
  <si>
    <t>W0</t>
  </si>
  <si>
    <t>W5</t>
  </si>
  <si>
    <t>L3 C5 vs W10</t>
  </si>
  <si>
    <t>L2 C5 vs W10</t>
  </si>
  <si>
    <t>L1 C5 vs W10</t>
  </si>
  <si>
    <t>L3 W5 vs C5</t>
  </si>
  <si>
    <t>L2 W5 vs C5</t>
  </si>
  <si>
    <t>L1 W5 vs C5</t>
  </si>
  <si>
    <t>Level 1 W0</t>
  </si>
  <si>
    <t>Level 2 W0</t>
  </si>
  <si>
    <t>Level 3 W0</t>
  </si>
  <si>
    <t>L1 W0 vs W10</t>
  </si>
  <si>
    <t>L2 W0 vs W10</t>
  </si>
  <si>
    <t>L3 W0 vs W10</t>
  </si>
  <si>
    <t>Level 1 E5</t>
  </si>
  <si>
    <t>Level 2 E5</t>
  </si>
  <si>
    <t>Level 3 E5</t>
  </si>
  <si>
    <t>E5 vs W5</t>
  </si>
  <si>
    <t>permutation test computed using fourpair.f90 and Gill.f90</t>
  </si>
  <si>
    <t>W5v2</t>
  </si>
  <si>
    <t>L 1 W5v2</t>
  </si>
  <si>
    <t>L 2 W5v2</t>
  </si>
  <si>
    <t>L 3 W5v2</t>
  </si>
  <si>
    <t xml:space="preserve"> Level 2 - Level 0:  </t>
  </si>
  <si>
    <t xml:space="preserve"> Level 1 - Level 3: </t>
  </si>
  <si>
    <t xml:space="preserve"> Level 1 - Level 0:  </t>
  </si>
  <si>
    <t xml:space="preserve"> Level 2 - Level 1:  </t>
  </si>
  <si>
    <t xml:space="preserve"> Level 2 - Level 3: </t>
  </si>
  <si>
    <t xml:space="preserve"> Level 3 - Level 0:  </t>
  </si>
  <si>
    <t>ns</t>
  </si>
  <si>
    <t>W5 - C5</t>
  </si>
  <si>
    <t>W10 - W5</t>
  </si>
  <si>
    <t>W10 - W0</t>
  </si>
  <si>
    <t>W0 - C5</t>
  </si>
  <si>
    <t>W10 - C5</t>
  </si>
  <si>
    <t>W5 - W0</t>
  </si>
  <si>
    <t>E5</t>
  </si>
  <si>
    <t>Mean L1</t>
  </si>
  <si>
    <t xml:space="preserve">Mean L2 </t>
  </si>
  <si>
    <t>Mean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</si>
</sst>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NumberFormat="1"/>
    <xf numFmtId="0" fontId="4" fillId="0" borderId="0" xfId="0" applyFont="1"/>
    <xf numFmtId="165" fontId="0" fillId="0" borderId="0" xfId="0" applyNumberFormat="1" applyFont="1"/>
    <xf numFmtId="165" fontId="4" fillId="0" borderId="0" xfId="0" applyNumberFormat="1" applyFont="1"/>
    <xf numFmtId="10" fontId="3" fillId="0" borderId="0" xfId="0" applyNumberFormat="1" applyFont="1"/>
    <xf numFmtId="10" fontId="5" fillId="0" borderId="0" xfId="0" applyNumberFormat="1" applyFont="1"/>
  </cellXfs>
  <cellStyles count="5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Accuracy!$A$2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Accuracy!$B$1:$E$1</c:f>
              <c:strCache>
                <c:ptCount val="4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</c:strCache>
            </c:strRef>
          </c:cat>
          <c:val>
            <c:numRef>
              <c:f>Accuracy!$B$2:$E$2</c:f>
              <c:numCache>
                <c:formatCode>0.00%</c:formatCode>
                <c:ptCount val="4"/>
                <c:pt idx="0">
                  <c:v>0.3512</c:v>
                </c:pt>
                <c:pt idx="1">
                  <c:v>0.567</c:v>
                </c:pt>
                <c:pt idx="2">
                  <c:v>0.5861</c:v>
                </c:pt>
                <c:pt idx="3">
                  <c:v>0.5562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670728"/>
        <c:axId val="597137000"/>
      </c:barChart>
      <c:catAx>
        <c:axId val="55167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97137000"/>
        <c:crosses val="autoZero"/>
        <c:auto val="1"/>
        <c:lblAlgn val="ctr"/>
        <c:lblOffset val="100"/>
        <c:noMultiLvlLbl val="0"/>
      </c:catAx>
      <c:valAx>
        <c:axId val="5971370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5167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to 5-gram</c:v>
          </c:tx>
          <c:spPr>
            <a:pattFill prst="pct10">
              <a:fgClr>
                <a:schemeClr val="tx1"/>
              </a:fgClr>
              <a:bgClr>
                <a:prstClr val="white"/>
              </a:bgClr>
            </a:pattFill>
            <a:ln w="25400" cmpd="sng">
              <a:solidFill>
                <a:schemeClr val="tx1"/>
              </a:solidFill>
            </a:ln>
            <a:effectLst/>
          </c:spPr>
          <c:invertIfNegative val="0"/>
          <c:cat>
            <c:strRef>
              <c:f>Accuracy!$B$1:$E$1</c:f>
              <c:strCache>
                <c:ptCount val="4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</c:strCache>
            </c:strRef>
          </c:cat>
          <c:val>
            <c:numRef>
              <c:f>Accuracy!$W$2:$Z$2</c:f>
              <c:numCache>
                <c:formatCode>0.00%</c:formatCode>
                <c:ptCount val="4"/>
                <c:pt idx="1">
                  <c:v>0.5674</c:v>
                </c:pt>
                <c:pt idx="2">
                  <c:v>0.5913</c:v>
                </c:pt>
                <c:pt idx="3">
                  <c:v>0.5613</c:v>
                </c:pt>
              </c:numCache>
            </c:numRef>
          </c:val>
        </c:ser>
        <c:ser>
          <c:idx val="3"/>
          <c:order val="1"/>
          <c:tx>
            <c:v>2 to 11-gram</c:v>
          </c:tx>
          <c:spPr>
            <a:pattFill prst="ltUpDiag">
              <a:fgClr>
                <a:schemeClr val="tx1"/>
              </a:fgClr>
              <a:bgClr>
                <a:prstClr val="white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Accuracy!$B$1:$E$1</c:f>
              <c:strCache>
                <c:ptCount val="4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</c:strCache>
            </c:strRef>
          </c:cat>
          <c:val>
            <c:numRef>
              <c:f>Accuracy!$AD$2:$AG$2</c:f>
              <c:numCache>
                <c:formatCode>0.00%</c:formatCode>
                <c:ptCount val="4"/>
                <c:pt idx="1">
                  <c:v>0.577</c:v>
                </c:pt>
                <c:pt idx="2">
                  <c:v>0.5921</c:v>
                </c:pt>
                <c:pt idx="3">
                  <c:v>0.5739</c:v>
                </c:pt>
              </c:numCache>
            </c:numRef>
          </c:val>
        </c:ser>
        <c:ser>
          <c:idx val="1"/>
          <c:order val="2"/>
          <c:tx>
            <c:v>2 to 21-gram</c:v>
          </c:tx>
          <c:spPr>
            <a:pattFill prst="wdDnDiag">
              <a:fgClr>
                <a:schemeClr val="tx1"/>
              </a:fgClr>
              <a:bgClr>
                <a:prstClr val="white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Accuracy!$B$1:$E$1</c:f>
              <c:strCache>
                <c:ptCount val="4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</c:strCache>
            </c:strRef>
          </c:cat>
          <c:val>
            <c:numRef>
              <c:f>Accuracy!$K$2:$N$2</c:f>
              <c:numCache>
                <c:formatCode>0.00%</c:formatCode>
                <c:ptCount val="4"/>
                <c:pt idx="1">
                  <c:v>0.5655</c:v>
                </c:pt>
                <c:pt idx="2">
                  <c:v>0.5953</c:v>
                </c:pt>
                <c:pt idx="3">
                  <c:v>0.5977</c:v>
                </c:pt>
              </c:numCache>
            </c:numRef>
          </c:val>
        </c:ser>
        <c:ser>
          <c:idx val="4"/>
          <c:order val="3"/>
          <c:tx>
            <c:v>2 to sentence</c:v>
          </c:tx>
          <c:spPr>
            <a:pattFill prst="dkUpDiag">
              <a:fgClr>
                <a:schemeClr val="tx1"/>
              </a:fgClr>
              <a:bgClr>
                <a:prstClr val="white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Accuracy!$B$1:$E$1</c:f>
              <c:strCache>
                <c:ptCount val="4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</c:strCache>
            </c:strRef>
          </c:cat>
          <c:val>
            <c:numRef>
              <c:f>Accuracy!$S$2:$V$2</c:f>
              <c:numCache>
                <c:formatCode>0.00%</c:formatCode>
                <c:ptCount val="4"/>
                <c:pt idx="1">
                  <c:v>0.5732</c:v>
                </c:pt>
                <c:pt idx="2">
                  <c:v>0.5911</c:v>
                </c:pt>
                <c:pt idx="3">
                  <c:v>0.5744</c:v>
                </c:pt>
              </c:numCache>
            </c:numRef>
          </c:val>
        </c:ser>
        <c:ser>
          <c:idx val="2"/>
          <c:order val="4"/>
          <c:tx>
            <c:v>random</c:v>
          </c:tx>
          <c:spPr>
            <a:pattFill prst="pct50">
              <a:fgClr>
                <a:schemeClr val="tx1"/>
              </a:fgClr>
              <a:bgClr>
                <a:prstClr val="white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Accuracy!$B$1:$E$1</c:f>
              <c:strCache>
                <c:ptCount val="4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</c:strCache>
            </c:strRef>
          </c:cat>
          <c:val>
            <c:numRef>
              <c:f>Accuracy!$B$2</c:f>
              <c:numCache>
                <c:formatCode>0.00%</c:formatCode>
                <c:ptCount val="1"/>
                <c:pt idx="0">
                  <c:v>0.3512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435304"/>
        <c:axId val="817549848"/>
      </c:barChart>
      <c:catAx>
        <c:axId val="57043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representations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817549848"/>
        <c:crosses val="autoZero"/>
        <c:auto val="1"/>
        <c:lblAlgn val="ctr"/>
        <c:lblOffset val="100"/>
        <c:noMultiLvlLbl val="0"/>
      </c:catAx>
      <c:valAx>
        <c:axId val="817549848"/>
        <c:scaling>
          <c:orientation val="minMax"/>
          <c:max val="0.65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correct</a:t>
                </a:r>
              </a:p>
            </c:rich>
          </c:tx>
          <c:layout>
            <c:manualLayout>
              <c:xMode val="edge"/>
              <c:yMode val="edge"/>
              <c:x val="0.0059335036451335"/>
              <c:y val="0.23668538478007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70435304"/>
        <c:crosses val="autoZero"/>
        <c:crossBetween val="between"/>
        <c:majorUnit val="0.0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2531922413736"/>
          <c:y val="0.40148023110151"/>
          <c:w val="0.219679957326087"/>
          <c:h val="0.328055986886029"/>
        </c:manualLayout>
      </c:layout>
      <c:overlay val="0"/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2000">
          <a:latin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56</xdr:row>
      <xdr:rowOff>114300</xdr:rowOff>
    </xdr:from>
    <xdr:to>
      <xdr:col>14</xdr:col>
      <xdr:colOff>0</xdr:colOff>
      <xdr:row>81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0.269</cdr:x>
      <cdr:y>0.1902</cdr:y>
    </cdr:from>
    <cdr:to>
      <cdr:x>0.32733</cdr:x>
      <cdr:y>0.19198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2304635" y="1108752"/>
          <a:ext cx="499687" cy="103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0.26035</cdr:x>
      <cdr:y>0.14176</cdr:y>
    </cdr:from>
    <cdr:to>
      <cdr:x>0.3365</cdr:x>
      <cdr:y>0.18191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2230490" y="826404"/>
          <a:ext cx="652410" cy="234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/>
              <a:cs typeface="Arial"/>
            </a:rPr>
            <a:t>****</a:t>
          </a:r>
        </a:p>
      </cdr:txBody>
    </cdr:sp>
  </cdr:relSizeAnchor>
  <cdr:relSizeAnchor xmlns:cdr="http://schemas.openxmlformats.org/drawingml/2006/chartDrawing">
    <cdr:from>
      <cdr:x>0.32316</cdr:x>
      <cdr:y>0.14625</cdr:y>
    </cdr:from>
    <cdr:to>
      <cdr:x>0.4755</cdr:x>
      <cdr:y>0.14705</cdr:y>
    </cdr:to>
    <cdr:cxnSp macro="">
      <cdr:nvCxnSpPr>
        <cdr:cNvPr id="11" name="Straight Connector 10"/>
        <cdr:cNvCxnSpPr/>
      </cdr:nvCxnSpPr>
      <cdr:spPr>
        <a:xfrm xmlns:a="http://schemas.openxmlformats.org/drawingml/2006/main" flipV="1">
          <a:off x="2768600" y="852582"/>
          <a:ext cx="1305171" cy="46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0.35979</cdr:x>
      <cdr:y>0.10208</cdr:y>
    </cdr:from>
    <cdr:to>
      <cdr:x>0.44604</cdr:x>
      <cdr:y>0.16107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3082445" y="595097"/>
          <a:ext cx="738929" cy="343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/>
              <a:cs typeface="Arial"/>
            </a:rPr>
            <a:t> ***</a:t>
          </a:r>
        </a:p>
      </cdr:txBody>
    </cdr:sp>
  </cdr:relSizeAnchor>
  <cdr:relSizeAnchor xmlns:cdr="http://schemas.openxmlformats.org/drawingml/2006/chartDrawing">
    <cdr:from>
      <cdr:x>0.57823</cdr:x>
      <cdr:y>0.0355</cdr:y>
    </cdr:from>
    <cdr:to>
      <cdr:x>0.66448</cdr:x>
      <cdr:y>0.09449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4953866" y="206947"/>
          <a:ext cx="738929" cy="3438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200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0.64261</cdr:x>
      <cdr:y>0.11644</cdr:y>
    </cdr:from>
    <cdr:to>
      <cdr:x>0.66707</cdr:x>
      <cdr:y>0.11644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5505450" y="678763"/>
          <a:ext cx="20955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0.26899</cdr:x>
      <cdr:y>0.18841</cdr:y>
    </cdr:from>
    <cdr:to>
      <cdr:x>0.26899</cdr:x>
      <cdr:y>0.6917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2304505" y="1098341"/>
          <a:ext cx="0" cy="293390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0.32597</cdr:x>
      <cdr:y>0.18998</cdr:y>
    </cdr:from>
    <cdr:to>
      <cdr:x>0.32597</cdr:x>
      <cdr:y>0.20627</cdr:y>
    </cdr:to>
    <cdr:cxnSp macro="">
      <cdr:nvCxnSpPr>
        <cdr:cNvPr id="17" name="Straight Connector 16"/>
        <cdr:cNvCxnSpPr/>
      </cdr:nvCxnSpPr>
      <cdr:spPr>
        <a:xfrm xmlns:a="http://schemas.openxmlformats.org/drawingml/2006/main">
          <a:off x="2792647" y="1107503"/>
          <a:ext cx="0" cy="949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0.32454</cdr:x>
      <cdr:y>0.14804</cdr:y>
    </cdr:from>
    <cdr:to>
      <cdr:x>0.32454</cdr:x>
      <cdr:y>0.18196</cdr:y>
    </cdr:to>
    <cdr:cxnSp macro="">
      <cdr:nvCxnSpPr>
        <cdr:cNvPr id="34" name="Straight Connector 33"/>
        <cdr:cNvCxnSpPr/>
      </cdr:nvCxnSpPr>
      <cdr:spPr>
        <a:xfrm xmlns:a="http://schemas.openxmlformats.org/drawingml/2006/main" flipV="1">
          <a:off x="2780468" y="862977"/>
          <a:ext cx="0" cy="1977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0.4742</cdr:x>
      <cdr:y>0.14532</cdr:y>
    </cdr:from>
    <cdr:to>
      <cdr:x>0.4742</cdr:x>
      <cdr:y>0.15359</cdr:y>
    </cdr:to>
    <cdr:cxnSp macro="">
      <cdr:nvCxnSpPr>
        <cdr:cNvPr id="43" name="Straight Connector 42"/>
        <cdr:cNvCxnSpPr/>
      </cdr:nvCxnSpPr>
      <cdr:spPr>
        <a:xfrm xmlns:a="http://schemas.openxmlformats.org/drawingml/2006/main">
          <a:off x="4062647" y="847153"/>
          <a:ext cx="0" cy="48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0.58332</cdr:x>
      <cdr:y>0.01852</cdr:y>
    </cdr:from>
    <cdr:to>
      <cdr:x>0.63298</cdr:x>
      <cdr:y>0.07843</cdr:y>
    </cdr:to>
    <cdr:sp macro="" textlink="">
      <cdr:nvSpPr>
        <cdr:cNvPr id="47" name="Rectangle 46"/>
        <cdr:cNvSpPr/>
      </cdr:nvSpPr>
      <cdr:spPr>
        <a:xfrm xmlns:a="http://schemas.openxmlformats.org/drawingml/2006/main">
          <a:off x="4997450" y="107951"/>
          <a:ext cx="425449" cy="349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>
              <a:latin typeface="Arial"/>
              <a:cs typeface="Arial"/>
            </a:rPr>
            <a:t>ns</a:t>
          </a:r>
        </a:p>
      </cdr:txBody>
    </cdr:sp>
  </cdr:relSizeAnchor>
  <cdr:relSizeAnchor xmlns:cdr="http://schemas.openxmlformats.org/drawingml/2006/chartDrawing">
    <cdr:from>
      <cdr:x>0.62112</cdr:x>
      <cdr:y>0.18673</cdr:y>
    </cdr:from>
    <cdr:to>
      <cdr:x>0.64511</cdr:x>
      <cdr:y>0.18746</cdr:y>
    </cdr:to>
    <cdr:cxnSp macro="">
      <cdr:nvCxnSpPr>
        <cdr:cNvPr id="50" name="Straight Connector 49"/>
        <cdr:cNvCxnSpPr/>
      </cdr:nvCxnSpPr>
      <cdr:spPr>
        <a:xfrm xmlns:a="http://schemas.openxmlformats.org/drawingml/2006/main">
          <a:off x="5321300" y="1088551"/>
          <a:ext cx="205532" cy="42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0.60481</cdr:x>
      <cdr:y>0.14379</cdr:y>
    </cdr:from>
    <cdr:to>
      <cdr:x>0.68096</cdr:x>
      <cdr:y>0.18393</cdr:y>
    </cdr:to>
    <cdr:sp macro="" textlink="">
      <cdr:nvSpPr>
        <cdr:cNvPr id="51" name="Rectangle 50"/>
        <cdr:cNvSpPr/>
      </cdr:nvSpPr>
      <cdr:spPr>
        <a:xfrm xmlns:a="http://schemas.openxmlformats.org/drawingml/2006/main">
          <a:off x="5181600" y="838200"/>
          <a:ext cx="652410" cy="234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/>
              <a:cs typeface="Arial"/>
            </a:rPr>
            <a:t>***</a:t>
          </a:r>
        </a:p>
      </cdr:txBody>
    </cdr:sp>
  </cdr:relSizeAnchor>
  <cdr:relSizeAnchor xmlns:cdr="http://schemas.openxmlformats.org/drawingml/2006/chartDrawing">
    <cdr:from>
      <cdr:x>0.6216</cdr:x>
      <cdr:y>0.18499</cdr:y>
    </cdr:from>
    <cdr:to>
      <cdr:x>0.6216</cdr:x>
      <cdr:y>0.22439</cdr:y>
    </cdr:to>
    <cdr:cxnSp macro="">
      <cdr:nvCxnSpPr>
        <cdr:cNvPr id="52" name="Straight Connector 51"/>
        <cdr:cNvCxnSpPr/>
      </cdr:nvCxnSpPr>
      <cdr:spPr>
        <a:xfrm xmlns:a="http://schemas.openxmlformats.org/drawingml/2006/main">
          <a:off x="5325465" y="1078387"/>
          <a:ext cx="0" cy="2297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0.64375</cdr:x>
      <cdr:y>0.18547</cdr:y>
    </cdr:from>
    <cdr:to>
      <cdr:x>0.64375</cdr:x>
      <cdr:y>0.20176</cdr:y>
    </cdr:to>
    <cdr:cxnSp macro="">
      <cdr:nvCxnSpPr>
        <cdr:cNvPr id="53" name="Straight Connector 52"/>
        <cdr:cNvCxnSpPr/>
      </cdr:nvCxnSpPr>
      <cdr:spPr>
        <a:xfrm xmlns:a="http://schemas.openxmlformats.org/drawingml/2006/main">
          <a:off x="5515157" y="1081199"/>
          <a:ext cx="0" cy="949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0.60761</cdr:x>
      <cdr:y>0.07516</cdr:y>
    </cdr:from>
    <cdr:to>
      <cdr:x>0.68376</cdr:x>
      <cdr:y>0.11531</cdr:y>
    </cdr:to>
    <cdr:sp macro="" textlink="">
      <cdr:nvSpPr>
        <cdr:cNvPr id="57" name="Rectangle 56"/>
        <cdr:cNvSpPr/>
      </cdr:nvSpPr>
      <cdr:spPr>
        <a:xfrm xmlns:a="http://schemas.openxmlformats.org/drawingml/2006/main">
          <a:off x="5205542" y="438150"/>
          <a:ext cx="652410" cy="234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/>
              <a:cs typeface="Arial"/>
            </a:rPr>
            <a:t>****</a:t>
          </a:r>
        </a:p>
      </cdr:txBody>
    </cdr:sp>
  </cdr:relSizeAnchor>
  <cdr:relSizeAnchor xmlns:cdr="http://schemas.openxmlformats.org/drawingml/2006/chartDrawing">
    <cdr:from>
      <cdr:x>0.64384</cdr:x>
      <cdr:y>0.11636</cdr:y>
    </cdr:from>
    <cdr:to>
      <cdr:x>0.64384</cdr:x>
      <cdr:y>0.15577</cdr:y>
    </cdr:to>
    <cdr:cxnSp macro="">
      <cdr:nvCxnSpPr>
        <cdr:cNvPr id="58" name="Straight Connector 57"/>
        <cdr:cNvCxnSpPr/>
      </cdr:nvCxnSpPr>
      <cdr:spPr>
        <a:xfrm xmlns:a="http://schemas.openxmlformats.org/drawingml/2006/main">
          <a:off x="5515965" y="678337"/>
          <a:ext cx="0" cy="2297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0.66598</cdr:x>
      <cdr:y>0.11685</cdr:y>
    </cdr:from>
    <cdr:to>
      <cdr:x>0.66598</cdr:x>
      <cdr:y>0.13313</cdr:y>
    </cdr:to>
    <cdr:cxnSp macro="">
      <cdr:nvCxnSpPr>
        <cdr:cNvPr id="59" name="Straight Connector 58"/>
        <cdr:cNvCxnSpPr/>
      </cdr:nvCxnSpPr>
      <cdr:spPr>
        <a:xfrm xmlns:a="http://schemas.openxmlformats.org/drawingml/2006/main">
          <a:off x="5705657" y="681149"/>
          <a:ext cx="0" cy="949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0.47288</cdr:x>
      <cdr:y>0.12151</cdr:y>
    </cdr:from>
    <cdr:to>
      <cdr:x>0.62522</cdr:x>
      <cdr:y>0.12231</cdr:y>
    </cdr:to>
    <cdr:cxnSp macro="">
      <cdr:nvCxnSpPr>
        <cdr:cNvPr id="64" name="Straight Connector 63"/>
        <cdr:cNvCxnSpPr/>
      </cdr:nvCxnSpPr>
      <cdr:spPr>
        <a:xfrm xmlns:a="http://schemas.openxmlformats.org/drawingml/2006/main" flipV="1">
          <a:off x="4051300" y="708335"/>
          <a:ext cx="1305171" cy="46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0.51526</cdr:x>
      <cdr:y>0.07843</cdr:y>
    </cdr:from>
    <cdr:to>
      <cdr:x>0.60151</cdr:x>
      <cdr:y>0.13742</cdr:y>
    </cdr:to>
    <cdr:sp macro="" textlink="">
      <cdr:nvSpPr>
        <cdr:cNvPr id="65" name="Rectangle 64"/>
        <cdr:cNvSpPr/>
      </cdr:nvSpPr>
      <cdr:spPr>
        <a:xfrm xmlns:a="http://schemas.openxmlformats.org/drawingml/2006/main">
          <a:off x="4414384" y="457200"/>
          <a:ext cx="738929" cy="343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/>
              <a:cs typeface="Arial"/>
            </a:rPr>
            <a:t> ****</a:t>
          </a:r>
        </a:p>
      </cdr:txBody>
    </cdr:sp>
  </cdr:relSizeAnchor>
  <cdr:relSizeAnchor xmlns:cdr="http://schemas.openxmlformats.org/drawingml/2006/chartDrawing">
    <cdr:from>
      <cdr:x>0.47426</cdr:x>
      <cdr:y>0.12329</cdr:y>
    </cdr:from>
    <cdr:to>
      <cdr:x>0.47426</cdr:x>
      <cdr:y>0.1318</cdr:y>
    </cdr:to>
    <cdr:cxnSp macro="">
      <cdr:nvCxnSpPr>
        <cdr:cNvPr id="66" name="Straight Connector 65"/>
        <cdr:cNvCxnSpPr/>
      </cdr:nvCxnSpPr>
      <cdr:spPr>
        <a:xfrm xmlns:a="http://schemas.openxmlformats.org/drawingml/2006/main" flipV="1">
          <a:off x="4063168" y="718731"/>
          <a:ext cx="0" cy="496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0.62392</cdr:x>
      <cdr:y>0.12058</cdr:y>
    </cdr:from>
    <cdr:to>
      <cdr:x>0.62392</cdr:x>
      <cdr:y>0.15359</cdr:y>
    </cdr:to>
    <cdr:cxnSp macro="">
      <cdr:nvCxnSpPr>
        <cdr:cNvPr id="67" name="Straight Connector 66"/>
        <cdr:cNvCxnSpPr/>
      </cdr:nvCxnSpPr>
      <cdr:spPr>
        <a:xfrm xmlns:a="http://schemas.openxmlformats.org/drawingml/2006/main">
          <a:off x="5345347" y="702906"/>
          <a:ext cx="0" cy="1924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0.52032</cdr:x>
      <cdr:y>0.06595</cdr:y>
    </cdr:from>
    <cdr:to>
      <cdr:x>0.67266</cdr:x>
      <cdr:y>0.06676</cdr:y>
    </cdr:to>
    <cdr:cxnSp macro="">
      <cdr:nvCxnSpPr>
        <cdr:cNvPr id="72" name="Straight Connector 71"/>
        <cdr:cNvCxnSpPr/>
      </cdr:nvCxnSpPr>
      <cdr:spPr>
        <a:xfrm xmlns:a="http://schemas.openxmlformats.org/drawingml/2006/main" flipV="1">
          <a:off x="4457700" y="384485"/>
          <a:ext cx="1305171" cy="46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0.67136</cdr:x>
      <cdr:y>0.06502</cdr:y>
    </cdr:from>
    <cdr:to>
      <cdr:x>0.67136</cdr:x>
      <cdr:y>0.13214</cdr:y>
    </cdr:to>
    <cdr:cxnSp macro="">
      <cdr:nvCxnSpPr>
        <cdr:cNvPr id="75" name="Straight Connector 74"/>
        <cdr:cNvCxnSpPr/>
      </cdr:nvCxnSpPr>
      <cdr:spPr>
        <a:xfrm xmlns:a="http://schemas.openxmlformats.org/drawingml/2006/main">
          <a:off x="5751747" y="379056"/>
          <a:ext cx="0" cy="3912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0.52169</cdr:x>
      <cdr:y>0.06863</cdr:y>
    </cdr:from>
    <cdr:to>
      <cdr:x>0.52176</cdr:x>
      <cdr:y>0.13729</cdr:y>
    </cdr:to>
    <cdr:cxnSp macro="">
      <cdr:nvCxnSpPr>
        <cdr:cNvPr id="81" name="Straight Connector 80"/>
        <cdr:cNvCxnSpPr/>
      </cdr:nvCxnSpPr>
      <cdr:spPr>
        <a:xfrm xmlns:a="http://schemas.openxmlformats.org/drawingml/2006/main">
          <a:off x="4464050" y="400050"/>
          <a:ext cx="605" cy="4002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abSelected="1" workbookViewId="0">
      <selection activeCell="A20" sqref="A20"/>
    </sheetView>
  </sheetViews>
  <sheetFormatPr baseColWidth="10" defaultRowHeight="15" x14ac:dyDescent="0"/>
  <cols>
    <col min="1" max="1" width="16" customWidth="1"/>
    <col min="2" max="2" width="11.1640625" bestFit="1" customWidth="1"/>
    <col min="3" max="3" width="11" bestFit="1" customWidth="1"/>
    <col min="4" max="4" width="12.1640625" bestFit="1" customWidth="1"/>
    <col min="5" max="5" width="11" bestFit="1" customWidth="1"/>
    <col min="6" max="6" width="12.1640625" bestFit="1" customWidth="1"/>
    <col min="7" max="7" width="13.33203125" customWidth="1"/>
    <col min="8" max="8" width="15.1640625" customWidth="1"/>
    <col min="9" max="9" width="12.33203125" customWidth="1"/>
    <col min="10" max="10" width="18.6640625" customWidth="1"/>
    <col min="12" max="12" width="12.1640625" bestFit="1" customWidth="1"/>
  </cols>
  <sheetData>
    <row r="1" spans="1:37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15</v>
      </c>
      <c r="I1" t="s">
        <v>16</v>
      </c>
      <c r="J1" t="s">
        <v>17</v>
      </c>
      <c r="L1" t="s">
        <v>20</v>
      </c>
      <c r="M1" t="s">
        <v>22</v>
      </c>
      <c r="N1" t="s">
        <v>21</v>
      </c>
      <c r="P1" t="s">
        <v>15</v>
      </c>
      <c r="Q1" t="s">
        <v>16</v>
      </c>
      <c r="R1" t="s">
        <v>17</v>
      </c>
      <c r="T1" t="s">
        <v>49</v>
      </c>
      <c r="U1" t="s">
        <v>50</v>
      </c>
      <c r="V1" t="s">
        <v>51</v>
      </c>
      <c r="X1" t="s">
        <v>55</v>
      </c>
      <c r="Y1" t="s">
        <v>56</v>
      </c>
      <c r="Z1" t="s">
        <v>57</v>
      </c>
      <c r="AE1" t="s">
        <v>61</v>
      </c>
      <c r="AF1" t="s">
        <v>62</v>
      </c>
      <c r="AG1" t="s">
        <v>63</v>
      </c>
      <c r="AI1" t="s">
        <v>78</v>
      </c>
      <c r="AJ1" t="s">
        <v>79</v>
      </c>
      <c r="AK1" t="s">
        <v>80</v>
      </c>
    </row>
    <row r="2" spans="1:37">
      <c r="A2" t="s">
        <v>5</v>
      </c>
      <c r="B2" s="1">
        <f>AVERAGE(B6:B55)</f>
        <v>0.35120000000000007</v>
      </c>
      <c r="C2" s="1">
        <f>AVERAGE(C6:C55)</f>
        <v>0.56699999999999995</v>
      </c>
      <c r="D2" s="1">
        <f>AVERAGE(D6:D55)</f>
        <v>0.58610000000000007</v>
      </c>
      <c r="E2" s="1">
        <f>AVERAGE(E6:E55)</f>
        <v>0.55619999999999992</v>
      </c>
      <c r="H2" s="1">
        <f>AVERAGE(H6:H55)</f>
        <v>0.44088180223278234</v>
      </c>
      <c r="I2" s="1">
        <f>AVERAGE(I6:I55)</f>
        <v>0.37452448655218196</v>
      </c>
      <c r="J2" s="1">
        <f>AVERAGE(J6:J55)</f>
        <v>0.59400000000000008</v>
      </c>
      <c r="L2" s="1">
        <f>AVERAGE(L6:L55)</f>
        <v>0.5655</v>
      </c>
      <c r="M2" s="1">
        <f>AVERAGE(M6:M55)</f>
        <v>0.59529999999999983</v>
      </c>
      <c r="N2" s="1">
        <f>AVERAGE(N6:N55)</f>
        <v>0.59770000000000001</v>
      </c>
      <c r="O2" s="1"/>
      <c r="P2" s="1">
        <f>AVERAGE(P6:P55)</f>
        <v>0.5656000000000001</v>
      </c>
      <c r="Q2" s="1">
        <f t="shared" ref="Q2:Z2" si="0">AVERAGE(Q6:Q55)</f>
        <v>0.59400000000000008</v>
      </c>
      <c r="R2" s="1">
        <f t="shared" si="0"/>
        <v>0.59439999999999993</v>
      </c>
      <c r="S2" s="1"/>
      <c r="T2" s="1">
        <f t="shared" si="0"/>
        <v>0.57320000000000026</v>
      </c>
      <c r="U2" s="1">
        <f t="shared" si="0"/>
        <v>0.59109999999999996</v>
      </c>
      <c r="V2" s="1">
        <f t="shared" si="0"/>
        <v>0.57439999999999991</v>
      </c>
      <c r="W2" s="1"/>
      <c r="X2" s="1">
        <f t="shared" si="0"/>
        <v>0.5673999999999999</v>
      </c>
      <c r="Y2" s="1">
        <f t="shared" si="0"/>
        <v>0.59130000000000005</v>
      </c>
      <c r="Z2" s="1">
        <f t="shared" si="0"/>
        <v>0.56130000000000013</v>
      </c>
      <c r="AB2" t="s">
        <v>58</v>
      </c>
      <c r="AE2" s="1">
        <f t="shared" ref="AE2:AG2" si="1">AVERAGE(AE6:AE55)</f>
        <v>0.57699999999999996</v>
      </c>
      <c r="AF2" s="1">
        <f t="shared" si="1"/>
        <v>0.59209999999999996</v>
      </c>
      <c r="AG2" s="1">
        <f t="shared" si="1"/>
        <v>0.57390000000000019</v>
      </c>
      <c r="AI2" s="1">
        <f>(AE2+X2+T2+L2)/4</f>
        <v>0.57077500000000003</v>
      </c>
      <c r="AJ2" s="1">
        <f>(AF2+Y2+U2+M2)/4</f>
        <v>0.59244999999999992</v>
      </c>
      <c r="AK2" s="1">
        <f>(AG2+Z2+N2+V2)/4</f>
        <v>0.57682500000000003</v>
      </c>
    </row>
    <row r="3" spans="1:37">
      <c r="A3" t="s">
        <v>6</v>
      </c>
      <c r="B3" s="1">
        <f>STDEV(B6:B55)</f>
        <v>3.2459708148121491E-2</v>
      </c>
      <c r="C3" s="1">
        <f>STDEV(C6:C55)</f>
        <v>3.2387954425013223E-2</v>
      </c>
      <c r="D3" s="1">
        <f>STDEV(D6:D55)</f>
        <v>3.2266271010111466E-2</v>
      </c>
      <c r="E3" s="1">
        <f>STDEV(E6:E55)</f>
        <v>3.264778018518881E-2</v>
      </c>
      <c r="H3" s="1">
        <f>STDEV(H6:H55)</f>
        <v>0.24530399984513182</v>
      </c>
      <c r="I3" s="1">
        <f>STDEV(I6:I55)</f>
        <v>0.27862416221338049</v>
      </c>
      <c r="J3" s="1">
        <f>STDEV(J6:J55)</f>
        <v>2.653696528082649E-2</v>
      </c>
      <c r="L3" s="1">
        <f>STDEV(L6:L55)</f>
        <v>2.7962255901519101E-2</v>
      </c>
      <c r="M3" s="1">
        <f>STDEV(M6:M55)</f>
        <v>3.4647054237654011E-2</v>
      </c>
      <c r="N3" s="1">
        <f>STDEV(N6:N55)</f>
        <v>3.075926938438598E-2</v>
      </c>
      <c r="O3" s="1"/>
      <c r="P3" s="1">
        <f t="shared" ref="P3:Z3" si="2">STDEV(P6:P55)</f>
        <v>2.8990498091475348E-2</v>
      </c>
      <c r="Q3" s="1">
        <f t="shared" si="2"/>
        <v>3.5152727998183676E-2</v>
      </c>
      <c r="R3" s="1">
        <f t="shared" si="2"/>
        <v>2.8760800987966035E-2</v>
      </c>
      <c r="S3" s="1"/>
      <c r="T3" s="1">
        <f t="shared" si="2"/>
        <v>3.0635446989474412E-2</v>
      </c>
      <c r="U3" s="1">
        <f t="shared" si="2"/>
        <v>3.2139523636666376E-2</v>
      </c>
      <c r="V3" s="1">
        <f t="shared" si="2"/>
        <v>3.1178223693037108E-2</v>
      </c>
      <c r="W3" s="1"/>
      <c r="X3" s="1">
        <f t="shared" si="2"/>
        <v>2.9246314960615277E-2</v>
      </c>
      <c r="Y3" s="1">
        <f t="shared" si="2"/>
        <v>3.2978193165936129E-2</v>
      </c>
      <c r="Z3" s="1">
        <f t="shared" si="2"/>
        <v>2.6741582692465269E-2</v>
      </c>
      <c r="AB3" t="s">
        <v>1</v>
      </c>
      <c r="AC3" s="3">
        <f>TTEST(P6:P55,X6:X55,2,1)</f>
        <v>0.52147264722723419</v>
      </c>
      <c r="AE3" s="1">
        <f t="shared" ref="AE3:AG3" si="3">STDEV(AE6:AE55)</f>
        <v>3.1200470954059357E-2</v>
      </c>
      <c r="AF3" s="1">
        <f t="shared" si="3"/>
        <v>3.271849629796577E-2</v>
      </c>
      <c r="AG3" s="1">
        <f t="shared" si="3"/>
        <v>2.8701311923367681E-2</v>
      </c>
    </row>
    <row r="4" spans="1:37">
      <c r="A4" t="s">
        <v>8</v>
      </c>
      <c r="B4" s="1">
        <f>B3/SQRT(50)</f>
        <v>4.5904959493745876E-3</v>
      </c>
      <c r="C4" s="1">
        <f>C3/SQRT(50)</f>
        <v>4.5803484405375393E-3</v>
      </c>
      <c r="D4" s="1">
        <f>D3/SQRT(50)</f>
        <v>4.5631398069705459E-3</v>
      </c>
      <c r="E4" s="1">
        <f>E3/SQRT(50)</f>
        <v>4.6170933519269607E-3</v>
      </c>
      <c r="F4" t="s">
        <v>18</v>
      </c>
      <c r="G4" t="s">
        <v>19</v>
      </c>
      <c r="H4" s="1">
        <f>H3/SQRT(50)</f>
        <v>3.4691224348535304E-2</v>
      </c>
      <c r="I4" s="1">
        <f>I3/SQRT(50)</f>
        <v>3.9403406900700391E-2</v>
      </c>
      <c r="J4" s="1">
        <f>J3/SQRT(50)</f>
        <v>3.752893620436877E-3</v>
      </c>
      <c r="L4" s="1">
        <f>L3/SQRT(50)</f>
        <v>3.9544601530475424E-3</v>
      </c>
      <c r="M4" s="1">
        <f>M3/SQRT(50)</f>
        <v>4.899833399916652E-3</v>
      </c>
      <c r="N4" s="1">
        <f>N3/SQRT(50)</f>
        <v>4.3500175932086171E-3</v>
      </c>
      <c r="O4" s="1"/>
      <c r="P4" s="1">
        <f t="shared" ref="P4:V4" si="4">P3/SQRT(50)</f>
        <v>4.0998755580915766E-3</v>
      </c>
      <c r="Q4" s="1">
        <f t="shared" si="4"/>
        <v>4.971346468944377E-3</v>
      </c>
      <c r="R4" s="1">
        <f t="shared" si="4"/>
        <v>4.067391482189508E-3</v>
      </c>
      <c r="S4" s="1"/>
      <c r="T4" s="1">
        <f>T3/SQRT(50)</f>
        <v>4.3325064621876717E-3</v>
      </c>
      <c r="U4" s="1">
        <f t="shared" si="4"/>
        <v>4.5452150215184242E-3</v>
      </c>
      <c r="V4" s="1">
        <f t="shared" si="4"/>
        <v>4.4092666797395244E-3</v>
      </c>
      <c r="X4" s="1">
        <f>X3/SQRT(50)</f>
        <v>4.1360535266737278E-3</v>
      </c>
      <c r="Y4" s="1">
        <f t="shared" ref="Y4:Z4" si="5">Y3/SQRT(50)</f>
        <v>4.6638208037826593E-3</v>
      </c>
      <c r="Z4" s="1">
        <f t="shared" si="5"/>
        <v>3.7818308923006009E-3</v>
      </c>
      <c r="AB4" t="s">
        <v>2</v>
      </c>
      <c r="AC4" s="7">
        <f>TTEST(Q6:Q55,Y6:Y55,2,1)</f>
        <v>0.38363371042755112</v>
      </c>
      <c r="AE4" s="1">
        <f>AE3/SQRT(50)</f>
        <v>4.4124129175658559E-3</v>
      </c>
      <c r="AF4" s="1">
        <f t="shared" ref="AF4:AG4" si="6">AF3/SQRT(50)</f>
        <v>4.6270941205037094E-3</v>
      </c>
      <c r="AG4" s="1">
        <f t="shared" si="6"/>
        <v>4.0589784579927197E-3</v>
      </c>
    </row>
    <row r="5" spans="1:37">
      <c r="A5" t="s">
        <v>7</v>
      </c>
      <c r="B5" s="3">
        <f>TTEST(B6:B55,C6:C55,2,1)</f>
        <v>1.0805954112525191E-38</v>
      </c>
      <c r="C5" s="3">
        <f>TTEST(C6:C55,D6:D55,2,1)</f>
        <v>8.4023860100462754E-5</v>
      </c>
      <c r="D5" s="3">
        <f>TTEST(D6:D55,E6:E55,2,1)</f>
        <v>2.9486172382644943E-11</v>
      </c>
      <c r="E5" s="3">
        <f>TTEST(E6:E55,C6:C55,2,1)</f>
        <v>3.2658309461587473E-2</v>
      </c>
      <c r="F5" s="3">
        <f>TTEST(E6:E55,B6:B55,2,1)</f>
        <v>2.0610383242266861E-39</v>
      </c>
      <c r="G5" s="3">
        <f>TTEST(D6:D55,B6:B55,2,1)</f>
        <v>1.3307853373775517E-41</v>
      </c>
      <c r="H5">
        <f>TTEST(H36:H55,I36:I55,2,1)</f>
        <v>6.1443542056168832E-3</v>
      </c>
      <c r="I5">
        <f>TTEST(I36:I55,J36:J55,2,1)</f>
        <v>0.92691392432779351</v>
      </c>
      <c r="L5" s="3">
        <f>TTEST(L6:L55,M6:M55,2,1)</f>
        <v>2.8642820248168953E-8</v>
      </c>
      <c r="M5" s="3">
        <f>TTEST(M6:M55,N6:N55,2,1)</f>
        <v>0.48505743127539502</v>
      </c>
      <c r="N5" s="3" t="e">
        <f>TTEST(N6:N55,#REF!,2,1)</f>
        <v>#REF!</v>
      </c>
      <c r="O5" s="3"/>
      <c r="P5" s="3">
        <f>TTEST(P6:P55,Q6:Q55,2,1)</f>
        <v>2.4473139914624038E-7</v>
      </c>
      <c r="Q5" s="3">
        <f>TTEST(Q6:Q55,R6:R55,2,1)</f>
        <v>0.90084609757705425</v>
      </c>
      <c r="R5" s="3">
        <f>TTEST(R6:R55,P6:P55,2,1)</f>
        <v>6.7154563353807543E-10</v>
      </c>
      <c r="S5" s="3"/>
      <c r="T5" s="3">
        <f>TTEST(T6:T55,U6:U55,2,1)</f>
        <v>3.5043756847470983E-5</v>
      </c>
      <c r="U5" s="3">
        <f>TTEST(U6:U55,V6:V55,2,1)</f>
        <v>4.5652153710478437E-6</v>
      </c>
      <c r="V5" s="3">
        <f>TTEST(V6:V55,T6:T55,2,1)</f>
        <v>0.73679366535188551</v>
      </c>
      <c r="X5" s="3">
        <f>TTEST(X6:X55,Y6:Y55,2,1)</f>
        <v>8.2008817194742611E-7</v>
      </c>
      <c r="Y5" s="3">
        <f>TTEST(Y6:Y55,Z6:Z55,2,1)</f>
        <v>1.1383306760386687E-9</v>
      </c>
      <c r="Z5" s="3">
        <f>TTEST(Z6:Z55,X6:X55,2,1)</f>
        <v>0.14971974882491706</v>
      </c>
      <c r="AB5" t="s">
        <v>3</v>
      </c>
      <c r="AC5" s="3">
        <f>TTEST(R6:R55,Z6:Z55,2,1)</f>
        <v>3.7957753311879217E-13</v>
      </c>
      <c r="AE5" s="3">
        <f>TTEST(AE6:AE55,AF6:AF55,2,1)</f>
        <v>7.1476143005604076E-4</v>
      </c>
      <c r="AF5" s="3">
        <f>TTEST(AF6:AF55,AG6:AG55,2,1)</f>
        <v>4.4048544610161053E-6</v>
      </c>
      <c r="AG5" s="3">
        <f>TTEST(AG6:AG55,AE6:AE55,2,1)</f>
        <v>0.44857301271742089</v>
      </c>
    </row>
    <row r="6" spans="1:37">
      <c r="A6">
        <v>1</v>
      </c>
      <c r="B6" s="4">
        <v>0.36</v>
      </c>
      <c r="C6" s="4">
        <v>0.57999999999999996</v>
      </c>
      <c r="D6" s="4">
        <v>0.57999999999999996</v>
      </c>
      <c r="E6" s="4">
        <v>0.56000000000000005</v>
      </c>
      <c r="L6">
        <v>0.58499999999999996</v>
      </c>
      <c r="M6">
        <v>0.61</v>
      </c>
      <c r="N6">
        <v>0.63</v>
      </c>
      <c r="P6">
        <v>0.59</v>
      </c>
      <c r="Q6">
        <v>0.60499999999999998</v>
      </c>
      <c r="R6">
        <v>0.61499999999999999</v>
      </c>
      <c r="T6">
        <v>0.60499999999999998</v>
      </c>
      <c r="U6">
        <v>0.62</v>
      </c>
      <c r="V6">
        <v>0.59499999999999997</v>
      </c>
      <c r="X6">
        <v>0.57499999999999996</v>
      </c>
      <c r="Y6">
        <v>0.56999999999999995</v>
      </c>
      <c r="Z6">
        <v>0.56000000000000005</v>
      </c>
      <c r="AD6">
        <v>1</v>
      </c>
      <c r="AE6">
        <v>0.62</v>
      </c>
      <c r="AF6">
        <v>0.6</v>
      </c>
      <c r="AG6">
        <v>0.58499999999999996</v>
      </c>
    </row>
    <row r="7" spans="1:37">
      <c r="A7">
        <v>2</v>
      </c>
      <c r="B7" s="4">
        <v>0.41499999999999998</v>
      </c>
      <c r="C7" s="4">
        <v>0.59</v>
      </c>
      <c r="D7" s="4">
        <v>0.60499999999999998</v>
      </c>
      <c r="E7" s="4">
        <v>0.56499999999999995</v>
      </c>
      <c r="L7">
        <v>0.56499999999999995</v>
      </c>
      <c r="M7">
        <v>0.62</v>
      </c>
      <c r="N7">
        <v>0.61499999999999999</v>
      </c>
      <c r="P7">
        <v>0.56999999999999995</v>
      </c>
      <c r="Q7">
        <v>0.62</v>
      </c>
      <c r="R7">
        <v>0.61499999999999999</v>
      </c>
      <c r="T7">
        <v>0.60499999999999998</v>
      </c>
      <c r="U7">
        <v>0.625</v>
      </c>
      <c r="V7">
        <v>0.62</v>
      </c>
      <c r="X7">
        <v>0.57999999999999996</v>
      </c>
      <c r="Y7">
        <v>0.62</v>
      </c>
      <c r="Z7">
        <v>0.57999999999999996</v>
      </c>
      <c r="AD7">
        <f>AD6+1</f>
        <v>2</v>
      </c>
      <c r="AE7">
        <v>0.61</v>
      </c>
      <c r="AF7">
        <v>0.625</v>
      </c>
      <c r="AG7">
        <v>0.61499999999999999</v>
      </c>
    </row>
    <row r="8" spans="1:37">
      <c r="A8">
        <v>3</v>
      </c>
      <c r="B8" s="4">
        <v>0.30499999999999999</v>
      </c>
      <c r="C8" s="4">
        <v>0.56499999999999995</v>
      </c>
      <c r="D8" s="4">
        <v>0.56999999999999995</v>
      </c>
      <c r="E8" s="4">
        <v>0.57999999999999996</v>
      </c>
      <c r="L8">
        <v>0.54</v>
      </c>
      <c r="M8">
        <v>0.57499999999999996</v>
      </c>
      <c r="N8">
        <v>0.58499999999999996</v>
      </c>
      <c r="P8">
        <v>0.51500000000000001</v>
      </c>
      <c r="Q8">
        <v>0.58499999999999996</v>
      </c>
      <c r="R8">
        <v>0.57999999999999996</v>
      </c>
      <c r="T8">
        <v>0.53</v>
      </c>
      <c r="U8">
        <v>0.58499999999999996</v>
      </c>
      <c r="V8">
        <v>0.58499999999999996</v>
      </c>
      <c r="X8">
        <v>0.55500000000000005</v>
      </c>
      <c r="Y8">
        <v>0.57999999999999996</v>
      </c>
      <c r="Z8">
        <v>0.55000000000000004</v>
      </c>
      <c r="AD8">
        <f t="shared" ref="AD8:AD55" si="7">AD7+1</f>
        <v>3</v>
      </c>
      <c r="AE8">
        <v>0.54</v>
      </c>
      <c r="AF8">
        <v>0.59499999999999997</v>
      </c>
      <c r="AG8">
        <v>0.57999999999999996</v>
      </c>
    </row>
    <row r="9" spans="1:37">
      <c r="A9">
        <v>4</v>
      </c>
      <c r="B9" s="4">
        <v>0.3</v>
      </c>
      <c r="C9" s="4">
        <v>0.55000000000000004</v>
      </c>
      <c r="D9" s="4">
        <v>0.52</v>
      </c>
      <c r="E9" s="4">
        <v>0.47499999999999998</v>
      </c>
      <c r="F9" t="s">
        <v>59</v>
      </c>
      <c r="L9">
        <v>0.51</v>
      </c>
      <c r="M9">
        <v>0.55500000000000005</v>
      </c>
      <c r="N9">
        <v>0.53</v>
      </c>
      <c r="P9">
        <v>0.51500000000000001</v>
      </c>
      <c r="Q9">
        <v>0.54</v>
      </c>
      <c r="R9">
        <v>0.53</v>
      </c>
      <c r="T9">
        <v>0.52</v>
      </c>
      <c r="U9">
        <v>0.55000000000000004</v>
      </c>
      <c r="V9">
        <v>0.52500000000000002</v>
      </c>
      <c r="X9">
        <v>0.54</v>
      </c>
      <c r="Y9">
        <v>0.52500000000000002</v>
      </c>
      <c r="Z9">
        <v>0.49</v>
      </c>
      <c r="AD9">
        <f t="shared" si="7"/>
        <v>4</v>
      </c>
      <c r="AE9">
        <v>0.52500000000000002</v>
      </c>
      <c r="AF9">
        <v>0.54500000000000004</v>
      </c>
      <c r="AG9">
        <v>0.52500000000000002</v>
      </c>
    </row>
    <row r="10" spans="1:37">
      <c r="A10">
        <f t="shared" ref="A10:A45" si="8">A9+1</f>
        <v>5</v>
      </c>
      <c r="B10" s="4">
        <v>0.32</v>
      </c>
      <c r="C10" s="4">
        <v>0.625</v>
      </c>
      <c r="D10" s="4">
        <v>0.56499999999999995</v>
      </c>
      <c r="E10" s="4">
        <v>0.52</v>
      </c>
      <c r="F10" t="s">
        <v>23</v>
      </c>
      <c r="H10" t="s">
        <v>29</v>
      </c>
      <c r="L10">
        <v>0.59499999999999997</v>
      </c>
      <c r="M10">
        <v>0.55500000000000005</v>
      </c>
      <c r="N10">
        <v>0.56999999999999995</v>
      </c>
      <c r="P10">
        <v>0.6</v>
      </c>
      <c r="Q10">
        <v>0.55500000000000005</v>
      </c>
      <c r="R10">
        <v>0.58499999999999996</v>
      </c>
      <c r="T10">
        <v>0.625</v>
      </c>
      <c r="U10">
        <v>0.56999999999999995</v>
      </c>
      <c r="V10">
        <v>0.55500000000000005</v>
      </c>
      <c r="X10">
        <v>0.61</v>
      </c>
      <c r="Y10">
        <v>0.59</v>
      </c>
      <c r="Z10">
        <v>0.54500000000000004</v>
      </c>
      <c r="AD10">
        <f t="shared" si="7"/>
        <v>5</v>
      </c>
      <c r="AE10">
        <v>0.63500000000000001</v>
      </c>
      <c r="AF10">
        <v>0.57999999999999996</v>
      </c>
      <c r="AG10">
        <v>0.55000000000000004</v>
      </c>
    </row>
    <row r="11" spans="1:37">
      <c r="A11">
        <f t="shared" si="8"/>
        <v>6</v>
      </c>
      <c r="B11" s="4">
        <v>0.33</v>
      </c>
      <c r="C11" s="4">
        <v>0.51500000000000001</v>
      </c>
      <c r="D11" s="4">
        <v>0.53</v>
      </c>
      <c r="E11" s="4">
        <v>0.53</v>
      </c>
      <c r="F11" t="s">
        <v>9</v>
      </c>
      <c r="G11" s="3">
        <f>5.92586590464473E-15%</f>
        <v>5.9258659046447305E-17</v>
      </c>
      <c r="H11" t="str">
        <f>F11</f>
        <v>Level 1, 0</v>
      </c>
      <c r="I11" s="3">
        <v>-4.3549429140343302E-16</v>
      </c>
      <c r="J11" t="s">
        <v>30</v>
      </c>
      <c r="K11" s="3">
        <v>2.7011449983434799E-11</v>
      </c>
      <c r="L11">
        <v>0.53500000000000003</v>
      </c>
      <c r="M11">
        <v>0.57499999999999996</v>
      </c>
      <c r="N11">
        <v>0.59</v>
      </c>
      <c r="P11">
        <v>0.505</v>
      </c>
      <c r="Q11">
        <v>0.56999999999999995</v>
      </c>
      <c r="R11">
        <v>0.56999999999999995</v>
      </c>
      <c r="T11">
        <v>0.53500000000000003</v>
      </c>
      <c r="U11">
        <v>0.56000000000000005</v>
      </c>
      <c r="V11">
        <v>0.55000000000000004</v>
      </c>
      <c r="X11">
        <v>0.52500000000000002</v>
      </c>
      <c r="Y11">
        <v>0.57499999999999996</v>
      </c>
      <c r="Z11">
        <v>0.53</v>
      </c>
      <c r="AD11">
        <f t="shared" si="7"/>
        <v>6</v>
      </c>
      <c r="AE11">
        <v>0.54</v>
      </c>
      <c r="AF11">
        <v>0.54500000000000004</v>
      </c>
      <c r="AG11">
        <v>0.55500000000000005</v>
      </c>
    </row>
    <row r="12" spans="1:37">
      <c r="A12">
        <f t="shared" si="8"/>
        <v>7</v>
      </c>
      <c r="B12" s="4">
        <v>0.32500000000000001</v>
      </c>
      <c r="C12" s="4">
        <v>0.56999999999999995</v>
      </c>
      <c r="D12" s="4">
        <v>0.61499999999999999</v>
      </c>
      <c r="E12" s="4">
        <v>0.6</v>
      </c>
      <c r="F12" t="s">
        <v>10</v>
      </c>
      <c r="G12" s="3">
        <v>5.1928491401364798E-5</v>
      </c>
      <c r="H12" t="str">
        <f t="shared" ref="H12:H16" si="9">F12</f>
        <v>Level 2, 1</v>
      </c>
      <c r="I12" s="3">
        <v>4.0749342971481502E-8</v>
      </c>
      <c r="J12" t="s">
        <v>10</v>
      </c>
      <c r="K12" s="3">
        <v>4.0749342971481502E-8</v>
      </c>
      <c r="L12">
        <v>0.59</v>
      </c>
      <c r="M12">
        <v>0.62</v>
      </c>
      <c r="N12">
        <v>0.62</v>
      </c>
      <c r="P12">
        <v>0.58499999999999996</v>
      </c>
      <c r="Q12">
        <v>0.61499999999999999</v>
      </c>
      <c r="R12">
        <v>0.6</v>
      </c>
      <c r="T12">
        <v>0.59499999999999997</v>
      </c>
      <c r="U12">
        <v>0.63</v>
      </c>
      <c r="V12">
        <v>0.59499999999999997</v>
      </c>
      <c r="X12">
        <v>0.56999999999999995</v>
      </c>
      <c r="Y12">
        <v>0.64500000000000002</v>
      </c>
      <c r="Z12">
        <v>0.55500000000000005</v>
      </c>
      <c r="AD12">
        <f t="shared" si="7"/>
        <v>7</v>
      </c>
      <c r="AE12">
        <v>0.6</v>
      </c>
      <c r="AF12">
        <v>0.63</v>
      </c>
      <c r="AG12">
        <v>0.58499999999999996</v>
      </c>
    </row>
    <row r="13" spans="1:37">
      <c r="A13">
        <f t="shared" si="8"/>
        <v>8</v>
      </c>
      <c r="B13" s="4">
        <v>0.34499999999999997</v>
      </c>
      <c r="C13" s="4">
        <v>0.54</v>
      </c>
      <c r="D13" s="4">
        <v>0.55500000000000005</v>
      </c>
      <c r="E13" s="4">
        <v>0.55000000000000004</v>
      </c>
      <c r="F13" t="s">
        <v>11</v>
      </c>
      <c r="G13" s="3">
        <v>3.7827668307177202E-11</v>
      </c>
      <c r="H13" t="str">
        <f t="shared" si="9"/>
        <v>Level 2, 3</v>
      </c>
      <c r="I13" s="3">
        <v>0.24185463647077299</v>
      </c>
      <c r="J13" t="s">
        <v>11</v>
      </c>
      <c r="K13" s="3">
        <v>0.24185463647077299</v>
      </c>
      <c r="L13">
        <v>0.57499999999999996</v>
      </c>
      <c r="M13">
        <v>0.54500000000000004</v>
      </c>
      <c r="N13">
        <v>0.58499999999999996</v>
      </c>
      <c r="P13">
        <v>0.57999999999999996</v>
      </c>
      <c r="Q13">
        <v>0.54</v>
      </c>
      <c r="R13">
        <v>0.57499999999999996</v>
      </c>
      <c r="T13">
        <v>0.56999999999999995</v>
      </c>
      <c r="U13">
        <v>0.56000000000000005</v>
      </c>
      <c r="V13">
        <v>0.58499999999999996</v>
      </c>
      <c r="X13">
        <v>0.56499999999999995</v>
      </c>
      <c r="Y13">
        <v>0.54</v>
      </c>
      <c r="Z13">
        <v>0.55000000000000004</v>
      </c>
      <c r="AD13">
        <f t="shared" si="7"/>
        <v>8</v>
      </c>
      <c r="AE13">
        <v>0.57999999999999996</v>
      </c>
      <c r="AF13">
        <v>0.56000000000000005</v>
      </c>
      <c r="AG13">
        <v>0.56499999999999995</v>
      </c>
    </row>
    <row r="14" spans="1:37">
      <c r="A14">
        <f t="shared" si="8"/>
        <v>9</v>
      </c>
      <c r="B14" s="4">
        <v>0.35499999999999998</v>
      </c>
      <c r="C14" s="4">
        <v>0.58499999999999996</v>
      </c>
      <c r="D14" s="4">
        <v>0.60499999999999998</v>
      </c>
      <c r="E14" s="4">
        <v>0.54500000000000004</v>
      </c>
      <c r="F14" t="s">
        <v>14</v>
      </c>
      <c r="G14" s="3">
        <v>-1.1420333874964099E-17</v>
      </c>
      <c r="H14" t="str">
        <f t="shared" si="9"/>
        <v>Level 3, 0</v>
      </c>
      <c r="I14" s="3">
        <v>6.9536959533915001E-16</v>
      </c>
      <c r="J14" t="s">
        <v>31</v>
      </c>
      <c r="K14" s="3">
        <v>0.31074412884026498</v>
      </c>
      <c r="L14">
        <v>0.56499999999999995</v>
      </c>
      <c r="M14">
        <v>0.64</v>
      </c>
      <c r="N14">
        <v>0.6</v>
      </c>
      <c r="P14">
        <v>0.56000000000000005</v>
      </c>
      <c r="Q14">
        <v>0.64500000000000002</v>
      </c>
      <c r="R14">
        <v>0.61499999999999999</v>
      </c>
      <c r="T14">
        <v>0.57499999999999996</v>
      </c>
      <c r="U14">
        <v>0.625</v>
      </c>
      <c r="V14">
        <v>0.59</v>
      </c>
      <c r="X14">
        <v>0.55500000000000005</v>
      </c>
      <c r="Y14">
        <v>0.63</v>
      </c>
      <c r="Z14">
        <v>0.56000000000000005</v>
      </c>
      <c r="AD14">
        <f t="shared" si="7"/>
        <v>9</v>
      </c>
      <c r="AE14">
        <v>0.57999999999999996</v>
      </c>
      <c r="AF14">
        <v>0.65</v>
      </c>
      <c r="AG14">
        <v>0.6</v>
      </c>
    </row>
    <row r="15" spans="1:37">
      <c r="A15">
        <f t="shared" si="8"/>
        <v>10</v>
      </c>
      <c r="B15" s="4">
        <v>0.375</v>
      </c>
      <c r="C15" s="4">
        <v>0.625</v>
      </c>
      <c r="D15" s="4">
        <v>0.65500000000000003</v>
      </c>
      <c r="E15" s="4">
        <v>0.56999999999999995</v>
      </c>
      <c r="F15" t="s">
        <v>12</v>
      </c>
      <c r="G15" s="3">
        <v>4.8333261657491596E-16</v>
      </c>
      <c r="H15" t="str">
        <f t="shared" si="9"/>
        <v>Level 2, 0</v>
      </c>
      <c r="I15" s="3">
        <v>-1.1420333874964099E-17</v>
      </c>
      <c r="J15" t="s">
        <v>32</v>
      </c>
      <c r="K15" s="3">
        <v>0.10080069162371801</v>
      </c>
      <c r="L15">
        <v>0.60499999999999998</v>
      </c>
      <c r="M15">
        <v>0.65</v>
      </c>
      <c r="N15">
        <v>0.65500000000000003</v>
      </c>
      <c r="P15">
        <v>0.59499999999999997</v>
      </c>
      <c r="Q15">
        <v>0.65</v>
      </c>
      <c r="R15">
        <v>0.66</v>
      </c>
      <c r="T15">
        <v>0.60499999999999998</v>
      </c>
      <c r="U15">
        <v>0.63500000000000001</v>
      </c>
      <c r="V15">
        <v>0.625</v>
      </c>
      <c r="X15">
        <v>0.60499999999999998</v>
      </c>
      <c r="Y15">
        <v>0.64</v>
      </c>
      <c r="Z15">
        <v>0.58499999999999996</v>
      </c>
      <c r="AD15">
        <f t="shared" si="7"/>
        <v>10</v>
      </c>
      <c r="AE15">
        <v>0.61499999999999999</v>
      </c>
      <c r="AF15">
        <v>0.63500000000000001</v>
      </c>
      <c r="AG15">
        <v>0.61499999999999999</v>
      </c>
    </row>
    <row r="16" spans="1:37">
      <c r="A16">
        <f t="shared" si="8"/>
        <v>11</v>
      </c>
      <c r="B16" s="4">
        <v>0.39</v>
      </c>
      <c r="C16" s="4">
        <v>0.62</v>
      </c>
      <c r="D16" s="4">
        <v>0.61499999999999999</v>
      </c>
      <c r="E16" s="4">
        <v>0.57499999999999996</v>
      </c>
      <c r="F16" t="s">
        <v>13</v>
      </c>
      <c r="G16" s="3">
        <v>1.6239827969763199E-2</v>
      </c>
      <c r="H16" t="str">
        <f t="shared" si="9"/>
        <v>Level 1, 3</v>
      </c>
      <c r="I16" s="3">
        <v>4.6730991169499898E-10</v>
      </c>
      <c r="J16" t="s">
        <v>13</v>
      </c>
      <c r="K16" s="3">
        <v>4.6730991169499898E-10</v>
      </c>
      <c r="L16">
        <v>0.57499999999999996</v>
      </c>
      <c r="M16">
        <v>0.66</v>
      </c>
      <c r="N16">
        <v>0.63</v>
      </c>
      <c r="P16">
        <v>0.59499999999999997</v>
      </c>
      <c r="Q16">
        <v>0.67</v>
      </c>
      <c r="R16">
        <v>0.63500000000000001</v>
      </c>
      <c r="T16">
        <v>0.57999999999999996</v>
      </c>
      <c r="U16">
        <v>0.64</v>
      </c>
      <c r="V16">
        <v>0.61</v>
      </c>
      <c r="X16">
        <v>0.6</v>
      </c>
      <c r="Y16">
        <v>0.63</v>
      </c>
      <c r="Z16">
        <v>0.56499999999999995</v>
      </c>
      <c r="AD16">
        <f t="shared" si="7"/>
        <v>11</v>
      </c>
      <c r="AE16">
        <v>0.59499999999999997</v>
      </c>
      <c r="AF16">
        <v>0.65</v>
      </c>
      <c r="AG16">
        <v>0.61499999999999999</v>
      </c>
    </row>
    <row r="17" spans="1:33">
      <c r="A17">
        <f t="shared" si="8"/>
        <v>12</v>
      </c>
      <c r="B17" s="4">
        <v>0.32500000000000001</v>
      </c>
      <c r="C17" s="4">
        <v>0.59499999999999997</v>
      </c>
      <c r="D17" s="4">
        <v>0.58499999999999996</v>
      </c>
      <c r="E17" s="4">
        <v>0.56499999999999995</v>
      </c>
      <c r="L17">
        <v>0.56000000000000005</v>
      </c>
      <c r="M17">
        <v>0.60499999999999998</v>
      </c>
      <c r="N17">
        <v>0.61499999999999999</v>
      </c>
      <c r="P17">
        <v>0.56000000000000005</v>
      </c>
      <c r="Q17">
        <v>0.60499999999999998</v>
      </c>
      <c r="R17">
        <v>0.63</v>
      </c>
      <c r="T17">
        <v>0.6</v>
      </c>
      <c r="U17">
        <v>0.59499999999999997</v>
      </c>
      <c r="V17">
        <v>0.63</v>
      </c>
      <c r="X17">
        <v>0.56999999999999995</v>
      </c>
      <c r="Y17">
        <v>0.60499999999999998</v>
      </c>
      <c r="Z17">
        <v>0.59</v>
      </c>
      <c r="AD17">
        <f t="shared" si="7"/>
        <v>12</v>
      </c>
      <c r="AE17">
        <v>0.57999999999999996</v>
      </c>
      <c r="AF17">
        <v>0.6</v>
      </c>
      <c r="AG17">
        <v>0.62</v>
      </c>
    </row>
    <row r="18" spans="1:33">
      <c r="A18">
        <f t="shared" si="8"/>
        <v>13</v>
      </c>
      <c r="B18" s="4">
        <v>0.35</v>
      </c>
      <c r="C18" s="4">
        <v>0.52500000000000002</v>
      </c>
      <c r="D18" s="4">
        <v>0.57499999999999996</v>
      </c>
      <c r="E18" s="4">
        <v>0.53500000000000003</v>
      </c>
      <c r="G18" s="1" t="s">
        <v>1</v>
      </c>
      <c r="H18" s="1" t="s">
        <v>28</v>
      </c>
      <c r="I18" s="1" t="s">
        <v>3</v>
      </c>
      <c r="J18" s="1"/>
      <c r="L18">
        <v>0.55000000000000004</v>
      </c>
      <c r="M18">
        <v>0.59</v>
      </c>
      <c r="N18">
        <v>0.56999999999999995</v>
      </c>
      <c r="P18">
        <v>0.55000000000000004</v>
      </c>
      <c r="Q18">
        <v>0.58499999999999996</v>
      </c>
      <c r="R18">
        <v>0.57999999999999996</v>
      </c>
      <c r="T18">
        <v>0.54500000000000004</v>
      </c>
      <c r="U18">
        <v>0.56999999999999995</v>
      </c>
      <c r="V18">
        <v>0.55500000000000005</v>
      </c>
      <c r="X18">
        <v>0.54500000000000004</v>
      </c>
      <c r="Y18">
        <v>0.6</v>
      </c>
      <c r="Z18">
        <v>0.54</v>
      </c>
      <c r="AD18">
        <f t="shared" si="7"/>
        <v>13</v>
      </c>
      <c r="AE18">
        <v>0.55500000000000005</v>
      </c>
      <c r="AF18">
        <v>0.57999999999999996</v>
      </c>
      <c r="AG18">
        <v>0.55500000000000005</v>
      </c>
    </row>
    <row r="19" spans="1:33">
      <c r="A19">
        <f t="shared" si="8"/>
        <v>14</v>
      </c>
      <c r="B19" s="4">
        <v>0.37</v>
      </c>
      <c r="C19" s="4">
        <v>0.51</v>
      </c>
      <c r="D19" s="4">
        <v>0.5</v>
      </c>
      <c r="E19" s="4">
        <v>0.495</v>
      </c>
      <c r="G19" s="1">
        <f>C2</f>
        <v>0.56699999999999995</v>
      </c>
      <c r="H19" s="1">
        <f t="shared" ref="H19:I19" si="10">D2</f>
        <v>0.58610000000000007</v>
      </c>
      <c r="I19" s="1">
        <f t="shared" si="10"/>
        <v>0.55619999999999992</v>
      </c>
      <c r="L19">
        <v>0.53500000000000003</v>
      </c>
      <c r="M19">
        <v>0.54</v>
      </c>
      <c r="N19">
        <v>0.57499999999999996</v>
      </c>
      <c r="P19">
        <v>0.54</v>
      </c>
      <c r="Q19">
        <v>0.54</v>
      </c>
      <c r="R19">
        <v>0.57999999999999996</v>
      </c>
      <c r="T19">
        <v>0.54</v>
      </c>
      <c r="U19">
        <v>0.54</v>
      </c>
      <c r="V19">
        <v>0.53</v>
      </c>
      <c r="X19">
        <v>0.51</v>
      </c>
      <c r="Y19">
        <v>0.52</v>
      </c>
      <c r="Z19">
        <v>0.54500000000000004</v>
      </c>
      <c r="AD19">
        <f t="shared" si="7"/>
        <v>14</v>
      </c>
      <c r="AE19">
        <v>0.53500000000000003</v>
      </c>
      <c r="AF19">
        <v>0.52500000000000002</v>
      </c>
      <c r="AG19">
        <v>0.52500000000000002</v>
      </c>
    </row>
    <row r="20" spans="1:33">
      <c r="A20">
        <f t="shared" si="8"/>
        <v>15</v>
      </c>
      <c r="B20" s="4">
        <v>0.35</v>
      </c>
      <c r="C20" s="4">
        <v>0.6</v>
      </c>
      <c r="D20" s="4">
        <v>0.59499999999999997</v>
      </c>
      <c r="E20" s="4">
        <v>0.55000000000000004</v>
      </c>
      <c r="L20">
        <v>0.62</v>
      </c>
      <c r="M20">
        <v>0.62</v>
      </c>
      <c r="N20">
        <v>0.59</v>
      </c>
      <c r="P20">
        <v>0.61499999999999999</v>
      </c>
      <c r="Q20">
        <v>0.61499999999999999</v>
      </c>
      <c r="R20">
        <v>0.59499999999999997</v>
      </c>
      <c r="T20">
        <v>0.59499999999999997</v>
      </c>
      <c r="U20">
        <v>0.6</v>
      </c>
      <c r="V20">
        <v>0.58499999999999996</v>
      </c>
      <c r="X20">
        <v>0.59499999999999997</v>
      </c>
      <c r="Y20">
        <v>0.59</v>
      </c>
      <c r="Z20">
        <v>0.54</v>
      </c>
      <c r="AD20">
        <f t="shared" si="7"/>
        <v>15</v>
      </c>
      <c r="AE20">
        <v>0.59</v>
      </c>
      <c r="AF20">
        <v>0.57499999999999996</v>
      </c>
      <c r="AG20">
        <v>0.57999999999999996</v>
      </c>
    </row>
    <row r="21" spans="1:33">
      <c r="A21">
        <f t="shared" si="8"/>
        <v>16</v>
      </c>
      <c r="B21" s="4">
        <v>0.32500000000000001</v>
      </c>
      <c r="C21" s="4">
        <v>0.56000000000000005</v>
      </c>
      <c r="D21" s="4">
        <v>0.61499999999999999</v>
      </c>
      <c r="E21" s="4">
        <v>0.56999999999999995</v>
      </c>
      <c r="L21">
        <v>0.6</v>
      </c>
      <c r="M21">
        <v>0.62</v>
      </c>
      <c r="N21">
        <v>0.61</v>
      </c>
      <c r="P21">
        <v>0.61</v>
      </c>
      <c r="Q21">
        <v>0.61499999999999999</v>
      </c>
      <c r="R21">
        <v>0.61</v>
      </c>
      <c r="T21">
        <v>0.56999999999999995</v>
      </c>
      <c r="U21">
        <v>0.61</v>
      </c>
      <c r="V21">
        <v>0.56000000000000005</v>
      </c>
      <c r="X21">
        <v>0.57999999999999996</v>
      </c>
      <c r="Y21">
        <v>0.63500000000000001</v>
      </c>
      <c r="Z21">
        <v>0.55000000000000004</v>
      </c>
      <c r="AD21">
        <f t="shared" si="7"/>
        <v>16</v>
      </c>
      <c r="AE21">
        <v>0.61</v>
      </c>
      <c r="AF21">
        <v>0.62</v>
      </c>
      <c r="AG21">
        <v>0.58499999999999996</v>
      </c>
    </row>
    <row r="22" spans="1:33">
      <c r="A22">
        <f t="shared" si="8"/>
        <v>17</v>
      </c>
      <c r="B22" s="4">
        <v>0.36499999999999999</v>
      </c>
      <c r="C22" s="4">
        <v>0.6</v>
      </c>
      <c r="D22" s="4">
        <v>0.65500000000000003</v>
      </c>
      <c r="E22" s="4">
        <v>0.59</v>
      </c>
      <c r="L22">
        <v>0.59</v>
      </c>
      <c r="M22">
        <v>0.65500000000000003</v>
      </c>
      <c r="N22">
        <v>0.62</v>
      </c>
      <c r="P22">
        <v>0.57499999999999996</v>
      </c>
      <c r="Q22">
        <v>0.64500000000000002</v>
      </c>
      <c r="R22">
        <v>0.60499999999999998</v>
      </c>
      <c r="T22">
        <v>0.6</v>
      </c>
      <c r="U22">
        <v>0.64</v>
      </c>
      <c r="V22">
        <v>0.59499999999999997</v>
      </c>
      <c r="X22">
        <v>0.59</v>
      </c>
      <c r="Y22">
        <v>0.63</v>
      </c>
      <c r="Z22">
        <v>0.56999999999999995</v>
      </c>
      <c r="AD22">
        <f t="shared" si="7"/>
        <v>17</v>
      </c>
      <c r="AE22">
        <v>0.59499999999999997</v>
      </c>
      <c r="AF22">
        <v>0.65500000000000003</v>
      </c>
      <c r="AG22">
        <v>0.59</v>
      </c>
    </row>
    <row r="23" spans="1:33">
      <c r="A23">
        <f t="shared" si="8"/>
        <v>18</v>
      </c>
      <c r="B23" s="4">
        <v>0.33500000000000002</v>
      </c>
      <c r="C23" s="4">
        <v>0.53500000000000003</v>
      </c>
      <c r="D23" s="4">
        <v>0.56000000000000005</v>
      </c>
      <c r="E23" s="4">
        <v>0.54</v>
      </c>
      <c r="G23" t="s">
        <v>24</v>
      </c>
      <c r="L23">
        <v>0.56000000000000005</v>
      </c>
      <c r="M23">
        <v>0.54500000000000004</v>
      </c>
      <c r="N23">
        <v>0.57499999999999996</v>
      </c>
      <c r="P23">
        <v>0.55500000000000005</v>
      </c>
      <c r="Q23">
        <v>0.54500000000000004</v>
      </c>
      <c r="R23">
        <v>0.56000000000000005</v>
      </c>
      <c r="T23">
        <v>0.56000000000000005</v>
      </c>
      <c r="U23">
        <v>0.52500000000000002</v>
      </c>
      <c r="V23">
        <v>0.56499999999999995</v>
      </c>
      <c r="X23">
        <v>0.56000000000000005</v>
      </c>
      <c r="Y23">
        <v>0.56499999999999995</v>
      </c>
      <c r="Z23">
        <v>0.53500000000000003</v>
      </c>
      <c r="AD23">
        <f t="shared" si="7"/>
        <v>18</v>
      </c>
      <c r="AE23">
        <v>0.56499999999999995</v>
      </c>
      <c r="AF23">
        <v>0.54</v>
      </c>
      <c r="AG23">
        <v>0.56999999999999995</v>
      </c>
    </row>
    <row r="24" spans="1:33">
      <c r="A24">
        <f t="shared" si="8"/>
        <v>19</v>
      </c>
      <c r="B24" s="4">
        <v>0.375</v>
      </c>
      <c r="C24" s="4">
        <v>0.54</v>
      </c>
      <c r="D24" s="4">
        <v>0.6</v>
      </c>
      <c r="E24" s="4">
        <v>0.54500000000000004</v>
      </c>
      <c r="G24" t="s">
        <v>43</v>
      </c>
      <c r="H24" s="3">
        <f>TTEST(E6:E55,N6:N55,2,1)</f>
        <v>1.0508120021379641E-16</v>
      </c>
      <c r="I24" s="6">
        <v>6.9607387693715296E-14</v>
      </c>
      <c r="J24" t="s">
        <v>27</v>
      </c>
      <c r="K24" s="3">
        <f>TTEST(P6:P55,L6:L55,2,1)</f>
        <v>0.94405528404939598</v>
      </c>
      <c r="L24">
        <v>0.56000000000000005</v>
      </c>
      <c r="M24">
        <v>0.59</v>
      </c>
      <c r="N24">
        <v>0.625</v>
      </c>
      <c r="P24">
        <v>0.56000000000000005</v>
      </c>
      <c r="Q24">
        <v>0.59</v>
      </c>
      <c r="R24">
        <v>0.625</v>
      </c>
      <c r="T24">
        <v>0.57499999999999996</v>
      </c>
      <c r="U24">
        <v>0.59</v>
      </c>
      <c r="V24">
        <v>0.58499999999999996</v>
      </c>
      <c r="X24">
        <v>0.56499999999999995</v>
      </c>
      <c r="Y24">
        <v>0.59</v>
      </c>
      <c r="Z24">
        <v>0.57999999999999996</v>
      </c>
      <c r="AD24">
        <f t="shared" si="7"/>
        <v>19</v>
      </c>
      <c r="AE24">
        <v>0.56499999999999995</v>
      </c>
      <c r="AF24">
        <v>0.59</v>
      </c>
      <c r="AG24">
        <v>0.59499999999999997</v>
      </c>
    </row>
    <row r="25" spans="1:33">
      <c r="A25">
        <f t="shared" si="8"/>
        <v>20</v>
      </c>
      <c r="B25" s="4">
        <v>0.38</v>
      </c>
      <c r="C25" s="4">
        <v>0.55500000000000005</v>
      </c>
      <c r="D25" s="4">
        <v>0.62</v>
      </c>
      <c r="E25" s="4">
        <v>0.55500000000000005</v>
      </c>
      <c r="G25" t="s">
        <v>44</v>
      </c>
      <c r="H25" s="3">
        <f>TTEST(D6:D55,M6:M55,2,1)</f>
        <v>3.328451545761872E-3</v>
      </c>
      <c r="I25" s="6">
        <v>1.76420050609662E-3</v>
      </c>
      <c r="J25" t="s">
        <v>26</v>
      </c>
      <c r="K25" s="3">
        <f>TTEST(Q6:Q55,M6:M55,2,1)</f>
        <v>0.22068385113649469</v>
      </c>
      <c r="L25">
        <v>0.55000000000000004</v>
      </c>
      <c r="M25">
        <v>0.625</v>
      </c>
      <c r="N25">
        <v>0.58499999999999996</v>
      </c>
      <c r="P25">
        <v>0.55000000000000004</v>
      </c>
      <c r="Q25">
        <v>0.61499999999999999</v>
      </c>
      <c r="R25">
        <v>0.57999999999999996</v>
      </c>
      <c r="T25">
        <v>0.56999999999999995</v>
      </c>
      <c r="U25">
        <v>0.61499999999999999</v>
      </c>
      <c r="V25">
        <v>0.58499999999999996</v>
      </c>
      <c r="X25">
        <v>0.52500000000000002</v>
      </c>
      <c r="Y25">
        <v>0.60499999999999998</v>
      </c>
      <c r="Z25">
        <v>0.56499999999999995</v>
      </c>
      <c r="AD25">
        <f t="shared" si="7"/>
        <v>20</v>
      </c>
      <c r="AE25">
        <v>0.57499999999999996</v>
      </c>
      <c r="AF25">
        <v>0.6</v>
      </c>
      <c r="AG25">
        <v>0.56999999999999995</v>
      </c>
    </row>
    <row r="26" spans="1:33">
      <c r="A26">
        <f t="shared" si="8"/>
        <v>21</v>
      </c>
      <c r="B26" s="4">
        <v>0.35499999999999998</v>
      </c>
      <c r="C26" s="4">
        <v>0.54500000000000004</v>
      </c>
      <c r="D26" s="4">
        <v>0.55500000000000005</v>
      </c>
      <c r="E26" s="4">
        <v>0.53</v>
      </c>
      <c r="G26" t="s">
        <v>45</v>
      </c>
      <c r="H26" s="3">
        <f>TTEST(C6:C55,L6:L55,2,1)</f>
        <v>0.65404381320492466</v>
      </c>
      <c r="I26" s="6">
        <v>0.32643815113277402</v>
      </c>
      <c r="J26" t="s">
        <v>25</v>
      </c>
      <c r="K26" s="3">
        <f>TTEST(R6:R55,N6:N55,2,1)</f>
        <v>4.7078909343710416E-2</v>
      </c>
      <c r="L26">
        <v>0.56000000000000005</v>
      </c>
      <c r="M26">
        <v>0.56000000000000005</v>
      </c>
      <c r="N26">
        <v>0.54500000000000004</v>
      </c>
      <c r="P26">
        <v>0.56000000000000005</v>
      </c>
      <c r="Q26">
        <v>0.56499999999999995</v>
      </c>
      <c r="R26">
        <v>0.56999999999999995</v>
      </c>
      <c r="T26">
        <v>0.56499999999999995</v>
      </c>
      <c r="U26">
        <v>0.55500000000000005</v>
      </c>
      <c r="V26">
        <v>0.54</v>
      </c>
      <c r="X26">
        <v>0.56499999999999995</v>
      </c>
      <c r="Y26">
        <v>0.54500000000000004</v>
      </c>
      <c r="Z26">
        <v>0.52500000000000002</v>
      </c>
      <c r="AD26">
        <f t="shared" si="7"/>
        <v>21</v>
      </c>
      <c r="AE26">
        <v>0.56499999999999995</v>
      </c>
      <c r="AF26">
        <v>0.55500000000000005</v>
      </c>
      <c r="AG26">
        <v>0.54</v>
      </c>
    </row>
    <row r="27" spans="1:33">
      <c r="A27">
        <f t="shared" si="8"/>
        <v>22</v>
      </c>
      <c r="B27" s="4">
        <v>0.39500000000000002</v>
      </c>
      <c r="C27" s="4">
        <v>0.53</v>
      </c>
      <c r="D27" s="4">
        <v>0.56999999999999995</v>
      </c>
      <c r="E27" s="4">
        <v>0.53500000000000003</v>
      </c>
      <c r="J27" t="s">
        <v>48</v>
      </c>
      <c r="K27" s="3">
        <f>TTEST(P6:P55,C6:C55,2,1)</f>
        <v>0.67365683700491008</v>
      </c>
      <c r="L27">
        <v>0.56499999999999995</v>
      </c>
      <c r="M27">
        <v>0.56999999999999995</v>
      </c>
      <c r="N27">
        <v>0.6</v>
      </c>
      <c r="P27">
        <v>0.56999999999999995</v>
      </c>
      <c r="Q27">
        <v>0.56999999999999995</v>
      </c>
      <c r="R27">
        <v>0.57999999999999996</v>
      </c>
      <c r="T27">
        <v>0.57499999999999996</v>
      </c>
      <c r="U27">
        <v>0.56499999999999995</v>
      </c>
      <c r="V27">
        <v>0.54</v>
      </c>
      <c r="X27">
        <v>0.55000000000000004</v>
      </c>
      <c r="Y27">
        <v>0.58499999999999996</v>
      </c>
      <c r="Z27">
        <v>0.56499999999999995</v>
      </c>
      <c r="AD27">
        <f t="shared" si="7"/>
        <v>22</v>
      </c>
      <c r="AE27">
        <v>0.57999999999999996</v>
      </c>
      <c r="AF27">
        <v>0.56999999999999995</v>
      </c>
      <c r="AG27">
        <v>0.55000000000000004</v>
      </c>
    </row>
    <row r="28" spans="1:33">
      <c r="A28">
        <f t="shared" si="8"/>
        <v>23</v>
      </c>
      <c r="B28" s="4">
        <v>0.34</v>
      </c>
      <c r="C28" s="4">
        <v>0.55000000000000004</v>
      </c>
      <c r="D28" s="4">
        <v>0.6</v>
      </c>
      <c r="E28" s="4">
        <v>0.61</v>
      </c>
      <c r="G28" t="s">
        <v>33</v>
      </c>
      <c r="J28" t="s">
        <v>47</v>
      </c>
      <c r="K28" s="3">
        <f>TTEST(Q6:Q55,D6:D55,2,1)</f>
        <v>1.4703253996893024E-2</v>
      </c>
      <c r="L28">
        <v>0.54</v>
      </c>
      <c r="M28">
        <v>0.6</v>
      </c>
      <c r="N28">
        <v>0.65</v>
      </c>
      <c r="P28">
        <v>0.54</v>
      </c>
      <c r="Q28">
        <v>0.61499999999999999</v>
      </c>
      <c r="R28">
        <v>0.64</v>
      </c>
      <c r="T28">
        <v>0.54</v>
      </c>
      <c r="U28">
        <v>0.57999999999999996</v>
      </c>
      <c r="V28">
        <v>0.6</v>
      </c>
      <c r="X28">
        <v>0.52500000000000002</v>
      </c>
      <c r="Y28">
        <v>0.58499999999999996</v>
      </c>
      <c r="Z28">
        <v>0.61499999999999999</v>
      </c>
      <c r="AD28">
        <f t="shared" si="7"/>
        <v>23</v>
      </c>
      <c r="AE28">
        <v>0.54500000000000004</v>
      </c>
      <c r="AF28">
        <v>0.61</v>
      </c>
      <c r="AG28">
        <v>0.62</v>
      </c>
    </row>
    <row r="29" spans="1:33">
      <c r="A29">
        <f t="shared" si="8"/>
        <v>24</v>
      </c>
      <c r="B29" s="4">
        <v>0.35499999999999998</v>
      </c>
      <c r="C29" s="4">
        <v>0.56000000000000005</v>
      </c>
      <c r="D29" s="4">
        <v>0.59499999999999997</v>
      </c>
      <c r="E29" s="4">
        <v>0.54500000000000004</v>
      </c>
      <c r="G29" t="s">
        <v>35</v>
      </c>
      <c r="H29" s="3">
        <v>5.0999999999999997E-2</v>
      </c>
      <c r="I29" s="4">
        <f>H29</f>
        <v>5.0999999999999997E-2</v>
      </c>
      <c r="J29" t="s">
        <v>46</v>
      </c>
      <c r="K29" s="3">
        <f>TTEST(R6:R55,C8:C57,2,1)</f>
        <v>8.9145823691154337E-6</v>
      </c>
      <c r="L29">
        <v>0.55500000000000005</v>
      </c>
      <c r="M29">
        <v>0.61499999999999999</v>
      </c>
      <c r="N29">
        <v>0.59499999999999997</v>
      </c>
      <c r="P29">
        <v>0.55500000000000005</v>
      </c>
      <c r="Q29">
        <v>0.61</v>
      </c>
      <c r="R29">
        <v>0.6</v>
      </c>
      <c r="T29">
        <v>0.56999999999999995</v>
      </c>
      <c r="U29">
        <v>0.60499999999999998</v>
      </c>
      <c r="V29">
        <v>0.56000000000000005</v>
      </c>
      <c r="X29">
        <v>0.56000000000000005</v>
      </c>
      <c r="Y29">
        <v>0.57999999999999996</v>
      </c>
      <c r="Z29">
        <v>0.54500000000000004</v>
      </c>
      <c r="AD29">
        <f t="shared" si="7"/>
        <v>24</v>
      </c>
      <c r="AE29">
        <v>0.55000000000000004</v>
      </c>
      <c r="AF29">
        <v>0.61</v>
      </c>
      <c r="AG29">
        <v>0.55500000000000005</v>
      </c>
    </row>
    <row r="30" spans="1:33">
      <c r="A30">
        <f t="shared" si="8"/>
        <v>25</v>
      </c>
      <c r="B30" s="4">
        <v>0.28499999999999998</v>
      </c>
      <c r="C30" s="4">
        <v>0.52500000000000002</v>
      </c>
      <c r="D30" s="4">
        <v>0.59499999999999997</v>
      </c>
      <c r="E30" s="4">
        <v>0.505</v>
      </c>
      <c r="G30" t="s">
        <v>34</v>
      </c>
      <c r="H30" s="3">
        <v>0.05</v>
      </c>
      <c r="I30" s="4">
        <f t="shared" ref="I30:I33" si="11">H30</f>
        <v>0.05</v>
      </c>
      <c r="L30">
        <v>0.51500000000000001</v>
      </c>
      <c r="M30">
        <v>0.56999999999999995</v>
      </c>
      <c r="N30">
        <v>0.55500000000000005</v>
      </c>
      <c r="P30">
        <v>0.51500000000000001</v>
      </c>
      <c r="Q30">
        <v>0.57499999999999996</v>
      </c>
      <c r="R30">
        <v>0.54500000000000004</v>
      </c>
      <c r="T30">
        <v>0.53</v>
      </c>
      <c r="U30">
        <v>0.57499999999999996</v>
      </c>
      <c r="V30">
        <v>0.52500000000000002</v>
      </c>
      <c r="X30">
        <v>0.52500000000000002</v>
      </c>
      <c r="Y30">
        <v>0.56499999999999995</v>
      </c>
      <c r="Z30">
        <v>0.52</v>
      </c>
      <c r="AD30">
        <f t="shared" si="7"/>
        <v>25</v>
      </c>
      <c r="AE30">
        <v>0.53500000000000003</v>
      </c>
      <c r="AF30">
        <v>0.58499999999999996</v>
      </c>
      <c r="AG30">
        <v>0.52</v>
      </c>
    </row>
    <row r="31" spans="1:33">
      <c r="A31">
        <f t="shared" si="8"/>
        <v>26</v>
      </c>
      <c r="B31" s="4">
        <v>0.35499999999999998</v>
      </c>
      <c r="C31" s="4">
        <v>0.56000000000000005</v>
      </c>
      <c r="D31" s="4">
        <v>0.57499999999999996</v>
      </c>
      <c r="E31" s="4">
        <v>0.52500000000000002</v>
      </c>
      <c r="G31" t="s">
        <v>36</v>
      </c>
      <c r="H31" s="3">
        <v>0.01</v>
      </c>
      <c r="I31" s="4">
        <f t="shared" si="11"/>
        <v>0.01</v>
      </c>
      <c r="J31" s="2" t="s">
        <v>52</v>
      </c>
      <c r="K31" s="3">
        <f>TTEST(T6:T55,L6:L55,2,1)</f>
        <v>1.9894517366667208E-3</v>
      </c>
      <c r="L31">
        <v>0.55000000000000004</v>
      </c>
      <c r="M31">
        <v>0.58499999999999996</v>
      </c>
      <c r="N31">
        <v>0.59</v>
      </c>
      <c r="P31">
        <v>0.55000000000000004</v>
      </c>
      <c r="Q31">
        <v>0.59499999999999997</v>
      </c>
      <c r="R31">
        <v>0.59</v>
      </c>
      <c r="T31">
        <v>0.54</v>
      </c>
      <c r="U31">
        <v>0.59</v>
      </c>
      <c r="V31">
        <v>0.54</v>
      </c>
      <c r="X31">
        <v>0.56999999999999995</v>
      </c>
      <c r="Y31">
        <v>0.58499999999999996</v>
      </c>
      <c r="Z31">
        <v>0.56499999999999995</v>
      </c>
      <c r="AD31">
        <f t="shared" si="7"/>
        <v>26</v>
      </c>
      <c r="AE31">
        <v>0.56000000000000005</v>
      </c>
      <c r="AF31">
        <v>0.58499999999999996</v>
      </c>
      <c r="AG31">
        <v>0.55500000000000005</v>
      </c>
    </row>
    <row r="32" spans="1:33">
      <c r="A32">
        <f t="shared" si="8"/>
        <v>27</v>
      </c>
      <c r="B32" s="4">
        <v>0.35</v>
      </c>
      <c r="C32" s="4">
        <v>0.52500000000000002</v>
      </c>
      <c r="D32" s="4">
        <v>0.54500000000000004</v>
      </c>
      <c r="E32" s="4">
        <v>0.51500000000000001</v>
      </c>
      <c r="G32" t="s">
        <v>37</v>
      </c>
      <c r="H32" s="3">
        <v>1E-3</v>
      </c>
      <c r="I32" s="4">
        <f t="shared" si="11"/>
        <v>1E-3</v>
      </c>
      <c r="J32" s="2" t="s">
        <v>53</v>
      </c>
      <c r="K32" s="3">
        <f>TTEST(U6:U55,M6:M55,2,1)</f>
        <v>3.7175798205393955E-2</v>
      </c>
      <c r="L32">
        <v>0.51</v>
      </c>
      <c r="M32">
        <v>0.56000000000000005</v>
      </c>
      <c r="N32">
        <v>0.55000000000000004</v>
      </c>
      <c r="P32">
        <v>0.505</v>
      </c>
      <c r="Q32">
        <v>0.56499999999999995</v>
      </c>
      <c r="R32">
        <v>0.55500000000000005</v>
      </c>
      <c r="T32">
        <v>0.52</v>
      </c>
      <c r="U32">
        <v>0.54</v>
      </c>
      <c r="V32">
        <v>0.51</v>
      </c>
      <c r="X32">
        <v>0.54</v>
      </c>
      <c r="Y32">
        <v>0.53</v>
      </c>
      <c r="Z32">
        <v>0.5</v>
      </c>
      <c r="AD32">
        <f t="shared" si="7"/>
        <v>27</v>
      </c>
      <c r="AE32">
        <v>0.52</v>
      </c>
      <c r="AF32">
        <v>0.54500000000000004</v>
      </c>
      <c r="AG32">
        <v>0.54</v>
      </c>
    </row>
    <row r="33" spans="1:33">
      <c r="A33">
        <f t="shared" si="8"/>
        <v>28</v>
      </c>
      <c r="B33" s="4">
        <v>0.33500000000000002</v>
      </c>
      <c r="C33" s="4">
        <v>0.58499999999999996</v>
      </c>
      <c r="D33" s="4">
        <v>0.56999999999999995</v>
      </c>
      <c r="E33" s="4">
        <v>0.54</v>
      </c>
      <c r="G33" t="s">
        <v>38</v>
      </c>
      <c r="H33" s="3">
        <v>1E-4</v>
      </c>
      <c r="I33" s="4">
        <f t="shared" si="11"/>
        <v>1E-4</v>
      </c>
      <c r="J33" s="2" t="s">
        <v>54</v>
      </c>
      <c r="K33" s="3">
        <f>TTEST(V6:V55,N6:N55,2,1)</f>
        <v>9.8092597821344776E-11</v>
      </c>
      <c r="L33">
        <v>0.58499999999999996</v>
      </c>
      <c r="M33">
        <v>0.57999999999999996</v>
      </c>
      <c r="N33">
        <v>0.58499999999999996</v>
      </c>
      <c r="P33">
        <v>0.57499999999999996</v>
      </c>
      <c r="Q33">
        <v>0.56499999999999995</v>
      </c>
      <c r="R33">
        <v>0.56999999999999995</v>
      </c>
      <c r="T33">
        <v>0.60499999999999998</v>
      </c>
      <c r="U33">
        <v>0.6</v>
      </c>
      <c r="V33">
        <v>0.59499999999999997</v>
      </c>
      <c r="X33">
        <v>0.60499999999999998</v>
      </c>
      <c r="Y33">
        <v>0.59</v>
      </c>
      <c r="Z33">
        <v>0.57999999999999996</v>
      </c>
      <c r="AD33">
        <f t="shared" si="7"/>
        <v>28</v>
      </c>
      <c r="AE33">
        <v>0.59499999999999997</v>
      </c>
      <c r="AF33">
        <v>0.59</v>
      </c>
      <c r="AG33">
        <v>0.56000000000000005</v>
      </c>
    </row>
    <row r="34" spans="1:33">
      <c r="A34">
        <f t="shared" si="8"/>
        <v>29</v>
      </c>
      <c r="B34" s="4">
        <v>0.38</v>
      </c>
      <c r="C34" s="4">
        <v>0.61499999999999999</v>
      </c>
      <c r="D34" s="4">
        <v>0.62</v>
      </c>
      <c r="E34" s="4">
        <v>0.61</v>
      </c>
      <c r="L34">
        <v>0.59499999999999997</v>
      </c>
      <c r="M34">
        <v>0.63500000000000001</v>
      </c>
      <c r="N34">
        <v>0.65500000000000003</v>
      </c>
      <c r="P34">
        <v>0.6</v>
      </c>
      <c r="Q34">
        <v>0.63500000000000001</v>
      </c>
      <c r="R34">
        <v>0.64500000000000002</v>
      </c>
      <c r="T34">
        <v>0.64</v>
      </c>
      <c r="U34">
        <v>0.625</v>
      </c>
      <c r="V34">
        <v>0.59499999999999997</v>
      </c>
      <c r="X34">
        <v>0.63500000000000001</v>
      </c>
      <c r="Y34">
        <v>0.63</v>
      </c>
      <c r="Z34">
        <v>0.58499999999999996</v>
      </c>
      <c r="AD34">
        <f t="shared" si="7"/>
        <v>29</v>
      </c>
      <c r="AE34">
        <v>0.64500000000000002</v>
      </c>
      <c r="AF34">
        <v>0.62</v>
      </c>
      <c r="AG34">
        <v>0.61</v>
      </c>
    </row>
    <row r="35" spans="1:33">
      <c r="A35">
        <f t="shared" si="8"/>
        <v>30</v>
      </c>
      <c r="B35" s="4">
        <v>0.38500000000000001</v>
      </c>
      <c r="C35" s="4">
        <v>0.56000000000000005</v>
      </c>
      <c r="D35" s="4">
        <v>0.57999999999999996</v>
      </c>
      <c r="E35" s="4">
        <v>0.56499999999999995</v>
      </c>
      <c r="L35">
        <v>0.55000000000000004</v>
      </c>
      <c r="M35">
        <v>0.59499999999999997</v>
      </c>
      <c r="N35">
        <v>0.59499999999999997</v>
      </c>
      <c r="P35">
        <v>0.55500000000000005</v>
      </c>
      <c r="Q35">
        <v>0.58499999999999996</v>
      </c>
      <c r="R35">
        <v>0.6</v>
      </c>
      <c r="T35">
        <v>0.56499999999999995</v>
      </c>
      <c r="U35">
        <v>0.56499999999999995</v>
      </c>
      <c r="V35">
        <v>0.56999999999999995</v>
      </c>
      <c r="X35">
        <v>0.57999999999999996</v>
      </c>
      <c r="Y35">
        <v>0.625</v>
      </c>
      <c r="Z35">
        <v>0.57499999999999996</v>
      </c>
      <c r="AD35">
        <f t="shared" si="7"/>
        <v>30</v>
      </c>
      <c r="AE35">
        <v>0.56999999999999995</v>
      </c>
      <c r="AF35">
        <v>0.57999999999999996</v>
      </c>
      <c r="AG35">
        <v>0.57499999999999996</v>
      </c>
    </row>
    <row r="36" spans="1:33">
      <c r="A36">
        <f t="shared" si="8"/>
        <v>31</v>
      </c>
      <c r="B36" s="4">
        <v>0.34</v>
      </c>
      <c r="C36" s="4">
        <v>0.56999999999999995</v>
      </c>
      <c r="D36" s="4">
        <v>0.64500000000000002</v>
      </c>
      <c r="E36" s="4">
        <v>0.62</v>
      </c>
      <c r="H36">
        <v>0.57499999999999996</v>
      </c>
      <c r="I36">
        <v>0.66</v>
      </c>
      <c r="J36" s="5">
        <v>0.63</v>
      </c>
      <c r="L36">
        <v>0.58499999999999996</v>
      </c>
      <c r="M36">
        <v>0.67</v>
      </c>
      <c r="N36">
        <v>0.63500000000000001</v>
      </c>
      <c r="P36">
        <v>0.57499999999999996</v>
      </c>
      <c r="Q36">
        <v>0.66</v>
      </c>
      <c r="R36" s="5">
        <v>0.63</v>
      </c>
      <c r="T36">
        <v>0.6</v>
      </c>
      <c r="U36">
        <v>0.65500000000000003</v>
      </c>
      <c r="V36">
        <v>0.63</v>
      </c>
      <c r="X36">
        <v>0.57999999999999996</v>
      </c>
      <c r="Y36">
        <v>0.66</v>
      </c>
      <c r="Z36">
        <v>0.59</v>
      </c>
      <c r="AD36">
        <f t="shared" si="7"/>
        <v>31</v>
      </c>
      <c r="AE36">
        <v>0.58499999999999996</v>
      </c>
      <c r="AF36">
        <v>0.65500000000000003</v>
      </c>
      <c r="AG36">
        <v>0.625</v>
      </c>
    </row>
    <row r="37" spans="1:33">
      <c r="A37">
        <f t="shared" si="8"/>
        <v>32</v>
      </c>
      <c r="B37" s="4">
        <v>0.35</v>
      </c>
      <c r="C37" s="4">
        <v>0.56499999999999995</v>
      </c>
      <c r="D37" s="4">
        <v>0.58499999999999996</v>
      </c>
      <c r="E37" s="4">
        <v>0.57499999999999996</v>
      </c>
      <c r="H37">
        <v>0.57999999999999996</v>
      </c>
      <c r="I37">
        <v>0.62</v>
      </c>
      <c r="J37" s="5">
        <v>0.57999999999999996</v>
      </c>
      <c r="L37">
        <v>0.58499999999999996</v>
      </c>
      <c r="M37">
        <v>0.62</v>
      </c>
      <c r="N37">
        <v>0.6</v>
      </c>
      <c r="P37">
        <v>0.57999999999999996</v>
      </c>
      <c r="Q37">
        <v>0.62</v>
      </c>
      <c r="R37" s="5">
        <v>0.57999999999999996</v>
      </c>
      <c r="T37">
        <v>0.59</v>
      </c>
      <c r="U37">
        <v>0.63</v>
      </c>
      <c r="V37">
        <v>0.59499999999999997</v>
      </c>
      <c r="X37">
        <v>0.59499999999999997</v>
      </c>
      <c r="Y37">
        <v>0.62</v>
      </c>
      <c r="Z37">
        <v>0.61</v>
      </c>
      <c r="AD37">
        <f t="shared" si="7"/>
        <v>32</v>
      </c>
      <c r="AE37">
        <v>0.58499999999999996</v>
      </c>
      <c r="AF37">
        <v>0.63</v>
      </c>
      <c r="AG37">
        <v>0.56499999999999995</v>
      </c>
    </row>
    <row r="38" spans="1:33">
      <c r="A38">
        <f t="shared" si="8"/>
        <v>33</v>
      </c>
      <c r="B38" s="4">
        <v>0.35</v>
      </c>
      <c r="C38" s="4">
        <v>0.57999999999999996</v>
      </c>
      <c r="D38" s="4">
        <v>0.56499999999999995</v>
      </c>
      <c r="E38" s="4">
        <v>0.55000000000000004</v>
      </c>
      <c r="H38">
        <v>0.55500000000000005</v>
      </c>
      <c r="I38">
        <v>0.54</v>
      </c>
      <c r="J38" s="5">
        <v>0.59499999999999997</v>
      </c>
      <c r="L38">
        <v>0.54500000000000004</v>
      </c>
      <c r="M38">
        <v>0.55500000000000005</v>
      </c>
      <c r="N38">
        <v>0.59499999999999997</v>
      </c>
      <c r="P38">
        <v>0.55500000000000005</v>
      </c>
      <c r="Q38">
        <v>0.54</v>
      </c>
      <c r="R38" s="5">
        <v>0.59499999999999997</v>
      </c>
      <c r="T38">
        <v>0.56999999999999995</v>
      </c>
      <c r="U38">
        <v>0.54500000000000004</v>
      </c>
      <c r="V38">
        <v>0.54</v>
      </c>
      <c r="X38">
        <v>0.56999999999999995</v>
      </c>
      <c r="Y38">
        <v>0.57999999999999996</v>
      </c>
      <c r="Z38">
        <v>0.55000000000000004</v>
      </c>
      <c r="AD38">
        <f t="shared" si="7"/>
        <v>33</v>
      </c>
      <c r="AE38">
        <v>0.56499999999999995</v>
      </c>
      <c r="AF38">
        <v>0.55000000000000004</v>
      </c>
      <c r="AG38">
        <v>0.53500000000000003</v>
      </c>
    </row>
    <row r="39" spans="1:33">
      <c r="A39">
        <f t="shared" si="8"/>
        <v>34</v>
      </c>
      <c r="B39" s="4">
        <v>0.28000000000000003</v>
      </c>
      <c r="C39" s="4">
        <v>0.54</v>
      </c>
      <c r="D39" s="4">
        <v>0.56499999999999995</v>
      </c>
      <c r="E39" s="4">
        <v>0.495</v>
      </c>
      <c r="H39">
        <v>0.56499999999999995</v>
      </c>
      <c r="I39">
        <v>0.57499999999999996</v>
      </c>
      <c r="J39" s="5">
        <v>0.56999999999999995</v>
      </c>
      <c r="L39">
        <v>0.56499999999999995</v>
      </c>
      <c r="M39">
        <v>0.56999999999999995</v>
      </c>
      <c r="N39">
        <v>0.58499999999999996</v>
      </c>
      <c r="P39">
        <v>0.56499999999999995</v>
      </c>
      <c r="Q39">
        <v>0.57499999999999996</v>
      </c>
      <c r="R39" s="5">
        <v>0.56999999999999995</v>
      </c>
      <c r="T39">
        <v>0.55000000000000004</v>
      </c>
      <c r="U39">
        <v>0.56000000000000005</v>
      </c>
      <c r="V39">
        <v>0.52500000000000002</v>
      </c>
      <c r="X39">
        <v>0.54</v>
      </c>
      <c r="Y39">
        <v>0.56499999999999995</v>
      </c>
      <c r="Z39">
        <v>0.54500000000000004</v>
      </c>
      <c r="AD39">
        <f t="shared" si="7"/>
        <v>34</v>
      </c>
      <c r="AE39">
        <v>0.55500000000000005</v>
      </c>
      <c r="AF39">
        <v>0.57499999999999996</v>
      </c>
      <c r="AG39">
        <v>0.54</v>
      </c>
    </row>
    <row r="40" spans="1:33">
      <c r="A40">
        <f t="shared" si="8"/>
        <v>35</v>
      </c>
      <c r="B40" s="4">
        <v>0.40500000000000003</v>
      </c>
      <c r="C40" s="4">
        <v>0.6</v>
      </c>
      <c r="D40" s="4">
        <v>0.63</v>
      </c>
      <c r="E40" s="4">
        <v>0.59499999999999997</v>
      </c>
      <c r="H40">
        <v>0.6</v>
      </c>
      <c r="I40">
        <v>0.65500000000000003</v>
      </c>
      <c r="J40" s="5">
        <v>0.65</v>
      </c>
      <c r="L40">
        <v>0.57999999999999996</v>
      </c>
      <c r="M40">
        <v>0.66</v>
      </c>
      <c r="N40">
        <v>0.65</v>
      </c>
      <c r="P40">
        <v>0.6</v>
      </c>
      <c r="Q40">
        <v>0.65500000000000003</v>
      </c>
      <c r="R40" s="5">
        <v>0.65</v>
      </c>
      <c r="T40">
        <v>0.58499999999999996</v>
      </c>
      <c r="U40">
        <v>0.64500000000000002</v>
      </c>
      <c r="V40">
        <v>0.62</v>
      </c>
      <c r="X40">
        <v>0.59</v>
      </c>
      <c r="Y40" s="5">
        <v>0.63500000000000001</v>
      </c>
      <c r="Z40">
        <v>0.6</v>
      </c>
      <c r="AD40">
        <f t="shared" si="7"/>
        <v>35</v>
      </c>
      <c r="AE40">
        <v>0.61499999999999999</v>
      </c>
      <c r="AF40">
        <v>0.63500000000000001</v>
      </c>
      <c r="AG40">
        <v>0.63500000000000001</v>
      </c>
    </row>
    <row r="41" spans="1:33">
      <c r="A41">
        <f t="shared" si="8"/>
        <v>36</v>
      </c>
      <c r="B41" s="4">
        <v>0.38</v>
      </c>
      <c r="C41" s="4">
        <v>0.57999999999999996</v>
      </c>
      <c r="D41" s="4">
        <v>0.625</v>
      </c>
      <c r="E41" s="4">
        <v>0.57999999999999996</v>
      </c>
      <c r="H41">
        <v>0.58499999999999996</v>
      </c>
      <c r="I41">
        <v>0.62</v>
      </c>
      <c r="J41">
        <v>0.58499999999999996</v>
      </c>
      <c r="L41">
        <v>0.57499999999999996</v>
      </c>
      <c r="M41">
        <v>0.62</v>
      </c>
      <c r="N41">
        <v>0.57999999999999996</v>
      </c>
      <c r="P41">
        <v>0.58499999999999996</v>
      </c>
      <c r="Q41">
        <v>0.62</v>
      </c>
      <c r="R41">
        <v>0.58499999999999996</v>
      </c>
      <c r="T41">
        <v>0.6</v>
      </c>
      <c r="U41">
        <v>0.63</v>
      </c>
      <c r="V41">
        <v>0.56999999999999995</v>
      </c>
      <c r="X41">
        <v>0.57999999999999996</v>
      </c>
      <c r="Y41" s="5">
        <v>0.61</v>
      </c>
      <c r="Z41">
        <v>0.55000000000000004</v>
      </c>
      <c r="AD41">
        <f t="shared" si="7"/>
        <v>36</v>
      </c>
      <c r="AE41">
        <v>0.6</v>
      </c>
      <c r="AF41">
        <v>0.63500000000000001</v>
      </c>
      <c r="AG41">
        <v>0.56499999999999995</v>
      </c>
    </row>
    <row r="42" spans="1:33">
      <c r="A42">
        <f t="shared" si="8"/>
        <v>37</v>
      </c>
      <c r="B42" s="4">
        <v>0.40500000000000003</v>
      </c>
      <c r="C42" s="4">
        <v>0.63</v>
      </c>
      <c r="D42" s="4">
        <v>0.60499999999999998</v>
      </c>
      <c r="E42" s="4">
        <v>0.57499999999999996</v>
      </c>
      <c r="H42">
        <v>0.60499999999999998</v>
      </c>
      <c r="I42">
        <v>0.63</v>
      </c>
      <c r="J42">
        <v>0.63</v>
      </c>
      <c r="L42">
        <v>0.60499999999999998</v>
      </c>
      <c r="M42">
        <v>0.64</v>
      </c>
      <c r="N42">
        <v>0.64500000000000002</v>
      </c>
      <c r="P42">
        <v>0.60499999999999998</v>
      </c>
      <c r="Q42">
        <v>0.63</v>
      </c>
      <c r="R42">
        <v>0.63</v>
      </c>
      <c r="T42">
        <v>0.61499999999999999</v>
      </c>
      <c r="U42">
        <v>0.625</v>
      </c>
      <c r="V42">
        <v>0.61</v>
      </c>
      <c r="X42">
        <v>0.63500000000000001</v>
      </c>
      <c r="Y42" s="5">
        <v>0.625</v>
      </c>
      <c r="Z42">
        <v>0.61</v>
      </c>
      <c r="AD42">
        <f t="shared" si="7"/>
        <v>37</v>
      </c>
      <c r="AE42">
        <v>0.61499999999999999</v>
      </c>
      <c r="AF42">
        <v>0.61499999999999999</v>
      </c>
      <c r="AG42">
        <v>0.59499999999999997</v>
      </c>
    </row>
    <row r="43" spans="1:33">
      <c r="A43">
        <f t="shared" si="8"/>
        <v>38</v>
      </c>
      <c r="B43" s="4">
        <v>0.38</v>
      </c>
      <c r="C43" s="4">
        <v>0.6</v>
      </c>
      <c r="D43" s="4">
        <v>0.6</v>
      </c>
      <c r="E43" s="4">
        <v>0.57499999999999996</v>
      </c>
      <c r="H43">
        <v>0.63</v>
      </c>
      <c r="I43">
        <v>0.61</v>
      </c>
      <c r="J43">
        <v>0.625</v>
      </c>
      <c r="L43">
        <v>0.63500000000000001</v>
      </c>
      <c r="M43">
        <v>0.61499999999999999</v>
      </c>
      <c r="N43">
        <v>0.63</v>
      </c>
      <c r="P43">
        <v>0.63</v>
      </c>
      <c r="Q43">
        <v>0.61</v>
      </c>
      <c r="R43">
        <v>0.625</v>
      </c>
      <c r="T43">
        <v>0.63500000000000001</v>
      </c>
      <c r="U43">
        <v>0.61499999999999999</v>
      </c>
      <c r="V43">
        <v>0.6</v>
      </c>
      <c r="X43">
        <v>0.61</v>
      </c>
      <c r="Y43" s="5">
        <v>0.62</v>
      </c>
      <c r="Z43">
        <v>0.56999999999999995</v>
      </c>
      <c r="AD43">
        <f t="shared" si="7"/>
        <v>38</v>
      </c>
      <c r="AE43">
        <v>0.64</v>
      </c>
      <c r="AF43">
        <v>0.6</v>
      </c>
      <c r="AG43">
        <v>0.56499999999999995</v>
      </c>
    </row>
    <row r="44" spans="1:33">
      <c r="A44">
        <f t="shared" si="8"/>
        <v>39</v>
      </c>
      <c r="B44" s="4">
        <v>0.34499999999999997</v>
      </c>
      <c r="C44" s="4">
        <v>0.6</v>
      </c>
      <c r="D44" s="4">
        <v>0.58499999999999996</v>
      </c>
      <c r="E44" s="4">
        <v>0.56999999999999995</v>
      </c>
      <c r="H44">
        <v>0.55000000000000004</v>
      </c>
      <c r="I44">
        <v>0.58499999999999996</v>
      </c>
      <c r="J44">
        <v>0.6</v>
      </c>
      <c r="L44">
        <v>0.54500000000000004</v>
      </c>
      <c r="M44">
        <v>0.59499999999999997</v>
      </c>
      <c r="N44">
        <v>0.6</v>
      </c>
      <c r="P44">
        <v>0.55000000000000004</v>
      </c>
      <c r="Q44">
        <v>0.58499999999999996</v>
      </c>
      <c r="R44">
        <v>0.6</v>
      </c>
      <c r="T44">
        <v>0.56999999999999995</v>
      </c>
      <c r="U44">
        <v>0.56999999999999995</v>
      </c>
      <c r="V44">
        <v>0.56499999999999995</v>
      </c>
      <c r="X44">
        <v>0.55500000000000005</v>
      </c>
      <c r="Y44" s="5">
        <v>0.56999999999999995</v>
      </c>
      <c r="Z44">
        <v>0.53</v>
      </c>
      <c r="AD44">
        <f t="shared" si="7"/>
        <v>39</v>
      </c>
      <c r="AE44">
        <v>0.56999999999999995</v>
      </c>
      <c r="AF44">
        <v>0.56999999999999995</v>
      </c>
      <c r="AG44">
        <v>0.58499999999999996</v>
      </c>
    </row>
    <row r="45" spans="1:33">
      <c r="A45">
        <f t="shared" si="8"/>
        <v>40</v>
      </c>
      <c r="B45" s="4">
        <v>0.33</v>
      </c>
      <c r="C45" s="4">
        <v>0.58499999999999996</v>
      </c>
      <c r="D45" s="4">
        <v>0.55500000000000005</v>
      </c>
      <c r="E45" s="4">
        <v>0.55500000000000005</v>
      </c>
      <c r="H45">
        <v>0.57999999999999996</v>
      </c>
      <c r="I45">
        <v>0.59</v>
      </c>
      <c r="J45">
        <v>0.59499999999999997</v>
      </c>
      <c r="L45">
        <v>0.57499999999999996</v>
      </c>
      <c r="M45">
        <v>0.58499999999999996</v>
      </c>
      <c r="N45">
        <v>0.60499999999999998</v>
      </c>
      <c r="P45">
        <v>0.57999999999999996</v>
      </c>
      <c r="Q45">
        <v>0.59</v>
      </c>
      <c r="R45">
        <v>0.59499999999999997</v>
      </c>
      <c r="T45">
        <v>0.59</v>
      </c>
      <c r="U45">
        <v>0.56499999999999995</v>
      </c>
      <c r="V45">
        <v>0.57499999999999996</v>
      </c>
      <c r="X45">
        <v>0.57999999999999996</v>
      </c>
      <c r="Y45" s="5">
        <v>0.57499999999999996</v>
      </c>
      <c r="Z45">
        <v>0.53500000000000003</v>
      </c>
      <c r="AD45">
        <f t="shared" si="7"/>
        <v>40</v>
      </c>
      <c r="AE45">
        <v>0.59499999999999997</v>
      </c>
      <c r="AF45">
        <v>0.57999999999999996</v>
      </c>
      <c r="AG45">
        <v>0.59</v>
      </c>
    </row>
    <row r="46" spans="1:33">
      <c r="A46">
        <f t="shared" ref="A46:A55" si="12">A45+1</f>
        <v>41</v>
      </c>
      <c r="B46" s="4">
        <v>0.35499999999999998</v>
      </c>
      <c r="C46" s="4">
        <v>0.56999999999999995</v>
      </c>
      <c r="D46" s="4">
        <v>0.60499999999999998</v>
      </c>
      <c r="E46" s="4">
        <v>0.55500000000000005</v>
      </c>
      <c r="H46">
        <v>0.56499999999999995</v>
      </c>
      <c r="I46">
        <v>0.56000000000000005</v>
      </c>
      <c r="J46">
        <v>0.57499999999999996</v>
      </c>
      <c r="L46">
        <v>0.56999999999999995</v>
      </c>
      <c r="M46">
        <v>0.55500000000000005</v>
      </c>
      <c r="N46">
        <v>0.57999999999999996</v>
      </c>
      <c r="P46">
        <v>0.56499999999999995</v>
      </c>
      <c r="Q46">
        <v>0.56000000000000005</v>
      </c>
      <c r="R46">
        <v>0.57499999999999996</v>
      </c>
      <c r="T46">
        <v>0.56499999999999995</v>
      </c>
      <c r="U46">
        <v>0.56499999999999995</v>
      </c>
      <c r="V46">
        <v>0.55000000000000004</v>
      </c>
      <c r="X46">
        <v>0.55500000000000005</v>
      </c>
      <c r="Y46" s="5">
        <v>0.60499999999999998</v>
      </c>
      <c r="Z46">
        <v>0.56999999999999995</v>
      </c>
      <c r="AD46">
        <f t="shared" si="7"/>
        <v>41</v>
      </c>
      <c r="AE46">
        <v>0.55000000000000004</v>
      </c>
      <c r="AF46">
        <v>0.56499999999999995</v>
      </c>
      <c r="AG46">
        <v>0.56499999999999995</v>
      </c>
    </row>
    <row r="47" spans="1:33">
      <c r="A47">
        <f t="shared" si="12"/>
        <v>42</v>
      </c>
      <c r="B47" s="4">
        <v>0.36</v>
      </c>
      <c r="C47" s="4">
        <v>0.55500000000000005</v>
      </c>
      <c r="D47" s="4">
        <v>0.58499999999999996</v>
      </c>
      <c r="E47" s="4">
        <v>0.54</v>
      </c>
      <c r="H47">
        <v>0.57999999999999996</v>
      </c>
      <c r="I47">
        <v>0.54500000000000004</v>
      </c>
      <c r="J47">
        <v>0.57499999999999996</v>
      </c>
      <c r="L47">
        <v>0.58499999999999996</v>
      </c>
      <c r="M47">
        <v>0.55500000000000005</v>
      </c>
      <c r="N47">
        <v>0.56000000000000005</v>
      </c>
      <c r="P47">
        <v>0.57999999999999996</v>
      </c>
      <c r="Q47">
        <v>0.54500000000000004</v>
      </c>
      <c r="R47">
        <v>0.57499999999999996</v>
      </c>
      <c r="T47">
        <v>0.55000000000000004</v>
      </c>
      <c r="U47">
        <v>0.56499999999999995</v>
      </c>
      <c r="V47">
        <v>0.54</v>
      </c>
      <c r="X47">
        <v>0.54500000000000004</v>
      </c>
      <c r="Y47" s="5">
        <v>0.56999999999999995</v>
      </c>
      <c r="Z47">
        <v>0.55000000000000004</v>
      </c>
      <c r="AD47">
        <f t="shared" si="7"/>
        <v>42</v>
      </c>
      <c r="AE47">
        <v>0.55500000000000005</v>
      </c>
      <c r="AF47">
        <v>0.57499999999999996</v>
      </c>
      <c r="AG47">
        <v>0.54500000000000004</v>
      </c>
    </row>
    <row r="48" spans="1:33">
      <c r="A48">
        <f t="shared" si="12"/>
        <v>43</v>
      </c>
      <c r="B48" s="4">
        <v>0.26</v>
      </c>
      <c r="C48" s="4">
        <v>0.57499999999999996</v>
      </c>
      <c r="D48" s="4">
        <v>0.57499999999999996</v>
      </c>
      <c r="E48" s="4">
        <v>0.52500000000000002</v>
      </c>
      <c r="H48">
        <v>0.55000000000000004</v>
      </c>
      <c r="I48">
        <v>0.56000000000000005</v>
      </c>
      <c r="J48">
        <v>0.56999999999999995</v>
      </c>
      <c r="L48">
        <v>0.56000000000000005</v>
      </c>
      <c r="M48">
        <v>0.55500000000000005</v>
      </c>
      <c r="N48">
        <v>0.56000000000000005</v>
      </c>
      <c r="P48">
        <v>0.55000000000000004</v>
      </c>
      <c r="Q48">
        <v>0.56000000000000005</v>
      </c>
      <c r="R48">
        <v>0.56999999999999995</v>
      </c>
      <c r="T48">
        <v>0.56000000000000005</v>
      </c>
      <c r="U48">
        <v>0.59499999999999997</v>
      </c>
      <c r="V48">
        <v>0.56000000000000005</v>
      </c>
      <c r="X48">
        <v>0.57499999999999996</v>
      </c>
      <c r="Y48" s="5">
        <v>0.56499999999999995</v>
      </c>
      <c r="Z48">
        <v>0.59</v>
      </c>
      <c r="AD48">
        <f t="shared" si="7"/>
        <v>43</v>
      </c>
      <c r="AE48">
        <v>0.57499999999999996</v>
      </c>
      <c r="AF48">
        <v>0.57999999999999996</v>
      </c>
      <c r="AG48">
        <v>0.56999999999999995</v>
      </c>
    </row>
    <row r="49" spans="1:33">
      <c r="A49">
        <f t="shared" si="12"/>
        <v>44</v>
      </c>
      <c r="B49" s="4">
        <v>0.4</v>
      </c>
      <c r="C49" s="4">
        <v>0.54</v>
      </c>
      <c r="D49" s="4">
        <v>0.56999999999999995</v>
      </c>
      <c r="E49" s="4">
        <v>0.56000000000000005</v>
      </c>
      <c r="H49">
        <v>0.55000000000000004</v>
      </c>
      <c r="I49">
        <v>0.55000000000000004</v>
      </c>
      <c r="J49">
        <v>0.55500000000000005</v>
      </c>
      <c r="L49">
        <v>0.56000000000000005</v>
      </c>
      <c r="M49">
        <v>0.55500000000000005</v>
      </c>
      <c r="N49">
        <v>0.56000000000000005</v>
      </c>
      <c r="P49">
        <v>0.55000000000000004</v>
      </c>
      <c r="Q49">
        <v>0.55000000000000004</v>
      </c>
      <c r="R49">
        <v>0.55500000000000005</v>
      </c>
      <c r="T49">
        <v>0.54500000000000004</v>
      </c>
      <c r="U49">
        <v>0.55500000000000005</v>
      </c>
      <c r="V49">
        <v>0.56999999999999995</v>
      </c>
      <c r="X49">
        <v>0.53500000000000003</v>
      </c>
      <c r="Y49" s="5">
        <v>0.54500000000000004</v>
      </c>
      <c r="Z49">
        <v>0.57499999999999996</v>
      </c>
      <c r="AD49">
        <f t="shared" si="7"/>
        <v>44</v>
      </c>
      <c r="AE49">
        <v>0.53500000000000003</v>
      </c>
      <c r="AF49">
        <v>0.54500000000000004</v>
      </c>
      <c r="AG49">
        <v>0.56499999999999995</v>
      </c>
    </row>
    <row r="50" spans="1:33">
      <c r="A50">
        <f t="shared" si="12"/>
        <v>45</v>
      </c>
      <c r="B50" s="4">
        <v>0.33500000000000002</v>
      </c>
      <c r="C50" s="4">
        <v>0.52</v>
      </c>
      <c r="D50" s="4">
        <v>0.56000000000000005</v>
      </c>
      <c r="E50" s="4">
        <v>0.57999999999999996</v>
      </c>
      <c r="H50">
        <v>0.53</v>
      </c>
      <c r="I50">
        <v>0.57999999999999996</v>
      </c>
      <c r="J50">
        <v>0.60499999999999998</v>
      </c>
      <c r="L50">
        <v>0.52500000000000002</v>
      </c>
      <c r="M50">
        <v>0.58499999999999996</v>
      </c>
      <c r="N50">
        <v>0.63500000000000001</v>
      </c>
      <c r="P50">
        <v>0.53</v>
      </c>
      <c r="Q50">
        <v>0.57999999999999996</v>
      </c>
      <c r="R50">
        <v>0.60499999999999998</v>
      </c>
      <c r="T50">
        <v>0.54500000000000004</v>
      </c>
      <c r="U50">
        <v>0.57499999999999996</v>
      </c>
      <c r="V50">
        <v>0.58499999999999996</v>
      </c>
      <c r="X50">
        <v>0.55500000000000005</v>
      </c>
      <c r="Y50" s="5">
        <v>0.56999999999999995</v>
      </c>
      <c r="Z50">
        <v>0.55000000000000004</v>
      </c>
      <c r="AD50">
        <f t="shared" si="7"/>
        <v>45</v>
      </c>
      <c r="AE50">
        <v>0.55000000000000004</v>
      </c>
      <c r="AF50">
        <v>0.55500000000000005</v>
      </c>
      <c r="AG50">
        <v>0.56499999999999995</v>
      </c>
    </row>
    <row r="51" spans="1:33">
      <c r="A51">
        <f t="shared" si="12"/>
        <v>46</v>
      </c>
      <c r="B51" s="4">
        <v>0.375</v>
      </c>
      <c r="C51" s="4">
        <v>0.54500000000000004</v>
      </c>
      <c r="D51" s="4">
        <v>0.61</v>
      </c>
      <c r="E51" s="4">
        <v>0.59</v>
      </c>
      <c r="H51">
        <v>0.56499999999999995</v>
      </c>
      <c r="I51">
        <v>0.57499999999999996</v>
      </c>
      <c r="J51">
        <v>0.57499999999999996</v>
      </c>
      <c r="L51">
        <v>0.55500000000000005</v>
      </c>
      <c r="M51">
        <v>0.57999999999999996</v>
      </c>
      <c r="N51">
        <v>0.56499999999999995</v>
      </c>
      <c r="P51">
        <v>0.56499999999999995</v>
      </c>
      <c r="Q51">
        <v>0.57499999999999996</v>
      </c>
      <c r="R51">
        <v>0.57499999999999996</v>
      </c>
      <c r="T51">
        <v>0.57999999999999996</v>
      </c>
      <c r="U51">
        <v>0.59</v>
      </c>
      <c r="V51">
        <v>0.56000000000000005</v>
      </c>
      <c r="X51">
        <v>0.55500000000000005</v>
      </c>
      <c r="Y51" s="5">
        <v>0.60499999999999998</v>
      </c>
      <c r="Z51">
        <v>0.56499999999999995</v>
      </c>
      <c r="AD51">
        <f t="shared" si="7"/>
        <v>46</v>
      </c>
      <c r="AE51">
        <v>0.56999999999999995</v>
      </c>
      <c r="AF51">
        <v>0.59</v>
      </c>
      <c r="AG51">
        <v>0.56999999999999995</v>
      </c>
    </row>
    <row r="52" spans="1:33">
      <c r="A52">
        <f t="shared" si="12"/>
        <v>47</v>
      </c>
      <c r="B52" s="4">
        <v>0.37</v>
      </c>
      <c r="C52" s="4">
        <v>0.61499999999999999</v>
      </c>
      <c r="D52" s="4">
        <v>0.60499999999999998</v>
      </c>
      <c r="E52" s="4">
        <v>0.63</v>
      </c>
      <c r="H52">
        <v>0.60499999999999998</v>
      </c>
      <c r="I52">
        <v>0.64</v>
      </c>
      <c r="J52">
        <v>0.625</v>
      </c>
      <c r="L52">
        <v>0.61499999999999999</v>
      </c>
      <c r="M52">
        <v>0.625</v>
      </c>
      <c r="N52">
        <v>0.63500000000000001</v>
      </c>
      <c r="P52">
        <v>0.60499999999999998</v>
      </c>
      <c r="Q52">
        <v>0.64</v>
      </c>
      <c r="R52">
        <v>0.625</v>
      </c>
      <c r="T52">
        <v>0.62</v>
      </c>
      <c r="U52">
        <v>0.61499999999999999</v>
      </c>
      <c r="V52">
        <v>0.625</v>
      </c>
      <c r="X52">
        <v>0.61499999999999999</v>
      </c>
      <c r="Y52" s="5">
        <v>0.59499999999999997</v>
      </c>
      <c r="Z52">
        <v>0.60499999999999998</v>
      </c>
      <c r="AD52">
        <f t="shared" si="7"/>
        <v>47</v>
      </c>
      <c r="AE52">
        <v>0.63</v>
      </c>
      <c r="AF52">
        <v>0.60499999999999998</v>
      </c>
      <c r="AG52">
        <v>0.61499999999999999</v>
      </c>
    </row>
    <row r="53" spans="1:33">
      <c r="A53">
        <f t="shared" si="12"/>
        <v>48</v>
      </c>
      <c r="B53" s="4">
        <v>0.35</v>
      </c>
      <c r="C53" s="4">
        <v>0.55500000000000005</v>
      </c>
      <c r="D53" s="4">
        <v>0.6</v>
      </c>
      <c r="E53" s="4">
        <v>0.57499999999999996</v>
      </c>
      <c r="H53">
        <v>0.56999999999999995</v>
      </c>
      <c r="I53">
        <v>0.6</v>
      </c>
      <c r="J53">
        <v>0.60499999999999998</v>
      </c>
      <c r="L53">
        <v>0.54500000000000004</v>
      </c>
      <c r="M53">
        <v>0.59499999999999997</v>
      </c>
      <c r="N53">
        <v>0.61499999999999999</v>
      </c>
      <c r="P53">
        <v>0.56999999999999995</v>
      </c>
      <c r="Q53">
        <v>0.6</v>
      </c>
      <c r="R53">
        <v>0.60499999999999998</v>
      </c>
      <c r="T53">
        <v>0.56999999999999995</v>
      </c>
      <c r="U53">
        <v>0.59499999999999997</v>
      </c>
      <c r="V53">
        <v>0.60499999999999998</v>
      </c>
      <c r="X53">
        <v>0.53</v>
      </c>
      <c r="Y53" s="5">
        <v>0.61</v>
      </c>
      <c r="Z53">
        <v>0.57499999999999996</v>
      </c>
      <c r="AD53">
        <f t="shared" si="7"/>
        <v>48</v>
      </c>
      <c r="AE53">
        <v>0.57499999999999996</v>
      </c>
      <c r="AF53">
        <v>0.6</v>
      </c>
      <c r="AG53">
        <v>0.6</v>
      </c>
    </row>
    <row r="54" spans="1:33">
      <c r="A54">
        <f t="shared" si="12"/>
        <v>49</v>
      </c>
      <c r="B54" s="4">
        <v>0.32</v>
      </c>
      <c r="C54" s="4">
        <v>0.505</v>
      </c>
      <c r="D54" s="4">
        <v>0.57499999999999996</v>
      </c>
      <c r="E54" s="4">
        <v>0.55500000000000005</v>
      </c>
      <c r="H54">
        <v>0.52</v>
      </c>
      <c r="I54">
        <v>0.60499999999999998</v>
      </c>
      <c r="J54">
        <v>0.56499999999999995</v>
      </c>
      <c r="L54">
        <v>0.52</v>
      </c>
      <c r="M54">
        <v>0.59499999999999997</v>
      </c>
      <c r="N54">
        <v>0.56999999999999995</v>
      </c>
      <c r="P54">
        <v>0.52</v>
      </c>
      <c r="Q54">
        <v>0.60499999999999998</v>
      </c>
      <c r="R54">
        <v>0.56499999999999995</v>
      </c>
      <c r="T54">
        <v>0.51</v>
      </c>
      <c r="U54">
        <v>0.59499999999999997</v>
      </c>
      <c r="V54">
        <v>0.54</v>
      </c>
      <c r="X54">
        <v>0.52500000000000002</v>
      </c>
      <c r="Y54" s="5">
        <v>0.57999999999999996</v>
      </c>
      <c r="Z54">
        <v>0.55500000000000005</v>
      </c>
      <c r="AD54">
        <f t="shared" si="7"/>
        <v>49</v>
      </c>
      <c r="AE54">
        <v>0.53</v>
      </c>
      <c r="AF54">
        <v>0.59499999999999997</v>
      </c>
      <c r="AG54">
        <v>0.55500000000000005</v>
      </c>
    </row>
    <row r="55" spans="1:33">
      <c r="A55">
        <f t="shared" si="12"/>
        <v>50</v>
      </c>
      <c r="B55" s="4">
        <v>0.34</v>
      </c>
      <c r="C55" s="4">
        <v>0.57999999999999996</v>
      </c>
      <c r="D55" s="4">
        <v>0.53500000000000003</v>
      </c>
      <c r="E55" s="4">
        <v>0.51500000000000001</v>
      </c>
      <c r="H55">
        <v>0.56999999999999995</v>
      </c>
      <c r="I55">
        <v>0.56999999999999995</v>
      </c>
      <c r="J55">
        <v>0.56999999999999995</v>
      </c>
      <c r="L55">
        <v>0.55500000000000005</v>
      </c>
      <c r="M55">
        <v>0.56999999999999995</v>
      </c>
      <c r="N55">
        <v>0.58499999999999996</v>
      </c>
      <c r="P55">
        <v>0.56999999999999995</v>
      </c>
      <c r="Q55">
        <v>0.56999999999999995</v>
      </c>
      <c r="R55">
        <v>0.56999999999999995</v>
      </c>
      <c r="T55">
        <v>0.56000000000000005</v>
      </c>
      <c r="U55">
        <v>0.57999999999999996</v>
      </c>
      <c r="V55">
        <v>0.55500000000000005</v>
      </c>
      <c r="X55">
        <v>0.56999999999999995</v>
      </c>
      <c r="Y55" s="5">
        <v>0.55500000000000005</v>
      </c>
      <c r="Z55">
        <v>0.57999999999999996</v>
      </c>
      <c r="AD55">
        <f t="shared" si="7"/>
        <v>50</v>
      </c>
      <c r="AE55">
        <v>0.57999999999999996</v>
      </c>
      <c r="AF55">
        <v>0.6</v>
      </c>
      <c r="AG55">
        <v>0.54</v>
      </c>
    </row>
    <row r="56" spans="1:33">
      <c r="B56" s="4"/>
      <c r="C56" s="4"/>
      <c r="D56" s="4"/>
      <c r="E56" s="4"/>
    </row>
    <row r="57" spans="1:33">
      <c r="B57" s="4"/>
      <c r="C57" s="4"/>
      <c r="D57" s="4"/>
      <c r="E57" s="4"/>
    </row>
    <row r="58" spans="1:33">
      <c r="B58" s="4"/>
      <c r="C58" s="4"/>
      <c r="D58" s="4"/>
      <c r="E58" s="4"/>
    </row>
    <row r="59" spans="1:33">
      <c r="B59" s="4"/>
      <c r="C59" s="4"/>
      <c r="D59" s="4"/>
      <c r="E59" s="4"/>
    </row>
    <row r="60" spans="1:33">
      <c r="B60" s="4"/>
      <c r="C60" s="4"/>
      <c r="D60" s="4"/>
      <c r="E60" s="4"/>
    </row>
    <row r="61" spans="1:33">
      <c r="B61" s="4"/>
      <c r="C61" s="4"/>
      <c r="D61" s="4"/>
      <c r="E61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30" sqref="F30"/>
    </sheetView>
  </sheetViews>
  <sheetFormatPr baseColWidth="10" defaultRowHeight="15" x14ac:dyDescent="0"/>
  <cols>
    <col min="1" max="1" width="20.1640625" customWidth="1"/>
  </cols>
  <sheetData>
    <row r="1" spans="1:17">
      <c r="B1" t="s">
        <v>77</v>
      </c>
      <c r="C1" t="s">
        <v>60</v>
      </c>
      <c r="D1" t="s">
        <v>40</v>
      </c>
      <c r="E1" t="s">
        <v>41</v>
      </c>
      <c r="G1" t="s">
        <v>1</v>
      </c>
      <c r="H1" t="s">
        <v>2</v>
      </c>
      <c r="I1" t="s">
        <v>3</v>
      </c>
    </row>
    <row r="2" spans="1:17">
      <c r="A2" t="s">
        <v>66</v>
      </c>
      <c r="B2" s="8">
        <v>4.8333261657491596E-16</v>
      </c>
      <c r="C2" s="8">
        <v>3.4197463073209301E-16</v>
      </c>
      <c r="D2" s="8">
        <v>-4.3549429140343302E-16</v>
      </c>
      <c r="E2" s="8">
        <v>-1.1420333874964099E-17</v>
      </c>
      <c r="F2" s="1" t="s">
        <v>71</v>
      </c>
      <c r="G2" s="8">
        <v>9.3657968012234201E-5</v>
      </c>
      <c r="H2" s="9">
        <v>0.38372491040600099</v>
      </c>
      <c r="I2" s="8">
        <v>2.22324105979113E-4</v>
      </c>
      <c r="J2" s="1"/>
      <c r="K2" s="1"/>
      <c r="L2" s="1"/>
      <c r="M2" s="1"/>
      <c r="N2" s="1"/>
      <c r="O2" s="1"/>
      <c r="P2" s="1"/>
      <c r="Q2" s="1"/>
    </row>
    <row r="3" spans="1:17">
      <c r="A3" t="s">
        <v>67</v>
      </c>
      <c r="B3" s="8">
        <v>4.6009884789155199E-7</v>
      </c>
      <c r="C3" s="8">
        <v>3.6839047683591902E-4</v>
      </c>
      <c r="D3" s="8">
        <v>4.0749342971481502E-8</v>
      </c>
      <c r="E3" s="8">
        <v>2.03489337349656E-5</v>
      </c>
      <c r="F3" s="1" t="s">
        <v>72</v>
      </c>
      <c r="G3" s="8">
        <v>6.7391351771078396E-6</v>
      </c>
      <c r="H3" s="9">
        <v>8.4175731832499198E-2</v>
      </c>
      <c r="I3" s="8">
        <v>1.8847852839013998E-12</v>
      </c>
      <c r="J3" s="1"/>
      <c r="K3" s="1"/>
      <c r="L3" s="1"/>
      <c r="M3" s="1"/>
      <c r="N3" s="1"/>
      <c r="O3" s="1"/>
      <c r="P3" s="1"/>
      <c r="Q3" s="1"/>
    </row>
    <row r="4" spans="1:17">
      <c r="A4" t="s">
        <v>68</v>
      </c>
      <c r="B4" s="8">
        <v>3.4476669818195502E-9</v>
      </c>
      <c r="C4" s="8">
        <v>1.8976534814750701E-6</v>
      </c>
      <c r="D4" s="9">
        <v>0.24185463647077299</v>
      </c>
      <c r="E4" s="8">
        <v>3.6923267859395199E-6</v>
      </c>
      <c r="F4" s="1" t="s">
        <v>73</v>
      </c>
      <c r="G4" s="8">
        <v>9.9256175041099906E-4</v>
      </c>
      <c r="H4" s="9">
        <v>1.8623975127433499E-2</v>
      </c>
      <c r="I4" s="8">
        <v>8.1230294959350505E-11</v>
      </c>
      <c r="J4" s="1"/>
      <c r="K4" s="1"/>
      <c r="L4" s="1"/>
      <c r="M4" s="1"/>
      <c r="N4" s="1"/>
      <c r="O4" s="1"/>
      <c r="P4" s="1"/>
      <c r="Q4" s="1"/>
    </row>
    <row r="5" spans="1:17">
      <c r="A5" t="s">
        <v>69</v>
      </c>
      <c r="B5" s="8">
        <v>7.6604858826056195E-16</v>
      </c>
      <c r="C5" s="8">
        <v>2.0061664488926999E-16</v>
      </c>
      <c r="D5" s="8">
        <v>6.9536959533915001E-16</v>
      </c>
      <c r="E5" s="8">
        <v>4.8333261657491596E-16</v>
      </c>
      <c r="F5" s="1" t="s">
        <v>74</v>
      </c>
      <c r="G5" s="1">
        <v>1.10827721409798E-2</v>
      </c>
      <c r="H5" s="9">
        <v>0.47235209859958099</v>
      </c>
      <c r="I5" s="8">
        <v>1.02572331128163E-4</v>
      </c>
      <c r="J5" s="1"/>
      <c r="K5" s="1"/>
      <c r="L5" s="1"/>
      <c r="M5" s="1"/>
      <c r="N5" s="1"/>
      <c r="O5" s="1"/>
      <c r="P5" s="1"/>
      <c r="Q5" s="1"/>
    </row>
    <row r="6" spans="1:17">
      <c r="A6" t="s">
        <v>64</v>
      </c>
      <c r="B6" s="8">
        <v>5.9258659046447305E-17</v>
      </c>
      <c r="C6" s="8">
        <v>1.29937651967858E-16</v>
      </c>
      <c r="D6" s="8">
        <v>-1.1420333874964099E-17</v>
      </c>
      <c r="E6" s="8">
        <v>2.7129563781068102E-16</v>
      </c>
      <c r="F6" s="1" t="s">
        <v>75</v>
      </c>
      <c r="G6" s="9">
        <v>0.23794931368041</v>
      </c>
      <c r="H6" s="9">
        <v>8.0592701000028799E-2</v>
      </c>
      <c r="I6" s="8">
        <v>1.6798162044293101E-12</v>
      </c>
      <c r="J6" s="1"/>
      <c r="K6" s="1"/>
      <c r="L6" s="1"/>
      <c r="M6" s="1"/>
      <c r="N6" s="1"/>
      <c r="O6" s="1"/>
      <c r="P6" s="1"/>
      <c r="Q6" s="1"/>
    </row>
    <row r="7" spans="1:17">
      <c r="A7" t="s">
        <v>65</v>
      </c>
      <c r="B7" s="9">
        <v>7.5012035123002294E-2</v>
      </c>
      <c r="C7" s="9">
        <v>0.22560094518936599</v>
      </c>
      <c r="D7" s="8">
        <v>4.6730991169499898E-10</v>
      </c>
      <c r="E7" s="9">
        <v>0.36875813051867601</v>
      </c>
      <c r="F7" s="1" t="s">
        <v>76</v>
      </c>
      <c r="G7" s="1">
        <v>1.1266738788535499E-2</v>
      </c>
      <c r="H7" s="9">
        <v>0.27823494981061903</v>
      </c>
      <c r="I7" s="1">
        <v>0.40360292959162303</v>
      </c>
      <c r="J7" s="1"/>
      <c r="K7" s="1"/>
      <c r="L7" s="1"/>
      <c r="M7" s="1"/>
      <c r="N7" s="1"/>
      <c r="O7" s="1"/>
      <c r="P7" s="1"/>
      <c r="Q7" s="1"/>
    </row>
    <row r="9" spans="1:17">
      <c r="A9" t="s">
        <v>33</v>
      </c>
    </row>
    <row r="10" spans="1:17">
      <c r="A10" t="s">
        <v>70</v>
      </c>
      <c r="B10" s="1">
        <v>5.0999999999999997E-2</v>
      </c>
    </row>
    <row r="11" spans="1:17">
      <c r="A11" t="s">
        <v>34</v>
      </c>
      <c r="B11" s="1">
        <v>0.05</v>
      </c>
    </row>
    <row r="12" spans="1:17">
      <c r="A12" t="s">
        <v>36</v>
      </c>
      <c r="B12" s="1">
        <v>0.01</v>
      </c>
    </row>
    <row r="13" spans="1:17">
      <c r="A13" t="s">
        <v>37</v>
      </c>
      <c r="B13" s="1">
        <v>1E-3</v>
      </c>
    </row>
    <row r="14" spans="1:17">
      <c r="A14" t="s">
        <v>38</v>
      </c>
      <c r="B14" s="1">
        <v>1E-4</v>
      </c>
    </row>
    <row r="16" spans="1:17">
      <c r="A16" t="s">
        <v>0</v>
      </c>
      <c r="B16" t="s">
        <v>39</v>
      </c>
    </row>
    <row r="17" spans="1:2">
      <c r="A17" t="s">
        <v>1</v>
      </c>
      <c r="B17" t="s">
        <v>42</v>
      </c>
    </row>
    <row r="18" spans="1:2">
      <c r="A18" t="s">
        <v>2</v>
      </c>
      <c r="B18" t="s">
        <v>40</v>
      </c>
    </row>
    <row r="19" spans="1:2">
      <c r="A19" t="s">
        <v>3</v>
      </c>
      <c r="B19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Accuracy</vt:lpstr>
      <vt:lpstr>Permuation Test</vt:lpstr>
      <vt:lpstr>Chart Order 2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Kelly</dc:creator>
  <cp:lastModifiedBy>Matthew Kelly</cp:lastModifiedBy>
  <cp:lastPrinted>2018-09-25T21:55:41Z</cp:lastPrinted>
  <dcterms:created xsi:type="dcterms:W3CDTF">2017-01-30T20:06:25Z</dcterms:created>
  <dcterms:modified xsi:type="dcterms:W3CDTF">2018-11-22T19:08:52Z</dcterms:modified>
</cp:coreProperties>
</file>