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crippen23\Documents\TemperatureNode\"/>
    </mc:Choice>
  </mc:AlternateContent>
  <xr:revisionPtr revIDLastSave="0" documentId="13_ncr:1_{65E586B8-317C-4215-84B5-8DA4CD3184FC}" xr6:coauthVersionLast="47" xr6:coauthVersionMax="47" xr10:uidLastSave="{00000000-0000-0000-0000-000000000000}"/>
  <bookViews>
    <workbookView xWindow="28680" yWindow="138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B17" i="1"/>
  <c r="C17" i="1"/>
  <c r="D17" i="1"/>
  <c r="I3" i="1"/>
  <c r="I4" i="1"/>
  <c r="B10" i="1"/>
  <c r="B6" i="1"/>
</calcChain>
</file>

<file path=xl/sharedStrings.xml><?xml version="1.0" encoding="utf-8"?>
<sst xmlns="http://schemas.openxmlformats.org/spreadsheetml/2006/main" count="43" uniqueCount="39">
  <si>
    <t>Rise Time (ns)</t>
  </si>
  <si>
    <t>Low Level %</t>
  </si>
  <si>
    <t>High Level %</t>
  </si>
  <si>
    <t>Bus Capacitance (pF)</t>
  </si>
  <si>
    <t>I2C Pullup Resistors</t>
  </si>
  <si>
    <t>Standard Mode f=100kHz</t>
  </si>
  <si>
    <t>Fast Mode Plus f=1000 kHz</t>
  </si>
  <si>
    <t>400 Max</t>
  </si>
  <si>
    <t>550 Max</t>
  </si>
  <si>
    <t>Fast Mode f=400kHz</t>
  </si>
  <si>
    <r>
      <rPr>
        <sz val="12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 xml:space="preserve">OL </t>
    </r>
    <r>
      <rPr>
        <sz val="11"/>
        <color theme="1"/>
        <rFont val="Calibri"/>
        <family val="2"/>
        <scheme val="minor"/>
      </rPr>
      <t>(mA)</t>
    </r>
  </si>
  <si>
    <t>3mA if Vcc &gt; 2V</t>
  </si>
  <si>
    <t>2mA if Vcc &lt;= 2V</t>
  </si>
  <si>
    <t>0.4 or 0.2*Vcc</t>
  </si>
  <si>
    <t>Capacitance</t>
  </si>
  <si>
    <t>Length (cm)</t>
  </si>
  <si>
    <t>Pin Capacitance</t>
  </si>
  <si>
    <t>14pF/pin</t>
  </si>
  <si>
    <t>10pF/pin</t>
  </si>
  <si>
    <t>2pF/pin</t>
  </si>
  <si>
    <t>ATTINY85</t>
  </si>
  <si>
    <t>ATMEGA328p</t>
  </si>
  <si>
    <t>ESP8266</t>
  </si>
  <si>
    <t>ESP32</t>
  </si>
  <si>
    <t>LED</t>
  </si>
  <si>
    <t>Forward Current (mA)</t>
  </si>
  <si>
    <t>Blue</t>
  </si>
  <si>
    <t>Capacitance (pF):</t>
  </si>
  <si>
    <t>Green</t>
  </si>
  <si>
    <t>Red</t>
  </si>
  <si>
    <t>Crosstalk Clearance</t>
  </si>
  <si>
    <t>Board Thickness (mm)</t>
  </si>
  <si>
    <r>
      <t>Min Resistance (</t>
    </r>
    <r>
      <rPr>
        <sz val="11"/>
        <color theme="1"/>
        <rFont val="Aptos Narrow"/>
        <family val="2"/>
      </rPr>
      <t>Ω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>:</t>
    </r>
  </si>
  <si>
    <t>Max Resistance (Ω):</t>
  </si>
  <si>
    <r>
      <rPr>
        <sz val="12"/>
        <color theme="1"/>
        <rFont val="Calibri"/>
        <family val="2"/>
        <scheme val="minor"/>
      </rPr>
      <t>V</t>
    </r>
    <r>
      <rPr>
        <sz val="8"/>
        <color theme="1"/>
        <rFont val="Calibri"/>
        <family val="2"/>
        <scheme val="minor"/>
      </rPr>
      <t>OL</t>
    </r>
    <r>
      <rPr>
        <sz val="11"/>
        <color theme="1"/>
        <rFont val="Calibri"/>
        <family val="2"/>
        <scheme val="minor"/>
      </rPr>
      <t xml:space="preserve"> (V)</t>
    </r>
  </si>
  <si>
    <t>Vcc (V)</t>
  </si>
  <si>
    <t>Forward Voltage (V)</t>
  </si>
  <si>
    <t>Current Limiting R (Ω):</t>
  </si>
  <si>
    <t>Clearance (mm):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</si>
</sst>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2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H20" sqref="H20"/>
    </sheetView>
  </sheetViews>
  <sheetFormatPr defaultRowHeight="15" x14ac:dyDescent="0.25"/>
  <cols>
    <col min="1" max="1" width="20.7109375" bestFit="1" customWidth="1"/>
    <col min="3" max="3" width="23.140625" bestFit="1" customWidth="1"/>
    <col min="4" max="4" width="19" bestFit="1" customWidth="1"/>
    <col min="5" max="5" width="24.42578125" bestFit="1" customWidth="1"/>
    <col min="8" max="8" width="20.7109375" bestFit="1" customWidth="1"/>
    <col min="11" max="11" width="12.7109375" bestFit="1" customWidth="1"/>
  </cols>
  <sheetData>
    <row r="1" spans="1:13" x14ac:dyDescent="0.25">
      <c r="A1" s="5" t="s">
        <v>4</v>
      </c>
      <c r="C1" t="s">
        <v>5</v>
      </c>
      <c r="D1" t="s">
        <v>9</v>
      </c>
      <c r="E1" t="s">
        <v>6</v>
      </c>
      <c r="H1" s="5" t="s">
        <v>14</v>
      </c>
    </row>
    <row r="2" spans="1:13" x14ac:dyDescent="0.25">
      <c r="A2" t="s">
        <v>0</v>
      </c>
      <c r="B2" s="1">
        <v>1000</v>
      </c>
      <c r="C2">
        <v>1000</v>
      </c>
      <c r="D2">
        <v>300</v>
      </c>
      <c r="E2">
        <v>120</v>
      </c>
      <c r="H2" t="s">
        <v>15</v>
      </c>
      <c r="I2" s="1">
        <v>2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 t="s">
        <v>1</v>
      </c>
      <c r="B3" s="1">
        <v>0.3</v>
      </c>
      <c r="C3">
        <v>0.3</v>
      </c>
      <c r="D3">
        <v>0.3</v>
      </c>
      <c r="E3">
        <v>0.3</v>
      </c>
      <c r="H3" t="s">
        <v>16</v>
      </c>
      <c r="I3" s="1">
        <f>2*14</f>
        <v>28</v>
      </c>
      <c r="J3" t="s">
        <v>17</v>
      </c>
      <c r="K3" t="s">
        <v>18</v>
      </c>
      <c r="L3" t="s">
        <v>19</v>
      </c>
      <c r="M3" t="s">
        <v>19</v>
      </c>
    </row>
    <row r="4" spans="1:13" x14ac:dyDescent="0.25">
      <c r="A4" t="s">
        <v>2</v>
      </c>
      <c r="B4" s="1">
        <v>0.7</v>
      </c>
      <c r="C4">
        <v>0.7</v>
      </c>
      <c r="D4">
        <v>0.7</v>
      </c>
      <c r="E4">
        <v>0.7</v>
      </c>
      <c r="H4" t="s">
        <v>27</v>
      </c>
      <c r="I4" s="4">
        <f>I2*0.7+I3</f>
        <v>29.4</v>
      </c>
    </row>
    <row r="5" spans="1:13" x14ac:dyDescent="0.25">
      <c r="A5" t="s">
        <v>3</v>
      </c>
      <c r="B5" s="1">
        <v>400</v>
      </c>
      <c r="C5" s="2" t="s">
        <v>7</v>
      </c>
      <c r="D5" s="2" t="s">
        <v>7</v>
      </c>
      <c r="E5" s="2" t="s">
        <v>8</v>
      </c>
    </row>
    <row r="6" spans="1:13" x14ac:dyDescent="0.25">
      <c r="A6" t="s">
        <v>33</v>
      </c>
      <c r="B6" s="4">
        <f>(-B2*10^-9)/LN((1-B4)/(1-B3))/(B5*10^-12)</f>
        <v>2950.5562528595724</v>
      </c>
    </row>
    <row r="7" spans="1:13" x14ac:dyDescent="0.25">
      <c r="A7" t="s">
        <v>35</v>
      </c>
      <c r="B7" s="1">
        <v>3.3</v>
      </c>
    </row>
    <row r="8" spans="1:13" ht="15.75" x14ac:dyDescent="0.25">
      <c r="A8" t="s">
        <v>34</v>
      </c>
      <c r="B8" s="1">
        <v>0.4</v>
      </c>
      <c r="C8">
        <v>0.4</v>
      </c>
      <c r="D8" s="2" t="s">
        <v>13</v>
      </c>
      <c r="E8" s="2" t="s">
        <v>13</v>
      </c>
    </row>
    <row r="9" spans="1:13" ht="15.75" x14ac:dyDescent="0.25">
      <c r="A9" s="3" t="s">
        <v>10</v>
      </c>
      <c r="B9" s="1">
        <v>3</v>
      </c>
      <c r="C9" s="2" t="s">
        <v>11</v>
      </c>
      <c r="D9" s="2" t="s">
        <v>12</v>
      </c>
    </row>
    <row r="10" spans="1:13" x14ac:dyDescent="0.25">
      <c r="A10" t="s">
        <v>32</v>
      </c>
      <c r="B10" s="4">
        <f>(B7-B8)/(B9*10^-3)</f>
        <v>966.66666666666663</v>
      </c>
    </row>
    <row r="13" spans="1:13" x14ac:dyDescent="0.25">
      <c r="A13" s="5" t="s">
        <v>24</v>
      </c>
      <c r="B13" t="s">
        <v>29</v>
      </c>
      <c r="C13" t="s">
        <v>28</v>
      </c>
      <c r="D13" t="s">
        <v>26</v>
      </c>
      <c r="H13" s="5" t="s">
        <v>30</v>
      </c>
    </row>
    <row r="14" spans="1:13" x14ac:dyDescent="0.25">
      <c r="A14" t="s">
        <v>35</v>
      </c>
      <c r="B14" s="1">
        <v>3.3</v>
      </c>
      <c r="C14" s="1">
        <v>3.3</v>
      </c>
      <c r="D14" s="1">
        <v>3.3</v>
      </c>
      <c r="H14" t="s">
        <v>31</v>
      </c>
      <c r="I14" s="1">
        <v>1.6</v>
      </c>
    </row>
    <row r="15" spans="1:13" x14ac:dyDescent="0.25">
      <c r="A15" t="s">
        <v>36</v>
      </c>
      <c r="B15" s="1">
        <v>2.65</v>
      </c>
      <c r="C15" s="1">
        <v>2.1</v>
      </c>
      <c r="D15" s="1">
        <v>2</v>
      </c>
      <c r="H15" t="s">
        <v>38</v>
      </c>
      <c r="I15" s="4">
        <f>3*I14</f>
        <v>4.8000000000000007</v>
      </c>
    </row>
    <row r="16" spans="1:13" x14ac:dyDescent="0.25">
      <c r="A16" t="s">
        <v>25</v>
      </c>
      <c r="B16" s="1">
        <v>2</v>
      </c>
      <c r="C16" s="1">
        <v>20</v>
      </c>
      <c r="D16" s="1">
        <v>20</v>
      </c>
    </row>
    <row r="17" spans="1:4" x14ac:dyDescent="0.25">
      <c r="A17" t="s">
        <v>37</v>
      </c>
      <c r="B17" s="4">
        <f>(B14-B15)/(B16*10^-3)</f>
        <v>324.99999999999994</v>
      </c>
      <c r="C17" s="4">
        <f>(C14-C15)/(C16*10^-3)</f>
        <v>59.999999999999986</v>
      </c>
      <c r="D17" s="4">
        <f>(D14-D15)/(D16*10^-3)</f>
        <v>64.999999999999986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ecrippen23</dc:creator>
  <cp:lastModifiedBy>Eli Crippen</cp:lastModifiedBy>
  <dcterms:created xsi:type="dcterms:W3CDTF">2015-06-05T18:17:20Z</dcterms:created>
  <dcterms:modified xsi:type="dcterms:W3CDTF">2024-03-09T22:34:00Z</dcterms:modified>
</cp:coreProperties>
</file>