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745" yWindow="-75" windowWidth="18630" windowHeight="124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7" i="2" l="1"/>
  <c r="B18" i="2" s="1"/>
  <c r="E68" i="1" l="1"/>
  <c r="E75" i="1" s="1"/>
  <c r="H88" i="1" s="1"/>
  <c r="G89" i="1" s="1"/>
  <c r="A36" i="1"/>
  <c r="A37" i="1" s="1"/>
  <c r="I47" i="1" l="1"/>
  <c r="E49" i="1"/>
  <c r="F49" i="1"/>
</calcChain>
</file>

<file path=xl/sharedStrings.xml><?xml version="1.0" encoding="utf-8"?>
<sst xmlns="http://schemas.openxmlformats.org/spreadsheetml/2006/main" count="134" uniqueCount="114">
  <si>
    <t>1I j:famKey 48:-1 infected by red i:famKey 10:-1 at gen 86 in Univ0</t>
  </si>
  <si>
    <t>4simulation.js:2006 2I i:famKey 22:-1 infected by blue j:famKey 48:-1 at gen 171 in U0</t>
  </si>
  <si>
    <t>4simulation.js:1990 3I j:famKey 69:-1 infected by red i:famKey 10:-1 at gen 181 in Univ0</t>
  </si>
  <si>
    <t>simulation.js:1990 4I j:famKey 31:-1 infected by red i:famKey 10:-1 at gen 189 in Univ0</t>
  </si>
  <si>
    <t>simulation.js:1990 5I j:famKey 79:-1 infected by red i:famKey 48:-1 at gen 205 in Univ0</t>
  </si>
  <si>
    <t>simulation.js:1990 6I j:famKey 76:-1 infected by blue i:famKey 22:-1 at gen 266 in Univ0</t>
  </si>
  <si>
    <t>2simulation.js:2006 7I i:famKey 32:-1 infected by red j:famKey 79:-1 at gen 457 in U0</t>
  </si>
  <si>
    <t>4simulation.js:2006 8I i:famKey 47:-1 infected by red j:famKey 76:-1 at gen 494 in U0</t>
  </si>
  <si>
    <t>2simulation.js:2006 9I i:famKey 36:-1 infected by red j:famKey 76:-1 at gen 533 in U0</t>
  </si>
  <si>
    <t>simulation.js:1990 10I j:famKey 94:-1 infected by red i:famKey 47:-1 at gen 622 in Univ0</t>
  </si>
  <si>
    <t>simulation.js:2006 11I i:famKey 87:-1 infected by blue j:famKey 94:-1 at gen 703 in U0</t>
  </si>
  <si>
    <t>2simulation.js:2006 12I i:famKey 26:-1 infected by red j:famKey 36:-1 at gen 753 in U0</t>
  </si>
  <si>
    <t>4simulation.js:2006 13I i:famKey 23:-1 infected by red j:famKey 36:-1 at gen 755 in U0</t>
  </si>
  <si>
    <t>simulation.js:2006 14I i:famKey 33:-1 infected by blue j:famKey 87:-1 at gen 808 in U0</t>
  </si>
  <si>
    <t>4simulation.js:1990 15I j:famKey 96:-1 infected by blue i:famKey 26:-1 at gen 827 in Univ0</t>
  </si>
  <si>
    <t>2simulation.js:2006 16I i:famKey 27:-1 infected by red j:famKey 87:-1 at gen 843 in U0</t>
  </si>
  <si>
    <t>5simulation.js:1990 17I j:famKey 85:-1 infected by blue i:famKey 33:-1 at gen 915 in Univ0</t>
  </si>
  <si>
    <t>simulation.js:1990 18I j:famKey 81:-1 infected by blue i:famKey 33:-1 at gen 924 in Univ0</t>
  </si>
  <si>
    <t>simulation.js:1990 19I j:famKey 45:-1 infected by red i:famKey 33:-1 at gen 964 in Univ0</t>
  </si>
  <si>
    <t>simulation.js:1990 20I j:famKey 49:-1 infected by red i:famKey 33:-1 at gen 1004 in Univ0</t>
  </si>
  <si>
    <t>simulation.js:1990 21I j:famKey 97:-1 infected by red i:famKey 33:-1 at gen 1079 in Univ0</t>
  </si>
  <si>
    <t>2simulation.js:2006 22I i:famKey 3:-1 infected by red j:famKey 49:-1 at gen 1248 in U0</t>
  </si>
  <si>
    <t>p=100 hr=4 nf=0.90 inf=22 r0=2.00</t>
  </si>
  <si>
    <t>11 chains</t>
  </si>
  <si>
    <t>Length</t>
  </si>
  <si>
    <t>Infectivity</t>
  </si>
  <si>
    <t>48,76,36,87</t>
  </si>
  <si>
    <t>#infected</t>
  </si>
  <si>
    <t>count</t>
  </si>
  <si>
    <t>49,26,79,22,94,47</t>
  </si>
  <si>
    <t>85,81,45,3,97,27,96,23,32,69,31</t>
  </si>
  <si>
    <t>nodes involved</t>
  </si>
  <si>
    <t>sub-tree size</t>
  </si>
  <si>
    <t>node #</t>
  </si>
  <si>
    <t>children</t>
  </si>
  <si>
    <t>2-ident</t>
  </si>
  <si>
    <t>3-ident</t>
  </si>
  <si>
    <t>4-ident</t>
  </si>
  <si>
    <t>5-ident</t>
  </si>
  <si>
    <t>6-ident</t>
  </si>
  <si>
    <t>7-ident</t>
  </si>
  <si>
    <t>8-ident</t>
  </si>
  <si>
    <t>1-ident</t>
  </si>
  <si>
    <t>from the left</t>
  </si>
  <si>
    <t>10-48</t>
  </si>
  <si>
    <t>10-48-22</t>
  </si>
  <si>
    <t>10-48-22-76</t>
  </si>
  <si>
    <t>Degree of parallelism</t>
  </si>
  <si>
    <t>Degree of Sub-trees</t>
  </si>
  <si>
    <t>75 enumerated nodes</t>
  </si>
  <si>
    <t>23 unique nodes</t>
  </si>
  <si>
    <t xml:space="preserve">ratio is </t>
  </si>
  <si>
    <t>the larger the less efficient</t>
  </si>
  <si>
    <t>most efficient is 1</t>
  </si>
  <si>
    <t xml:space="preserve">the first node infects them all </t>
  </si>
  <si>
    <t>chains</t>
  </si>
  <si>
    <t>the fewer and longer chains the less efficient</t>
  </si>
  <si>
    <t>WE WANT INEFFICIENT EPIDEMICS</t>
  </si>
  <si>
    <t>MORE EFFICIENCY MEANS RAMPAING</t>
  </si>
  <si>
    <t>E/U</t>
  </si>
  <si>
    <t>THE LOWER THE MORE EFFICIENT</t>
  </si>
  <si>
    <t>CHAINS</t>
  </si>
  <si>
    <t>FEWER CHAINS MEANS MORE INFECTED PER CHAIN</t>
  </si>
  <si>
    <t>LOWER MEANS LESS REPETITIONS - FEWER REPETITIONS</t>
  </si>
  <si>
    <t>PRODUCT</t>
  </si>
  <si>
    <t>EMPHASIZE THE TWO FACTORS</t>
  </si>
  <si>
    <t>eg sample 50 cases</t>
  </si>
  <si>
    <t>how many chains incorporate all of them</t>
  </si>
  <si>
    <t>are there duplications along these chains</t>
  </si>
  <si>
    <t># chains</t>
  </si>
  <si>
    <t>for 22 new infections</t>
  </si>
  <si>
    <t xml:space="preserve">the product per infection is </t>
  </si>
  <si>
    <t>new inf</t>
  </si>
  <si>
    <t>gens</t>
  </si>
  <si>
    <t>there is effort</t>
  </si>
  <si>
    <t>enumerated/unique</t>
  </si>
  <si>
    <t>there is no. new inf.</t>
  </si>
  <si>
    <t>there is no. gens</t>
  </si>
  <si>
    <t>there is #chains</t>
  </si>
  <si>
    <t>there is depth tree</t>
  </si>
  <si>
    <t>there is span tree</t>
  </si>
  <si>
    <t>For same number of infections, these vary……</t>
  </si>
  <si>
    <t>there is R0 at inf50</t>
  </si>
  <si>
    <t>Parallelism = efficiency of epidemic</t>
  </si>
  <si>
    <t>fewer generations to Inf50</t>
  </si>
  <si>
    <t>Lengh0</t>
  </si>
  <si>
    <t>Length1</t>
  </si>
  <si>
    <t>Length2</t>
  </si>
  <si>
    <t>Length3</t>
  </si>
  <si>
    <t>Length4</t>
  </si>
  <si>
    <t>Length5</t>
  </si>
  <si>
    <t>Length6</t>
  </si>
  <si>
    <t>Length7</t>
  </si>
  <si>
    <t>Length8</t>
  </si>
  <si>
    <t>Length9</t>
  </si>
  <si>
    <t>L0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</si>
  <si>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</si>
  <si>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</si>
  <si>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</si>
  <si>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</si>
  <si>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</si>
  <si>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</si>
  <si>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</si>
  <si>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</si>
  <si>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</si>
  <si>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</si>
  <si>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By Sub-Tree</t>
  </si>
  <si>
    <t>By 1-degree</t>
  </si>
  <si>
    <t>Node</t>
  </si>
  <si>
    <t>INFECT</t>
  </si>
  <si>
    <t>|</t>
  </si>
  <si>
    <t>SPREAD COUNT</t>
  </si>
  <si>
    <t>CASE COUNT</t>
  </si>
  <si>
    <t>Breadth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</si>
</sst>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abSelected="1" workbookViewId="0">
      <selection activeCell="L24" sqref="L24"/>
    </sheetView>
  </sheetViews>
  <sheetFormatPr defaultRowHeight="14.25" x14ac:dyDescent="0.45"/>
  <sheetData>
    <row r="1" spans="1:1" x14ac:dyDescent="0.45">
      <c r="A1" t="s">
        <v>22</v>
      </c>
    </row>
    <row r="2" spans="1:1" x14ac:dyDescent="0.45">
      <c r="A2" t="s">
        <v>0</v>
      </c>
    </row>
    <row r="3" spans="1:1" x14ac:dyDescent="0.45">
      <c r="A3" t="s">
        <v>1</v>
      </c>
    </row>
    <row r="4" spans="1:1" x14ac:dyDescent="0.45">
      <c r="A4" t="s">
        <v>2</v>
      </c>
    </row>
    <row r="5" spans="1:1" x14ac:dyDescent="0.45">
      <c r="A5" t="s">
        <v>3</v>
      </c>
    </row>
    <row r="6" spans="1:1" x14ac:dyDescent="0.45">
      <c r="A6" t="s">
        <v>4</v>
      </c>
    </row>
    <row r="7" spans="1:1" x14ac:dyDescent="0.45">
      <c r="A7" t="s">
        <v>5</v>
      </c>
    </row>
    <row r="8" spans="1:1" x14ac:dyDescent="0.45">
      <c r="A8" t="s">
        <v>6</v>
      </c>
    </row>
    <row r="9" spans="1:1" x14ac:dyDescent="0.45">
      <c r="A9" t="s">
        <v>7</v>
      </c>
    </row>
    <row r="10" spans="1:1" x14ac:dyDescent="0.45">
      <c r="A10" t="s">
        <v>8</v>
      </c>
    </row>
    <row r="11" spans="1:1" x14ac:dyDescent="0.45">
      <c r="A11" t="s">
        <v>9</v>
      </c>
    </row>
    <row r="12" spans="1:1" x14ac:dyDescent="0.45">
      <c r="A12" t="s">
        <v>10</v>
      </c>
    </row>
    <row r="13" spans="1:1" x14ac:dyDescent="0.45">
      <c r="A13" t="s">
        <v>11</v>
      </c>
    </row>
    <row r="14" spans="1:1" x14ac:dyDescent="0.45">
      <c r="A14" t="s">
        <v>12</v>
      </c>
    </row>
    <row r="15" spans="1:1" x14ac:dyDescent="0.45">
      <c r="A15" t="s">
        <v>13</v>
      </c>
    </row>
    <row r="16" spans="1:1" x14ac:dyDescent="0.45">
      <c r="A16" t="s">
        <v>14</v>
      </c>
    </row>
    <row r="17" spans="1:13" x14ac:dyDescent="0.45">
      <c r="A17" t="s">
        <v>15</v>
      </c>
    </row>
    <row r="18" spans="1:13" x14ac:dyDescent="0.45">
      <c r="A18" t="s">
        <v>16</v>
      </c>
    </row>
    <row r="19" spans="1:13" x14ac:dyDescent="0.45">
      <c r="A19" t="s">
        <v>17</v>
      </c>
    </row>
    <row r="20" spans="1:13" x14ac:dyDescent="0.45">
      <c r="A20" t="s">
        <v>18</v>
      </c>
    </row>
    <row r="21" spans="1:13" x14ac:dyDescent="0.45">
      <c r="A21" t="s">
        <v>19</v>
      </c>
    </row>
    <row r="22" spans="1:13" x14ac:dyDescent="0.45">
      <c r="A22" t="s">
        <v>20</v>
      </c>
    </row>
    <row r="23" spans="1:13" x14ac:dyDescent="0.45">
      <c r="A23" t="s">
        <v>21</v>
      </c>
    </row>
    <row r="24" spans="1:13" x14ac:dyDescent="0.45">
      <c r="A24" s="3" t="s">
        <v>24</v>
      </c>
      <c r="B24" s="3" t="s">
        <v>85</v>
      </c>
      <c r="C24" s="3" t="s">
        <v>86</v>
      </c>
      <c r="D24" s="3" t="s">
        <v>87</v>
      </c>
      <c r="E24" s="3" t="s">
        <v>88</v>
      </c>
      <c r="F24" s="3" t="s">
        <v>89</v>
      </c>
      <c r="G24" s="3" t="s">
        <v>90</v>
      </c>
      <c r="H24" s="3" t="s">
        <v>91</v>
      </c>
      <c r="I24" s="3" t="s">
        <v>92</v>
      </c>
      <c r="J24" s="3" t="s">
        <v>93</v>
      </c>
      <c r="K24" s="3" t="s">
        <v>94</v>
      </c>
    </row>
    <row r="25" spans="1:13" x14ac:dyDescent="0.45">
      <c r="A25" s="3">
        <v>8</v>
      </c>
      <c r="B25" s="3">
        <v>10</v>
      </c>
      <c r="C25" s="3">
        <v>48</v>
      </c>
      <c r="D25" s="3">
        <v>22</v>
      </c>
      <c r="E25" s="3">
        <v>76</v>
      </c>
      <c r="F25" s="3">
        <v>47</v>
      </c>
      <c r="G25" s="3">
        <v>94</v>
      </c>
      <c r="H25" s="3">
        <v>87</v>
      </c>
      <c r="I25" s="3">
        <v>33</v>
      </c>
      <c r="J25" s="3">
        <v>85</v>
      </c>
      <c r="K25" s="3"/>
      <c r="M25">
        <v>1</v>
      </c>
    </row>
    <row r="26" spans="1:13" x14ac:dyDescent="0.45">
      <c r="A26" s="3">
        <v>8</v>
      </c>
      <c r="B26" s="3">
        <v>10</v>
      </c>
      <c r="C26" s="3">
        <v>48</v>
      </c>
      <c r="D26" s="3">
        <v>22</v>
      </c>
      <c r="E26" s="3">
        <v>76</v>
      </c>
      <c r="F26" s="3">
        <v>47</v>
      </c>
      <c r="G26" s="3">
        <v>94</v>
      </c>
      <c r="H26" s="3">
        <v>87</v>
      </c>
      <c r="I26" s="3">
        <v>33</v>
      </c>
      <c r="J26" s="3">
        <v>81</v>
      </c>
      <c r="K26" s="3"/>
      <c r="M26">
        <v>2</v>
      </c>
    </row>
    <row r="27" spans="1:13" x14ac:dyDescent="0.45">
      <c r="A27" s="3">
        <v>8</v>
      </c>
      <c r="B27" s="3">
        <v>10</v>
      </c>
      <c r="C27" s="3">
        <v>48</v>
      </c>
      <c r="D27" s="3">
        <v>22</v>
      </c>
      <c r="E27" s="3">
        <v>76</v>
      </c>
      <c r="F27" s="3">
        <v>47</v>
      </c>
      <c r="G27" s="3">
        <v>94</v>
      </c>
      <c r="H27" s="3">
        <v>87</v>
      </c>
      <c r="I27" s="3">
        <v>33</v>
      </c>
      <c r="J27" s="3">
        <v>45</v>
      </c>
      <c r="K27" s="3"/>
      <c r="M27">
        <v>3</v>
      </c>
    </row>
    <row r="28" spans="1:13" x14ac:dyDescent="0.45">
      <c r="A28" s="3">
        <v>9</v>
      </c>
      <c r="B28" s="3">
        <v>10</v>
      </c>
      <c r="C28" s="3">
        <v>48</v>
      </c>
      <c r="D28" s="3">
        <v>22</v>
      </c>
      <c r="E28" s="3">
        <v>76</v>
      </c>
      <c r="F28" s="3">
        <v>47</v>
      </c>
      <c r="G28" s="3">
        <v>94</v>
      </c>
      <c r="H28" s="3">
        <v>87</v>
      </c>
      <c r="I28" s="3">
        <v>33</v>
      </c>
      <c r="J28" s="3">
        <v>49</v>
      </c>
      <c r="K28" s="3">
        <v>3</v>
      </c>
      <c r="M28">
        <v>4</v>
      </c>
    </row>
    <row r="29" spans="1:13" x14ac:dyDescent="0.45">
      <c r="A29" s="3">
        <v>8</v>
      </c>
      <c r="B29" s="3">
        <v>10</v>
      </c>
      <c r="C29" s="3">
        <v>48</v>
      </c>
      <c r="D29" s="3">
        <v>22</v>
      </c>
      <c r="E29" s="3">
        <v>76</v>
      </c>
      <c r="F29" s="3">
        <v>47</v>
      </c>
      <c r="G29" s="3">
        <v>94</v>
      </c>
      <c r="H29" s="3">
        <v>87</v>
      </c>
      <c r="I29" s="3">
        <v>33</v>
      </c>
      <c r="J29" s="3">
        <v>97</v>
      </c>
      <c r="K29" s="3"/>
      <c r="M29">
        <v>5</v>
      </c>
    </row>
    <row r="30" spans="1:13" x14ac:dyDescent="0.45">
      <c r="A30" s="3">
        <v>7</v>
      </c>
      <c r="B30" s="3">
        <v>10</v>
      </c>
      <c r="C30" s="3">
        <v>48</v>
      </c>
      <c r="D30" s="3">
        <v>22</v>
      </c>
      <c r="E30" s="3">
        <v>76</v>
      </c>
      <c r="F30" s="3">
        <v>47</v>
      </c>
      <c r="G30" s="3">
        <v>94</v>
      </c>
      <c r="H30" s="3">
        <v>87</v>
      </c>
      <c r="I30" s="3">
        <v>27</v>
      </c>
      <c r="J30" s="3"/>
      <c r="K30" s="3"/>
      <c r="M30">
        <v>6</v>
      </c>
    </row>
    <row r="31" spans="1:13" x14ac:dyDescent="0.45">
      <c r="A31" s="3">
        <v>6</v>
      </c>
      <c r="B31" s="3">
        <v>10</v>
      </c>
      <c r="C31" s="3">
        <v>48</v>
      </c>
      <c r="D31" s="3">
        <v>22</v>
      </c>
      <c r="E31" s="3">
        <v>76</v>
      </c>
      <c r="F31" s="3">
        <v>36</v>
      </c>
      <c r="G31" s="3">
        <v>26</v>
      </c>
      <c r="H31" s="3">
        <v>96</v>
      </c>
      <c r="I31" s="3"/>
      <c r="J31" s="3"/>
      <c r="K31" s="3"/>
      <c r="M31">
        <v>7</v>
      </c>
    </row>
    <row r="32" spans="1:13" x14ac:dyDescent="0.45">
      <c r="A32" s="3">
        <v>5</v>
      </c>
      <c r="B32" s="3">
        <v>10</v>
      </c>
      <c r="C32" s="3">
        <v>48</v>
      </c>
      <c r="D32" s="3">
        <v>22</v>
      </c>
      <c r="E32" s="3">
        <v>76</v>
      </c>
      <c r="F32" s="3">
        <v>36</v>
      </c>
      <c r="G32" s="3">
        <v>23</v>
      </c>
      <c r="H32" s="3"/>
      <c r="I32" s="3"/>
      <c r="J32" s="3"/>
      <c r="K32" s="3"/>
      <c r="M32">
        <v>8</v>
      </c>
    </row>
    <row r="33" spans="1:13" x14ac:dyDescent="0.45">
      <c r="A33" s="3">
        <v>3</v>
      </c>
      <c r="B33" s="3">
        <v>10</v>
      </c>
      <c r="C33" s="3">
        <v>48</v>
      </c>
      <c r="D33" s="3">
        <v>79</v>
      </c>
      <c r="E33" s="3">
        <v>32</v>
      </c>
      <c r="F33" s="3"/>
      <c r="G33" s="3"/>
      <c r="H33" s="3"/>
      <c r="I33" s="3"/>
      <c r="J33" s="3"/>
      <c r="K33" s="3"/>
      <c r="M33">
        <v>9</v>
      </c>
    </row>
    <row r="34" spans="1:13" x14ac:dyDescent="0.45">
      <c r="A34" s="3">
        <v>1</v>
      </c>
      <c r="B34" s="3">
        <v>10</v>
      </c>
      <c r="C34" s="3">
        <v>69</v>
      </c>
      <c r="D34" s="3"/>
      <c r="E34" s="3"/>
      <c r="F34" s="3"/>
      <c r="G34" s="3"/>
      <c r="H34" s="3"/>
      <c r="I34" s="3"/>
      <c r="J34" s="3"/>
      <c r="K34" s="3"/>
      <c r="M34">
        <v>10</v>
      </c>
    </row>
    <row r="35" spans="1:13" x14ac:dyDescent="0.45">
      <c r="A35" s="3">
        <v>1</v>
      </c>
      <c r="B35" s="3">
        <v>10</v>
      </c>
      <c r="C35" s="3">
        <v>31</v>
      </c>
      <c r="D35" s="3"/>
      <c r="E35" s="3"/>
      <c r="F35" s="3"/>
      <c r="G35" s="3"/>
      <c r="H35" s="3"/>
      <c r="I35" s="3"/>
      <c r="J35" s="3"/>
      <c r="K35" s="3"/>
      <c r="M35">
        <v>11</v>
      </c>
    </row>
    <row r="36" spans="1:13" x14ac:dyDescent="0.45">
      <c r="A36" s="2">
        <f>SUM(A25:A35)</f>
        <v>64</v>
      </c>
    </row>
    <row r="37" spans="1:13" x14ac:dyDescent="0.45">
      <c r="A37">
        <f>A36/M35</f>
        <v>5.8181818181818183</v>
      </c>
    </row>
    <row r="38" spans="1:13" x14ac:dyDescent="0.45">
      <c r="A38" t="s">
        <v>113</v>
      </c>
      <c r="C38" s="5">
        <v>2</v>
      </c>
      <c r="D38">
        <v>2</v>
      </c>
      <c r="E38">
        <v>2</v>
      </c>
      <c r="F38">
        <v>2</v>
      </c>
      <c r="G38">
        <v>3</v>
      </c>
      <c r="H38">
        <v>2</v>
      </c>
      <c r="I38">
        <v>2</v>
      </c>
      <c r="J38">
        <v>5</v>
      </c>
      <c r="K38">
        <v>1</v>
      </c>
    </row>
    <row r="39" spans="1:13" x14ac:dyDescent="0.45">
      <c r="B39" t="s">
        <v>23</v>
      </c>
      <c r="D39" t="s">
        <v>24</v>
      </c>
      <c r="I39" t="s">
        <v>25</v>
      </c>
    </row>
    <row r="40" spans="1:13" x14ac:dyDescent="0.45">
      <c r="D40">
        <v>10</v>
      </c>
      <c r="E40">
        <v>1</v>
      </c>
      <c r="F40">
        <v>10</v>
      </c>
      <c r="H40" t="s">
        <v>27</v>
      </c>
      <c r="I40" t="s">
        <v>28</v>
      </c>
    </row>
    <row r="41" spans="1:13" x14ac:dyDescent="0.45">
      <c r="D41">
        <v>9</v>
      </c>
      <c r="E41">
        <v>4</v>
      </c>
      <c r="F41">
        <v>36</v>
      </c>
      <c r="H41">
        <v>0</v>
      </c>
      <c r="I41">
        <v>11</v>
      </c>
      <c r="J41">
        <v>0</v>
      </c>
      <c r="K41" t="s">
        <v>30</v>
      </c>
    </row>
    <row r="42" spans="1:13" x14ac:dyDescent="0.45">
      <c r="D42">
        <v>8</v>
      </c>
      <c r="E42">
        <v>1</v>
      </c>
      <c r="F42">
        <v>8</v>
      </c>
      <c r="H42">
        <v>1</v>
      </c>
      <c r="I42">
        <v>5</v>
      </c>
      <c r="J42">
        <v>5</v>
      </c>
      <c r="K42" t="s">
        <v>29</v>
      </c>
    </row>
    <row r="43" spans="1:13" x14ac:dyDescent="0.45">
      <c r="D43">
        <v>7</v>
      </c>
      <c r="E43">
        <v>1</v>
      </c>
      <c r="F43">
        <v>7</v>
      </c>
      <c r="H43">
        <v>2</v>
      </c>
      <c r="I43">
        <v>4</v>
      </c>
      <c r="J43">
        <v>8</v>
      </c>
      <c r="K43" t="s">
        <v>26</v>
      </c>
    </row>
    <row r="44" spans="1:13" x14ac:dyDescent="0.45">
      <c r="D44">
        <v>6</v>
      </c>
      <c r="E44">
        <v>1</v>
      </c>
      <c r="F44">
        <v>6</v>
      </c>
      <c r="H44">
        <v>3</v>
      </c>
      <c r="I44">
        <v>1</v>
      </c>
      <c r="J44">
        <v>3</v>
      </c>
      <c r="K44">
        <v>10</v>
      </c>
    </row>
    <row r="45" spans="1:13" x14ac:dyDescent="0.45">
      <c r="D45">
        <v>5</v>
      </c>
      <c r="E45">
        <v>0</v>
      </c>
      <c r="F45">
        <v>0</v>
      </c>
      <c r="H45">
        <v>4</v>
      </c>
      <c r="I45">
        <v>0</v>
      </c>
    </row>
    <row r="46" spans="1:13" x14ac:dyDescent="0.45">
      <c r="D46">
        <v>4</v>
      </c>
      <c r="E46">
        <v>1</v>
      </c>
      <c r="F46">
        <v>4</v>
      </c>
      <c r="H46">
        <v>5</v>
      </c>
      <c r="I46">
        <v>1</v>
      </c>
      <c r="J46">
        <v>5</v>
      </c>
      <c r="K46">
        <v>33</v>
      </c>
    </row>
    <row r="47" spans="1:13" x14ac:dyDescent="0.45">
      <c r="D47">
        <v>3</v>
      </c>
      <c r="E47">
        <v>0</v>
      </c>
      <c r="F47">
        <v>0</v>
      </c>
      <c r="I47">
        <f>SUM(I41:I46)</f>
        <v>22</v>
      </c>
    </row>
    <row r="48" spans="1:13" x14ac:dyDescent="0.45">
      <c r="D48">
        <v>2</v>
      </c>
      <c r="E48">
        <v>2</v>
      </c>
      <c r="F48">
        <v>2</v>
      </c>
      <c r="I48" t="s">
        <v>31</v>
      </c>
    </row>
    <row r="49" spans="4:12" x14ac:dyDescent="0.45">
      <c r="E49">
        <f>SUM(E40:E48)</f>
        <v>11</v>
      </c>
      <c r="F49">
        <f>SUM(F40:F48)</f>
        <v>73</v>
      </c>
    </row>
    <row r="51" spans="4:12" x14ac:dyDescent="0.45">
      <c r="D51" t="s">
        <v>32</v>
      </c>
    </row>
    <row r="52" spans="4:12" x14ac:dyDescent="0.45">
      <c r="D52" t="s">
        <v>33</v>
      </c>
      <c r="E52" t="s">
        <v>34</v>
      </c>
      <c r="G52" t="s">
        <v>43</v>
      </c>
    </row>
    <row r="53" spans="4:12" x14ac:dyDescent="0.45">
      <c r="D53">
        <v>10</v>
      </c>
      <c r="E53">
        <v>22</v>
      </c>
      <c r="G53" t="s">
        <v>42</v>
      </c>
      <c r="K53" t="s">
        <v>48</v>
      </c>
    </row>
    <row r="54" spans="4:12" x14ac:dyDescent="0.45">
      <c r="D54">
        <v>48</v>
      </c>
      <c r="E54">
        <v>19</v>
      </c>
      <c r="G54" t="s">
        <v>35</v>
      </c>
      <c r="H54">
        <v>11</v>
      </c>
      <c r="I54">
        <v>10</v>
      </c>
      <c r="K54">
        <v>10</v>
      </c>
      <c r="L54">
        <v>3</v>
      </c>
    </row>
    <row r="55" spans="4:12" x14ac:dyDescent="0.45">
      <c r="D55">
        <v>22</v>
      </c>
      <c r="E55">
        <v>16</v>
      </c>
      <c r="G55" t="s">
        <v>36</v>
      </c>
      <c r="H55">
        <v>9</v>
      </c>
      <c r="I55" t="s">
        <v>44</v>
      </c>
      <c r="K55">
        <v>48</v>
      </c>
      <c r="L55">
        <v>2</v>
      </c>
    </row>
    <row r="56" spans="4:12" x14ac:dyDescent="0.45">
      <c r="D56">
        <v>76</v>
      </c>
      <c r="E56">
        <v>15</v>
      </c>
      <c r="G56" t="s">
        <v>37</v>
      </c>
      <c r="H56">
        <v>8</v>
      </c>
      <c r="I56" t="s">
        <v>45</v>
      </c>
      <c r="K56">
        <v>22</v>
      </c>
      <c r="L56">
        <v>2</v>
      </c>
    </row>
    <row r="57" spans="4:12" x14ac:dyDescent="0.45">
      <c r="D57">
        <v>47</v>
      </c>
      <c r="E57">
        <v>10</v>
      </c>
      <c r="G57" t="s">
        <v>38</v>
      </c>
      <c r="H57">
        <v>8</v>
      </c>
      <c r="I57" t="s">
        <v>46</v>
      </c>
      <c r="K57">
        <v>76</v>
      </c>
      <c r="L57">
        <v>2</v>
      </c>
    </row>
    <row r="58" spans="4:12" x14ac:dyDescent="0.45">
      <c r="D58">
        <v>94</v>
      </c>
      <c r="E58">
        <v>9</v>
      </c>
      <c r="G58" t="s">
        <v>39</v>
      </c>
      <c r="H58">
        <v>6</v>
      </c>
      <c r="K58">
        <v>47</v>
      </c>
      <c r="L58">
        <v>3</v>
      </c>
    </row>
    <row r="59" spans="4:12" x14ac:dyDescent="0.45">
      <c r="D59">
        <v>87</v>
      </c>
      <c r="E59">
        <v>8</v>
      </c>
      <c r="G59" t="s">
        <v>40</v>
      </c>
      <c r="H59">
        <v>6</v>
      </c>
      <c r="K59">
        <v>94</v>
      </c>
      <c r="L59">
        <v>2</v>
      </c>
    </row>
    <row r="60" spans="4:12" x14ac:dyDescent="0.45">
      <c r="D60">
        <v>33</v>
      </c>
      <c r="E60">
        <v>6</v>
      </c>
      <c r="G60" t="s">
        <v>41</v>
      </c>
      <c r="H60">
        <v>6</v>
      </c>
      <c r="K60">
        <v>87</v>
      </c>
      <c r="L60">
        <v>2</v>
      </c>
    </row>
    <row r="61" spans="4:12" x14ac:dyDescent="0.45">
      <c r="D61">
        <v>36</v>
      </c>
      <c r="E61">
        <v>3</v>
      </c>
      <c r="H61">
        <v>5</v>
      </c>
      <c r="K61" s="1"/>
    </row>
    <row r="62" spans="4:12" x14ac:dyDescent="0.45">
      <c r="D62">
        <v>26</v>
      </c>
      <c r="E62">
        <v>1</v>
      </c>
    </row>
    <row r="63" spans="4:12" x14ac:dyDescent="0.45">
      <c r="D63">
        <v>79</v>
      </c>
      <c r="E63">
        <v>1</v>
      </c>
      <c r="G63" t="s">
        <v>47</v>
      </c>
    </row>
    <row r="65" spans="4:11" x14ac:dyDescent="0.45">
      <c r="D65" t="s">
        <v>49</v>
      </c>
    </row>
    <row r="66" spans="4:11" x14ac:dyDescent="0.45">
      <c r="D66" t="s">
        <v>50</v>
      </c>
    </row>
    <row r="68" spans="4:11" x14ac:dyDescent="0.45">
      <c r="D68" t="s">
        <v>51</v>
      </c>
      <c r="E68">
        <f>75/23</f>
        <v>3.2608695652173911</v>
      </c>
      <c r="G68" t="s">
        <v>52</v>
      </c>
    </row>
    <row r="69" spans="4:11" x14ac:dyDescent="0.45">
      <c r="G69" t="s">
        <v>53</v>
      </c>
    </row>
    <row r="70" spans="4:11" x14ac:dyDescent="0.45">
      <c r="G70" t="s">
        <v>54</v>
      </c>
    </row>
    <row r="71" spans="4:11" x14ac:dyDescent="0.45">
      <c r="E71">
        <v>11</v>
      </c>
      <c r="F71" t="s">
        <v>55</v>
      </c>
      <c r="G71" t="s">
        <v>56</v>
      </c>
    </row>
    <row r="73" spans="4:11" x14ac:dyDescent="0.45">
      <c r="G73" t="s">
        <v>57</v>
      </c>
    </row>
    <row r="74" spans="4:11" x14ac:dyDescent="0.45">
      <c r="G74" t="s">
        <v>58</v>
      </c>
    </row>
    <row r="75" spans="4:11" x14ac:dyDescent="0.45">
      <c r="E75">
        <f>E68*E71</f>
        <v>35.869565217391305</v>
      </c>
      <c r="G75" t="s">
        <v>70</v>
      </c>
    </row>
    <row r="77" spans="4:11" x14ac:dyDescent="0.45">
      <c r="E77" t="s">
        <v>59</v>
      </c>
      <c r="F77" t="s">
        <v>60</v>
      </c>
    </row>
    <row r="78" spans="4:11" x14ac:dyDescent="0.45">
      <c r="E78" t="s">
        <v>61</v>
      </c>
      <c r="F78" t="s">
        <v>60</v>
      </c>
      <c r="K78" t="s">
        <v>63</v>
      </c>
    </row>
    <row r="79" spans="4:11" x14ac:dyDescent="0.45">
      <c r="K79" t="s">
        <v>62</v>
      </c>
    </row>
    <row r="80" spans="4:11" x14ac:dyDescent="0.45">
      <c r="E80" t="s">
        <v>64</v>
      </c>
      <c r="F80" t="s">
        <v>65</v>
      </c>
    </row>
    <row r="81" spans="2:9" x14ac:dyDescent="0.45">
      <c r="F81" t="s">
        <v>60</v>
      </c>
    </row>
    <row r="83" spans="2:9" x14ac:dyDescent="0.45">
      <c r="E83" t="s">
        <v>66</v>
      </c>
    </row>
    <row r="84" spans="2:9" x14ac:dyDescent="0.45">
      <c r="E84" t="s">
        <v>67</v>
      </c>
    </row>
    <row r="85" spans="2:9" x14ac:dyDescent="0.45">
      <c r="E85" t="s">
        <v>68</v>
      </c>
      <c r="I85" t="s">
        <v>69</v>
      </c>
    </row>
    <row r="86" spans="2:9" x14ac:dyDescent="0.45">
      <c r="I86" t="s">
        <v>59</v>
      </c>
    </row>
    <row r="87" spans="2:9" x14ac:dyDescent="0.45">
      <c r="E87" t="s">
        <v>71</v>
      </c>
    </row>
    <row r="88" spans="2:9" x14ac:dyDescent="0.45">
      <c r="H88">
        <f>E75/23</f>
        <v>1.5595463137996219</v>
      </c>
    </row>
    <row r="89" spans="2:9" x14ac:dyDescent="0.45">
      <c r="B89" t="s">
        <v>72</v>
      </c>
      <c r="C89">
        <v>22</v>
      </c>
      <c r="G89">
        <f>H88*C90</f>
        <v>1946.3137996219282</v>
      </c>
    </row>
    <row r="90" spans="2:9" x14ac:dyDescent="0.45">
      <c r="B90" t="s">
        <v>73</v>
      </c>
      <c r="C90">
        <v>1248</v>
      </c>
    </row>
    <row r="93" spans="2:9" x14ac:dyDescent="0.45">
      <c r="B93" t="s">
        <v>74</v>
      </c>
      <c r="D93" t="s">
        <v>75</v>
      </c>
    </row>
    <row r="94" spans="2:9" x14ac:dyDescent="0.45">
      <c r="B94" t="s">
        <v>76</v>
      </c>
    </row>
    <row r="95" spans="2:9" x14ac:dyDescent="0.45">
      <c r="B95" t="s">
        <v>77</v>
      </c>
    </row>
    <row r="96" spans="2:9" x14ac:dyDescent="0.45">
      <c r="B96" t="s">
        <v>78</v>
      </c>
    </row>
    <row r="97" spans="2:3" x14ac:dyDescent="0.45">
      <c r="B97" t="s">
        <v>79</v>
      </c>
    </row>
    <row r="98" spans="2:3" x14ac:dyDescent="0.45">
      <c r="B98" t="s">
        <v>80</v>
      </c>
    </row>
    <row r="99" spans="2:3" x14ac:dyDescent="0.45">
      <c r="B99" t="s">
        <v>82</v>
      </c>
    </row>
    <row r="101" spans="2:3" x14ac:dyDescent="0.45">
      <c r="B101" t="s">
        <v>81</v>
      </c>
    </row>
    <row r="102" spans="2:3" x14ac:dyDescent="0.45">
      <c r="B102" t="s">
        <v>83</v>
      </c>
    </row>
    <row r="103" spans="2:3" x14ac:dyDescent="0.45">
      <c r="C103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52"/>
  <sheetViews>
    <sheetView showGridLines="0" workbookViewId="0">
      <selection activeCell="K25" sqref="K25:M32"/>
    </sheetView>
  </sheetViews>
  <sheetFormatPr defaultRowHeight="14.25" x14ac:dyDescent="0.45"/>
  <cols>
    <col min="2" max="3" width="3.73046875" style="7" customWidth="1"/>
    <col min="4" max="4" width="4.59765625" style="7" customWidth="1"/>
    <col min="5" max="5" width="3.73046875" style="7" customWidth="1"/>
    <col min="6" max="6" width="4.86328125" style="7" customWidth="1"/>
    <col min="7" max="7" width="4.6640625" style="7" customWidth="1"/>
    <col min="8" max="8" width="5.265625" style="7" customWidth="1"/>
    <col min="9" max="10" width="3.73046875" style="7" customWidth="1"/>
    <col min="11" max="11" width="4.73046875" style="7" customWidth="1"/>
    <col min="12" max="15" width="3.73046875" style="7" customWidth="1"/>
    <col min="16" max="16" width="3" customWidth="1"/>
    <col min="17" max="29" width="2.59765625" customWidth="1"/>
  </cols>
  <sheetData>
    <row r="4" spans="2:29" ht="14.65" thickBot="1" x14ac:dyDescent="0.5">
      <c r="B4" t="s">
        <v>22</v>
      </c>
      <c r="C4"/>
      <c r="D4"/>
      <c r="E4"/>
    </row>
    <row r="5" spans="2:29" ht="14.65" thickBot="1" x14ac:dyDescent="0.5">
      <c r="B5" s="4" t="s">
        <v>24</v>
      </c>
      <c r="C5" s="5" t="s">
        <v>95</v>
      </c>
      <c r="D5" s="5" t="s">
        <v>96</v>
      </c>
      <c r="E5" s="5" t="s">
        <v>97</v>
      </c>
      <c r="F5" s="5" t="s">
        <v>98</v>
      </c>
      <c r="G5" s="5" t="s">
        <v>99</v>
      </c>
      <c r="H5" s="5" t="s">
        <v>100</v>
      </c>
      <c r="I5" s="5" t="s">
        <v>101</v>
      </c>
      <c r="J5" s="5" t="s">
        <v>102</v>
      </c>
      <c r="K5" s="5" t="s">
        <v>103</v>
      </c>
      <c r="L5" s="6" t="s">
        <v>104</v>
      </c>
      <c r="M5" s="6" t="s">
        <v>105</v>
      </c>
      <c r="N5" s="6"/>
      <c r="O5" s="6"/>
      <c r="S5" s="10">
        <v>10</v>
      </c>
    </row>
    <row r="6" spans="2:29" ht="14.65" thickBot="1" x14ac:dyDescent="0.5">
      <c r="B6" s="6">
        <v>8</v>
      </c>
      <c r="C6" s="6">
        <v>10</v>
      </c>
      <c r="D6" s="6">
        <v>48</v>
      </c>
      <c r="E6" s="6">
        <v>22</v>
      </c>
      <c r="F6" s="6">
        <v>76</v>
      </c>
      <c r="G6" s="6">
        <v>47</v>
      </c>
      <c r="H6" s="6">
        <v>94</v>
      </c>
      <c r="I6" s="6">
        <v>87</v>
      </c>
      <c r="J6" s="6">
        <v>33</v>
      </c>
      <c r="K6" s="6">
        <v>85</v>
      </c>
      <c r="L6" s="6"/>
      <c r="N6" s="7">
        <v>1</v>
      </c>
      <c r="S6" s="8" t="s">
        <v>110</v>
      </c>
      <c r="T6" s="9"/>
      <c r="U6" s="9"/>
      <c r="V6" s="9"/>
      <c r="W6" s="9"/>
      <c r="X6" s="9"/>
      <c r="Y6" s="9"/>
      <c r="Z6" s="9"/>
      <c r="AA6" s="7"/>
      <c r="AB6" s="7"/>
      <c r="AC6" s="7"/>
    </row>
    <row r="7" spans="2:29" ht="14.65" thickBot="1" x14ac:dyDescent="0.5">
      <c r="B7" s="6">
        <v>8</v>
      </c>
      <c r="C7" s="6">
        <v>10</v>
      </c>
      <c r="D7" s="6">
        <v>48</v>
      </c>
      <c r="E7" s="6">
        <v>22</v>
      </c>
      <c r="F7" s="6">
        <v>76</v>
      </c>
      <c r="G7" s="6">
        <v>47</v>
      </c>
      <c r="H7" s="6">
        <v>94</v>
      </c>
      <c r="I7" s="6">
        <v>87</v>
      </c>
      <c r="J7" s="6">
        <v>33</v>
      </c>
      <c r="K7" s="6">
        <v>81</v>
      </c>
      <c r="L7" s="6"/>
      <c r="N7" s="7">
        <v>2</v>
      </c>
      <c r="S7" s="10">
        <v>48</v>
      </c>
      <c r="Y7" s="11">
        <v>69</v>
      </c>
      <c r="Z7" s="11">
        <v>31</v>
      </c>
    </row>
    <row r="8" spans="2:29" x14ac:dyDescent="0.45">
      <c r="B8" s="6">
        <v>8</v>
      </c>
      <c r="C8" s="6">
        <v>10</v>
      </c>
      <c r="D8" s="6">
        <v>48</v>
      </c>
      <c r="E8" s="6">
        <v>22</v>
      </c>
      <c r="F8" s="6">
        <v>76</v>
      </c>
      <c r="G8" s="6">
        <v>47</v>
      </c>
      <c r="H8" s="6">
        <v>94</v>
      </c>
      <c r="I8" s="6">
        <v>87</v>
      </c>
      <c r="J8" s="6">
        <v>33</v>
      </c>
      <c r="K8" s="6">
        <v>45</v>
      </c>
      <c r="L8" s="6"/>
      <c r="N8" s="7">
        <v>3</v>
      </c>
      <c r="S8" s="15" t="s">
        <v>110</v>
      </c>
      <c r="T8" s="9"/>
      <c r="U8" s="9"/>
      <c r="V8" s="9"/>
      <c r="AB8" s="6"/>
      <c r="AC8" s="6"/>
    </row>
    <row r="9" spans="2:29" ht="14.65" thickBot="1" x14ac:dyDescent="0.5">
      <c r="B9" s="6">
        <v>9</v>
      </c>
      <c r="C9" s="6">
        <v>10</v>
      </c>
      <c r="D9" s="6">
        <v>48</v>
      </c>
      <c r="E9" s="6">
        <v>22</v>
      </c>
      <c r="F9" s="6">
        <v>76</v>
      </c>
      <c r="G9" s="6">
        <v>47</v>
      </c>
      <c r="H9" s="6">
        <v>94</v>
      </c>
      <c r="I9" s="6">
        <v>87</v>
      </c>
      <c r="J9" s="6">
        <v>33</v>
      </c>
      <c r="K9" s="6">
        <v>49</v>
      </c>
      <c r="L9" s="6">
        <v>3</v>
      </c>
      <c r="N9" s="7">
        <v>4</v>
      </c>
      <c r="S9" s="13">
        <v>22</v>
      </c>
      <c r="V9" s="13">
        <v>79</v>
      </c>
    </row>
    <row r="10" spans="2:29" ht="14.65" thickBot="1" x14ac:dyDescent="0.5">
      <c r="B10" s="6">
        <v>8</v>
      </c>
      <c r="C10" s="6">
        <v>10</v>
      </c>
      <c r="D10" s="6">
        <v>48</v>
      </c>
      <c r="E10" s="6">
        <v>22</v>
      </c>
      <c r="F10" s="6">
        <v>76</v>
      </c>
      <c r="G10" s="6">
        <v>47</v>
      </c>
      <c r="H10" s="6">
        <v>94</v>
      </c>
      <c r="I10" s="6">
        <v>87</v>
      </c>
      <c r="J10" s="6">
        <v>33</v>
      </c>
      <c r="K10" s="6">
        <v>97</v>
      </c>
      <c r="L10" s="6"/>
      <c r="N10" s="7">
        <v>5</v>
      </c>
      <c r="S10" s="6" t="s">
        <v>110</v>
      </c>
      <c r="T10" s="9"/>
      <c r="U10" s="9"/>
      <c r="V10" s="9"/>
      <c r="W10" s="9"/>
      <c r="X10" s="9"/>
      <c r="Y10" s="9"/>
      <c r="Z10" s="7"/>
    </row>
    <row r="11" spans="2:29" ht="14.65" thickBot="1" x14ac:dyDescent="0.5">
      <c r="B11" s="6">
        <v>7</v>
      </c>
      <c r="C11" s="6">
        <v>10</v>
      </c>
      <c r="D11" s="6">
        <v>48</v>
      </c>
      <c r="E11" s="6">
        <v>22</v>
      </c>
      <c r="F11" s="6">
        <v>76</v>
      </c>
      <c r="G11" s="6">
        <v>47</v>
      </c>
      <c r="H11" s="6">
        <v>94</v>
      </c>
      <c r="I11" s="6">
        <v>87</v>
      </c>
      <c r="J11" s="6">
        <v>27</v>
      </c>
      <c r="K11" s="6"/>
      <c r="L11" s="6"/>
      <c r="N11" s="7">
        <v>6</v>
      </c>
      <c r="S11" s="10">
        <v>76</v>
      </c>
      <c r="Z11" s="10">
        <v>32</v>
      </c>
    </row>
    <row r="12" spans="2:29" ht="14.65" thickBot="1" x14ac:dyDescent="0.5">
      <c r="B12" s="6">
        <v>6</v>
      </c>
      <c r="C12" s="6">
        <v>10</v>
      </c>
      <c r="D12" s="6">
        <v>48</v>
      </c>
      <c r="E12" s="6">
        <v>22</v>
      </c>
      <c r="F12" s="6">
        <v>76</v>
      </c>
      <c r="G12" s="6">
        <v>36</v>
      </c>
      <c r="H12" s="6">
        <v>26</v>
      </c>
      <c r="I12" s="6">
        <v>96</v>
      </c>
      <c r="J12" s="6"/>
      <c r="K12" s="6"/>
      <c r="L12" s="6"/>
      <c r="N12" s="7">
        <v>7</v>
      </c>
      <c r="S12" s="6" t="s">
        <v>110</v>
      </c>
      <c r="T12" s="9"/>
      <c r="U12" s="9"/>
      <c r="V12" s="9"/>
      <c r="W12" s="9"/>
      <c r="X12" s="7"/>
      <c r="Y12" s="7"/>
    </row>
    <row r="13" spans="2:29" ht="14.65" thickBot="1" x14ac:dyDescent="0.5">
      <c r="B13" s="6">
        <v>5</v>
      </c>
      <c r="C13" s="6">
        <v>10</v>
      </c>
      <c r="D13" s="6">
        <v>48</v>
      </c>
      <c r="E13" s="6">
        <v>22</v>
      </c>
      <c r="F13" s="6">
        <v>76</v>
      </c>
      <c r="G13" s="6">
        <v>36</v>
      </c>
      <c r="H13" s="6">
        <v>23</v>
      </c>
      <c r="I13" s="6"/>
      <c r="J13" s="6"/>
      <c r="K13" s="6"/>
      <c r="L13" s="6"/>
      <c r="N13" s="7">
        <v>8</v>
      </c>
      <c r="S13" s="10">
        <v>47</v>
      </c>
      <c r="W13" s="10">
        <v>36</v>
      </c>
    </row>
    <row r="14" spans="2:29" ht="14.65" thickBot="1" x14ac:dyDescent="0.5">
      <c r="B14" s="6">
        <v>3</v>
      </c>
      <c r="C14" s="6">
        <v>10</v>
      </c>
      <c r="D14" s="6">
        <v>48</v>
      </c>
      <c r="E14" s="6">
        <v>79</v>
      </c>
      <c r="F14" s="6">
        <v>32</v>
      </c>
      <c r="G14" s="6"/>
      <c r="H14" s="6"/>
      <c r="I14" s="6"/>
      <c r="J14" s="6"/>
      <c r="K14" s="6"/>
      <c r="L14" s="6"/>
      <c r="N14" s="7">
        <v>9</v>
      </c>
      <c r="S14" s="6" t="s">
        <v>110</v>
      </c>
      <c r="T14" s="7"/>
      <c r="U14" s="7"/>
      <c r="V14" s="7"/>
      <c r="W14" s="6" t="s">
        <v>110</v>
      </c>
      <c r="X14" s="7"/>
    </row>
    <row r="15" spans="2:29" ht="14.65" thickBot="1" x14ac:dyDescent="0.5">
      <c r="B15" s="6">
        <v>1</v>
      </c>
      <c r="C15" s="6">
        <v>10</v>
      </c>
      <c r="D15" s="6">
        <v>69</v>
      </c>
      <c r="E15" s="6"/>
      <c r="F15" s="6"/>
      <c r="G15" s="6"/>
      <c r="H15" s="6"/>
      <c r="I15" s="6"/>
      <c r="J15" s="6"/>
      <c r="K15" s="6"/>
      <c r="L15" s="6"/>
      <c r="N15" s="7">
        <v>10</v>
      </c>
      <c r="R15" s="7"/>
      <c r="S15" s="10">
        <v>94</v>
      </c>
      <c r="W15" s="10">
        <v>26</v>
      </c>
      <c r="X15" s="10">
        <v>23</v>
      </c>
    </row>
    <row r="16" spans="2:29" ht="14.65" thickBot="1" x14ac:dyDescent="0.5">
      <c r="B16" s="6">
        <v>1</v>
      </c>
      <c r="C16" s="6">
        <v>10</v>
      </c>
      <c r="D16" s="6">
        <v>31</v>
      </c>
      <c r="E16" s="6"/>
      <c r="F16" s="6"/>
      <c r="G16" s="6"/>
      <c r="H16" s="6"/>
      <c r="I16" s="6"/>
      <c r="J16" s="6"/>
      <c r="K16" s="6"/>
      <c r="L16" s="6"/>
      <c r="N16" s="7">
        <v>11</v>
      </c>
      <c r="S16" s="6" t="s">
        <v>110</v>
      </c>
      <c r="W16" s="12" t="s">
        <v>110</v>
      </c>
    </row>
    <row r="17" spans="1:23" ht="14.65" thickBot="1" x14ac:dyDescent="0.5">
      <c r="B17" s="6">
        <f>SUM(B6:B16)</f>
        <v>64</v>
      </c>
      <c r="S17" s="10">
        <v>87</v>
      </c>
      <c r="W17" s="13">
        <v>96</v>
      </c>
    </row>
    <row r="18" spans="1:23" ht="14.65" thickBot="1" x14ac:dyDescent="0.5">
      <c r="B18" s="7">
        <f>B17/N16</f>
        <v>5.8181818181818183</v>
      </c>
      <c r="S18" s="6" t="s">
        <v>110</v>
      </c>
      <c r="T18" s="7"/>
    </row>
    <row r="19" spans="1:23" ht="14.65" thickBot="1" x14ac:dyDescent="0.5">
      <c r="S19" s="10">
        <v>33</v>
      </c>
      <c r="T19" s="10">
        <v>27</v>
      </c>
    </row>
    <row r="20" spans="1:23" x14ac:dyDescent="0.45">
      <c r="S20" s="8" t="s">
        <v>110</v>
      </c>
      <c r="T20" s="9"/>
      <c r="U20" s="9"/>
    </row>
    <row r="21" spans="1:23" x14ac:dyDescent="0.45">
      <c r="Q21" s="14">
        <v>85</v>
      </c>
      <c r="R21" s="14">
        <v>81</v>
      </c>
      <c r="S21" s="14">
        <v>45</v>
      </c>
      <c r="T21" s="14">
        <v>49</v>
      </c>
      <c r="U21" s="14">
        <v>97</v>
      </c>
    </row>
    <row r="22" spans="1:23" ht="14.65" thickBot="1" x14ac:dyDescent="0.5">
      <c r="T22" s="6" t="s">
        <v>110</v>
      </c>
    </row>
    <row r="23" spans="1:23" ht="14.65" thickBot="1" x14ac:dyDescent="0.5">
      <c r="T23" s="11">
        <v>3</v>
      </c>
    </row>
    <row r="25" spans="1:23" x14ac:dyDescent="0.45">
      <c r="A25" t="s">
        <v>106</v>
      </c>
      <c r="B25"/>
      <c r="C25"/>
      <c r="D25" t="s">
        <v>111</v>
      </c>
      <c r="E25"/>
      <c r="F25"/>
      <c r="G25"/>
      <c r="H25" t="s">
        <v>107</v>
      </c>
      <c r="I25"/>
      <c r="J25"/>
      <c r="K25" t="s">
        <v>112</v>
      </c>
      <c r="L25"/>
      <c r="M25"/>
    </row>
    <row r="26" spans="1:23" x14ac:dyDescent="0.45">
      <c r="B26"/>
      <c r="C26"/>
      <c r="D26" t="s">
        <v>108</v>
      </c>
      <c r="E26" t="s">
        <v>109</v>
      </c>
      <c r="F26"/>
      <c r="G26"/>
      <c r="H26" t="s">
        <v>108</v>
      </c>
      <c r="I26" t="s">
        <v>109</v>
      </c>
      <c r="J26"/>
      <c r="K26" t="s">
        <v>108</v>
      </c>
      <c r="L26" t="s">
        <v>109</v>
      </c>
      <c r="M26"/>
    </row>
    <row r="27" spans="1:23" x14ac:dyDescent="0.45">
      <c r="A27">
        <v>10</v>
      </c>
      <c r="B27">
        <v>22</v>
      </c>
      <c r="C27"/>
      <c r="D27">
        <v>10</v>
      </c>
      <c r="E27">
        <v>22</v>
      </c>
      <c r="F27"/>
      <c r="G27"/>
      <c r="H27">
        <v>10</v>
      </c>
      <c r="I27">
        <v>3</v>
      </c>
      <c r="J27"/>
      <c r="K27">
        <v>33</v>
      </c>
      <c r="L27">
        <v>5</v>
      </c>
      <c r="M27"/>
    </row>
    <row r="28" spans="1:23" x14ac:dyDescent="0.45">
      <c r="A28">
        <v>48</v>
      </c>
      <c r="B28">
        <v>19</v>
      </c>
      <c r="C28"/>
      <c r="D28">
        <v>48</v>
      </c>
      <c r="E28">
        <v>19</v>
      </c>
      <c r="F28"/>
      <c r="G28"/>
      <c r="H28">
        <v>48</v>
      </c>
      <c r="I28">
        <v>2</v>
      </c>
      <c r="J28"/>
      <c r="K28">
        <v>10</v>
      </c>
      <c r="L28">
        <v>3</v>
      </c>
      <c r="M28"/>
    </row>
    <row r="29" spans="1:23" x14ac:dyDescent="0.45">
      <c r="A29">
        <v>69</v>
      </c>
      <c r="B29">
        <v>0</v>
      </c>
      <c r="C29"/>
      <c r="D29">
        <v>22</v>
      </c>
      <c r="E29">
        <v>16</v>
      </c>
      <c r="F29"/>
      <c r="G29"/>
      <c r="H29">
        <v>69</v>
      </c>
      <c r="I29">
        <v>0</v>
      </c>
      <c r="J29"/>
      <c r="K29">
        <v>36</v>
      </c>
      <c r="L29">
        <v>2</v>
      </c>
      <c r="M29"/>
      <c r="P29" s="7"/>
    </row>
    <row r="30" spans="1:23" x14ac:dyDescent="0.45">
      <c r="A30">
        <v>31</v>
      </c>
      <c r="B30">
        <v>0</v>
      </c>
      <c r="C30"/>
      <c r="D30">
        <v>76</v>
      </c>
      <c r="E30">
        <v>15</v>
      </c>
      <c r="F30"/>
      <c r="G30"/>
      <c r="H30">
        <v>31</v>
      </c>
      <c r="I30">
        <v>0</v>
      </c>
      <c r="J30"/>
      <c r="K30">
        <v>48</v>
      </c>
      <c r="L30">
        <v>2</v>
      </c>
      <c r="M30"/>
      <c r="P30" s="7"/>
    </row>
    <row r="31" spans="1:23" x14ac:dyDescent="0.45">
      <c r="A31">
        <v>22</v>
      </c>
      <c r="B31">
        <v>16</v>
      </c>
      <c r="C31"/>
      <c r="D31">
        <v>47</v>
      </c>
      <c r="E31">
        <v>10</v>
      </c>
      <c r="F31"/>
      <c r="G31"/>
      <c r="H31">
        <v>22</v>
      </c>
      <c r="I31">
        <v>1</v>
      </c>
      <c r="J31"/>
      <c r="K31">
        <v>76</v>
      </c>
      <c r="L31">
        <v>2</v>
      </c>
      <c r="M31"/>
      <c r="P31" s="7"/>
    </row>
    <row r="32" spans="1:23" x14ac:dyDescent="0.45">
      <c r="A32">
        <v>79</v>
      </c>
      <c r="B32">
        <v>1</v>
      </c>
      <c r="C32"/>
      <c r="D32">
        <v>94</v>
      </c>
      <c r="E32">
        <v>9</v>
      </c>
      <c r="F32"/>
      <c r="G32"/>
      <c r="H32">
        <v>79</v>
      </c>
      <c r="I32">
        <v>1</v>
      </c>
      <c r="J32"/>
      <c r="K32">
        <v>87</v>
      </c>
      <c r="L32">
        <v>2</v>
      </c>
      <c r="M32"/>
      <c r="P32" s="7"/>
    </row>
    <row r="33" spans="1:16" x14ac:dyDescent="0.45">
      <c r="A33">
        <v>76</v>
      </c>
      <c r="B33">
        <v>15</v>
      </c>
      <c r="C33"/>
      <c r="D33">
        <v>87</v>
      </c>
      <c r="E33">
        <v>8</v>
      </c>
      <c r="F33"/>
      <c r="G33"/>
      <c r="H33">
        <v>76</v>
      </c>
      <c r="I33">
        <v>2</v>
      </c>
      <c r="J33"/>
      <c r="K33">
        <v>22</v>
      </c>
      <c r="L33">
        <v>1</v>
      </c>
      <c r="M33"/>
      <c r="P33" s="7"/>
    </row>
    <row r="34" spans="1:16" x14ac:dyDescent="0.45">
      <c r="A34">
        <v>32</v>
      </c>
      <c r="B34">
        <v>0</v>
      </c>
      <c r="C34"/>
      <c r="D34">
        <v>33</v>
      </c>
      <c r="E34">
        <v>6</v>
      </c>
      <c r="F34"/>
      <c r="G34"/>
      <c r="H34">
        <v>32</v>
      </c>
      <c r="I34">
        <v>0</v>
      </c>
      <c r="J34"/>
      <c r="K34">
        <v>26</v>
      </c>
      <c r="L34">
        <v>1</v>
      </c>
      <c r="M34"/>
      <c r="P34" s="7"/>
    </row>
    <row r="35" spans="1:16" x14ac:dyDescent="0.45">
      <c r="A35">
        <v>47</v>
      </c>
      <c r="B35">
        <v>10</v>
      </c>
      <c r="C35"/>
      <c r="D35">
        <v>36</v>
      </c>
      <c r="E35">
        <v>3</v>
      </c>
      <c r="F35"/>
      <c r="G35"/>
      <c r="H35">
        <v>47</v>
      </c>
      <c r="I35">
        <v>1</v>
      </c>
      <c r="J35"/>
      <c r="K35">
        <v>47</v>
      </c>
      <c r="L35">
        <v>1</v>
      </c>
      <c r="M35"/>
      <c r="P35" s="7"/>
    </row>
    <row r="36" spans="1:16" x14ac:dyDescent="0.45">
      <c r="A36">
        <v>36</v>
      </c>
      <c r="B36">
        <v>3</v>
      </c>
      <c r="C36"/>
      <c r="D36">
        <v>26</v>
      </c>
      <c r="E36">
        <v>1</v>
      </c>
      <c r="F36"/>
      <c r="G36"/>
      <c r="H36">
        <v>36</v>
      </c>
      <c r="I36">
        <v>2</v>
      </c>
      <c r="J36"/>
      <c r="K36">
        <v>49</v>
      </c>
      <c r="L36">
        <v>1</v>
      </c>
      <c r="M36"/>
      <c r="P36" s="7"/>
    </row>
    <row r="37" spans="1:16" x14ac:dyDescent="0.45">
      <c r="A37">
        <v>94</v>
      </c>
      <c r="B37">
        <v>9</v>
      </c>
      <c r="C37"/>
      <c r="D37">
        <v>49</v>
      </c>
      <c r="E37">
        <v>1</v>
      </c>
      <c r="F37"/>
      <c r="G37"/>
      <c r="H37">
        <v>94</v>
      </c>
      <c r="I37">
        <v>1</v>
      </c>
      <c r="J37"/>
      <c r="K37">
        <v>79</v>
      </c>
      <c r="L37">
        <v>1</v>
      </c>
      <c r="M37"/>
      <c r="P37" s="7"/>
    </row>
    <row r="38" spans="1:16" x14ac:dyDescent="0.45">
      <c r="A38">
        <v>26</v>
      </c>
      <c r="B38">
        <v>1</v>
      </c>
      <c r="C38"/>
      <c r="D38">
        <v>79</v>
      </c>
      <c r="E38">
        <v>1</v>
      </c>
      <c r="F38"/>
      <c r="G38"/>
      <c r="H38">
        <v>26</v>
      </c>
      <c r="I38">
        <v>1</v>
      </c>
      <c r="J38"/>
      <c r="K38">
        <v>94</v>
      </c>
      <c r="L38">
        <v>1</v>
      </c>
      <c r="M38"/>
      <c r="P38" s="7"/>
    </row>
    <row r="39" spans="1:16" x14ac:dyDescent="0.45">
      <c r="A39">
        <v>23</v>
      </c>
      <c r="B39">
        <v>0</v>
      </c>
      <c r="C39"/>
      <c r="D39">
        <v>23</v>
      </c>
      <c r="E39">
        <v>0</v>
      </c>
      <c r="F39"/>
      <c r="G39"/>
      <c r="H39">
        <v>23</v>
      </c>
      <c r="I39">
        <v>0</v>
      </c>
      <c r="J39"/>
      <c r="K39">
        <v>23</v>
      </c>
      <c r="L39">
        <v>0</v>
      </c>
      <c r="M39"/>
      <c r="P39" s="7"/>
    </row>
    <row r="40" spans="1:16" x14ac:dyDescent="0.45">
      <c r="A40">
        <v>87</v>
      </c>
      <c r="B40">
        <v>8</v>
      </c>
      <c r="C40"/>
      <c r="D40">
        <v>27</v>
      </c>
      <c r="E40">
        <v>0</v>
      </c>
      <c r="F40"/>
      <c r="G40"/>
      <c r="H40">
        <v>87</v>
      </c>
      <c r="I40">
        <v>2</v>
      </c>
      <c r="J40"/>
      <c r="K40">
        <v>27</v>
      </c>
      <c r="L40">
        <v>0</v>
      </c>
      <c r="M40"/>
      <c r="P40" s="7"/>
    </row>
    <row r="41" spans="1:16" x14ac:dyDescent="0.45">
      <c r="A41">
        <v>96</v>
      </c>
      <c r="B41">
        <v>0</v>
      </c>
      <c r="C41"/>
      <c r="D41">
        <v>31</v>
      </c>
      <c r="E41">
        <v>0</v>
      </c>
      <c r="F41"/>
      <c r="G41"/>
      <c r="H41">
        <v>96</v>
      </c>
      <c r="I41">
        <v>0</v>
      </c>
      <c r="J41"/>
      <c r="K41">
        <v>31</v>
      </c>
      <c r="L41">
        <v>0</v>
      </c>
      <c r="M41"/>
      <c r="P41" s="7"/>
    </row>
    <row r="42" spans="1:16" x14ac:dyDescent="0.45">
      <c r="A42">
        <v>33</v>
      </c>
      <c r="B42">
        <v>6</v>
      </c>
      <c r="C42"/>
      <c r="D42">
        <v>32</v>
      </c>
      <c r="E42">
        <v>0</v>
      </c>
      <c r="F42"/>
      <c r="G42"/>
      <c r="H42">
        <v>33</v>
      </c>
      <c r="I42">
        <v>5</v>
      </c>
      <c r="J42"/>
      <c r="K42">
        <v>32</v>
      </c>
      <c r="L42">
        <v>0</v>
      </c>
      <c r="M42"/>
      <c r="P42" s="7"/>
    </row>
    <row r="43" spans="1:16" x14ac:dyDescent="0.45">
      <c r="A43">
        <v>27</v>
      </c>
      <c r="B43">
        <v>0</v>
      </c>
      <c r="C43"/>
      <c r="D43">
        <v>45</v>
      </c>
      <c r="E43">
        <v>0</v>
      </c>
      <c r="F43"/>
      <c r="G43"/>
      <c r="H43">
        <v>27</v>
      </c>
      <c r="I43">
        <v>0</v>
      </c>
      <c r="J43"/>
      <c r="K43">
        <v>45</v>
      </c>
      <c r="L43">
        <v>0</v>
      </c>
      <c r="M43"/>
      <c r="P43" s="7"/>
    </row>
    <row r="44" spans="1:16" x14ac:dyDescent="0.45">
      <c r="A44">
        <v>85</v>
      </c>
      <c r="B44">
        <v>0</v>
      </c>
      <c r="C44"/>
      <c r="D44">
        <v>69</v>
      </c>
      <c r="E44">
        <v>0</v>
      </c>
      <c r="F44"/>
      <c r="G44"/>
      <c r="H44">
        <v>85</v>
      </c>
      <c r="I44">
        <v>0</v>
      </c>
      <c r="J44"/>
      <c r="K44">
        <v>69</v>
      </c>
      <c r="L44">
        <v>0</v>
      </c>
      <c r="M44"/>
      <c r="P44" s="7"/>
    </row>
    <row r="45" spans="1:16" x14ac:dyDescent="0.45">
      <c r="A45">
        <v>81</v>
      </c>
      <c r="B45">
        <v>0</v>
      </c>
      <c r="D45">
        <v>81</v>
      </c>
      <c r="E45">
        <v>0</v>
      </c>
      <c r="F45"/>
      <c r="G45"/>
      <c r="H45">
        <v>81</v>
      </c>
      <c r="I45">
        <v>0</v>
      </c>
      <c r="K45">
        <v>81</v>
      </c>
      <c r="L45">
        <v>0</v>
      </c>
      <c r="P45" s="7"/>
    </row>
    <row r="46" spans="1:16" x14ac:dyDescent="0.45">
      <c r="A46">
        <v>45</v>
      </c>
      <c r="B46">
        <v>0</v>
      </c>
      <c r="D46">
        <v>85</v>
      </c>
      <c r="E46">
        <v>0</v>
      </c>
      <c r="F46"/>
      <c r="G46"/>
      <c r="H46">
        <v>45</v>
      </c>
      <c r="I46">
        <v>0</v>
      </c>
      <c r="K46">
        <v>85</v>
      </c>
      <c r="L46">
        <v>0</v>
      </c>
      <c r="P46" s="7"/>
    </row>
    <row r="47" spans="1:16" x14ac:dyDescent="0.45">
      <c r="A47">
        <v>49</v>
      </c>
      <c r="B47">
        <v>1</v>
      </c>
      <c r="D47">
        <v>96</v>
      </c>
      <c r="E47">
        <v>0</v>
      </c>
      <c r="F47"/>
      <c r="G47"/>
      <c r="H47">
        <v>49</v>
      </c>
      <c r="I47">
        <v>1</v>
      </c>
      <c r="K47">
        <v>96</v>
      </c>
      <c r="L47">
        <v>0</v>
      </c>
      <c r="P47" s="7"/>
    </row>
    <row r="48" spans="1:16" x14ac:dyDescent="0.45">
      <c r="A48">
        <v>97</v>
      </c>
      <c r="B48">
        <v>0</v>
      </c>
      <c r="D48">
        <v>97</v>
      </c>
      <c r="E48">
        <v>0</v>
      </c>
      <c r="F48"/>
      <c r="G48"/>
      <c r="H48">
        <v>97</v>
      </c>
      <c r="I48">
        <v>0</v>
      </c>
      <c r="K48">
        <v>97</v>
      </c>
      <c r="L48">
        <v>0</v>
      </c>
      <c r="P48" s="7"/>
    </row>
    <row r="49" spans="16:16" x14ac:dyDescent="0.45">
      <c r="P49" s="7"/>
    </row>
    <row r="50" spans="16:16" x14ac:dyDescent="0.45">
      <c r="P50" s="7"/>
    </row>
    <row r="51" spans="16:16" x14ac:dyDescent="0.45">
      <c r="P51" s="7"/>
    </row>
    <row r="52" spans="16:16" x14ac:dyDescent="0.45">
      <c r="P52" s="7"/>
    </row>
  </sheetData>
  <sortState ref="K27:L48">
    <sortCondition descending="1" ref="L27:L48"/>
    <sortCondition ref="K27:K48"/>
  </sortState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2020-09-24T21:29:24Z</dcterms:created>
  <dcterms:modified xsi:type="dcterms:W3CDTF">2020-10-06T17:47:32Z</dcterms:modified>
</cp:coreProperties>
</file>