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3" yWindow="1553" windowWidth="30450" windowHeight="13553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43" i="1" l="1"/>
  <c r="T43" i="1"/>
  <c r="S43" i="1"/>
  <c r="P43" i="1"/>
  <c r="Q43" i="1" s="1"/>
  <c r="O43" i="1"/>
  <c r="N43" i="1"/>
  <c r="M43" i="1"/>
  <c r="R43" i="1" s="1"/>
  <c r="L43" i="1"/>
  <c r="T56" i="1" l="1"/>
  <c r="T55" i="1"/>
  <c r="T54" i="1"/>
  <c r="T53" i="1"/>
  <c r="T52" i="1"/>
  <c r="T51" i="1"/>
  <c r="T50" i="1"/>
  <c r="T49" i="1"/>
  <c r="T48" i="1"/>
  <c r="T47" i="1"/>
  <c r="T46" i="1"/>
  <c r="T45" i="1"/>
  <c r="T44" i="1"/>
  <c r="T42" i="1"/>
  <c r="T41" i="1"/>
  <c r="T40" i="1"/>
  <c r="U59" i="1"/>
  <c r="T59" i="1"/>
  <c r="S59" i="1"/>
  <c r="P59" i="1"/>
  <c r="Q59" i="1" s="1"/>
  <c r="O59" i="1"/>
  <c r="N59" i="1"/>
  <c r="M59" i="1"/>
  <c r="R59" i="1" s="1"/>
  <c r="L59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2" i="1"/>
  <c r="S41" i="1"/>
  <c r="S40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56" i="1"/>
  <c r="U56" i="1" s="1"/>
  <c r="N54" i="1"/>
  <c r="N55" i="1"/>
  <c r="U54" i="1" s="1"/>
  <c r="N53" i="1"/>
  <c r="U52" i="1" s="1"/>
  <c r="N51" i="1"/>
  <c r="N52" i="1"/>
  <c r="U51" i="1" s="1"/>
  <c r="N50" i="1"/>
  <c r="N49" i="1"/>
  <c r="U48" i="1" s="1"/>
  <c r="N48" i="1"/>
  <c r="U46" i="1" s="1"/>
  <c r="N46" i="1"/>
  <c r="N47" i="1"/>
  <c r="N45" i="1"/>
  <c r="U42" i="1" s="1"/>
  <c r="N44" i="1"/>
  <c r="N42" i="1"/>
  <c r="N41" i="1"/>
  <c r="U47" i="1" s="1"/>
  <c r="N40" i="1"/>
  <c r="U40" i="1" s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56" i="1"/>
  <c r="Q56" i="1" s="1"/>
  <c r="O56" i="1"/>
  <c r="M56" i="1"/>
  <c r="R56" i="1" s="1"/>
  <c r="L56" i="1"/>
  <c r="P54" i="1"/>
  <c r="Q54" i="1" s="1"/>
  <c r="O54" i="1"/>
  <c r="M54" i="1"/>
  <c r="R54" i="1" s="1"/>
  <c r="L54" i="1"/>
  <c r="P55" i="1"/>
  <c r="Q55" i="1" s="1"/>
  <c r="O55" i="1"/>
  <c r="M55" i="1"/>
  <c r="R55" i="1" s="1"/>
  <c r="L55" i="1"/>
  <c r="P53" i="1"/>
  <c r="Q53" i="1" s="1"/>
  <c r="O53" i="1"/>
  <c r="M53" i="1"/>
  <c r="R53" i="1" s="1"/>
  <c r="L53" i="1"/>
  <c r="P51" i="1"/>
  <c r="Q51" i="1" s="1"/>
  <c r="O51" i="1"/>
  <c r="M51" i="1"/>
  <c r="R51" i="1" s="1"/>
  <c r="L51" i="1"/>
  <c r="P52" i="1"/>
  <c r="Q52" i="1" s="1"/>
  <c r="O52" i="1"/>
  <c r="M52" i="1"/>
  <c r="R52" i="1" s="1"/>
  <c r="L52" i="1"/>
  <c r="P50" i="1"/>
  <c r="Q50" i="1" s="1"/>
  <c r="O50" i="1"/>
  <c r="M50" i="1"/>
  <c r="R50" i="1" s="1"/>
  <c r="L50" i="1"/>
  <c r="P49" i="1"/>
  <c r="Q49" i="1" s="1"/>
  <c r="O49" i="1"/>
  <c r="M49" i="1"/>
  <c r="R49" i="1" s="1"/>
  <c r="L49" i="1"/>
  <c r="P48" i="1"/>
  <c r="Q48" i="1" s="1"/>
  <c r="O48" i="1"/>
  <c r="M48" i="1"/>
  <c r="R48" i="1" s="1"/>
  <c r="L48" i="1"/>
  <c r="P46" i="1"/>
  <c r="Q46" i="1" s="1"/>
  <c r="O46" i="1"/>
  <c r="M46" i="1"/>
  <c r="R46" i="1" s="1"/>
  <c r="L46" i="1"/>
  <c r="P47" i="1"/>
  <c r="Q47" i="1" s="1"/>
  <c r="O47" i="1"/>
  <c r="M47" i="1"/>
  <c r="R47" i="1" s="1"/>
  <c r="L47" i="1"/>
  <c r="P45" i="1"/>
  <c r="Q45" i="1" s="1"/>
  <c r="O45" i="1"/>
  <c r="M45" i="1"/>
  <c r="R45" i="1" s="1"/>
  <c r="L45" i="1"/>
  <c r="P44" i="1"/>
  <c r="Q44" i="1" s="1"/>
  <c r="O44" i="1"/>
  <c r="M44" i="1"/>
  <c r="R44" i="1" s="1"/>
  <c r="L44" i="1"/>
  <c r="P42" i="1"/>
  <c r="Q42" i="1" s="1"/>
  <c r="O42" i="1"/>
  <c r="M42" i="1"/>
  <c r="R42" i="1" s="1"/>
  <c r="L42" i="1"/>
  <c r="P41" i="1"/>
  <c r="Q41" i="1" s="1"/>
  <c r="O41" i="1"/>
  <c r="M41" i="1"/>
  <c r="R41" i="1" s="1"/>
  <c r="L41" i="1"/>
  <c r="P40" i="1"/>
  <c r="Q40" i="1" s="1"/>
  <c r="O40" i="1"/>
  <c r="M40" i="1"/>
  <c r="R40" i="1" s="1"/>
  <c r="L40" i="1"/>
  <c r="U45" i="1" l="1"/>
  <c r="U55" i="1"/>
  <c r="U44" i="1"/>
  <c r="U53" i="1"/>
  <c r="U49" i="1"/>
  <c r="U41" i="1"/>
  <c r="U50" i="1"/>
  <c r="O17" i="3" l="1"/>
  <c r="N17" i="3"/>
  <c r="M17" i="3"/>
  <c r="L17" i="3"/>
  <c r="P17" i="3" s="1"/>
  <c r="K17" i="3"/>
  <c r="N16" i="3"/>
  <c r="O16" i="3" s="1"/>
  <c r="M16" i="3"/>
  <c r="L16" i="3"/>
  <c r="P16" i="3" s="1"/>
  <c r="K16" i="3"/>
  <c r="O15" i="3"/>
  <c r="N15" i="3"/>
  <c r="M15" i="3"/>
  <c r="L15" i="3"/>
  <c r="P15" i="3" s="1"/>
  <c r="K15" i="3"/>
  <c r="N14" i="3"/>
  <c r="O14" i="3" s="1"/>
  <c r="M14" i="3"/>
  <c r="L14" i="3"/>
  <c r="P14" i="3" s="1"/>
  <c r="K14" i="3"/>
  <c r="O13" i="3"/>
  <c r="N13" i="3"/>
  <c r="M13" i="3"/>
  <c r="L13" i="3"/>
  <c r="P13" i="3" s="1"/>
  <c r="K13" i="3"/>
  <c r="N12" i="3"/>
  <c r="O12" i="3" s="1"/>
  <c r="M12" i="3"/>
  <c r="L12" i="3"/>
  <c r="P12" i="3" s="1"/>
  <c r="K12" i="3"/>
  <c r="O11" i="3"/>
  <c r="N11" i="3"/>
  <c r="M11" i="3"/>
  <c r="L11" i="3"/>
  <c r="P11" i="3" s="1"/>
  <c r="K11" i="3"/>
  <c r="N10" i="3"/>
  <c r="O10" i="3" s="1"/>
  <c r="M10" i="3"/>
  <c r="L10" i="3"/>
  <c r="P10" i="3" s="1"/>
  <c r="K10" i="3"/>
  <c r="O9" i="3"/>
  <c r="N9" i="3"/>
  <c r="M9" i="3"/>
  <c r="L9" i="3"/>
  <c r="P9" i="3" s="1"/>
  <c r="K9" i="3"/>
  <c r="N8" i="3"/>
  <c r="O8" i="3" s="1"/>
  <c r="M8" i="3"/>
  <c r="L8" i="3"/>
  <c r="P8" i="3" s="1"/>
  <c r="K8" i="3"/>
  <c r="O7" i="3"/>
  <c r="N7" i="3"/>
  <c r="M7" i="3"/>
  <c r="L7" i="3"/>
  <c r="P7" i="3" s="1"/>
  <c r="K7" i="3"/>
  <c r="N6" i="3"/>
  <c r="O6" i="3" s="1"/>
  <c r="M6" i="3"/>
  <c r="L6" i="3"/>
  <c r="P6" i="3" s="1"/>
  <c r="K6" i="3"/>
  <c r="O5" i="3"/>
  <c r="N5" i="3"/>
  <c r="M5" i="3"/>
  <c r="L5" i="3"/>
  <c r="P5" i="3" s="1"/>
  <c r="K5" i="3"/>
  <c r="N4" i="3"/>
  <c r="O4" i="3" s="1"/>
  <c r="M4" i="3"/>
  <c r="L4" i="3"/>
  <c r="P4" i="3" s="1"/>
  <c r="K4" i="3"/>
  <c r="O3" i="3"/>
  <c r="N3" i="3"/>
  <c r="M3" i="3"/>
  <c r="L3" i="3"/>
  <c r="P3" i="3" s="1"/>
  <c r="K3" i="3"/>
  <c r="N2" i="3"/>
  <c r="O2" i="3" s="1"/>
  <c r="M2" i="3"/>
  <c r="L2" i="3"/>
  <c r="P2" i="3" s="1"/>
  <c r="K2" i="3"/>
  <c r="N17" i="2"/>
  <c r="O17" i="2" s="1"/>
  <c r="M17" i="2"/>
  <c r="L17" i="2"/>
  <c r="P17" i="2" s="1"/>
  <c r="K17" i="2"/>
  <c r="N16" i="2"/>
  <c r="O16" i="2" s="1"/>
  <c r="M16" i="2"/>
  <c r="L16" i="2"/>
  <c r="P16" i="2" s="1"/>
  <c r="K16" i="2"/>
  <c r="O9" i="2"/>
  <c r="N9" i="2"/>
  <c r="M9" i="2"/>
  <c r="L9" i="2"/>
  <c r="P9" i="2" s="1"/>
  <c r="K9" i="2"/>
  <c r="N12" i="2"/>
  <c r="O12" i="2" s="1"/>
  <c r="M12" i="2"/>
  <c r="L12" i="2"/>
  <c r="P12" i="2" s="1"/>
  <c r="K12" i="2"/>
  <c r="O7" i="2"/>
  <c r="N7" i="2"/>
  <c r="M7" i="2"/>
  <c r="L7" i="2"/>
  <c r="P7" i="2" s="1"/>
  <c r="K7" i="2"/>
  <c r="N15" i="2"/>
  <c r="O15" i="2" s="1"/>
  <c r="M15" i="2"/>
  <c r="L15" i="2"/>
  <c r="P15" i="2" s="1"/>
  <c r="K15" i="2"/>
  <c r="N13" i="2"/>
  <c r="O13" i="2" s="1"/>
  <c r="M13" i="2"/>
  <c r="L13" i="2"/>
  <c r="P13" i="2" s="1"/>
  <c r="K13" i="2"/>
  <c r="N14" i="2"/>
  <c r="O14" i="2" s="1"/>
  <c r="M14" i="2"/>
  <c r="L14" i="2"/>
  <c r="P14" i="2" s="1"/>
  <c r="K14" i="2"/>
  <c r="N4" i="2"/>
  <c r="O4" i="2" s="1"/>
  <c r="M4" i="2"/>
  <c r="L4" i="2"/>
  <c r="P4" i="2" s="1"/>
  <c r="K4" i="2"/>
  <c r="N10" i="2"/>
  <c r="O10" i="2" s="1"/>
  <c r="M10" i="2"/>
  <c r="L10" i="2"/>
  <c r="P10" i="2" s="1"/>
  <c r="K10" i="2"/>
  <c r="N11" i="2"/>
  <c r="O11" i="2" s="1"/>
  <c r="M11" i="2"/>
  <c r="L11" i="2"/>
  <c r="P11" i="2" s="1"/>
  <c r="K11" i="2"/>
  <c r="N8" i="2"/>
  <c r="O8" i="2" s="1"/>
  <c r="M8" i="2"/>
  <c r="L8" i="2"/>
  <c r="P8" i="2" s="1"/>
  <c r="K8" i="2"/>
  <c r="N5" i="2"/>
  <c r="O5" i="2" s="1"/>
  <c r="M5" i="2"/>
  <c r="L5" i="2"/>
  <c r="P5" i="2" s="1"/>
  <c r="K5" i="2"/>
  <c r="N3" i="2"/>
  <c r="O3" i="2" s="1"/>
  <c r="M3" i="2"/>
  <c r="L3" i="2"/>
  <c r="P3" i="2" s="1"/>
  <c r="K3" i="2"/>
  <c r="N2" i="2"/>
  <c r="O2" i="2" s="1"/>
  <c r="M2" i="2"/>
  <c r="L2" i="2"/>
  <c r="P2" i="2" s="1"/>
  <c r="K2" i="2"/>
  <c r="N6" i="2"/>
  <c r="O6" i="2" s="1"/>
  <c r="M6" i="2"/>
  <c r="L6" i="2"/>
  <c r="P6" i="2" s="1"/>
  <c r="K6" i="2"/>
  <c r="P14" i="1"/>
  <c r="Q14" i="1" s="1"/>
  <c r="O14" i="1"/>
  <c r="M14" i="1"/>
  <c r="R14" i="1" s="1"/>
  <c r="L14" i="1"/>
  <c r="P11" i="1"/>
  <c r="Q11" i="1" s="1"/>
  <c r="O11" i="1"/>
  <c r="M11" i="1"/>
  <c r="R11" i="1" s="1"/>
  <c r="L11" i="1"/>
  <c r="P7" i="1"/>
  <c r="Q7" i="1" s="1"/>
  <c r="O7" i="1"/>
  <c r="M7" i="1"/>
  <c r="R7" i="1" s="1"/>
  <c r="L7" i="1"/>
  <c r="P8" i="1"/>
  <c r="Q8" i="1" s="1"/>
  <c r="O8" i="1"/>
  <c r="M8" i="1"/>
  <c r="R8" i="1" s="1"/>
  <c r="L8" i="1"/>
  <c r="P6" i="1"/>
  <c r="Q6" i="1" s="1"/>
  <c r="O6" i="1"/>
  <c r="M6" i="1"/>
  <c r="R6" i="1" s="1"/>
  <c r="L6" i="1"/>
  <c r="R9" i="1"/>
  <c r="P13" i="1"/>
  <c r="Q13" i="1" s="1"/>
  <c r="O13" i="1"/>
  <c r="M13" i="1"/>
  <c r="R13" i="1" s="1"/>
  <c r="L13" i="1"/>
  <c r="P2" i="1"/>
  <c r="Q2" i="1" s="1"/>
  <c r="O2" i="1"/>
  <c r="M2" i="1"/>
  <c r="R2" i="1" s="1"/>
  <c r="L2" i="1"/>
  <c r="P5" i="1"/>
  <c r="Q5" i="1" s="1"/>
  <c r="O5" i="1"/>
  <c r="M5" i="1"/>
  <c r="R5" i="1" s="1"/>
  <c r="L5" i="1"/>
  <c r="P9" i="1"/>
  <c r="Q9" i="1" s="1"/>
  <c r="O9" i="1"/>
  <c r="M9" i="1"/>
  <c r="L9" i="1"/>
  <c r="P4" i="1"/>
  <c r="Q4" i="1" s="1"/>
  <c r="O4" i="1"/>
  <c r="M4" i="1"/>
  <c r="R4" i="1" s="1"/>
  <c r="L4" i="1"/>
  <c r="P10" i="1"/>
  <c r="Q10" i="1" s="1"/>
  <c r="O10" i="1"/>
  <c r="M10" i="1"/>
  <c r="R10" i="1" s="1"/>
  <c r="L10" i="1"/>
  <c r="P15" i="1"/>
  <c r="Q15" i="1" s="1"/>
  <c r="O15" i="1"/>
  <c r="M15" i="1"/>
  <c r="R15" i="1" s="1"/>
  <c r="L15" i="1"/>
  <c r="P12" i="1"/>
  <c r="Q12" i="1" s="1"/>
  <c r="O12" i="1"/>
  <c r="M12" i="1"/>
  <c r="R12" i="1" s="1"/>
  <c r="L12" i="1"/>
  <c r="P17" i="1"/>
  <c r="Q17" i="1" s="1"/>
  <c r="O17" i="1"/>
  <c r="M17" i="1"/>
  <c r="R17" i="1" s="1"/>
  <c r="L17" i="1"/>
  <c r="P16" i="1"/>
  <c r="Q16" i="1" s="1"/>
  <c r="O16" i="1"/>
  <c r="M16" i="1"/>
  <c r="R16" i="1" s="1"/>
  <c r="L16" i="1"/>
  <c r="P3" i="1"/>
  <c r="Q3" i="1" s="1"/>
  <c r="O3" i="1"/>
  <c r="M3" i="1"/>
  <c r="R3" i="1" s="1"/>
  <c r="L3" i="1"/>
</calcChain>
</file>

<file path=xl/sharedStrings.xml><?xml version="1.0" encoding="utf-8"?>
<sst xmlns="http://schemas.openxmlformats.org/spreadsheetml/2006/main" count="256" uniqueCount="79">
  <si>
    <t>Pop</t>
  </si>
  <si>
    <t>HzR</t>
  </si>
  <si>
    <t>MingF</t>
  </si>
  <si>
    <t>EndInf</t>
  </si>
  <si>
    <t>Gen</t>
  </si>
  <si>
    <t>R0</t>
  </si>
  <si>
    <t>MaxDepth</t>
  </si>
  <si>
    <t>AvDepth</t>
  </si>
  <si>
    <t>Leafs</t>
  </si>
  <si>
    <t>Nodes</t>
  </si>
  <si>
    <t>Leafs/MaxD</t>
  </si>
  <si>
    <t>Nodes/MxD</t>
  </si>
  <si>
    <t>Nodes/AvD</t>
  </si>
  <si>
    <t>3=len</t>
  </si>
  <si>
    <t>4=len</t>
  </si>
  <si>
    <t>5=len</t>
  </si>
  <si>
    <t>6=len</t>
  </si>
  <si>
    <t>7=len</t>
  </si>
  <si>
    <t>1(5)</t>
  </si>
  <si>
    <t>1(6)</t>
  </si>
  <si>
    <t>1(8)</t>
  </si>
  <si>
    <t>2=len</t>
  </si>
  <si>
    <t>1(9)</t>
  </si>
  <si>
    <t>1(6);2(2);3(9)</t>
  </si>
  <si>
    <t>1(3)</t>
  </si>
  <si>
    <t>1(8);2(2);3(2);4(12)</t>
  </si>
  <si>
    <t>1=len</t>
  </si>
  <si>
    <t>1(2);2(10);3(16)</t>
  </si>
  <si>
    <t>1(6);2(2)</t>
  </si>
  <si>
    <t>1(2)</t>
  </si>
  <si>
    <t>1(2);2(3);3(2);4(2);5(2)</t>
  </si>
  <si>
    <t>1(2);2(11);3(5);4(3)</t>
  </si>
  <si>
    <t>1(2);2(3);3(2);4(4);5(3)</t>
  </si>
  <si>
    <t>1(18);2(5);3(2)</t>
  </si>
  <si>
    <t>1(6);2(12);3(2)</t>
  </si>
  <si>
    <t>1(5);2(10);3(2)</t>
  </si>
  <si>
    <t>1(5);2(3);3(5);</t>
  </si>
  <si>
    <t>1(3);2(4)</t>
  </si>
  <si>
    <t>1(4);2(6);3(8);4(3)</t>
  </si>
  <si>
    <t>1(3);2(6);3(7);4(2)</t>
  </si>
  <si>
    <t>1(2);2(3);3(2);4(6);5(2)</t>
  </si>
  <si>
    <t>Leafs/AvD</t>
  </si>
  <si>
    <t>TE=(Leafs/AvD)/Gen*1000</t>
  </si>
  <si>
    <t>TE</t>
  </si>
  <si>
    <t>adjusted for duration of trial</t>
  </si>
  <si>
    <t>The higher the more efficient</t>
  </si>
  <si>
    <t>Q</t>
  </si>
  <si>
    <t>Q=((Leafs/AvD)/Gen)*NodesInfected*10</t>
  </si>
  <si>
    <t>1(8);2(12)</t>
  </si>
  <si>
    <t>1(6);2(3);3(8)</t>
  </si>
  <si>
    <t>1(5);2(2);3(8)</t>
  </si>
  <si>
    <t>1(3);2(2);3(8)</t>
  </si>
  <si>
    <t>1(3);2(6)</t>
  </si>
  <si>
    <t>1(2);2(2)</t>
  </si>
  <si>
    <t>8=len</t>
  </si>
  <si>
    <t>1(9)l2(12)</t>
  </si>
  <si>
    <t>1(9);2(12)</t>
  </si>
  <si>
    <t>1(8);2(11)</t>
  </si>
  <si>
    <t>1(4);2(2);3(2);4(5)</t>
  </si>
  <si>
    <t>BUT HOW MANY BLUES AND REDS REMAIN</t>
  </si>
  <si>
    <t>WELL, THEY ARE RELATED TO THE BREADTH AND DEPTH</t>
  </si>
  <si>
    <t>SO THEY ARE ALREADY FACTORED</t>
  </si>
  <si>
    <t>1(20);2(1);3(5)</t>
  </si>
  <si>
    <t>1(4);2(15);3(4)</t>
  </si>
  <si>
    <t>1(3);2(2);3(13);4(2);5(2)</t>
  </si>
  <si>
    <t>1(2);2(2);3(6);4(5);5(2);6(2)</t>
  </si>
  <si>
    <t>1(4);2(2)</t>
  </si>
  <si>
    <t>Q=((Leafs/AvD)/Gen)*NodesInfected*100</t>
  </si>
  <si>
    <t>Breadth</t>
  </si>
  <si>
    <t xml:space="preserve">TE = </t>
  </si>
  <si>
    <t>((Nodes/AvD)/Gen)*1000</t>
  </si>
  <si>
    <t xml:space="preserve">Q = </t>
  </si>
  <si>
    <t>Breadth/AvD</t>
  </si>
  <si>
    <t>(Breadth/AvD)/Gen*100</t>
  </si>
  <si>
    <t>Q1</t>
  </si>
  <si>
    <t>GenXNode</t>
  </si>
  <si>
    <t>gen</t>
  </si>
  <si>
    <t>Node/Gen</t>
  </si>
  <si>
    <t>Breadth/Depth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</si>
</sst>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Fill="1"/>
    <xf numFmtId="2" fontId="0" fillId="0" borderId="4" xfId="0" applyNumberFormat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2" fontId="0" fillId="10" borderId="10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28" workbookViewId="0">
      <selection activeCell="J29" sqref="J29"/>
    </sheetView>
  </sheetViews>
  <sheetFormatPr defaultRowHeight="14.25" x14ac:dyDescent="0.45"/>
  <cols>
    <col min="12" max="20" width="10.265625" customWidth="1"/>
    <col min="21" max="21" width="9.86328125" style="1" customWidth="1"/>
    <col min="22" max="22" width="21.59765625" customWidth="1"/>
    <col min="23" max="23" width="22.86328125" customWidth="1"/>
    <col min="24" max="24" width="23.86328125" customWidth="1"/>
    <col min="25" max="26" width="14.6640625" customWidth="1"/>
    <col min="27" max="27" width="13.19921875" customWidth="1"/>
  </cols>
  <sheetData>
    <row r="1" spans="1:28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8" t="s">
        <v>4</v>
      </c>
      <c r="G1" s="1" t="s">
        <v>6</v>
      </c>
      <c r="H1" s="1" t="s">
        <v>7</v>
      </c>
      <c r="I1" s="1" t="s">
        <v>8</v>
      </c>
      <c r="J1" s="1" t="s">
        <v>68</v>
      </c>
      <c r="K1" s="1" t="s">
        <v>9</v>
      </c>
      <c r="L1" s="1" t="s">
        <v>10</v>
      </c>
      <c r="M1" s="14" t="s">
        <v>41</v>
      </c>
      <c r="N1" s="14" t="s">
        <v>72</v>
      </c>
      <c r="O1" s="1" t="s">
        <v>11</v>
      </c>
      <c r="P1" s="13" t="s">
        <v>12</v>
      </c>
      <c r="Q1" s="13" t="s">
        <v>43</v>
      </c>
      <c r="R1" s="13" t="s">
        <v>46</v>
      </c>
      <c r="S1" s="13" t="s">
        <v>75</v>
      </c>
      <c r="T1" s="13"/>
      <c r="U1" s="8" t="s">
        <v>26</v>
      </c>
      <c r="V1" s="8" t="s">
        <v>21</v>
      </c>
      <c r="W1" s="8" t="s">
        <v>13</v>
      </c>
      <c r="X1" s="8" t="s">
        <v>14</v>
      </c>
      <c r="Y1" s="8" t="s">
        <v>15</v>
      </c>
      <c r="Z1" s="8" t="s">
        <v>16</v>
      </c>
      <c r="AA1" s="17" t="s">
        <v>17</v>
      </c>
      <c r="AB1" s="8" t="s">
        <v>54</v>
      </c>
    </row>
    <row r="2" spans="1:28" s="1" customFormat="1" x14ac:dyDescent="0.45">
      <c r="A2" s="11">
        <v>100</v>
      </c>
      <c r="B2" s="11">
        <v>4</v>
      </c>
      <c r="C2" s="12">
        <v>0.94</v>
      </c>
      <c r="D2" s="11">
        <v>25</v>
      </c>
      <c r="E2" s="12">
        <v>2.12</v>
      </c>
      <c r="F2" s="11">
        <v>2588</v>
      </c>
      <c r="G2" s="11">
        <v>13</v>
      </c>
      <c r="H2" s="11">
        <v>5.6</v>
      </c>
      <c r="I2" s="11">
        <v>10</v>
      </c>
      <c r="J2" s="11">
        <v>5</v>
      </c>
      <c r="K2" s="11">
        <v>25</v>
      </c>
      <c r="L2" s="25">
        <f t="shared" ref="L2:L17" si="0">I2/G2</f>
        <v>0.76923076923076927</v>
      </c>
      <c r="M2" s="12">
        <f t="shared" ref="M2:M17" si="1">I2/H2</f>
        <v>1.7857142857142858</v>
      </c>
      <c r="N2" s="12">
        <f>J2/H2</f>
        <v>0.8928571428571429</v>
      </c>
      <c r="O2" s="12">
        <f t="shared" ref="O2:O17" si="2">K2/G2</f>
        <v>1.9230769230769231</v>
      </c>
      <c r="P2" s="12">
        <f t="shared" ref="P2:P17" si="3">K2/H2</f>
        <v>4.4642857142857144</v>
      </c>
      <c r="Q2" s="12">
        <f t="shared" ref="Q2:Q17" si="4">P2/F2*1000</f>
        <v>1.724994480017664</v>
      </c>
      <c r="R2" s="25">
        <f t="shared" ref="R2:R17" si="5">M2/F2*K2*100</f>
        <v>1.724994480017664</v>
      </c>
      <c r="S2" s="25">
        <f>F2*K2/10000</f>
        <v>6.47</v>
      </c>
      <c r="T2" s="25"/>
      <c r="U2" s="9"/>
      <c r="V2" s="9"/>
      <c r="W2" s="8"/>
      <c r="X2" s="8"/>
      <c r="Y2" s="8"/>
      <c r="Z2" s="8"/>
      <c r="AA2" s="17"/>
      <c r="AB2" s="8"/>
    </row>
    <row r="3" spans="1:28" s="1" customFormat="1" x14ac:dyDescent="0.45">
      <c r="A3" s="11">
        <v>100</v>
      </c>
      <c r="B3" s="11">
        <v>4</v>
      </c>
      <c r="C3" s="12">
        <v>0.9</v>
      </c>
      <c r="D3" s="11">
        <v>22</v>
      </c>
      <c r="E3" s="12">
        <v>2</v>
      </c>
      <c r="F3" s="11">
        <v>1248</v>
      </c>
      <c r="G3" s="11">
        <v>9</v>
      </c>
      <c r="H3" s="11">
        <v>5.82</v>
      </c>
      <c r="I3" s="11">
        <v>11</v>
      </c>
      <c r="J3" s="11">
        <v>5</v>
      </c>
      <c r="K3" s="11">
        <v>22</v>
      </c>
      <c r="L3" s="25">
        <f t="shared" si="0"/>
        <v>1.2222222222222223</v>
      </c>
      <c r="M3" s="12">
        <f t="shared" si="1"/>
        <v>1.8900343642611683</v>
      </c>
      <c r="N3" s="12">
        <f t="shared" ref="N3:N17" si="6">J3/H3</f>
        <v>0.85910652920962194</v>
      </c>
      <c r="O3" s="12">
        <f t="shared" si="2"/>
        <v>2.4444444444444446</v>
      </c>
      <c r="P3" s="12">
        <f t="shared" si="3"/>
        <v>3.7800687285223367</v>
      </c>
      <c r="Q3" s="12">
        <f t="shared" si="4"/>
        <v>3.0289012247775133</v>
      </c>
      <c r="R3" s="25">
        <f t="shared" si="5"/>
        <v>3.3317913472552649</v>
      </c>
      <c r="S3" s="25">
        <f t="shared" ref="S3:S17" si="7">F3*K3/10000</f>
        <v>2.7456</v>
      </c>
      <c r="T3" s="25"/>
      <c r="U3" s="9" t="s">
        <v>22</v>
      </c>
      <c r="V3" s="9" t="s">
        <v>20</v>
      </c>
      <c r="W3" s="8" t="s">
        <v>20</v>
      </c>
      <c r="X3" s="8" t="s">
        <v>28</v>
      </c>
      <c r="Y3" s="8" t="s">
        <v>19</v>
      </c>
      <c r="Z3" s="8" t="s">
        <v>19</v>
      </c>
      <c r="AA3" s="17" t="s">
        <v>18</v>
      </c>
      <c r="AB3" s="8"/>
    </row>
    <row r="4" spans="1:28" s="1" customFormat="1" x14ac:dyDescent="0.45">
      <c r="A4" s="11">
        <v>100</v>
      </c>
      <c r="B4" s="11">
        <v>4</v>
      </c>
      <c r="C4" s="12">
        <v>0.91</v>
      </c>
      <c r="D4" s="11">
        <v>20</v>
      </c>
      <c r="E4" s="12">
        <v>2.1</v>
      </c>
      <c r="F4" s="11">
        <v>774</v>
      </c>
      <c r="G4" s="11">
        <v>5</v>
      </c>
      <c r="H4" s="11">
        <v>3.625</v>
      </c>
      <c r="I4" s="11">
        <v>8</v>
      </c>
      <c r="J4" s="11">
        <v>5</v>
      </c>
      <c r="K4" s="11">
        <v>20</v>
      </c>
      <c r="L4" s="25">
        <f t="shared" si="0"/>
        <v>1.6</v>
      </c>
      <c r="M4" s="12">
        <f t="shared" si="1"/>
        <v>2.2068965517241379</v>
      </c>
      <c r="N4" s="12">
        <f t="shared" si="6"/>
        <v>1.3793103448275863</v>
      </c>
      <c r="O4" s="12">
        <f t="shared" si="2"/>
        <v>4</v>
      </c>
      <c r="P4" s="12">
        <f t="shared" si="3"/>
        <v>5.5172413793103452</v>
      </c>
      <c r="Q4" s="12">
        <f t="shared" si="4"/>
        <v>7.1282188363182755</v>
      </c>
      <c r="R4" s="25">
        <f t="shared" si="5"/>
        <v>5.7025750690546202</v>
      </c>
      <c r="S4" s="25">
        <f t="shared" si="7"/>
        <v>1.548</v>
      </c>
      <c r="T4" s="25"/>
      <c r="U4" s="9"/>
      <c r="V4" s="9"/>
      <c r="W4" s="8"/>
      <c r="X4" s="8"/>
      <c r="Y4" s="8"/>
      <c r="Z4" s="8"/>
      <c r="AA4" s="17"/>
      <c r="AB4" s="8"/>
    </row>
    <row r="5" spans="1:28" s="1" customFormat="1" x14ac:dyDescent="0.45">
      <c r="A5" s="11">
        <v>100</v>
      </c>
      <c r="B5" s="11">
        <v>4</v>
      </c>
      <c r="C5" s="12">
        <v>0.93</v>
      </c>
      <c r="D5" s="11">
        <v>47</v>
      </c>
      <c r="E5" s="12">
        <v>1.88</v>
      </c>
      <c r="F5" s="11">
        <v>1748</v>
      </c>
      <c r="G5" s="11">
        <v>12</v>
      </c>
      <c r="H5" s="11">
        <v>8.5</v>
      </c>
      <c r="I5" s="11">
        <v>22</v>
      </c>
      <c r="J5" s="11">
        <v>7</v>
      </c>
      <c r="K5" s="11">
        <v>47</v>
      </c>
      <c r="L5" s="25">
        <f t="shared" si="0"/>
        <v>1.8333333333333333</v>
      </c>
      <c r="M5" s="12">
        <f t="shared" si="1"/>
        <v>2.5882352941176472</v>
      </c>
      <c r="N5" s="12">
        <f t="shared" si="6"/>
        <v>0.82352941176470584</v>
      </c>
      <c r="O5" s="12">
        <f t="shared" si="2"/>
        <v>3.9166666666666665</v>
      </c>
      <c r="P5" s="12">
        <f t="shared" si="3"/>
        <v>5.5294117647058822</v>
      </c>
      <c r="Q5" s="12">
        <f t="shared" si="4"/>
        <v>3.1632790415937544</v>
      </c>
      <c r="R5" s="25">
        <f t="shared" si="5"/>
        <v>6.9592138915062591</v>
      </c>
      <c r="S5" s="25">
        <f t="shared" si="7"/>
        <v>8.2156000000000002</v>
      </c>
      <c r="T5" s="25"/>
      <c r="U5" s="9"/>
      <c r="V5" s="9"/>
      <c r="W5" s="8"/>
      <c r="X5" s="8"/>
      <c r="Y5" s="8"/>
      <c r="Z5" s="8"/>
      <c r="AA5" s="17"/>
      <c r="AB5" s="8"/>
    </row>
    <row r="6" spans="1:28" s="1" customFormat="1" x14ac:dyDescent="0.45">
      <c r="A6" s="11">
        <v>100</v>
      </c>
      <c r="B6" s="11">
        <v>4</v>
      </c>
      <c r="C6" s="12">
        <v>0.96</v>
      </c>
      <c r="D6" s="11">
        <v>50</v>
      </c>
      <c r="E6" s="12">
        <v>2.2000000000000002</v>
      </c>
      <c r="F6" s="11">
        <v>1672</v>
      </c>
      <c r="G6" s="11">
        <v>11</v>
      </c>
      <c r="H6" s="11">
        <v>7.3</v>
      </c>
      <c r="I6" s="11">
        <v>23</v>
      </c>
      <c r="J6" s="11">
        <v>8</v>
      </c>
      <c r="K6" s="11">
        <v>50</v>
      </c>
      <c r="L6" s="25">
        <f t="shared" si="0"/>
        <v>2.0909090909090908</v>
      </c>
      <c r="M6" s="12">
        <f t="shared" si="1"/>
        <v>3.1506849315068495</v>
      </c>
      <c r="N6" s="12">
        <f t="shared" si="6"/>
        <v>1.095890410958904</v>
      </c>
      <c r="O6" s="12">
        <f t="shared" si="2"/>
        <v>4.5454545454545459</v>
      </c>
      <c r="P6" s="12">
        <f t="shared" si="3"/>
        <v>6.8493150684931505</v>
      </c>
      <c r="Q6" s="12">
        <f t="shared" si="4"/>
        <v>4.0964803041226983</v>
      </c>
      <c r="R6" s="25">
        <f t="shared" si="5"/>
        <v>9.4219046994822051</v>
      </c>
      <c r="S6" s="25">
        <f t="shared" si="7"/>
        <v>8.36</v>
      </c>
      <c r="T6" s="25"/>
      <c r="U6" s="9"/>
      <c r="V6" s="9"/>
      <c r="W6" s="8"/>
      <c r="X6" s="8"/>
      <c r="Y6" s="8"/>
      <c r="Z6" s="8"/>
      <c r="AA6" s="17"/>
      <c r="AB6" s="8"/>
    </row>
    <row r="7" spans="1:28" s="1" customFormat="1" x14ac:dyDescent="0.45">
      <c r="A7" s="11">
        <v>100</v>
      </c>
      <c r="B7" s="11">
        <v>4</v>
      </c>
      <c r="C7" s="12">
        <v>0.99</v>
      </c>
      <c r="D7" s="11">
        <v>49</v>
      </c>
      <c r="E7" s="12">
        <v>2.06</v>
      </c>
      <c r="F7" s="11">
        <v>1531</v>
      </c>
      <c r="G7" s="11">
        <v>9</v>
      </c>
      <c r="H7" s="11">
        <v>6.55</v>
      </c>
      <c r="I7" s="11">
        <v>20</v>
      </c>
      <c r="J7" s="11">
        <v>9</v>
      </c>
      <c r="K7" s="11">
        <v>49</v>
      </c>
      <c r="L7" s="25">
        <f t="shared" si="0"/>
        <v>2.2222222222222223</v>
      </c>
      <c r="M7" s="12">
        <f t="shared" si="1"/>
        <v>3.053435114503817</v>
      </c>
      <c r="N7" s="12">
        <f t="shared" si="6"/>
        <v>1.3740458015267176</v>
      </c>
      <c r="O7" s="12">
        <f t="shared" si="2"/>
        <v>5.4444444444444446</v>
      </c>
      <c r="P7" s="12">
        <f t="shared" si="3"/>
        <v>7.4809160305343516</v>
      </c>
      <c r="Q7" s="12">
        <f t="shared" si="4"/>
        <v>4.8862939454829206</v>
      </c>
      <c r="R7" s="25">
        <f t="shared" si="5"/>
        <v>9.7725878909658412</v>
      </c>
      <c r="S7" s="25">
        <f t="shared" si="7"/>
        <v>7.5019</v>
      </c>
      <c r="T7" s="25"/>
      <c r="U7" s="9" t="s">
        <v>48</v>
      </c>
      <c r="V7" s="9" t="s">
        <v>48</v>
      </c>
      <c r="W7" s="8" t="s">
        <v>49</v>
      </c>
      <c r="X7" s="8" t="s">
        <v>50</v>
      </c>
      <c r="Y7" s="8" t="s">
        <v>51</v>
      </c>
      <c r="Z7" s="8" t="s">
        <v>52</v>
      </c>
      <c r="AA7" s="17" t="s">
        <v>53</v>
      </c>
      <c r="AB7" s="8" t="s">
        <v>29</v>
      </c>
    </row>
    <row r="8" spans="1:28" s="1" customFormat="1" x14ac:dyDescent="0.45">
      <c r="A8" s="23">
        <v>100</v>
      </c>
      <c r="B8" s="23">
        <v>4</v>
      </c>
      <c r="C8" s="24">
        <v>0.98</v>
      </c>
      <c r="D8" s="23">
        <v>50</v>
      </c>
      <c r="E8" s="24">
        <v>2.4</v>
      </c>
      <c r="F8" s="23">
        <v>1602</v>
      </c>
      <c r="G8" s="23">
        <v>11</v>
      </c>
      <c r="H8" s="23">
        <v>6.92</v>
      </c>
      <c r="I8" s="23">
        <v>26</v>
      </c>
      <c r="J8" s="23">
        <v>11</v>
      </c>
      <c r="K8" s="23">
        <v>50</v>
      </c>
      <c r="L8" s="25">
        <f t="shared" si="0"/>
        <v>2.3636363636363638</v>
      </c>
      <c r="M8" s="24">
        <f t="shared" si="1"/>
        <v>3.7572254335260116</v>
      </c>
      <c r="N8" s="12">
        <f t="shared" si="6"/>
        <v>1.5895953757225434</v>
      </c>
      <c r="O8" s="24">
        <f t="shared" si="2"/>
        <v>4.5454545454545459</v>
      </c>
      <c r="P8" s="24">
        <f t="shared" si="3"/>
        <v>7.2254335260115612</v>
      </c>
      <c r="Q8" s="24">
        <f t="shared" si="4"/>
        <v>4.5102581310933587</v>
      </c>
      <c r="R8" s="25">
        <f t="shared" si="5"/>
        <v>11.726671140842733</v>
      </c>
      <c r="S8" s="25">
        <f t="shared" si="7"/>
        <v>8.01</v>
      </c>
      <c r="T8" s="25"/>
      <c r="U8" s="9"/>
      <c r="V8" s="9"/>
      <c r="W8" s="8"/>
      <c r="X8" s="8"/>
      <c r="Y8" s="8"/>
      <c r="Z8" s="8"/>
      <c r="AA8" s="17"/>
      <c r="AB8" s="8"/>
    </row>
    <row r="9" spans="1:28" s="1" customFormat="1" x14ac:dyDescent="0.45">
      <c r="A9" s="23">
        <v>100</v>
      </c>
      <c r="B9" s="23">
        <v>4</v>
      </c>
      <c r="C9" s="24">
        <v>0.92</v>
      </c>
      <c r="D9" s="23">
        <v>50</v>
      </c>
      <c r="E9" s="24">
        <v>2.97</v>
      </c>
      <c r="F9" s="23">
        <v>1481</v>
      </c>
      <c r="G9" s="23">
        <v>9</v>
      </c>
      <c r="H9" s="23">
        <v>6.38</v>
      </c>
      <c r="I9" s="23">
        <v>24</v>
      </c>
      <c r="J9" s="23">
        <v>11</v>
      </c>
      <c r="K9" s="23">
        <v>50</v>
      </c>
      <c r="L9" s="25">
        <f t="shared" si="0"/>
        <v>2.6666666666666665</v>
      </c>
      <c r="M9" s="24">
        <f t="shared" si="1"/>
        <v>3.761755485893417</v>
      </c>
      <c r="N9" s="12">
        <f t="shared" si="6"/>
        <v>1.7241379310344829</v>
      </c>
      <c r="O9" s="24">
        <f t="shared" si="2"/>
        <v>5.5555555555555554</v>
      </c>
      <c r="P9" s="24">
        <f t="shared" si="3"/>
        <v>7.8369905956112857</v>
      </c>
      <c r="Q9" s="24">
        <f t="shared" si="4"/>
        <v>5.2916884507841226</v>
      </c>
      <c r="R9" s="25">
        <f t="shared" si="5"/>
        <v>12.700052281881893</v>
      </c>
      <c r="S9" s="25">
        <f t="shared" si="7"/>
        <v>7.4050000000000002</v>
      </c>
      <c r="T9" s="25"/>
      <c r="U9" s="9"/>
      <c r="V9" s="9"/>
      <c r="W9" s="8"/>
      <c r="X9" s="8"/>
      <c r="Y9" s="8"/>
      <c r="Z9" s="8"/>
      <c r="AA9" s="17"/>
      <c r="AB9" s="8"/>
    </row>
    <row r="10" spans="1:28" s="1" customFormat="1" x14ac:dyDescent="0.45">
      <c r="A10" s="23">
        <v>100</v>
      </c>
      <c r="B10" s="23">
        <v>4</v>
      </c>
      <c r="C10" s="24">
        <v>1.02</v>
      </c>
      <c r="D10" s="23">
        <v>50</v>
      </c>
      <c r="E10" s="24">
        <v>2.79</v>
      </c>
      <c r="F10" s="23">
        <v>1238</v>
      </c>
      <c r="G10" s="23">
        <v>9</v>
      </c>
      <c r="H10" s="23">
        <v>6.88</v>
      </c>
      <c r="I10" s="23">
        <v>25</v>
      </c>
      <c r="J10" s="23">
        <v>12</v>
      </c>
      <c r="K10" s="23">
        <v>50</v>
      </c>
      <c r="L10" s="25">
        <f t="shared" si="0"/>
        <v>2.7777777777777777</v>
      </c>
      <c r="M10" s="24">
        <f t="shared" si="1"/>
        <v>3.6337209302325584</v>
      </c>
      <c r="N10" s="12">
        <f t="shared" si="6"/>
        <v>1.7441860465116279</v>
      </c>
      <c r="O10" s="24">
        <f t="shared" si="2"/>
        <v>5.5555555555555554</v>
      </c>
      <c r="P10" s="24">
        <f t="shared" si="3"/>
        <v>7.2674418604651168</v>
      </c>
      <c r="Q10" s="24">
        <f t="shared" si="4"/>
        <v>5.8703084494871698</v>
      </c>
      <c r="R10" s="25">
        <f t="shared" si="5"/>
        <v>14.675771123717926</v>
      </c>
      <c r="S10" s="25">
        <f t="shared" si="7"/>
        <v>6.19</v>
      </c>
      <c r="T10" s="25"/>
      <c r="U10" s="9"/>
      <c r="V10" s="9"/>
      <c r="W10" s="8"/>
      <c r="X10" s="8"/>
      <c r="Y10" s="8"/>
      <c r="Z10" s="8"/>
      <c r="AA10" s="17"/>
      <c r="AB10" s="8"/>
    </row>
    <row r="11" spans="1:28" s="1" customFormat="1" x14ac:dyDescent="0.45">
      <c r="A11" s="23">
        <v>100</v>
      </c>
      <c r="B11" s="23">
        <v>4</v>
      </c>
      <c r="C11" s="24">
        <v>1.01</v>
      </c>
      <c r="D11" s="23">
        <v>47</v>
      </c>
      <c r="E11" s="24">
        <v>1.96</v>
      </c>
      <c r="F11" s="23">
        <v>1056</v>
      </c>
      <c r="G11" s="23">
        <v>7</v>
      </c>
      <c r="H11" s="23">
        <v>5.3</v>
      </c>
      <c r="I11" s="23">
        <v>21</v>
      </c>
      <c r="J11" s="23">
        <v>18</v>
      </c>
      <c r="K11" s="23">
        <v>47</v>
      </c>
      <c r="L11" s="25">
        <f t="shared" si="0"/>
        <v>3</v>
      </c>
      <c r="M11" s="24">
        <f t="shared" si="1"/>
        <v>3.9622641509433962</v>
      </c>
      <c r="N11" s="12">
        <f t="shared" si="6"/>
        <v>3.3962264150943398</v>
      </c>
      <c r="O11" s="24">
        <f t="shared" si="2"/>
        <v>6.7142857142857144</v>
      </c>
      <c r="P11" s="24">
        <f t="shared" si="3"/>
        <v>8.8679245283018879</v>
      </c>
      <c r="Q11" s="24">
        <f t="shared" si="4"/>
        <v>8.3976558033161819</v>
      </c>
      <c r="R11" s="25">
        <f t="shared" si="5"/>
        <v>17.635077186963979</v>
      </c>
      <c r="S11" s="25">
        <f t="shared" si="7"/>
        <v>4.9631999999999996</v>
      </c>
      <c r="T11" s="25"/>
      <c r="U11" s="9" t="s">
        <v>55</v>
      </c>
      <c r="V11" s="9" t="s">
        <v>56</v>
      </c>
      <c r="W11" s="8" t="s">
        <v>57</v>
      </c>
      <c r="X11" s="8" t="s">
        <v>58</v>
      </c>
      <c r="Y11" s="8" t="s">
        <v>29</v>
      </c>
      <c r="Z11" s="8"/>
      <c r="AA11" s="17"/>
      <c r="AB11" s="8"/>
    </row>
    <row r="12" spans="1:28" s="1" customFormat="1" x14ac:dyDescent="0.45">
      <c r="A12" s="21">
        <v>100</v>
      </c>
      <c r="B12" s="21">
        <v>4</v>
      </c>
      <c r="C12" s="22">
        <v>1.03</v>
      </c>
      <c r="D12" s="21">
        <v>50</v>
      </c>
      <c r="E12" s="22">
        <v>2.25</v>
      </c>
      <c r="F12" s="21">
        <v>1017</v>
      </c>
      <c r="G12" s="21">
        <v>8</v>
      </c>
      <c r="H12" s="21">
        <v>4.8</v>
      </c>
      <c r="I12" s="21">
        <v>25</v>
      </c>
      <c r="J12" s="21">
        <v>9</v>
      </c>
      <c r="K12" s="21">
        <v>50</v>
      </c>
      <c r="L12" s="25">
        <f t="shared" si="0"/>
        <v>3.125</v>
      </c>
      <c r="M12" s="22">
        <f t="shared" si="1"/>
        <v>5.2083333333333339</v>
      </c>
      <c r="N12" s="12">
        <f t="shared" si="6"/>
        <v>1.875</v>
      </c>
      <c r="O12" s="22">
        <f t="shared" si="2"/>
        <v>6.25</v>
      </c>
      <c r="P12" s="22">
        <f t="shared" si="3"/>
        <v>10.416666666666668</v>
      </c>
      <c r="Q12" s="22">
        <f t="shared" si="4"/>
        <v>10.242543428384137</v>
      </c>
      <c r="R12" s="25">
        <f t="shared" si="5"/>
        <v>25.606358570960342</v>
      </c>
      <c r="S12" s="25">
        <f t="shared" si="7"/>
        <v>5.085</v>
      </c>
      <c r="T12" s="25"/>
      <c r="U12" s="9" t="s">
        <v>33</v>
      </c>
      <c r="V12" s="9" t="s">
        <v>34</v>
      </c>
      <c r="W12" s="8" t="s">
        <v>35</v>
      </c>
      <c r="X12" s="8" t="s">
        <v>36</v>
      </c>
      <c r="Y12" s="8" t="s">
        <v>37</v>
      </c>
      <c r="Z12" s="8" t="s">
        <v>24</v>
      </c>
      <c r="AA12" s="17"/>
      <c r="AB12" s="8"/>
    </row>
    <row r="13" spans="1:28" s="1" customFormat="1" x14ac:dyDescent="0.45">
      <c r="A13" s="21">
        <v>100</v>
      </c>
      <c r="B13" s="21">
        <v>4</v>
      </c>
      <c r="C13" s="22">
        <v>0.95</v>
      </c>
      <c r="D13" s="21">
        <v>50</v>
      </c>
      <c r="E13" s="22">
        <v>2.2799999999999998</v>
      </c>
      <c r="F13" s="21">
        <v>1056</v>
      </c>
      <c r="G13" s="21">
        <v>7</v>
      </c>
      <c r="H13" s="21">
        <v>4.3600000000000003</v>
      </c>
      <c r="I13" s="21">
        <v>24</v>
      </c>
      <c r="J13" s="21">
        <v>14</v>
      </c>
      <c r="K13" s="21">
        <v>50</v>
      </c>
      <c r="L13" s="25">
        <f t="shared" si="0"/>
        <v>3.4285714285714284</v>
      </c>
      <c r="M13" s="22">
        <f t="shared" si="1"/>
        <v>5.5045871559633026</v>
      </c>
      <c r="N13" s="12">
        <f t="shared" si="6"/>
        <v>3.2110091743119265</v>
      </c>
      <c r="O13" s="22">
        <f t="shared" si="2"/>
        <v>7.1428571428571432</v>
      </c>
      <c r="P13" s="22">
        <f t="shared" si="3"/>
        <v>11.467889908256879</v>
      </c>
      <c r="Q13" s="22">
        <f t="shared" si="4"/>
        <v>10.859744231303862</v>
      </c>
      <c r="R13" s="25">
        <f t="shared" si="5"/>
        <v>26.063386155129269</v>
      </c>
      <c r="S13" s="25">
        <f t="shared" si="7"/>
        <v>5.28</v>
      </c>
      <c r="T13" s="25"/>
      <c r="U13" s="9"/>
      <c r="V13" s="9"/>
      <c r="W13" s="8"/>
      <c r="X13" s="8"/>
      <c r="Y13" s="8"/>
      <c r="Z13" s="8"/>
      <c r="AA13" s="17"/>
      <c r="AB13" s="8"/>
    </row>
    <row r="14" spans="1:28" s="1" customFormat="1" x14ac:dyDescent="0.45">
      <c r="A14" s="11">
        <v>100</v>
      </c>
      <c r="B14" s="21">
        <v>4</v>
      </c>
      <c r="C14" s="22">
        <v>1</v>
      </c>
      <c r="D14" s="21">
        <v>50</v>
      </c>
      <c r="E14" s="22">
        <v>3.68</v>
      </c>
      <c r="F14" s="21">
        <v>924</v>
      </c>
      <c r="G14" s="21">
        <v>7</v>
      </c>
      <c r="H14" s="21">
        <v>5.12</v>
      </c>
      <c r="I14" s="21">
        <v>26</v>
      </c>
      <c r="J14" s="21">
        <v>16</v>
      </c>
      <c r="K14" s="21">
        <v>50</v>
      </c>
      <c r="L14" s="25">
        <f t="shared" si="0"/>
        <v>3.7142857142857144</v>
      </c>
      <c r="M14" s="22">
        <f t="shared" si="1"/>
        <v>5.078125</v>
      </c>
      <c r="N14" s="12">
        <f t="shared" si="6"/>
        <v>3.125</v>
      </c>
      <c r="O14" s="22">
        <f t="shared" si="2"/>
        <v>7.1428571428571432</v>
      </c>
      <c r="P14" s="22">
        <f t="shared" si="3"/>
        <v>9.765625</v>
      </c>
      <c r="Q14" s="22">
        <f t="shared" si="4"/>
        <v>10.568858225108226</v>
      </c>
      <c r="R14" s="25">
        <f t="shared" si="5"/>
        <v>27.479031385281381</v>
      </c>
      <c r="S14" s="25">
        <f t="shared" si="7"/>
        <v>4.62</v>
      </c>
      <c r="T14" s="25"/>
      <c r="U14" s="9" t="s">
        <v>62</v>
      </c>
      <c r="V14" s="9" t="s">
        <v>63</v>
      </c>
      <c r="W14" s="8" t="s">
        <v>64</v>
      </c>
      <c r="X14" s="8" t="s">
        <v>65</v>
      </c>
      <c r="Y14" s="8" t="s">
        <v>66</v>
      </c>
      <c r="Z14" s="8" t="s">
        <v>29</v>
      </c>
      <c r="AA14" s="17"/>
      <c r="AB14" s="8"/>
    </row>
    <row r="15" spans="1:28" s="1" customFormat="1" x14ac:dyDescent="0.45">
      <c r="A15" s="21">
        <v>100</v>
      </c>
      <c r="B15" s="21">
        <v>4</v>
      </c>
      <c r="C15" s="22">
        <v>0.97</v>
      </c>
      <c r="D15" s="21">
        <v>50</v>
      </c>
      <c r="E15" s="22">
        <v>2.7</v>
      </c>
      <c r="F15" s="21">
        <v>815</v>
      </c>
      <c r="G15" s="21">
        <v>6</v>
      </c>
      <c r="H15" s="21">
        <v>4.5</v>
      </c>
      <c r="I15" s="21">
        <v>22</v>
      </c>
      <c r="J15" s="21">
        <v>12</v>
      </c>
      <c r="K15" s="21">
        <v>50</v>
      </c>
      <c r="L15" s="25">
        <f t="shared" si="0"/>
        <v>3.6666666666666665</v>
      </c>
      <c r="M15" s="22">
        <f t="shared" si="1"/>
        <v>4.8888888888888893</v>
      </c>
      <c r="N15" s="12">
        <f t="shared" si="6"/>
        <v>2.6666666666666665</v>
      </c>
      <c r="O15" s="22">
        <f t="shared" si="2"/>
        <v>8.3333333333333339</v>
      </c>
      <c r="P15" s="22">
        <f t="shared" si="3"/>
        <v>11.111111111111111</v>
      </c>
      <c r="Q15" s="22">
        <f t="shared" si="4"/>
        <v>13.633265167007499</v>
      </c>
      <c r="R15" s="25">
        <f t="shared" si="5"/>
        <v>29.993183367416499</v>
      </c>
      <c r="S15" s="25">
        <f t="shared" si="7"/>
        <v>4.0750000000000002</v>
      </c>
      <c r="T15" s="25"/>
      <c r="U15" s="9" t="s">
        <v>38</v>
      </c>
      <c r="V15" s="9" t="s">
        <v>39</v>
      </c>
      <c r="W15" s="8" t="s">
        <v>40</v>
      </c>
      <c r="X15" s="8" t="s">
        <v>30</v>
      </c>
      <c r="Y15" s="8" t="s">
        <v>29</v>
      </c>
      <c r="Z15" s="8"/>
      <c r="AA15" s="17"/>
      <c r="AB15" s="8"/>
    </row>
    <row r="16" spans="1:28" s="1" customFormat="1" x14ac:dyDescent="0.45">
      <c r="A16" s="19">
        <v>100</v>
      </c>
      <c r="B16" s="19">
        <v>4</v>
      </c>
      <c r="C16" s="20">
        <v>1.04</v>
      </c>
      <c r="D16" s="19">
        <v>50</v>
      </c>
      <c r="E16" s="20">
        <v>3.41</v>
      </c>
      <c r="F16" s="19">
        <v>855</v>
      </c>
      <c r="G16" s="19">
        <v>6</v>
      </c>
      <c r="H16" s="19">
        <v>4.0999999999999996</v>
      </c>
      <c r="I16" s="19">
        <v>29</v>
      </c>
      <c r="J16" s="19">
        <v>13</v>
      </c>
      <c r="K16" s="19">
        <v>50</v>
      </c>
      <c r="L16" s="25">
        <f t="shared" si="0"/>
        <v>4.833333333333333</v>
      </c>
      <c r="M16" s="20">
        <f t="shared" si="1"/>
        <v>7.073170731707318</v>
      </c>
      <c r="N16" s="12">
        <f t="shared" si="6"/>
        <v>3.1707317073170733</v>
      </c>
      <c r="O16" s="20">
        <f t="shared" si="2"/>
        <v>8.3333333333333339</v>
      </c>
      <c r="P16" s="20">
        <f t="shared" si="3"/>
        <v>12.195121951219512</v>
      </c>
      <c r="Q16" s="20">
        <f t="shared" si="4"/>
        <v>14.263300527742121</v>
      </c>
      <c r="R16" s="25">
        <f t="shared" si="5"/>
        <v>41.363571530452163</v>
      </c>
      <c r="S16" s="25">
        <f t="shared" si="7"/>
        <v>4.2750000000000004</v>
      </c>
      <c r="T16" s="25"/>
      <c r="U16" s="9" t="s">
        <v>27</v>
      </c>
      <c r="V16" s="9" t="s">
        <v>25</v>
      </c>
      <c r="W16" s="8" t="s">
        <v>23</v>
      </c>
      <c r="X16" s="8" t="s">
        <v>20</v>
      </c>
      <c r="Y16" s="8" t="s">
        <v>24</v>
      </c>
      <c r="Z16" s="8"/>
      <c r="AA16" s="17"/>
      <c r="AB16" s="8"/>
    </row>
    <row r="17" spans="1:29" s="1" customFormat="1" x14ac:dyDescent="0.45">
      <c r="A17" s="19">
        <v>100</v>
      </c>
      <c r="B17" s="19">
        <v>5</v>
      </c>
      <c r="C17" s="20">
        <v>2</v>
      </c>
      <c r="D17" s="19">
        <v>50</v>
      </c>
      <c r="E17" s="20"/>
      <c r="F17" s="19">
        <v>568</v>
      </c>
      <c r="G17" s="19">
        <v>5</v>
      </c>
      <c r="H17" s="19">
        <v>3.3</v>
      </c>
      <c r="I17" s="19">
        <v>23</v>
      </c>
      <c r="J17" s="19">
        <v>18</v>
      </c>
      <c r="K17" s="19">
        <v>50</v>
      </c>
      <c r="L17" s="25">
        <f t="shared" si="0"/>
        <v>4.5999999999999996</v>
      </c>
      <c r="M17" s="20">
        <f t="shared" si="1"/>
        <v>6.9696969696969697</v>
      </c>
      <c r="N17" s="12">
        <f t="shared" si="6"/>
        <v>5.454545454545455</v>
      </c>
      <c r="O17" s="20">
        <f t="shared" si="2"/>
        <v>10</v>
      </c>
      <c r="P17" s="20">
        <f t="shared" si="3"/>
        <v>15.151515151515152</v>
      </c>
      <c r="Q17" s="20">
        <f t="shared" si="4"/>
        <v>26.675202731540761</v>
      </c>
      <c r="R17" s="25">
        <f t="shared" si="5"/>
        <v>61.352966282543754</v>
      </c>
      <c r="S17" s="25">
        <f t="shared" si="7"/>
        <v>2.84</v>
      </c>
      <c r="T17" s="25"/>
      <c r="U17" s="9" t="s">
        <v>31</v>
      </c>
      <c r="V17" s="9" t="s">
        <v>32</v>
      </c>
      <c r="W17" s="8" t="s">
        <v>29</v>
      </c>
      <c r="X17" s="8"/>
      <c r="Y17" s="8"/>
      <c r="Z17" s="8"/>
      <c r="AA17" s="17"/>
      <c r="AB17" s="8"/>
    </row>
    <row r="18" spans="1:29" s="1" customFormat="1" x14ac:dyDescent="0.45">
      <c r="C18" s="2"/>
      <c r="L18" s="2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8"/>
      <c r="X18" s="8"/>
      <c r="Y18" s="8"/>
      <c r="Z18" s="8"/>
      <c r="AA18" s="17"/>
      <c r="AB18" s="8"/>
    </row>
    <row r="19" spans="1:29" s="1" customFormat="1" x14ac:dyDescent="0.45">
      <c r="C19" s="2"/>
      <c r="L19" s="2"/>
      <c r="M19" s="16"/>
      <c r="N19" s="16"/>
      <c r="O19" s="16"/>
      <c r="P19" s="16"/>
      <c r="Q19" s="16"/>
      <c r="R19" s="16"/>
      <c r="S19" s="16"/>
      <c r="T19" s="16"/>
      <c r="U19" s="9"/>
      <c r="V19" s="9"/>
      <c r="W19" s="8"/>
      <c r="X19" s="8"/>
      <c r="Y19" s="8"/>
      <c r="Z19" s="8"/>
      <c r="AA19" s="17"/>
      <c r="AB19" s="8"/>
    </row>
    <row r="20" spans="1:29" s="1" customFormat="1" x14ac:dyDescent="0.45">
      <c r="C20" s="2"/>
      <c r="F20" s="26"/>
      <c r="G20" s="26"/>
      <c r="H20" s="26"/>
      <c r="L20" s="2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8"/>
      <c r="X20" s="8"/>
      <c r="Y20" s="8"/>
      <c r="Z20" s="8"/>
      <c r="AA20" s="17"/>
      <c r="AB20" s="8"/>
    </row>
    <row r="21" spans="1:29" s="1" customFormat="1" x14ac:dyDescent="0.45">
      <c r="C21" s="2"/>
      <c r="F21" s="26"/>
      <c r="G21" s="26"/>
      <c r="H21" s="26"/>
      <c r="I21" s="1" t="s">
        <v>69</v>
      </c>
      <c r="J21" s="38" t="s">
        <v>70</v>
      </c>
      <c r="L21" s="2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8"/>
      <c r="X21" s="8"/>
      <c r="Y21" s="8"/>
      <c r="Z21" s="8"/>
      <c r="AA21" s="17"/>
      <c r="AB21" s="8"/>
    </row>
    <row r="22" spans="1:29" s="1" customFormat="1" x14ac:dyDescent="0.45">
      <c r="C22" s="2"/>
      <c r="F22" s="26"/>
      <c r="G22" s="26"/>
      <c r="H22" s="26"/>
      <c r="L22" s="2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8"/>
      <c r="X22" s="8"/>
      <c r="Y22" s="8"/>
      <c r="Z22" s="8"/>
      <c r="AA22" s="17"/>
      <c r="AB22" s="8"/>
    </row>
    <row r="23" spans="1:29" s="1" customFormat="1" x14ac:dyDescent="0.45">
      <c r="C23" s="2"/>
      <c r="F23" s="26"/>
      <c r="G23" s="26"/>
      <c r="H23" s="26"/>
      <c r="I23" s="1" t="s">
        <v>71</v>
      </c>
      <c r="J23" s="1" t="s">
        <v>73</v>
      </c>
      <c r="L23" s="2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8"/>
      <c r="X23" s="8"/>
      <c r="Y23" s="8"/>
      <c r="Z23" s="8"/>
      <c r="AA23" s="17"/>
      <c r="AB23" s="8"/>
    </row>
    <row r="24" spans="1:29" s="1" customFormat="1" x14ac:dyDescent="0.45">
      <c r="C24" s="2"/>
      <c r="F24" s="26"/>
      <c r="G24" s="26"/>
      <c r="H24" s="26"/>
      <c r="L24" s="2"/>
      <c r="M24" s="16"/>
      <c r="N24" s="16"/>
      <c r="O24" s="16"/>
      <c r="P24" s="16"/>
      <c r="Q24" s="16"/>
      <c r="R24" s="16"/>
      <c r="S24" s="16"/>
      <c r="T24" s="16"/>
      <c r="U24" s="9"/>
      <c r="V24" s="9"/>
      <c r="W24" s="8"/>
      <c r="X24" s="8"/>
      <c r="Y24" s="8"/>
      <c r="Z24" s="8"/>
      <c r="AA24" s="17"/>
      <c r="AB24" s="8"/>
    </row>
    <row r="25" spans="1:29" s="1" customFormat="1" x14ac:dyDescent="0.45">
      <c r="C25" s="2"/>
      <c r="F25" s="26"/>
      <c r="G25" s="26"/>
      <c r="H25" s="26"/>
      <c r="L25" s="2"/>
      <c r="M25" s="16"/>
      <c r="N25" s="16"/>
      <c r="O25" s="16"/>
      <c r="P25" s="16"/>
      <c r="Q25" s="16"/>
      <c r="R25" s="16"/>
      <c r="S25" s="16"/>
      <c r="T25" s="16"/>
      <c r="U25" s="9"/>
      <c r="V25" s="9"/>
      <c r="W25" s="8"/>
      <c r="X25" s="8"/>
      <c r="Y25" s="8"/>
      <c r="Z25" s="8"/>
      <c r="AA25" s="17"/>
      <c r="AB25" s="8"/>
    </row>
    <row r="26" spans="1:29" s="1" customFormat="1" x14ac:dyDescent="0.45">
      <c r="C26" s="2"/>
      <c r="F26" s="26"/>
      <c r="G26" s="26"/>
      <c r="H26" s="26"/>
      <c r="L26" s="2"/>
      <c r="M26" s="16"/>
      <c r="N26" s="16"/>
      <c r="O26" s="16"/>
      <c r="P26" s="16"/>
      <c r="Q26" s="16"/>
      <c r="R26" s="16"/>
      <c r="S26" s="16"/>
      <c r="T26" s="16"/>
      <c r="U26" s="9"/>
      <c r="V26" s="9"/>
      <c r="W26" s="8"/>
      <c r="X26" s="8"/>
      <c r="Y26" s="8"/>
      <c r="Z26" s="8"/>
      <c r="AA26" s="17"/>
      <c r="AB26" s="8"/>
    </row>
    <row r="27" spans="1:29" s="1" customFormat="1" x14ac:dyDescent="0.45">
      <c r="C27" s="2"/>
      <c r="F27" s="26"/>
      <c r="G27" s="26"/>
      <c r="H27" s="26"/>
      <c r="L27" s="2"/>
      <c r="M27" s="16"/>
      <c r="N27" s="16"/>
      <c r="O27" s="16"/>
      <c r="P27" s="16"/>
      <c r="Q27" s="16"/>
      <c r="R27" s="16"/>
      <c r="S27" s="16"/>
      <c r="T27" s="16"/>
      <c r="U27" s="9"/>
      <c r="V27" s="9"/>
      <c r="W27" s="8"/>
      <c r="X27" s="8"/>
      <c r="Y27" s="8"/>
      <c r="Z27" s="8"/>
      <c r="AA27" s="17"/>
      <c r="AB27" s="8"/>
    </row>
    <row r="28" spans="1:29" s="1" customFormat="1" x14ac:dyDescent="0.45">
      <c r="C28" s="2"/>
      <c r="F28" s="26"/>
      <c r="G28" s="26"/>
      <c r="H28" s="26"/>
      <c r="L28" s="2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8"/>
      <c r="X28" s="8"/>
      <c r="Y28" s="8"/>
      <c r="Z28" s="8"/>
      <c r="AA28" s="17"/>
      <c r="AB28" s="8"/>
    </row>
    <row r="29" spans="1:29" x14ac:dyDescent="0.45">
      <c r="C29" s="3"/>
      <c r="F29" s="26"/>
      <c r="G29" s="26"/>
      <c r="H29" s="26"/>
      <c r="L29" s="3"/>
      <c r="M29" s="27"/>
      <c r="N29" s="27"/>
      <c r="O29" s="27"/>
      <c r="P29" s="27"/>
      <c r="Q29" s="27"/>
      <c r="R29" s="27"/>
      <c r="S29" s="27"/>
      <c r="T29" s="27"/>
      <c r="U29" s="9"/>
      <c r="V29" s="9"/>
      <c r="W29" s="8"/>
      <c r="X29" s="8"/>
      <c r="Y29" s="8"/>
      <c r="Z29" s="8"/>
      <c r="AA29" s="17"/>
      <c r="AB29" s="8"/>
      <c r="AC29" s="1"/>
    </row>
    <row r="30" spans="1:29" x14ac:dyDescent="0.45">
      <c r="C30" s="3"/>
      <c r="F30" s="26"/>
      <c r="G30" s="26"/>
      <c r="H30" s="26"/>
      <c r="L30" s="3"/>
      <c r="M30" s="27"/>
      <c r="N30" s="27"/>
      <c r="O30" s="27"/>
      <c r="P30" s="27"/>
      <c r="Q30" s="27"/>
      <c r="R30" s="27"/>
      <c r="S30" s="27"/>
      <c r="T30" s="27"/>
      <c r="U30" s="9"/>
      <c r="V30" s="9"/>
      <c r="W30" s="8"/>
      <c r="X30" s="8"/>
      <c r="Y30" s="8"/>
      <c r="Z30" s="8"/>
      <c r="AA30" s="17"/>
      <c r="AB30" s="8"/>
      <c r="AC30" s="1"/>
    </row>
    <row r="31" spans="1:29" x14ac:dyDescent="0.45">
      <c r="C31" s="3"/>
      <c r="F31" s="26"/>
      <c r="G31" s="26"/>
      <c r="H31" s="26"/>
      <c r="L31" s="3"/>
      <c r="M31" s="27"/>
      <c r="N31" s="27"/>
      <c r="O31" s="27"/>
      <c r="P31" s="27"/>
      <c r="Q31" s="27"/>
      <c r="R31" s="27"/>
      <c r="S31" s="27"/>
      <c r="T31" s="27"/>
      <c r="U31" s="9"/>
      <c r="V31" s="9"/>
      <c r="W31" s="8"/>
      <c r="X31" s="8"/>
      <c r="Y31" s="8"/>
      <c r="Z31" s="8"/>
      <c r="AA31" s="17"/>
      <c r="AB31" s="8"/>
      <c r="AC31" s="1"/>
    </row>
    <row r="32" spans="1:29" x14ac:dyDescent="0.45">
      <c r="C32" s="3"/>
      <c r="F32" s="26"/>
      <c r="G32" s="26"/>
      <c r="H32" s="26"/>
      <c r="L32" s="3"/>
      <c r="M32" s="27"/>
      <c r="N32" s="27"/>
      <c r="O32" s="27"/>
      <c r="P32" s="27"/>
      <c r="Q32" s="27"/>
      <c r="R32" s="27"/>
      <c r="S32" s="27"/>
      <c r="T32" s="27"/>
      <c r="U32" s="9"/>
      <c r="V32" s="9"/>
      <c r="W32" s="8"/>
      <c r="X32" s="8"/>
      <c r="Y32" s="8"/>
      <c r="Z32" s="8"/>
      <c r="AA32" s="17"/>
      <c r="AB32" s="8"/>
      <c r="AC32" s="1"/>
    </row>
    <row r="33" spans="1:29" x14ac:dyDescent="0.45">
      <c r="C33" s="3"/>
      <c r="F33" s="26"/>
      <c r="G33" s="26"/>
      <c r="H33" s="26"/>
      <c r="L33" s="3"/>
      <c r="M33" s="27"/>
      <c r="N33" s="27"/>
      <c r="O33" s="27"/>
      <c r="P33" s="27"/>
      <c r="Q33" s="27"/>
      <c r="R33" s="27"/>
      <c r="S33" s="27"/>
      <c r="T33" s="27"/>
      <c r="U33" s="9"/>
      <c r="V33" s="9"/>
      <c r="W33" s="8"/>
      <c r="X33" s="8"/>
      <c r="Y33" s="8"/>
      <c r="Z33" s="8"/>
      <c r="AA33" s="17"/>
      <c r="AB33" s="8"/>
      <c r="AC33" s="1"/>
    </row>
    <row r="34" spans="1:29" x14ac:dyDescent="0.45">
      <c r="C34" s="3"/>
      <c r="F34" s="26"/>
      <c r="G34" s="26"/>
      <c r="H34" s="26"/>
      <c r="L34" s="3"/>
      <c r="M34" s="27"/>
      <c r="N34" s="27"/>
      <c r="O34" s="27"/>
      <c r="P34" s="27"/>
      <c r="Q34" s="27"/>
      <c r="R34" s="27"/>
      <c r="S34" s="27"/>
      <c r="T34" s="27"/>
      <c r="U34" s="9"/>
      <c r="V34" s="9"/>
      <c r="W34" s="8"/>
      <c r="X34" s="8"/>
      <c r="Y34" s="8"/>
      <c r="Z34" s="8"/>
      <c r="AA34" s="17"/>
      <c r="AB34" s="8"/>
      <c r="AC34" s="1"/>
    </row>
    <row r="35" spans="1:29" x14ac:dyDescent="0.45">
      <c r="C35" s="3"/>
      <c r="F35" s="1"/>
      <c r="L35" s="3"/>
      <c r="M35" s="27"/>
      <c r="N35" s="27"/>
      <c r="O35" s="27"/>
      <c r="P35" s="27"/>
      <c r="Q35" s="27"/>
      <c r="R35" s="27"/>
      <c r="S35" s="27"/>
      <c r="T35" s="27"/>
      <c r="U35" s="9"/>
      <c r="V35" s="9"/>
      <c r="W35" s="8"/>
      <c r="X35" s="8"/>
      <c r="Y35" s="8"/>
      <c r="Z35" s="8"/>
      <c r="AA35" s="17"/>
      <c r="AB35" s="8"/>
      <c r="AC35" s="1"/>
    </row>
    <row r="36" spans="1:29" x14ac:dyDescent="0.45">
      <c r="C36" s="3"/>
      <c r="F36" s="1"/>
      <c r="L36" s="3"/>
      <c r="M36" s="3"/>
      <c r="N36" s="3"/>
      <c r="O36" s="3"/>
      <c r="P36" s="3"/>
      <c r="Q36" s="3"/>
      <c r="R36" s="3"/>
      <c r="S36" s="3"/>
      <c r="T36" s="3"/>
      <c r="U36" s="6"/>
      <c r="V36" s="6"/>
      <c r="W36" s="4"/>
      <c r="X36" s="4"/>
      <c r="Y36" s="4"/>
      <c r="Z36" s="4"/>
      <c r="AA36" s="5"/>
      <c r="AB36" s="1"/>
      <c r="AC36" s="1"/>
    </row>
    <row r="37" spans="1:29" x14ac:dyDescent="0.45">
      <c r="C37" s="3"/>
      <c r="F37" s="1"/>
      <c r="L37" s="3"/>
      <c r="M37" s="3"/>
      <c r="N37" s="3"/>
      <c r="O37" s="3"/>
      <c r="P37" s="3"/>
      <c r="Q37" s="3"/>
      <c r="R37" s="3"/>
      <c r="S37" s="3"/>
      <c r="T37" s="3"/>
      <c r="U37" s="6"/>
      <c r="V37" s="6"/>
      <c r="W37" s="4"/>
      <c r="X37" s="4"/>
      <c r="Y37" s="4"/>
      <c r="Z37" s="4"/>
      <c r="AA37" s="5"/>
      <c r="AB37" s="1"/>
      <c r="AC37" s="1"/>
    </row>
    <row r="38" spans="1:29" x14ac:dyDescent="0.45">
      <c r="C38" s="3"/>
      <c r="F38" s="1"/>
      <c r="L38" s="3"/>
      <c r="M38" s="3"/>
      <c r="N38" s="3"/>
      <c r="O38" s="3"/>
      <c r="P38" s="3"/>
      <c r="Q38" s="3"/>
      <c r="R38" s="3"/>
      <c r="S38" s="3" t="s">
        <v>76</v>
      </c>
      <c r="T38" s="3"/>
      <c r="U38" s="2"/>
      <c r="V38" s="2"/>
      <c r="W38" s="1"/>
      <c r="X38" s="1"/>
      <c r="Y38" s="1"/>
      <c r="Z38" s="1"/>
      <c r="AA38" s="1"/>
      <c r="AB38" s="1"/>
      <c r="AC38" s="1"/>
    </row>
    <row r="39" spans="1:29" x14ac:dyDescent="0.45">
      <c r="A39" s="1" t="s">
        <v>0</v>
      </c>
      <c r="B39" s="1" t="s">
        <v>1</v>
      </c>
      <c r="C39" s="1" t="s">
        <v>2</v>
      </c>
      <c r="D39" s="1" t="s">
        <v>3</v>
      </c>
      <c r="E39" s="1" t="s">
        <v>5</v>
      </c>
      <c r="F39" s="18" t="s">
        <v>4</v>
      </c>
      <c r="G39" s="1" t="s">
        <v>6</v>
      </c>
      <c r="H39" s="1" t="s">
        <v>7</v>
      </c>
      <c r="I39" s="1" t="s">
        <v>8</v>
      </c>
      <c r="J39" s="1" t="s">
        <v>68</v>
      </c>
      <c r="K39" s="1" t="s">
        <v>9</v>
      </c>
      <c r="L39" s="1" t="s">
        <v>10</v>
      </c>
      <c r="M39" s="14" t="s">
        <v>41</v>
      </c>
      <c r="N39" s="14" t="s">
        <v>72</v>
      </c>
      <c r="O39" s="1" t="s">
        <v>11</v>
      </c>
      <c r="P39" s="13" t="s">
        <v>12</v>
      </c>
      <c r="Q39" s="13" t="s">
        <v>43</v>
      </c>
      <c r="R39" s="13" t="s">
        <v>46</v>
      </c>
      <c r="S39" s="13" t="s">
        <v>77</v>
      </c>
      <c r="T39" s="13" t="s">
        <v>78</v>
      </c>
      <c r="U39" s="2" t="s">
        <v>74</v>
      </c>
      <c r="V39" s="2"/>
      <c r="W39" s="1"/>
      <c r="X39" s="1"/>
      <c r="Y39" s="1"/>
      <c r="Z39" s="1"/>
      <c r="AA39" s="1"/>
      <c r="AB39" s="1"/>
      <c r="AC39" s="1"/>
    </row>
    <row r="40" spans="1:29" x14ac:dyDescent="0.45">
      <c r="A40" s="11">
        <v>100</v>
      </c>
      <c r="B40" s="11">
        <v>4</v>
      </c>
      <c r="C40" s="12">
        <v>0.94</v>
      </c>
      <c r="D40" s="11">
        <v>25</v>
      </c>
      <c r="E40" s="12">
        <v>2.12</v>
      </c>
      <c r="F40" s="11">
        <v>2588</v>
      </c>
      <c r="G40" s="11">
        <v>13</v>
      </c>
      <c r="H40" s="11">
        <v>5.6</v>
      </c>
      <c r="I40" s="11">
        <v>10</v>
      </c>
      <c r="J40" s="11">
        <v>5</v>
      </c>
      <c r="K40" s="11">
        <v>25</v>
      </c>
      <c r="L40" s="25">
        <f t="shared" ref="L40:L56" si="8">I40/G40</f>
        <v>0.76923076923076927</v>
      </c>
      <c r="M40" s="12">
        <f t="shared" ref="M40:M56" si="9">I40/H40</f>
        <v>1.7857142857142858</v>
      </c>
      <c r="N40" s="12">
        <f t="shared" ref="N40:N56" si="10">J40/H40</f>
        <v>0.8928571428571429</v>
      </c>
      <c r="O40" s="12">
        <f t="shared" ref="O40:O56" si="11">K40/G40</f>
        <v>1.9230769230769231</v>
      </c>
      <c r="P40" s="12">
        <f t="shared" ref="P40:P56" si="12">K40/H40</f>
        <v>4.4642857142857144</v>
      </c>
      <c r="Q40" s="12">
        <f t="shared" ref="Q40:Q56" si="13">P40/F40*1000</f>
        <v>1.724994480017664</v>
      </c>
      <c r="R40" s="25">
        <f t="shared" ref="R40:R56" si="14">M40/F40*K40*100</f>
        <v>1.724994480017664</v>
      </c>
      <c r="S40" s="25">
        <f>K40/F40*1000</f>
        <v>9.6599690880989186</v>
      </c>
      <c r="T40" s="25">
        <f>J40/G40</f>
        <v>0.38461538461538464</v>
      </c>
      <c r="U40" s="2">
        <f t="shared" ref="U40:U56" si="15">N40/F40*K40*100</f>
        <v>0.86249724000883199</v>
      </c>
      <c r="V40" s="2"/>
      <c r="W40" s="1"/>
      <c r="X40" s="1"/>
      <c r="Y40" s="1"/>
      <c r="Z40" s="1"/>
      <c r="AA40" s="1"/>
      <c r="AB40" s="1"/>
      <c r="AC40" s="1"/>
    </row>
    <row r="41" spans="1:29" x14ac:dyDescent="0.45">
      <c r="A41" s="11">
        <v>100</v>
      </c>
      <c r="B41" s="11">
        <v>4</v>
      </c>
      <c r="C41" s="12">
        <v>0.9</v>
      </c>
      <c r="D41" s="11">
        <v>22</v>
      </c>
      <c r="E41" s="12">
        <v>2</v>
      </c>
      <c r="F41" s="11">
        <v>1248</v>
      </c>
      <c r="G41" s="11">
        <v>9</v>
      </c>
      <c r="H41" s="11">
        <v>5.82</v>
      </c>
      <c r="I41" s="11">
        <v>11</v>
      </c>
      <c r="J41" s="11">
        <v>5</v>
      </c>
      <c r="K41" s="11">
        <v>22</v>
      </c>
      <c r="L41" s="25">
        <f t="shared" si="8"/>
        <v>1.2222222222222223</v>
      </c>
      <c r="M41" s="12">
        <f t="shared" si="9"/>
        <v>1.8900343642611683</v>
      </c>
      <c r="N41" s="12">
        <f t="shared" si="10"/>
        <v>0.85910652920962194</v>
      </c>
      <c r="O41" s="12">
        <f t="shared" si="11"/>
        <v>2.4444444444444446</v>
      </c>
      <c r="P41" s="12">
        <f t="shared" si="12"/>
        <v>3.7800687285223367</v>
      </c>
      <c r="Q41" s="12">
        <f t="shared" si="13"/>
        <v>3.0289012247775133</v>
      </c>
      <c r="R41" s="25">
        <f t="shared" si="14"/>
        <v>3.3317913472552649</v>
      </c>
      <c r="S41" s="25">
        <f t="shared" ref="S41:S56" si="16">K41/F41*1000</f>
        <v>17.628205128205128</v>
      </c>
      <c r="T41" s="25">
        <f t="shared" ref="T41:T56" si="17">J41/G41</f>
        <v>0.55555555555555558</v>
      </c>
      <c r="U41" s="2">
        <f t="shared" si="15"/>
        <v>1.5144506123887564</v>
      </c>
      <c r="V41" s="2"/>
      <c r="W41" s="1"/>
      <c r="X41" s="1"/>
      <c r="Y41" s="1"/>
      <c r="Z41" s="1"/>
      <c r="AA41" s="1"/>
      <c r="AB41" s="1"/>
      <c r="AC41" s="1"/>
    </row>
    <row r="42" spans="1:29" x14ac:dyDescent="0.45">
      <c r="A42" s="11">
        <v>100</v>
      </c>
      <c r="B42" s="11">
        <v>4</v>
      </c>
      <c r="C42" s="12">
        <v>0.91</v>
      </c>
      <c r="D42" s="11">
        <v>20</v>
      </c>
      <c r="E42" s="12">
        <v>2.1</v>
      </c>
      <c r="F42" s="11">
        <v>774</v>
      </c>
      <c r="G42" s="11">
        <v>5</v>
      </c>
      <c r="H42" s="11">
        <v>3.625</v>
      </c>
      <c r="I42" s="11">
        <v>8</v>
      </c>
      <c r="J42" s="11">
        <v>5</v>
      </c>
      <c r="K42" s="11">
        <v>20</v>
      </c>
      <c r="L42" s="25">
        <f t="shared" si="8"/>
        <v>1.6</v>
      </c>
      <c r="M42" s="12">
        <f t="shared" si="9"/>
        <v>2.2068965517241379</v>
      </c>
      <c r="N42" s="12">
        <f t="shared" si="10"/>
        <v>1.3793103448275863</v>
      </c>
      <c r="O42" s="12">
        <f t="shared" si="11"/>
        <v>4</v>
      </c>
      <c r="P42" s="12">
        <f t="shared" si="12"/>
        <v>5.5172413793103452</v>
      </c>
      <c r="Q42" s="12">
        <f t="shared" si="13"/>
        <v>7.1282188363182755</v>
      </c>
      <c r="R42" s="25">
        <f t="shared" si="14"/>
        <v>5.7025750690546202</v>
      </c>
      <c r="S42" s="25">
        <f t="shared" si="16"/>
        <v>25.839793281653744</v>
      </c>
      <c r="T42" s="25">
        <f t="shared" si="17"/>
        <v>1</v>
      </c>
      <c r="U42" s="2">
        <f t="shared" si="15"/>
        <v>3.5641094181591377</v>
      </c>
      <c r="V42" s="3" t="s">
        <v>59</v>
      </c>
    </row>
    <row r="43" spans="1:29" x14ac:dyDescent="0.45">
      <c r="A43" s="11">
        <v>100</v>
      </c>
      <c r="B43" s="11">
        <v>4</v>
      </c>
      <c r="C43" s="12">
        <v>0.91</v>
      </c>
      <c r="D43" s="11">
        <v>50</v>
      </c>
      <c r="E43" s="12">
        <v>2.72</v>
      </c>
      <c r="F43" s="11">
        <v>1268</v>
      </c>
      <c r="G43" s="11">
        <v>8</v>
      </c>
      <c r="H43" s="11">
        <v>5.24</v>
      </c>
      <c r="I43" s="11">
        <v>25</v>
      </c>
      <c r="J43" s="11">
        <v>14</v>
      </c>
      <c r="K43" s="11">
        <v>50</v>
      </c>
      <c r="L43" s="25">
        <f t="shared" si="8"/>
        <v>3.125</v>
      </c>
      <c r="M43" s="12">
        <f t="shared" si="9"/>
        <v>4.7709923664122131</v>
      </c>
      <c r="N43" s="12">
        <f t="shared" si="10"/>
        <v>2.6717557251908395</v>
      </c>
      <c r="O43" s="12">
        <f t="shared" si="11"/>
        <v>6.25</v>
      </c>
      <c r="P43" s="12">
        <f t="shared" si="12"/>
        <v>9.5419847328244263</v>
      </c>
      <c r="Q43" s="12">
        <f t="shared" si="13"/>
        <v>7.5252245527006512</v>
      </c>
      <c r="R43" s="25">
        <f t="shared" si="14"/>
        <v>18.813061381751627</v>
      </c>
      <c r="S43" s="25">
        <f t="shared" ref="S43" si="18">K43/F43*1000</f>
        <v>39.43217665615142</v>
      </c>
      <c r="T43" s="25">
        <f t="shared" ref="T43" si="19">J43/G43</f>
        <v>1.75</v>
      </c>
      <c r="U43" s="2">
        <f t="shared" si="15"/>
        <v>10.535314373780913</v>
      </c>
      <c r="V43" s="3"/>
    </row>
    <row r="44" spans="1:29" x14ac:dyDescent="0.45">
      <c r="A44" s="11">
        <v>100</v>
      </c>
      <c r="B44" s="11">
        <v>4</v>
      </c>
      <c r="C44" s="12">
        <v>0.93</v>
      </c>
      <c r="D44" s="11">
        <v>47</v>
      </c>
      <c r="E44" s="12">
        <v>1.88</v>
      </c>
      <c r="F44" s="11">
        <v>1748</v>
      </c>
      <c r="G44" s="11">
        <v>12</v>
      </c>
      <c r="H44" s="11">
        <v>8.5</v>
      </c>
      <c r="I44" s="11">
        <v>22</v>
      </c>
      <c r="J44" s="11">
        <v>7</v>
      </c>
      <c r="K44" s="11">
        <v>47</v>
      </c>
      <c r="L44" s="25">
        <f t="shared" si="8"/>
        <v>1.8333333333333333</v>
      </c>
      <c r="M44" s="12">
        <f t="shared" si="9"/>
        <v>2.5882352941176472</v>
      </c>
      <c r="N44" s="12">
        <f t="shared" si="10"/>
        <v>0.82352941176470584</v>
      </c>
      <c r="O44" s="12">
        <f t="shared" si="11"/>
        <v>3.9166666666666665</v>
      </c>
      <c r="P44" s="12">
        <f t="shared" si="12"/>
        <v>5.5294117647058822</v>
      </c>
      <c r="Q44" s="12">
        <f t="shared" si="13"/>
        <v>3.1632790415937544</v>
      </c>
      <c r="R44" s="25">
        <f t="shared" si="14"/>
        <v>6.9592138915062591</v>
      </c>
      <c r="S44" s="25">
        <f t="shared" si="16"/>
        <v>26.887871853546912</v>
      </c>
      <c r="T44" s="25">
        <f t="shared" si="17"/>
        <v>0.58333333333333337</v>
      </c>
      <c r="U44" s="2">
        <f t="shared" si="15"/>
        <v>2.214295329115628</v>
      </c>
      <c r="V44" s="3" t="s">
        <v>60</v>
      </c>
    </row>
    <row r="45" spans="1:29" x14ac:dyDescent="0.45">
      <c r="A45" s="11">
        <v>100</v>
      </c>
      <c r="B45" s="11">
        <v>4</v>
      </c>
      <c r="C45" s="12">
        <v>0.96</v>
      </c>
      <c r="D45" s="11">
        <v>50</v>
      </c>
      <c r="E45" s="12">
        <v>2.2000000000000002</v>
      </c>
      <c r="F45" s="11">
        <v>1672</v>
      </c>
      <c r="G45" s="11">
        <v>11</v>
      </c>
      <c r="H45" s="11">
        <v>7.3</v>
      </c>
      <c r="I45" s="11">
        <v>23</v>
      </c>
      <c r="J45" s="11">
        <v>8</v>
      </c>
      <c r="K45" s="11">
        <v>50</v>
      </c>
      <c r="L45" s="25">
        <f t="shared" si="8"/>
        <v>2.0909090909090908</v>
      </c>
      <c r="M45" s="12">
        <f t="shared" si="9"/>
        <v>3.1506849315068495</v>
      </c>
      <c r="N45" s="12">
        <f t="shared" si="10"/>
        <v>1.095890410958904</v>
      </c>
      <c r="O45" s="12">
        <f t="shared" si="11"/>
        <v>4.5454545454545459</v>
      </c>
      <c r="P45" s="12">
        <f t="shared" si="12"/>
        <v>6.8493150684931505</v>
      </c>
      <c r="Q45" s="12">
        <f t="shared" si="13"/>
        <v>4.0964803041226983</v>
      </c>
      <c r="R45" s="25">
        <f t="shared" si="14"/>
        <v>9.4219046994822051</v>
      </c>
      <c r="S45" s="25">
        <f t="shared" si="16"/>
        <v>29.904306220095695</v>
      </c>
      <c r="T45" s="25">
        <f t="shared" si="17"/>
        <v>0.72727272727272729</v>
      </c>
      <c r="U45" s="2">
        <f t="shared" si="15"/>
        <v>3.2771842432981582</v>
      </c>
      <c r="V45" t="s">
        <v>61</v>
      </c>
    </row>
    <row r="46" spans="1:29" x14ac:dyDescent="0.45">
      <c r="A46" s="23">
        <v>100</v>
      </c>
      <c r="B46" s="23">
        <v>4</v>
      </c>
      <c r="C46" s="24">
        <v>0.98</v>
      </c>
      <c r="D46" s="23">
        <v>50</v>
      </c>
      <c r="E46" s="24">
        <v>2.4</v>
      </c>
      <c r="F46" s="23">
        <v>1602</v>
      </c>
      <c r="G46" s="23">
        <v>11</v>
      </c>
      <c r="H46" s="23">
        <v>6.92</v>
      </c>
      <c r="I46" s="23">
        <v>26</v>
      </c>
      <c r="J46" s="23">
        <v>11</v>
      </c>
      <c r="K46" s="23">
        <v>50</v>
      </c>
      <c r="L46" s="25">
        <f t="shared" si="8"/>
        <v>2.3636363636363638</v>
      </c>
      <c r="M46" s="24">
        <f t="shared" si="9"/>
        <v>3.7572254335260116</v>
      </c>
      <c r="N46" s="12">
        <f t="shared" si="10"/>
        <v>1.5895953757225434</v>
      </c>
      <c r="O46" s="24">
        <f t="shared" si="11"/>
        <v>4.5454545454545459</v>
      </c>
      <c r="P46" s="24">
        <f t="shared" si="12"/>
        <v>7.2254335260115612</v>
      </c>
      <c r="Q46" s="24">
        <f t="shared" si="13"/>
        <v>4.5102581310933587</v>
      </c>
      <c r="R46" s="25">
        <f t="shared" si="14"/>
        <v>11.726671140842733</v>
      </c>
      <c r="S46" s="25">
        <f t="shared" si="16"/>
        <v>31.210986267166042</v>
      </c>
      <c r="T46" s="25">
        <f t="shared" si="17"/>
        <v>1</v>
      </c>
      <c r="U46" s="2">
        <f t="shared" si="15"/>
        <v>4.9612839442026946</v>
      </c>
    </row>
    <row r="47" spans="1:29" x14ac:dyDescent="0.45">
      <c r="A47" s="11">
        <v>100</v>
      </c>
      <c r="B47" s="11">
        <v>4</v>
      </c>
      <c r="C47" s="12">
        <v>0.99</v>
      </c>
      <c r="D47" s="11">
        <v>49</v>
      </c>
      <c r="E47" s="12">
        <v>2.06</v>
      </c>
      <c r="F47" s="11">
        <v>1531</v>
      </c>
      <c r="G47" s="11">
        <v>9</v>
      </c>
      <c r="H47" s="11">
        <v>6.55</v>
      </c>
      <c r="I47" s="11">
        <v>20</v>
      </c>
      <c r="J47" s="11">
        <v>9</v>
      </c>
      <c r="K47" s="11">
        <v>49</v>
      </c>
      <c r="L47" s="25">
        <f t="shared" si="8"/>
        <v>2.2222222222222223</v>
      </c>
      <c r="M47" s="12">
        <f t="shared" si="9"/>
        <v>3.053435114503817</v>
      </c>
      <c r="N47" s="12">
        <f t="shared" si="10"/>
        <v>1.3740458015267176</v>
      </c>
      <c r="O47" s="12">
        <f t="shared" si="11"/>
        <v>5.4444444444444446</v>
      </c>
      <c r="P47" s="12">
        <f t="shared" si="12"/>
        <v>7.4809160305343516</v>
      </c>
      <c r="Q47" s="12">
        <f t="shared" si="13"/>
        <v>4.8862939454829206</v>
      </c>
      <c r="R47" s="25">
        <f t="shared" si="14"/>
        <v>9.7725878909658412</v>
      </c>
      <c r="S47" s="25">
        <f t="shared" si="16"/>
        <v>32.005225342913128</v>
      </c>
      <c r="T47" s="25">
        <f t="shared" si="17"/>
        <v>1</v>
      </c>
      <c r="U47" s="2">
        <f t="shared" si="15"/>
        <v>4.3976645509346284</v>
      </c>
    </row>
    <row r="48" spans="1:29" x14ac:dyDescent="0.45">
      <c r="A48" s="23">
        <v>100</v>
      </c>
      <c r="B48" s="23">
        <v>4</v>
      </c>
      <c r="C48" s="24">
        <v>0.92</v>
      </c>
      <c r="D48" s="23">
        <v>50</v>
      </c>
      <c r="E48" s="24">
        <v>2.97</v>
      </c>
      <c r="F48" s="23">
        <v>1481</v>
      </c>
      <c r="G48" s="23">
        <v>9</v>
      </c>
      <c r="H48" s="23">
        <v>6.38</v>
      </c>
      <c r="I48" s="23">
        <v>24</v>
      </c>
      <c r="J48" s="23">
        <v>11</v>
      </c>
      <c r="K48" s="23">
        <v>50</v>
      </c>
      <c r="L48" s="25">
        <f t="shared" si="8"/>
        <v>2.6666666666666665</v>
      </c>
      <c r="M48" s="24">
        <f t="shared" si="9"/>
        <v>3.761755485893417</v>
      </c>
      <c r="N48" s="12">
        <f t="shared" si="10"/>
        <v>1.7241379310344829</v>
      </c>
      <c r="O48" s="24">
        <f t="shared" si="11"/>
        <v>5.5555555555555554</v>
      </c>
      <c r="P48" s="24">
        <f t="shared" si="12"/>
        <v>7.8369905956112857</v>
      </c>
      <c r="Q48" s="24">
        <f t="shared" si="13"/>
        <v>5.2916884507841226</v>
      </c>
      <c r="R48" s="25">
        <f t="shared" si="14"/>
        <v>12.700052281881893</v>
      </c>
      <c r="S48" s="25">
        <f t="shared" si="16"/>
        <v>33.7609723160027</v>
      </c>
      <c r="T48" s="25">
        <f t="shared" si="17"/>
        <v>1.2222222222222223</v>
      </c>
      <c r="U48" s="2">
        <f t="shared" si="15"/>
        <v>5.8208572958625346</v>
      </c>
    </row>
    <row r="49" spans="1:22" x14ac:dyDescent="0.45">
      <c r="A49" s="23">
        <v>100</v>
      </c>
      <c r="B49" s="23">
        <v>4</v>
      </c>
      <c r="C49" s="24">
        <v>1.02</v>
      </c>
      <c r="D49" s="23">
        <v>50</v>
      </c>
      <c r="E49" s="24">
        <v>2.79</v>
      </c>
      <c r="F49" s="23">
        <v>1238</v>
      </c>
      <c r="G49" s="23">
        <v>9</v>
      </c>
      <c r="H49" s="23">
        <v>6.88</v>
      </c>
      <c r="I49" s="23">
        <v>25</v>
      </c>
      <c r="J49" s="23">
        <v>12</v>
      </c>
      <c r="K49" s="23">
        <v>50</v>
      </c>
      <c r="L49" s="25">
        <f t="shared" si="8"/>
        <v>2.7777777777777777</v>
      </c>
      <c r="M49" s="24">
        <f t="shared" si="9"/>
        <v>3.6337209302325584</v>
      </c>
      <c r="N49" s="12">
        <f t="shared" si="10"/>
        <v>1.7441860465116279</v>
      </c>
      <c r="O49" s="24">
        <f t="shared" si="11"/>
        <v>5.5555555555555554</v>
      </c>
      <c r="P49" s="24">
        <f t="shared" si="12"/>
        <v>7.2674418604651168</v>
      </c>
      <c r="Q49" s="24">
        <f t="shared" si="13"/>
        <v>5.8703084494871698</v>
      </c>
      <c r="R49" s="25">
        <f t="shared" si="14"/>
        <v>14.675771123717926</v>
      </c>
      <c r="S49" s="25">
        <f t="shared" si="16"/>
        <v>40.38772213247173</v>
      </c>
      <c r="T49" s="25">
        <f t="shared" si="17"/>
        <v>1.3333333333333333</v>
      </c>
      <c r="U49" s="2">
        <f t="shared" si="15"/>
        <v>7.0443701393846041</v>
      </c>
    </row>
    <row r="50" spans="1:22" x14ac:dyDescent="0.45">
      <c r="A50" s="23">
        <v>100</v>
      </c>
      <c r="B50" s="23">
        <v>4</v>
      </c>
      <c r="C50" s="24">
        <v>1.01</v>
      </c>
      <c r="D50" s="23">
        <v>47</v>
      </c>
      <c r="E50" s="24">
        <v>1.96</v>
      </c>
      <c r="F50" s="23">
        <v>1056</v>
      </c>
      <c r="G50" s="23">
        <v>7</v>
      </c>
      <c r="H50" s="23">
        <v>5.3</v>
      </c>
      <c r="I50" s="23">
        <v>21</v>
      </c>
      <c r="J50" s="23">
        <v>18</v>
      </c>
      <c r="K50" s="23">
        <v>47</v>
      </c>
      <c r="L50" s="25">
        <f t="shared" si="8"/>
        <v>3</v>
      </c>
      <c r="M50" s="24">
        <f t="shared" si="9"/>
        <v>3.9622641509433962</v>
      </c>
      <c r="N50" s="12">
        <f t="shared" si="10"/>
        <v>3.3962264150943398</v>
      </c>
      <c r="O50" s="24">
        <f t="shared" si="11"/>
        <v>6.7142857142857144</v>
      </c>
      <c r="P50" s="24">
        <f t="shared" si="12"/>
        <v>8.8679245283018879</v>
      </c>
      <c r="Q50" s="24">
        <f t="shared" si="13"/>
        <v>8.3976558033161819</v>
      </c>
      <c r="R50" s="25">
        <f t="shared" si="14"/>
        <v>17.635077186963979</v>
      </c>
      <c r="S50" s="25">
        <f t="shared" si="16"/>
        <v>44.507575757575758</v>
      </c>
      <c r="T50" s="25">
        <f t="shared" si="17"/>
        <v>2.5714285714285716</v>
      </c>
      <c r="U50" s="2">
        <f t="shared" si="15"/>
        <v>15.115780445969126</v>
      </c>
    </row>
    <row r="51" spans="1:22" x14ac:dyDescent="0.45">
      <c r="A51" s="21">
        <v>100</v>
      </c>
      <c r="B51" s="21">
        <v>4</v>
      </c>
      <c r="C51" s="22">
        <v>0.95</v>
      </c>
      <c r="D51" s="21">
        <v>50</v>
      </c>
      <c r="E51" s="22">
        <v>2.2799999999999998</v>
      </c>
      <c r="F51" s="21">
        <v>1056</v>
      </c>
      <c r="G51" s="21">
        <v>7</v>
      </c>
      <c r="H51" s="21">
        <v>4.3600000000000003</v>
      </c>
      <c r="I51" s="21">
        <v>24</v>
      </c>
      <c r="J51" s="21">
        <v>14</v>
      </c>
      <c r="K51" s="21">
        <v>50</v>
      </c>
      <c r="L51" s="25">
        <f t="shared" si="8"/>
        <v>3.4285714285714284</v>
      </c>
      <c r="M51" s="22">
        <f t="shared" si="9"/>
        <v>5.5045871559633026</v>
      </c>
      <c r="N51" s="12">
        <f t="shared" si="10"/>
        <v>3.2110091743119265</v>
      </c>
      <c r="O51" s="22">
        <f t="shared" si="11"/>
        <v>7.1428571428571432</v>
      </c>
      <c r="P51" s="22">
        <f t="shared" si="12"/>
        <v>11.467889908256879</v>
      </c>
      <c r="Q51" s="22">
        <f t="shared" si="13"/>
        <v>10.859744231303862</v>
      </c>
      <c r="R51" s="25">
        <f t="shared" si="14"/>
        <v>26.063386155129269</v>
      </c>
      <c r="S51" s="25">
        <f t="shared" si="16"/>
        <v>47.348484848484851</v>
      </c>
      <c r="T51" s="25">
        <f t="shared" si="17"/>
        <v>2</v>
      </c>
      <c r="U51" s="2">
        <f t="shared" si="15"/>
        <v>15.203641923825408</v>
      </c>
    </row>
    <row r="52" spans="1:22" x14ac:dyDescent="0.45">
      <c r="A52" s="21">
        <v>100</v>
      </c>
      <c r="B52" s="21">
        <v>4</v>
      </c>
      <c r="C52" s="22">
        <v>1.03</v>
      </c>
      <c r="D52" s="21">
        <v>50</v>
      </c>
      <c r="E52" s="22">
        <v>2.25</v>
      </c>
      <c r="F52" s="21">
        <v>1017</v>
      </c>
      <c r="G52" s="21">
        <v>8</v>
      </c>
      <c r="H52" s="21">
        <v>4.8</v>
      </c>
      <c r="I52" s="21">
        <v>25</v>
      </c>
      <c r="J52" s="21">
        <v>9</v>
      </c>
      <c r="K52" s="21">
        <v>50</v>
      </c>
      <c r="L52" s="25">
        <f t="shared" si="8"/>
        <v>3.125</v>
      </c>
      <c r="M52" s="22">
        <f t="shared" si="9"/>
        <v>5.2083333333333339</v>
      </c>
      <c r="N52" s="12">
        <f t="shared" si="10"/>
        <v>1.875</v>
      </c>
      <c r="O52" s="22">
        <f t="shared" si="11"/>
        <v>6.25</v>
      </c>
      <c r="P52" s="22">
        <f t="shared" si="12"/>
        <v>10.416666666666668</v>
      </c>
      <c r="Q52" s="22">
        <f t="shared" si="13"/>
        <v>10.242543428384137</v>
      </c>
      <c r="R52" s="25">
        <f t="shared" si="14"/>
        <v>25.606358570960342</v>
      </c>
      <c r="S52" s="25">
        <f t="shared" si="16"/>
        <v>49.164208456243855</v>
      </c>
      <c r="T52" s="25">
        <f t="shared" si="17"/>
        <v>1.125</v>
      </c>
      <c r="U52" s="2">
        <f t="shared" si="15"/>
        <v>9.218289085545722</v>
      </c>
    </row>
    <row r="53" spans="1:22" x14ac:dyDescent="0.45">
      <c r="A53" s="11">
        <v>100</v>
      </c>
      <c r="B53" s="21">
        <v>4</v>
      </c>
      <c r="C53" s="22">
        <v>1</v>
      </c>
      <c r="D53" s="21">
        <v>50</v>
      </c>
      <c r="E53" s="22">
        <v>3.68</v>
      </c>
      <c r="F53" s="21">
        <v>924</v>
      </c>
      <c r="G53" s="21">
        <v>7</v>
      </c>
      <c r="H53" s="21">
        <v>5.12</v>
      </c>
      <c r="I53" s="21">
        <v>26</v>
      </c>
      <c r="J53" s="21">
        <v>16</v>
      </c>
      <c r="K53" s="21">
        <v>50</v>
      </c>
      <c r="L53" s="25">
        <f t="shared" si="8"/>
        <v>3.7142857142857144</v>
      </c>
      <c r="M53" s="22">
        <f t="shared" si="9"/>
        <v>5.078125</v>
      </c>
      <c r="N53" s="12">
        <f t="shared" si="10"/>
        <v>3.125</v>
      </c>
      <c r="O53" s="22">
        <f t="shared" si="11"/>
        <v>7.1428571428571432</v>
      </c>
      <c r="P53" s="22">
        <f t="shared" si="12"/>
        <v>9.765625</v>
      </c>
      <c r="Q53" s="22">
        <f t="shared" si="13"/>
        <v>10.568858225108226</v>
      </c>
      <c r="R53" s="25">
        <f t="shared" si="14"/>
        <v>27.479031385281381</v>
      </c>
      <c r="S53" s="25">
        <f t="shared" si="16"/>
        <v>54.112554112554115</v>
      </c>
      <c r="T53" s="25">
        <f t="shared" si="17"/>
        <v>2.2857142857142856</v>
      </c>
      <c r="U53" s="2">
        <f t="shared" si="15"/>
        <v>16.910173160173159</v>
      </c>
    </row>
    <row r="54" spans="1:22" x14ac:dyDescent="0.45">
      <c r="A54" s="19">
        <v>100</v>
      </c>
      <c r="B54" s="19">
        <v>4</v>
      </c>
      <c r="C54" s="20">
        <v>1.04</v>
      </c>
      <c r="D54" s="19">
        <v>50</v>
      </c>
      <c r="E54" s="20">
        <v>3.41</v>
      </c>
      <c r="F54" s="19">
        <v>855</v>
      </c>
      <c r="G54" s="19">
        <v>6</v>
      </c>
      <c r="H54" s="19">
        <v>4.0999999999999996</v>
      </c>
      <c r="I54" s="19">
        <v>29</v>
      </c>
      <c r="J54" s="19">
        <v>13</v>
      </c>
      <c r="K54" s="19">
        <v>50</v>
      </c>
      <c r="L54" s="25">
        <f t="shared" si="8"/>
        <v>4.833333333333333</v>
      </c>
      <c r="M54" s="20">
        <f t="shared" si="9"/>
        <v>7.073170731707318</v>
      </c>
      <c r="N54" s="12">
        <f t="shared" si="10"/>
        <v>3.1707317073170733</v>
      </c>
      <c r="O54" s="20">
        <f t="shared" si="11"/>
        <v>8.3333333333333339</v>
      </c>
      <c r="P54" s="20">
        <f t="shared" si="12"/>
        <v>12.195121951219512</v>
      </c>
      <c r="Q54" s="20">
        <f t="shared" si="13"/>
        <v>14.263300527742121</v>
      </c>
      <c r="R54" s="25">
        <f t="shared" si="14"/>
        <v>41.363571530452163</v>
      </c>
      <c r="S54" s="25">
        <f t="shared" si="16"/>
        <v>58.479532163742689</v>
      </c>
      <c r="T54" s="25">
        <f t="shared" si="17"/>
        <v>2.1666666666666665</v>
      </c>
      <c r="U54" s="2">
        <f t="shared" si="15"/>
        <v>18.542290686064756</v>
      </c>
    </row>
    <row r="55" spans="1:22" x14ac:dyDescent="0.45">
      <c r="A55" s="21">
        <v>100</v>
      </c>
      <c r="B55" s="21">
        <v>4</v>
      </c>
      <c r="C55" s="22">
        <v>0.97</v>
      </c>
      <c r="D55" s="21">
        <v>50</v>
      </c>
      <c r="E55" s="22">
        <v>2.7</v>
      </c>
      <c r="F55" s="21">
        <v>815</v>
      </c>
      <c r="G55" s="21">
        <v>6</v>
      </c>
      <c r="H55" s="21">
        <v>4.5</v>
      </c>
      <c r="I55" s="21">
        <v>22</v>
      </c>
      <c r="J55" s="21">
        <v>12</v>
      </c>
      <c r="K55" s="21">
        <v>50</v>
      </c>
      <c r="L55" s="25">
        <f t="shared" si="8"/>
        <v>3.6666666666666665</v>
      </c>
      <c r="M55" s="22">
        <f t="shared" si="9"/>
        <v>4.8888888888888893</v>
      </c>
      <c r="N55" s="12">
        <f t="shared" si="10"/>
        <v>2.6666666666666665</v>
      </c>
      <c r="O55" s="22">
        <f t="shared" si="11"/>
        <v>8.3333333333333339</v>
      </c>
      <c r="P55" s="22">
        <f t="shared" si="12"/>
        <v>11.111111111111111</v>
      </c>
      <c r="Q55" s="22">
        <f t="shared" si="13"/>
        <v>13.633265167007499</v>
      </c>
      <c r="R55" s="25">
        <f t="shared" si="14"/>
        <v>29.993183367416499</v>
      </c>
      <c r="S55" s="25">
        <f t="shared" si="16"/>
        <v>61.349693251533743</v>
      </c>
      <c r="T55" s="25">
        <f t="shared" si="17"/>
        <v>2</v>
      </c>
      <c r="U55" s="2">
        <f t="shared" si="15"/>
        <v>16.359918200408995</v>
      </c>
    </row>
    <row r="56" spans="1:22" x14ac:dyDescent="0.45">
      <c r="A56" s="19">
        <v>100</v>
      </c>
      <c r="B56" s="19">
        <v>5</v>
      </c>
      <c r="C56" s="20">
        <v>2</v>
      </c>
      <c r="D56" s="19">
        <v>50</v>
      </c>
      <c r="E56" s="20"/>
      <c r="F56" s="19">
        <v>568</v>
      </c>
      <c r="G56" s="19">
        <v>5</v>
      </c>
      <c r="H56" s="19">
        <v>3.3</v>
      </c>
      <c r="I56" s="19">
        <v>23</v>
      </c>
      <c r="J56" s="19">
        <v>18</v>
      </c>
      <c r="K56" s="19">
        <v>50</v>
      </c>
      <c r="L56" s="25">
        <f t="shared" si="8"/>
        <v>4.5999999999999996</v>
      </c>
      <c r="M56" s="20">
        <f t="shared" si="9"/>
        <v>6.9696969696969697</v>
      </c>
      <c r="N56" s="12">
        <f t="shared" si="10"/>
        <v>5.454545454545455</v>
      </c>
      <c r="O56" s="20">
        <f t="shared" si="11"/>
        <v>10</v>
      </c>
      <c r="P56" s="20">
        <f t="shared" si="12"/>
        <v>15.151515151515152</v>
      </c>
      <c r="Q56" s="20">
        <f t="shared" si="13"/>
        <v>26.675202731540761</v>
      </c>
      <c r="R56" s="25">
        <f t="shared" si="14"/>
        <v>61.352966282543754</v>
      </c>
      <c r="S56" s="25">
        <f t="shared" si="16"/>
        <v>88.028169014084497</v>
      </c>
      <c r="T56" s="25">
        <f t="shared" si="17"/>
        <v>3.6</v>
      </c>
      <c r="U56" s="2">
        <f t="shared" si="15"/>
        <v>48.015364916773372</v>
      </c>
    </row>
    <row r="59" spans="1:22" x14ac:dyDescent="0.45">
      <c r="A59" s="11">
        <v>100</v>
      </c>
      <c r="B59" s="11">
        <v>4</v>
      </c>
      <c r="C59" s="12">
        <v>0.91</v>
      </c>
      <c r="D59" s="11">
        <v>20</v>
      </c>
      <c r="E59" s="12">
        <v>2.72</v>
      </c>
      <c r="F59" s="11">
        <v>1268</v>
      </c>
      <c r="G59" s="11">
        <v>5</v>
      </c>
      <c r="H59" s="11">
        <v>3.625</v>
      </c>
      <c r="I59" s="11">
        <v>8</v>
      </c>
      <c r="J59" s="11">
        <v>5</v>
      </c>
      <c r="K59" s="11">
        <v>20</v>
      </c>
      <c r="L59" s="25">
        <f>I59/G59</f>
        <v>1.6</v>
      </c>
      <c r="M59" s="12">
        <f>I59/H59</f>
        <v>2.2068965517241379</v>
      </c>
      <c r="N59" s="12">
        <f>J59/H59</f>
        <v>1.3793103448275863</v>
      </c>
      <c r="O59" s="12">
        <f>K59/G59</f>
        <v>4</v>
      </c>
      <c r="P59" s="12">
        <f>K59/H59</f>
        <v>5.5172413793103452</v>
      </c>
      <c r="Q59" s="12">
        <f>P59/F59*1000</f>
        <v>4.351136734471881</v>
      </c>
      <c r="R59" s="25">
        <f>M59/F59*K59*100</f>
        <v>3.4809093875775048</v>
      </c>
      <c r="S59" s="25">
        <f t="shared" ref="S59" si="20">K59/F59*1000</f>
        <v>15.772870662460567</v>
      </c>
      <c r="T59" s="25">
        <f t="shared" ref="T59" si="21">J59/G59</f>
        <v>1</v>
      </c>
      <c r="U59" s="2">
        <f>N59/F59*K59*100</f>
        <v>2.1755683672359405</v>
      </c>
      <c r="V59" s="3" t="s">
        <v>59</v>
      </c>
    </row>
  </sheetData>
  <sortState ref="A40:S55">
    <sortCondition descending="1" ref="S40:S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F29" sqref="F29"/>
    </sheetView>
  </sheetViews>
  <sheetFormatPr defaultRowHeight="14.25" x14ac:dyDescent="0.45"/>
  <cols>
    <col min="11" max="16" width="10.265625" customWidth="1"/>
    <col min="17" max="17" width="21" customWidth="1"/>
    <col min="18" max="18" width="21.59765625" customWidth="1"/>
    <col min="19" max="19" width="22.86328125" customWidth="1"/>
    <col min="20" max="20" width="23.86328125" customWidth="1"/>
    <col min="21" max="22" width="14.6640625" customWidth="1"/>
    <col min="23" max="23" width="13.19921875" customWidth="1"/>
  </cols>
  <sheetData>
    <row r="1" spans="1:24" s="1" customFormat="1" x14ac:dyDescent="0.45">
      <c r="A1" s="15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4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41</v>
      </c>
      <c r="M1" s="15" t="s">
        <v>11</v>
      </c>
      <c r="N1" s="15" t="s">
        <v>12</v>
      </c>
      <c r="O1" s="13" t="s">
        <v>43</v>
      </c>
      <c r="P1" s="13" t="s">
        <v>46</v>
      </c>
      <c r="Q1" s="8" t="s">
        <v>26</v>
      </c>
      <c r="R1" s="8" t="s">
        <v>21</v>
      </c>
      <c r="S1" s="8" t="s">
        <v>13</v>
      </c>
      <c r="T1" s="8" t="s">
        <v>14</v>
      </c>
      <c r="U1" s="8" t="s">
        <v>15</v>
      </c>
      <c r="V1" s="8" t="s">
        <v>16</v>
      </c>
      <c r="W1" s="17" t="s">
        <v>17</v>
      </c>
      <c r="X1" s="8" t="s">
        <v>54</v>
      </c>
    </row>
    <row r="2" spans="1:24" s="1" customFormat="1" x14ac:dyDescent="0.45">
      <c r="A2" s="15">
        <v>100</v>
      </c>
      <c r="B2" s="15">
        <v>4</v>
      </c>
      <c r="C2" s="16">
        <v>0.9</v>
      </c>
      <c r="D2" s="15">
        <v>22</v>
      </c>
      <c r="E2" s="16">
        <v>2</v>
      </c>
      <c r="F2" s="15">
        <v>1248</v>
      </c>
      <c r="G2" s="15">
        <v>9</v>
      </c>
      <c r="H2" s="15">
        <v>5.82</v>
      </c>
      <c r="I2" s="15">
        <v>11</v>
      </c>
      <c r="J2" s="15">
        <v>22</v>
      </c>
      <c r="K2" s="16">
        <f t="shared" ref="K2:K17" si="0">I2/G2</f>
        <v>1.2222222222222223</v>
      </c>
      <c r="L2" s="16">
        <f t="shared" ref="L2:L17" si="1">I2/H2</f>
        <v>1.8900343642611683</v>
      </c>
      <c r="M2" s="16">
        <f t="shared" ref="M2:M17" si="2">J2/G2</f>
        <v>2.4444444444444446</v>
      </c>
      <c r="N2" s="16">
        <f t="shared" ref="N2:N17" si="3">J2/H2</f>
        <v>3.7800687285223367</v>
      </c>
      <c r="O2" s="12">
        <f t="shared" ref="O2:O17" si="4">N2/F2*1000</f>
        <v>3.0289012247775133</v>
      </c>
      <c r="P2" s="25">
        <f t="shared" ref="P2:P17" si="5">L2/F2*J2*100</f>
        <v>3.3317913472552649</v>
      </c>
      <c r="Q2" s="9" t="s">
        <v>22</v>
      </c>
      <c r="R2" s="9" t="s">
        <v>20</v>
      </c>
      <c r="S2" s="8" t="s">
        <v>20</v>
      </c>
      <c r="T2" s="8" t="s">
        <v>28</v>
      </c>
      <c r="U2" s="8" t="s">
        <v>19</v>
      </c>
      <c r="V2" s="8" t="s">
        <v>19</v>
      </c>
      <c r="W2" s="17" t="s">
        <v>18</v>
      </c>
      <c r="X2" s="8"/>
    </row>
    <row r="3" spans="1:24" s="1" customFormat="1" x14ac:dyDescent="0.45">
      <c r="A3" s="15">
        <v>100</v>
      </c>
      <c r="B3" s="15">
        <v>4</v>
      </c>
      <c r="C3" s="16">
        <v>0.91</v>
      </c>
      <c r="D3" s="15">
        <v>20</v>
      </c>
      <c r="E3" s="16">
        <v>2.1</v>
      </c>
      <c r="F3" s="15">
        <v>774</v>
      </c>
      <c r="G3" s="15">
        <v>5</v>
      </c>
      <c r="H3" s="15">
        <v>3.625</v>
      </c>
      <c r="I3" s="15">
        <v>8</v>
      </c>
      <c r="J3" s="15">
        <v>20</v>
      </c>
      <c r="K3" s="16">
        <f t="shared" si="0"/>
        <v>1.6</v>
      </c>
      <c r="L3" s="16">
        <f t="shared" si="1"/>
        <v>2.2068965517241379</v>
      </c>
      <c r="M3" s="16">
        <f t="shared" si="2"/>
        <v>4</v>
      </c>
      <c r="N3" s="16">
        <f t="shared" si="3"/>
        <v>5.5172413793103452</v>
      </c>
      <c r="O3" s="12">
        <f t="shared" si="4"/>
        <v>7.1282188363182755</v>
      </c>
      <c r="P3" s="25">
        <f t="shared" si="5"/>
        <v>5.7025750690546202</v>
      </c>
      <c r="Q3" s="9"/>
      <c r="R3" s="9"/>
      <c r="S3" s="8"/>
      <c r="T3" s="8"/>
      <c r="U3" s="8"/>
      <c r="V3" s="8"/>
      <c r="W3" s="17"/>
      <c r="X3" s="8"/>
    </row>
    <row r="4" spans="1:24" s="1" customFormat="1" x14ac:dyDescent="0.45">
      <c r="A4" s="15">
        <v>100</v>
      </c>
      <c r="B4" s="15">
        <v>4</v>
      </c>
      <c r="C4" s="16">
        <v>0.92</v>
      </c>
      <c r="D4" s="15">
        <v>50</v>
      </c>
      <c r="E4" s="16">
        <v>2.97</v>
      </c>
      <c r="F4" s="15">
        <v>1481</v>
      </c>
      <c r="G4" s="15">
        <v>9</v>
      </c>
      <c r="H4" s="15">
        <v>6.38</v>
      </c>
      <c r="I4" s="15">
        <v>24</v>
      </c>
      <c r="J4" s="15">
        <v>50</v>
      </c>
      <c r="K4" s="16">
        <f t="shared" si="0"/>
        <v>2.6666666666666665</v>
      </c>
      <c r="L4" s="16">
        <f t="shared" si="1"/>
        <v>3.761755485893417</v>
      </c>
      <c r="M4" s="16">
        <f t="shared" si="2"/>
        <v>5.5555555555555554</v>
      </c>
      <c r="N4" s="16">
        <f t="shared" si="3"/>
        <v>7.8369905956112857</v>
      </c>
      <c r="O4" s="24">
        <f t="shared" si="4"/>
        <v>5.2916884507841226</v>
      </c>
      <c r="P4" s="25">
        <f t="shared" si="5"/>
        <v>12.700052281881893</v>
      </c>
      <c r="Q4" s="9"/>
      <c r="R4" s="9"/>
      <c r="S4" s="8"/>
      <c r="T4" s="8"/>
      <c r="U4" s="8"/>
      <c r="V4" s="8"/>
      <c r="W4" s="17"/>
      <c r="X4" s="8"/>
    </row>
    <row r="5" spans="1:24" s="1" customFormat="1" x14ac:dyDescent="0.45">
      <c r="A5" s="15">
        <v>100</v>
      </c>
      <c r="B5" s="15">
        <v>4</v>
      </c>
      <c r="C5" s="16">
        <v>0.93</v>
      </c>
      <c r="D5" s="15">
        <v>47</v>
      </c>
      <c r="E5" s="16">
        <v>1.88</v>
      </c>
      <c r="F5" s="15">
        <v>1748</v>
      </c>
      <c r="G5" s="15">
        <v>12</v>
      </c>
      <c r="H5" s="15">
        <v>8.5</v>
      </c>
      <c r="I5" s="15">
        <v>22</v>
      </c>
      <c r="J5" s="15">
        <v>47</v>
      </c>
      <c r="K5" s="16">
        <f t="shared" si="0"/>
        <v>1.8333333333333333</v>
      </c>
      <c r="L5" s="16">
        <f t="shared" si="1"/>
        <v>2.5882352941176472</v>
      </c>
      <c r="M5" s="16">
        <f t="shared" si="2"/>
        <v>3.9166666666666665</v>
      </c>
      <c r="N5" s="16">
        <f t="shared" si="3"/>
        <v>5.5294117647058822</v>
      </c>
      <c r="O5" s="12">
        <f t="shared" si="4"/>
        <v>3.1632790415937544</v>
      </c>
      <c r="P5" s="25">
        <f t="shared" si="5"/>
        <v>6.9592138915062591</v>
      </c>
      <c r="Q5" s="9"/>
      <c r="R5" s="9"/>
      <c r="S5" s="8"/>
      <c r="T5" s="8"/>
      <c r="U5" s="8"/>
      <c r="V5" s="8"/>
      <c r="W5" s="17"/>
      <c r="X5" s="8"/>
    </row>
    <row r="6" spans="1:24" s="1" customFormat="1" x14ac:dyDescent="0.45">
      <c r="A6" s="15">
        <v>100</v>
      </c>
      <c r="B6" s="15">
        <v>4</v>
      </c>
      <c r="C6" s="16">
        <v>0.94</v>
      </c>
      <c r="D6" s="15">
        <v>25</v>
      </c>
      <c r="E6" s="16">
        <v>2.12</v>
      </c>
      <c r="F6" s="15">
        <v>2588</v>
      </c>
      <c r="G6" s="15">
        <v>13</v>
      </c>
      <c r="H6" s="15">
        <v>5.6</v>
      </c>
      <c r="I6" s="15">
        <v>10</v>
      </c>
      <c r="J6" s="15">
        <v>25</v>
      </c>
      <c r="K6" s="16">
        <f t="shared" si="0"/>
        <v>0.76923076923076927</v>
      </c>
      <c r="L6" s="16">
        <f t="shared" si="1"/>
        <v>1.7857142857142858</v>
      </c>
      <c r="M6" s="16">
        <f t="shared" si="2"/>
        <v>1.9230769230769231</v>
      </c>
      <c r="N6" s="16">
        <f t="shared" si="3"/>
        <v>4.4642857142857144</v>
      </c>
      <c r="O6" s="12">
        <f t="shared" si="4"/>
        <v>1.724994480017664</v>
      </c>
      <c r="P6" s="25">
        <f t="shared" si="5"/>
        <v>1.724994480017664</v>
      </c>
      <c r="Q6" s="9"/>
      <c r="R6" s="9"/>
      <c r="S6" s="8"/>
      <c r="T6" s="8"/>
      <c r="U6" s="8"/>
      <c r="V6" s="8"/>
      <c r="W6" s="17"/>
      <c r="X6" s="8"/>
    </row>
    <row r="7" spans="1:24" s="1" customFormat="1" x14ac:dyDescent="0.45">
      <c r="A7" s="15">
        <v>100</v>
      </c>
      <c r="B7" s="15">
        <v>4</v>
      </c>
      <c r="C7" s="16">
        <v>0.95</v>
      </c>
      <c r="D7" s="15">
        <v>50</v>
      </c>
      <c r="E7" s="16">
        <v>2.2799999999999998</v>
      </c>
      <c r="F7" s="15">
        <v>1056</v>
      </c>
      <c r="G7" s="15">
        <v>7</v>
      </c>
      <c r="H7" s="15">
        <v>4.3600000000000003</v>
      </c>
      <c r="I7" s="15">
        <v>24</v>
      </c>
      <c r="J7" s="15">
        <v>50</v>
      </c>
      <c r="K7" s="16">
        <f t="shared" si="0"/>
        <v>3.4285714285714284</v>
      </c>
      <c r="L7" s="16">
        <f t="shared" si="1"/>
        <v>5.5045871559633026</v>
      </c>
      <c r="M7" s="16">
        <f t="shared" si="2"/>
        <v>7.1428571428571432</v>
      </c>
      <c r="N7" s="16">
        <f t="shared" si="3"/>
        <v>11.467889908256879</v>
      </c>
      <c r="O7" s="22">
        <f t="shared" si="4"/>
        <v>10.859744231303862</v>
      </c>
      <c r="P7" s="25">
        <f t="shared" si="5"/>
        <v>26.063386155129269</v>
      </c>
      <c r="Q7" s="9"/>
      <c r="R7" s="9"/>
      <c r="S7" s="8"/>
      <c r="T7" s="8"/>
      <c r="U7" s="8"/>
      <c r="V7" s="8"/>
      <c r="W7" s="17"/>
      <c r="X7" s="8"/>
    </row>
    <row r="8" spans="1:24" s="1" customFormat="1" x14ac:dyDescent="0.45">
      <c r="A8" s="15">
        <v>100</v>
      </c>
      <c r="B8" s="15">
        <v>4</v>
      </c>
      <c r="C8" s="16">
        <v>0.96</v>
      </c>
      <c r="D8" s="15">
        <v>50</v>
      </c>
      <c r="E8" s="16">
        <v>2.2000000000000002</v>
      </c>
      <c r="F8" s="15">
        <v>1672</v>
      </c>
      <c r="G8" s="15">
        <v>11</v>
      </c>
      <c r="H8" s="15">
        <v>7.3</v>
      </c>
      <c r="I8" s="15">
        <v>23</v>
      </c>
      <c r="J8" s="15">
        <v>50</v>
      </c>
      <c r="K8" s="16">
        <f t="shared" si="0"/>
        <v>2.0909090909090908</v>
      </c>
      <c r="L8" s="16">
        <f t="shared" si="1"/>
        <v>3.1506849315068495</v>
      </c>
      <c r="M8" s="16">
        <f t="shared" si="2"/>
        <v>4.5454545454545459</v>
      </c>
      <c r="N8" s="16">
        <f t="shared" si="3"/>
        <v>6.8493150684931505</v>
      </c>
      <c r="O8" s="12">
        <f t="shared" si="4"/>
        <v>4.0964803041226983</v>
      </c>
      <c r="P8" s="25">
        <f t="shared" si="5"/>
        <v>9.4219046994822051</v>
      </c>
      <c r="Q8" s="9"/>
      <c r="R8" s="9"/>
      <c r="S8" s="8"/>
      <c r="T8" s="8"/>
      <c r="U8" s="8"/>
      <c r="V8" s="8"/>
      <c r="W8" s="17"/>
      <c r="X8" s="8"/>
    </row>
    <row r="9" spans="1:24" s="1" customFormat="1" x14ac:dyDescent="0.45">
      <c r="A9" s="15">
        <v>100</v>
      </c>
      <c r="B9" s="15">
        <v>4</v>
      </c>
      <c r="C9" s="16">
        <v>0.97</v>
      </c>
      <c r="D9" s="15">
        <v>50</v>
      </c>
      <c r="E9" s="16">
        <v>2.7</v>
      </c>
      <c r="F9" s="15">
        <v>815</v>
      </c>
      <c r="G9" s="15">
        <v>6</v>
      </c>
      <c r="H9" s="15">
        <v>4.5</v>
      </c>
      <c r="I9" s="15">
        <v>22</v>
      </c>
      <c r="J9" s="15">
        <v>50</v>
      </c>
      <c r="K9" s="16">
        <f t="shared" si="0"/>
        <v>3.6666666666666665</v>
      </c>
      <c r="L9" s="16">
        <f t="shared" si="1"/>
        <v>4.8888888888888893</v>
      </c>
      <c r="M9" s="16">
        <f t="shared" si="2"/>
        <v>8.3333333333333339</v>
      </c>
      <c r="N9" s="16">
        <f t="shared" si="3"/>
        <v>11.111111111111111</v>
      </c>
      <c r="O9" s="22">
        <f t="shared" si="4"/>
        <v>13.633265167007499</v>
      </c>
      <c r="P9" s="25">
        <f t="shared" si="5"/>
        <v>29.993183367416499</v>
      </c>
      <c r="Q9" s="9" t="s">
        <v>38</v>
      </c>
      <c r="R9" s="9" t="s">
        <v>39</v>
      </c>
      <c r="S9" s="8" t="s">
        <v>40</v>
      </c>
      <c r="T9" s="8" t="s">
        <v>30</v>
      </c>
      <c r="U9" s="8" t="s">
        <v>29</v>
      </c>
      <c r="V9" s="8"/>
      <c r="W9" s="17"/>
      <c r="X9" s="8"/>
    </row>
    <row r="10" spans="1:24" s="1" customFormat="1" x14ac:dyDescent="0.45">
      <c r="A10" s="15">
        <v>100</v>
      </c>
      <c r="B10" s="15">
        <v>4</v>
      </c>
      <c r="C10" s="16">
        <v>0.98</v>
      </c>
      <c r="D10" s="15">
        <v>50</v>
      </c>
      <c r="E10" s="16">
        <v>2.4</v>
      </c>
      <c r="F10" s="15">
        <v>1602</v>
      </c>
      <c r="G10" s="15">
        <v>11</v>
      </c>
      <c r="H10" s="15">
        <v>6.92</v>
      </c>
      <c r="I10" s="15">
        <v>26</v>
      </c>
      <c r="J10" s="15">
        <v>50</v>
      </c>
      <c r="K10" s="16">
        <f t="shared" si="0"/>
        <v>2.3636363636363638</v>
      </c>
      <c r="L10" s="16">
        <f t="shared" si="1"/>
        <v>3.7572254335260116</v>
      </c>
      <c r="M10" s="16">
        <f t="shared" si="2"/>
        <v>4.5454545454545459</v>
      </c>
      <c r="N10" s="16">
        <f t="shared" si="3"/>
        <v>7.2254335260115612</v>
      </c>
      <c r="O10" s="24">
        <f t="shared" si="4"/>
        <v>4.5102581310933587</v>
      </c>
      <c r="P10" s="25">
        <f t="shared" si="5"/>
        <v>11.726671140842733</v>
      </c>
      <c r="Q10" s="9"/>
      <c r="R10" s="9"/>
      <c r="S10" s="8"/>
      <c r="T10" s="8"/>
      <c r="U10" s="8"/>
      <c r="V10" s="8"/>
      <c r="W10" s="17"/>
      <c r="X10" s="8"/>
    </row>
    <row r="11" spans="1:24" s="1" customFormat="1" x14ac:dyDescent="0.45">
      <c r="A11" s="15">
        <v>100</v>
      </c>
      <c r="B11" s="15">
        <v>4</v>
      </c>
      <c r="C11" s="16">
        <v>0.99</v>
      </c>
      <c r="D11" s="15">
        <v>49</v>
      </c>
      <c r="E11" s="16">
        <v>2.06</v>
      </c>
      <c r="F11" s="15">
        <v>1531</v>
      </c>
      <c r="G11" s="15">
        <v>9</v>
      </c>
      <c r="H11" s="15">
        <v>6.55</v>
      </c>
      <c r="I11" s="15">
        <v>20</v>
      </c>
      <c r="J11" s="15">
        <v>49</v>
      </c>
      <c r="K11" s="16">
        <f t="shared" si="0"/>
        <v>2.2222222222222223</v>
      </c>
      <c r="L11" s="16">
        <f t="shared" si="1"/>
        <v>3.053435114503817</v>
      </c>
      <c r="M11" s="16">
        <f t="shared" si="2"/>
        <v>5.4444444444444446</v>
      </c>
      <c r="N11" s="16">
        <f t="shared" si="3"/>
        <v>7.4809160305343516</v>
      </c>
      <c r="O11" s="12">
        <f t="shared" si="4"/>
        <v>4.8862939454829206</v>
      </c>
      <c r="P11" s="25">
        <f t="shared" si="5"/>
        <v>9.7725878909658412</v>
      </c>
      <c r="Q11" s="9" t="s">
        <v>48</v>
      </c>
      <c r="R11" s="9" t="s">
        <v>48</v>
      </c>
      <c r="S11" s="8" t="s">
        <v>49</v>
      </c>
      <c r="T11" s="8" t="s">
        <v>50</v>
      </c>
      <c r="U11" s="8" t="s">
        <v>51</v>
      </c>
      <c r="V11" s="8" t="s">
        <v>52</v>
      </c>
      <c r="W11" s="17" t="s">
        <v>53</v>
      </c>
      <c r="X11" s="8" t="s">
        <v>29</v>
      </c>
    </row>
    <row r="12" spans="1:24" s="1" customFormat="1" x14ac:dyDescent="0.45">
      <c r="A12" s="15">
        <v>100</v>
      </c>
      <c r="B12" s="15">
        <v>4</v>
      </c>
      <c r="C12" s="16">
        <v>1</v>
      </c>
      <c r="D12" s="15">
        <v>50</v>
      </c>
      <c r="E12" s="16">
        <v>3.68</v>
      </c>
      <c r="F12" s="15">
        <v>924</v>
      </c>
      <c r="G12" s="15">
        <v>7</v>
      </c>
      <c r="H12" s="15">
        <v>5.12</v>
      </c>
      <c r="I12" s="15">
        <v>26</v>
      </c>
      <c r="J12" s="15">
        <v>50</v>
      </c>
      <c r="K12" s="16">
        <f t="shared" si="0"/>
        <v>3.7142857142857144</v>
      </c>
      <c r="L12" s="16">
        <f t="shared" si="1"/>
        <v>5.078125</v>
      </c>
      <c r="M12" s="16">
        <f t="shared" si="2"/>
        <v>7.1428571428571432</v>
      </c>
      <c r="N12" s="16">
        <f t="shared" si="3"/>
        <v>9.765625</v>
      </c>
      <c r="O12" s="22">
        <f t="shared" si="4"/>
        <v>10.568858225108226</v>
      </c>
      <c r="P12" s="25">
        <f t="shared" si="5"/>
        <v>27.479031385281381</v>
      </c>
      <c r="Q12" s="9" t="s">
        <v>62</v>
      </c>
      <c r="R12" s="9" t="s">
        <v>63</v>
      </c>
      <c r="S12" s="8" t="s">
        <v>64</v>
      </c>
      <c r="T12" s="8" t="s">
        <v>65</v>
      </c>
      <c r="U12" s="8" t="s">
        <v>66</v>
      </c>
      <c r="V12" s="8" t="s">
        <v>29</v>
      </c>
      <c r="W12" s="17"/>
      <c r="X12" s="8"/>
    </row>
    <row r="13" spans="1:24" s="1" customFormat="1" x14ac:dyDescent="0.45">
      <c r="A13" s="15">
        <v>100</v>
      </c>
      <c r="B13" s="15">
        <v>4</v>
      </c>
      <c r="C13" s="16">
        <v>1.01</v>
      </c>
      <c r="D13" s="15">
        <v>47</v>
      </c>
      <c r="E13" s="16">
        <v>1.96</v>
      </c>
      <c r="F13" s="15">
        <v>1056</v>
      </c>
      <c r="G13" s="15">
        <v>7</v>
      </c>
      <c r="H13" s="15">
        <v>5.3</v>
      </c>
      <c r="I13" s="15">
        <v>21</v>
      </c>
      <c r="J13" s="15">
        <v>47</v>
      </c>
      <c r="K13" s="16">
        <f t="shared" si="0"/>
        <v>3</v>
      </c>
      <c r="L13" s="16">
        <f t="shared" si="1"/>
        <v>3.9622641509433962</v>
      </c>
      <c r="M13" s="16">
        <f t="shared" si="2"/>
        <v>6.7142857142857144</v>
      </c>
      <c r="N13" s="16">
        <f t="shared" si="3"/>
        <v>8.8679245283018879</v>
      </c>
      <c r="O13" s="24">
        <f t="shared" si="4"/>
        <v>8.3976558033161819</v>
      </c>
      <c r="P13" s="25">
        <f t="shared" si="5"/>
        <v>17.635077186963979</v>
      </c>
      <c r="Q13" s="9" t="s">
        <v>55</v>
      </c>
      <c r="R13" s="9" t="s">
        <v>56</v>
      </c>
      <c r="S13" s="8" t="s">
        <v>57</v>
      </c>
      <c r="T13" s="8" t="s">
        <v>58</v>
      </c>
      <c r="U13" s="8" t="s">
        <v>29</v>
      </c>
      <c r="V13" s="8"/>
      <c r="W13" s="17"/>
      <c r="X13" s="8"/>
    </row>
    <row r="14" spans="1:24" s="1" customFormat="1" x14ac:dyDescent="0.45">
      <c r="A14" s="15">
        <v>100</v>
      </c>
      <c r="B14" s="15">
        <v>4</v>
      </c>
      <c r="C14" s="16">
        <v>1.02</v>
      </c>
      <c r="D14" s="15">
        <v>50</v>
      </c>
      <c r="E14" s="16">
        <v>2.79</v>
      </c>
      <c r="F14" s="15">
        <v>1238</v>
      </c>
      <c r="G14" s="15">
        <v>9</v>
      </c>
      <c r="H14" s="15">
        <v>6.88</v>
      </c>
      <c r="I14" s="15">
        <v>25</v>
      </c>
      <c r="J14" s="15">
        <v>50</v>
      </c>
      <c r="K14" s="16">
        <f t="shared" si="0"/>
        <v>2.7777777777777777</v>
      </c>
      <c r="L14" s="16">
        <f t="shared" si="1"/>
        <v>3.6337209302325584</v>
      </c>
      <c r="M14" s="16">
        <f t="shared" si="2"/>
        <v>5.5555555555555554</v>
      </c>
      <c r="N14" s="16">
        <f t="shared" si="3"/>
        <v>7.2674418604651168</v>
      </c>
      <c r="O14" s="24">
        <f t="shared" si="4"/>
        <v>5.8703084494871698</v>
      </c>
      <c r="P14" s="25">
        <f t="shared" si="5"/>
        <v>14.675771123717926</v>
      </c>
      <c r="Q14" s="9"/>
      <c r="R14" s="9"/>
      <c r="S14" s="8"/>
      <c r="T14" s="8"/>
      <c r="U14" s="8"/>
      <c r="V14" s="8"/>
      <c r="W14" s="17"/>
      <c r="X14" s="8"/>
    </row>
    <row r="15" spans="1:24" s="1" customFormat="1" x14ac:dyDescent="0.45">
      <c r="A15" s="15">
        <v>100</v>
      </c>
      <c r="B15" s="15">
        <v>4</v>
      </c>
      <c r="C15" s="16">
        <v>1.03</v>
      </c>
      <c r="D15" s="15">
        <v>50</v>
      </c>
      <c r="E15" s="16">
        <v>2.25</v>
      </c>
      <c r="F15" s="15">
        <v>1017</v>
      </c>
      <c r="G15" s="15">
        <v>8</v>
      </c>
      <c r="H15" s="15">
        <v>4.8</v>
      </c>
      <c r="I15" s="15">
        <v>25</v>
      </c>
      <c r="J15" s="15">
        <v>50</v>
      </c>
      <c r="K15" s="16">
        <f t="shared" si="0"/>
        <v>3.125</v>
      </c>
      <c r="L15" s="16">
        <f t="shared" si="1"/>
        <v>5.2083333333333339</v>
      </c>
      <c r="M15" s="16">
        <f t="shared" si="2"/>
        <v>6.25</v>
      </c>
      <c r="N15" s="16">
        <f t="shared" si="3"/>
        <v>10.416666666666668</v>
      </c>
      <c r="O15" s="22">
        <f t="shared" si="4"/>
        <v>10.242543428384137</v>
      </c>
      <c r="P15" s="25">
        <f t="shared" si="5"/>
        <v>25.606358570960342</v>
      </c>
      <c r="Q15" s="9" t="s">
        <v>33</v>
      </c>
      <c r="R15" s="9" t="s">
        <v>34</v>
      </c>
      <c r="S15" s="8" t="s">
        <v>35</v>
      </c>
      <c r="T15" s="8" t="s">
        <v>36</v>
      </c>
      <c r="U15" s="8" t="s">
        <v>37</v>
      </c>
      <c r="V15" s="8" t="s">
        <v>24</v>
      </c>
      <c r="W15" s="17"/>
      <c r="X15" s="8"/>
    </row>
    <row r="16" spans="1:24" s="1" customFormat="1" x14ac:dyDescent="0.45">
      <c r="A16" s="15">
        <v>100</v>
      </c>
      <c r="B16" s="15">
        <v>4</v>
      </c>
      <c r="C16" s="16">
        <v>1.04</v>
      </c>
      <c r="D16" s="15">
        <v>50</v>
      </c>
      <c r="E16" s="16">
        <v>3.41</v>
      </c>
      <c r="F16" s="15">
        <v>855</v>
      </c>
      <c r="G16" s="15">
        <v>6</v>
      </c>
      <c r="H16" s="15">
        <v>4.0999999999999996</v>
      </c>
      <c r="I16" s="15">
        <v>29</v>
      </c>
      <c r="J16" s="15">
        <v>50</v>
      </c>
      <c r="K16" s="16">
        <f t="shared" si="0"/>
        <v>4.833333333333333</v>
      </c>
      <c r="L16" s="16">
        <f t="shared" si="1"/>
        <v>7.073170731707318</v>
      </c>
      <c r="M16" s="16">
        <f t="shared" si="2"/>
        <v>8.3333333333333339</v>
      </c>
      <c r="N16" s="16">
        <f t="shared" si="3"/>
        <v>12.195121951219512</v>
      </c>
      <c r="O16" s="20">
        <f t="shared" si="4"/>
        <v>14.263300527742121</v>
      </c>
      <c r="P16" s="25">
        <f t="shared" si="5"/>
        <v>41.363571530452163</v>
      </c>
      <c r="Q16" s="9" t="s">
        <v>27</v>
      </c>
      <c r="R16" s="9" t="s">
        <v>25</v>
      </c>
      <c r="S16" s="8" t="s">
        <v>23</v>
      </c>
      <c r="T16" s="8" t="s">
        <v>20</v>
      </c>
      <c r="U16" s="8" t="s">
        <v>24</v>
      </c>
      <c r="V16" s="8"/>
      <c r="W16" s="17"/>
      <c r="X16" s="8"/>
    </row>
    <row r="17" spans="1:25" s="1" customFormat="1" x14ac:dyDescent="0.45">
      <c r="A17" s="15">
        <v>100</v>
      </c>
      <c r="B17" s="15">
        <v>5</v>
      </c>
      <c r="C17" s="16">
        <v>2</v>
      </c>
      <c r="D17" s="15">
        <v>50</v>
      </c>
      <c r="E17" s="16"/>
      <c r="F17" s="15">
        <v>568</v>
      </c>
      <c r="G17" s="15">
        <v>5</v>
      </c>
      <c r="H17" s="15">
        <v>3.3</v>
      </c>
      <c r="I17" s="15">
        <v>23</v>
      </c>
      <c r="J17" s="15">
        <v>50</v>
      </c>
      <c r="K17" s="16">
        <f t="shared" si="0"/>
        <v>4.5999999999999996</v>
      </c>
      <c r="L17" s="16">
        <f t="shared" si="1"/>
        <v>6.9696969696969697</v>
      </c>
      <c r="M17" s="16">
        <f t="shared" si="2"/>
        <v>10</v>
      </c>
      <c r="N17" s="16">
        <f t="shared" si="3"/>
        <v>15.151515151515152</v>
      </c>
      <c r="O17" s="20">
        <f t="shared" si="4"/>
        <v>26.675202731540761</v>
      </c>
      <c r="P17" s="25">
        <f t="shared" si="5"/>
        <v>61.352966282543754</v>
      </c>
      <c r="Q17" s="9" t="s">
        <v>31</v>
      </c>
      <c r="R17" s="9" t="s">
        <v>32</v>
      </c>
      <c r="S17" s="8" t="s">
        <v>29</v>
      </c>
      <c r="T17" s="8"/>
      <c r="U17" s="8"/>
      <c r="V17" s="8"/>
      <c r="W17" s="17"/>
      <c r="X17" s="8"/>
    </row>
    <row r="18" spans="1:25" s="1" customFormat="1" x14ac:dyDescent="0.45">
      <c r="C18" s="2"/>
      <c r="K18" s="2"/>
      <c r="L18" s="16"/>
      <c r="M18" s="16"/>
      <c r="N18" s="16"/>
      <c r="O18" s="16"/>
      <c r="P18" s="16"/>
      <c r="Q18" s="9"/>
      <c r="R18" s="9"/>
      <c r="S18" s="8"/>
      <c r="T18" s="8"/>
      <c r="U18" s="8"/>
      <c r="V18" s="8"/>
      <c r="W18" s="17"/>
      <c r="X18" s="8"/>
    </row>
    <row r="19" spans="1:25" s="1" customFormat="1" x14ac:dyDescent="0.45">
      <c r="C19" s="2"/>
      <c r="K19" s="2"/>
      <c r="L19" s="16"/>
      <c r="M19" s="16"/>
      <c r="N19" s="16"/>
      <c r="O19" s="16"/>
      <c r="P19" s="16"/>
      <c r="Q19" s="9"/>
      <c r="R19" s="9"/>
      <c r="S19" s="8"/>
      <c r="T19" s="8"/>
      <c r="U19" s="8"/>
      <c r="V19" s="8"/>
      <c r="W19" s="17"/>
      <c r="X19" s="8"/>
    </row>
    <row r="20" spans="1:25" s="1" customFormat="1" x14ac:dyDescent="0.45">
      <c r="C20" s="2"/>
      <c r="F20" s="26"/>
      <c r="G20" s="26"/>
      <c r="H20" s="26"/>
      <c r="K20" s="2"/>
      <c r="L20" s="16"/>
      <c r="M20" s="16"/>
      <c r="N20" s="16"/>
      <c r="O20" s="16"/>
      <c r="P20" s="16"/>
      <c r="Q20" s="9"/>
      <c r="R20" s="9"/>
      <c r="S20" s="8"/>
      <c r="T20" s="8"/>
      <c r="U20" s="8"/>
      <c r="V20" s="8"/>
      <c r="W20" s="17"/>
      <c r="X20" s="8"/>
    </row>
    <row r="21" spans="1:25" s="1" customFormat="1" x14ac:dyDescent="0.45">
      <c r="C21" s="2"/>
      <c r="F21" s="26"/>
      <c r="G21" s="26"/>
      <c r="H21" s="26"/>
      <c r="K21" s="2"/>
      <c r="L21" s="16"/>
      <c r="M21" s="16"/>
      <c r="N21" s="16"/>
      <c r="O21" s="16"/>
      <c r="P21" s="16"/>
      <c r="Q21" s="9"/>
      <c r="R21" s="9"/>
      <c r="S21" s="8"/>
      <c r="T21" s="8"/>
      <c r="U21" s="8"/>
      <c r="V21" s="8"/>
      <c r="W21" s="17"/>
      <c r="X21" s="8"/>
    </row>
    <row r="22" spans="1:25" s="1" customFormat="1" x14ac:dyDescent="0.45">
      <c r="C22" s="2"/>
      <c r="F22" s="26"/>
      <c r="G22" s="26"/>
      <c r="H22" s="26"/>
      <c r="K22" s="2"/>
      <c r="L22" s="16"/>
      <c r="M22" s="16"/>
      <c r="N22" s="16"/>
      <c r="O22" s="16"/>
      <c r="P22" s="16"/>
      <c r="Q22" s="9"/>
      <c r="R22" s="9"/>
      <c r="S22" s="8"/>
      <c r="T22" s="8"/>
      <c r="U22" s="8"/>
      <c r="V22" s="8"/>
      <c r="W22" s="17"/>
      <c r="X22" s="8"/>
    </row>
    <row r="23" spans="1:25" s="1" customFormat="1" x14ac:dyDescent="0.45">
      <c r="C23" s="2"/>
      <c r="F23" s="26"/>
      <c r="G23" s="26"/>
      <c r="H23" s="26"/>
      <c r="K23" s="2"/>
      <c r="L23" s="16"/>
      <c r="M23" s="16"/>
      <c r="N23" s="16"/>
      <c r="O23" s="16"/>
      <c r="P23" s="16"/>
      <c r="Q23" s="9"/>
      <c r="R23" s="9"/>
      <c r="S23" s="8"/>
      <c r="T23" s="8"/>
      <c r="U23" s="8"/>
      <c r="V23" s="8"/>
      <c r="W23" s="17"/>
      <c r="X23" s="8"/>
    </row>
    <row r="24" spans="1:25" s="1" customFormat="1" x14ac:dyDescent="0.45">
      <c r="C24" s="2"/>
      <c r="F24" s="26"/>
      <c r="G24" s="26"/>
      <c r="H24" s="26"/>
      <c r="K24" s="2"/>
      <c r="L24" s="16"/>
      <c r="M24" s="16"/>
      <c r="N24" s="16"/>
      <c r="O24" s="16"/>
      <c r="P24" s="16"/>
      <c r="Q24" s="9"/>
      <c r="R24" s="9"/>
      <c r="S24" s="8"/>
      <c r="T24" s="8"/>
      <c r="U24" s="8"/>
      <c r="V24" s="8"/>
      <c r="W24" s="17"/>
      <c r="X24" s="8"/>
    </row>
    <row r="25" spans="1:25" s="1" customFormat="1" x14ac:dyDescent="0.45">
      <c r="C25" s="2"/>
      <c r="F25" s="26"/>
      <c r="G25" s="26"/>
      <c r="H25" s="26"/>
      <c r="K25" s="2"/>
      <c r="L25" s="16"/>
      <c r="M25" s="16"/>
      <c r="N25" s="16"/>
      <c r="O25" s="16"/>
      <c r="P25" s="16"/>
      <c r="Q25" s="9"/>
      <c r="R25" s="9"/>
      <c r="S25" s="8"/>
      <c r="T25" s="8"/>
      <c r="U25" s="8"/>
      <c r="V25" s="8"/>
      <c r="W25" s="17"/>
      <c r="X25" s="8"/>
    </row>
    <row r="26" spans="1:25" s="1" customFormat="1" x14ac:dyDescent="0.45">
      <c r="C26" s="2"/>
      <c r="F26" s="26"/>
      <c r="G26" s="26"/>
      <c r="H26" s="26"/>
      <c r="K26" s="2"/>
      <c r="L26" s="16"/>
      <c r="M26" s="16"/>
      <c r="N26" s="16"/>
      <c r="O26" s="16"/>
      <c r="P26" s="16"/>
      <c r="Q26" s="9"/>
      <c r="R26" s="9"/>
      <c r="S26" s="8"/>
      <c r="T26" s="8"/>
      <c r="U26" s="8"/>
      <c r="V26" s="8"/>
      <c r="W26" s="17"/>
      <c r="X26" s="8"/>
    </row>
    <row r="27" spans="1:25" s="1" customFormat="1" x14ac:dyDescent="0.45">
      <c r="C27" s="2"/>
      <c r="F27" s="26"/>
      <c r="G27" s="26"/>
      <c r="H27" s="26"/>
      <c r="K27" s="2"/>
      <c r="L27" s="16"/>
      <c r="M27" s="16"/>
      <c r="N27" s="16"/>
      <c r="O27" s="16"/>
      <c r="P27" s="16"/>
      <c r="Q27" s="9"/>
      <c r="R27" s="9"/>
      <c r="S27" s="8"/>
      <c r="T27" s="8"/>
      <c r="U27" s="8"/>
      <c r="V27" s="8"/>
      <c r="W27" s="17"/>
      <c r="X27" s="8"/>
    </row>
    <row r="28" spans="1:25" s="1" customFormat="1" x14ac:dyDescent="0.45">
      <c r="C28" s="2"/>
      <c r="F28" s="26"/>
      <c r="G28" s="26"/>
      <c r="H28" s="26"/>
      <c r="K28" s="2"/>
      <c r="L28" s="16"/>
      <c r="M28" s="16"/>
      <c r="N28" s="16"/>
      <c r="O28" s="16"/>
      <c r="P28" s="16"/>
      <c r="Q28" s="9"/>
      <c r="R28" s="9"/>
      <c r="S28" s="8"/>
      <c r="T28" s="8"/>
      <c r="U28" s="8"/>
      <c r="V28" s="8"/>
      <c r="W28" s="17"/>
      <c r="X28" s="8"/>
    </row>
    <row r="29" spans="1:25" x14ac:dyDescent="0.45">
      <c r="C29" s="3"/>
      <c r="F29" s="26"/>
      <c r="G29" s="26"/>
      <c r="H29" s="26"/>
      <c r="K29" s="3"/>
      <c r="L29" s="27"/>
      <c r="M29" s="27"/>
      <c r="N29" s="27"/>
      <c r="O29" s="27"/>
      <c r="P29" s="27"/>
      <c r="Q29" s="10"/>
      <c r="R29" s="9"/>
      <c r="S29" s="8"/>
      <c r="T29" s="8"/>
      <c r="U29" s="8"/>
      <c r="V29" s="8"/>
      <c r="W29" s="17"/>
      <c r="X29" s="8"/>
      <c r="Y29" s="1"/>
    </row>
    <row r="30" spans="1:25" x14ac:dyDescent="0.45">
      <c r="C30" s="3"/>
      <c r="F30" s="26"/>
      <c r="G30" s="26"/>
      <c r="H30" s="26"/>
      <c r="K30" s="3"/>
      <c r="L30" s="27"/>
      <c r="M30" s="27"/>
      <c r="N30" s="27"/>
      <c r="O30" s="27"/>
      <c r="P30" s="27"/>
      <c r="Q30" s="10"/>
      <c r="R30" s="9"/>
      <c r="S30" s="8"/>
      <c r="T30" s="8"/>
      <c r="U30" s="8"/>
      <c r="V30" s="8"/>
      <c r="W30" s="17"/>
      <c r="X30" s="8"/>
      <c r="Y30" s="1"/>
    </row>
    <row r="31" spans="1:25" x14ac:dyDescent="0.45">
      <c r="C31" s="3"/>
      <c r="F31" s="26"/>
      <c r="G31" s="26"/>
      <c r="H31" s="26"/>
      <c r="K31" s="3"/>
      <c r="L31" s="27"/>
      <c r="M31" s="27"/>
      <c r="N31" s="27"/>
      <c r="O31" s="27"/>
      <c r="P31" s="27"/>
      <c r="Q31" s="10"/>
      <c r="R31" s="9"/>
      <c r="S31" s="8"/>
      <c r="T31" s="8"/>
      <c r="U31" s="8"/>
      <c r="V31" s="8"/>
      <c r="W31" s="17"/>
      <c r="X31" s="8"/>
      <c r="Y31" s="1"/>
    </row>
    <row r="32" spans="1:25" x14ac:dyDescent="0.45">
      <c r="C32" s="3"/>
      <c r="F32" s="26"/>
      <c r="G32" s="26"/>
      <c r="H32" s="26"/>
      <c r="K32" s="3"/>
      <c r="L32" s="27"/>
      <c r="M32" s="27"/>
      <c r="N32" s="27"/>
      <c r="O32" s="27"/>
      <c r="P32" s="27"/>
      <c r="Q32" s="10"/>
      <c r="R32" s="9"/>
      <c r="S32" s="8"/>
      <c r="T32" s="8"/>
      <c r="U32" s="8"/>
      <c r="V32" s="8"/>
      <c r="W32" s="17"/>
      <c r="X32" s="8"/>
      <c r="Y32" s="1"/>
    </row>
    <row r="33" spans="3:25" x14ac:dyDescent="0.45">
      <c r="C33" s="3"/>
      <c r="F33" s="26"/>
      <c r="G33" s="26"/>
      <c r="H33" s="26"/>
      <c r="K33" s="3"/>
      <c r="L33" s="27"/>
      <c r="M33" s="27"/>
      <c r="N33" s="27"/>
      <c r="O33" s="27"/>
      <c r="P33" s="27"/>
      <c r="Q33" s="10"/>
      <c r="R33" s="9"/>
      <c r="S33" s="8"/>
      <c r="T33" s="8"/>
      <c r="U33" s="8"/>
      <c r="V33" s="8"/>
      <c r="W33" s="17"/>
      <c r="X33" s="8"/>
      <c r="Y33" s="1"/>
    </row>
    <row r="34" spans="3:25" x14ac:dyDescent="0.45">
      <c r="C34" s="3"/>
      <c r="F34" s="26"/>
      <c r="G34" s="26"/>
      <c r="H34" s="26"/>
      <c r="K34" s="3"/>
      <c r="L34" s="27"/>
      <c r="M34" s="27"/>
      <c r="N34" s="27"/>
      <c r="O34" s="27"/>
      <c r="P34" s="27"/>
      <c r="Q34" s="10"/>
      <c r="R34" s="9"/>
      <c r="S34" s="8"/>
      <c r="T34" s="8"/>
      <c r="U34" s="8"/>
      <c r="V34" s="8"/>
      <c r="W34" s="17"/>
      <c r="X34" s="8"/>
      <c r="Y34" s="1"/>
    </row>
    <row r="35" spans="3:25" x14ac:dyDescent="0.45">
      <c r="C35" s="3"/>
      <c r="F35" s="1"/>
      <c r="K35" s="3"/>
      <c r="L35" s="27"/>
      <c r="M35" s="27"/>
      <c r="N35" s="27"/>
      <c r="O35" s="27"/>
      <c r="P35" s="27"/>
      <c r="Q35" s="10"/>
      <c r="R35" s="9"/>
      <c r="S35" s="8"/>
      <c r="T35" s="8"/>
      <c r="U35" s="8"/>
      <c r="V35" s="8"/>
      <c r="W35" s="17"/>
      <c r="X35" s="8"/>
      <c r="Y35" s="1"/>
    </row>
    <row r="36" spans="3:25" x14ac:dyDescent="0.45">
      <c r="C36" s="3"/>
      <c r="F36" s="1"/>
      <c r="K36" s="3"/>
      <c r="L36" s="3"/>
      <c r="M36" s="3"/>
      <c r="N36" s="3"/>
      <c r="O36" s="3"/>
      <c r="P36" s="3"/>
      <c r="Q36" s="7"/>
      <c r="R36" s="6"/>
      <c r="S36" s="4"/>
      <c r="T36" s="4"/>
      <c r="U36" s="4"/>
      <c r="V36" s="4"/>
      <c r="W36" s="5"/>
      <c r="X36" s="1"/>
      <c r="Y36" s="1"/>
    </row>
    <row r="37" spans="3:25" x14ac:dyDescent="0.45">
      <c r="C37" s="3"/>
      <c r="F37" s="1"/>
      <c r="K37" s="3"/>
      <c r="L37" s="3"/>
      <c r="M37" s="3"/>
      <c r="N37" s="3"/>
      <c r="O37" s="3"/>
      <c r="P37" s="3"/>
      <c r="Q37" s="7"/>
      <c r="R37" s="6"/>
      <c r="S37" s="4"/>
      <c r="T37" s="4"/>
      <c r="U37" s="4"/>
      <c r="V37" s="4"/>
      <c r="W37" s="5"/>
      <c r="X37" s="1"/>
      <c r="Y37" s="1"/>
    </row>
    <row r="38" spans="3:25" x14ac:dyDescent="0.45">
      <c r="C38" s="3"/>
      <c r="F38" s="1"/>
      <c r="K38" s="3"/>
      <c r="L38" s="3"/>
      <c r="M38" s="3"/>
      <c r="N38" s="3"/>
      <c r="O38" s="3"/>
      <c r="P38" s="3"/>
      <c r="Q38" s="3"/>
      <c r="R38" s="2"/>
      <c r="S38" s="1"/>
      <c r="T38" s="1"/>
      <c r="U38" s="1"/>
      <c r="V38" s="1"/>
      <c r="W38" s="1"/>
      <c r="X38" s="1"/>
      <c r="Y38" s="1"/>
    </row>
    <row r="39" spans="3:25" x14ac:dyDescent="0.45">
      <c r="C39" s="3"/>
      <c r="K39" s="3"/>
      <c r="L39" s="3"/>
      <c r="M39" s="3"/>
      <c r="N39" s="3"/>
      <c r="O39" s="3"/>
      <c r="P39" s="3"/>
      <c r="Q39" s="3"/>
      <c r="R39" s="2"/>
      <c r="S39" s="1"/>
      <c r="T39" s="1"/>
      <c r="U39" s="1"/>
      <c r="V39" s="1"/>
      <c r="W39" s="1"/>
      <c r="X39" s="1"/>
      <c r="Y39" s="1"/>
    </row>
    <row r="40" spans="3:25" x14ac:dyDescent="0.45">
      <c r="C40" s="3"/>
      <c r="K40" s="3"/>
      <c r="L40" s="3"/>
      <c r="M40" s="3"/>
      <c r="N40" s="3"/>
      <c r="O40" s="3"/>
      <c r="P40" s="3"/>
      <c r="Q40" s="3"/>
      <c r="R40" s="2"/>
      <c r="S40" s="1"/>
      <c r="T40" s="1"/>
      <c r="U40" s="1"/>
      <c r="V40" s="1"/>
      <c r="W40" s="1"/>
      <c r="X40" s="1"/>
      <c r="Y40" s="1"/>
    </row>
    <row r="41" spans="3:25" x14ac:dyDescent="0.45">
      <c r="K41" s="3"/>
      <c r="L41" s="3"/>
      <c r="M41" s="3"/>
      <c r="N41" s="3"/>
      <c r="O41" s="3"/>
      <c r="P41" s="3"/>
      <c r="Q41" s="3"/>
      <c r="R41" s="2"/>
      <c r="S41" s="1"/>
      <c r="T41" s="1"/>
      <c r="U41" s="1"/>
      <c r="V41" s="1"/>
      <c r="W41" s="1"/>
      <c r="X41" s="1"/>
      <c r="Y41" s="1"/>
    </row>
    <row r="42" spans="3:25" x14ac:dyDescent="0.45">
      <c r="K42" s="3"/>
      <c r="L42" s="3"/>
      <c r="M42" s="3"/>
      <c r="N42" s="3"/>
      <c r="O42" s="3" t="s">
        <v>42</v>
      </c>
      <c r="P42" s="3"/>
      <c r="Q42" s="3"/>
      <c r="R42" s="3" t="s">
        <v>59</v>
      </c>
    </row>
    <row r="43" spans="3:25" x14ac:dyDescent="0.45">
      <c r="K43" s="3"/>
      <c r="L43" s="3"/>
      <c r="M43" s="3"/>
      <c r="N43" s="3"/>
      <c r="O43" s="3" t="s">
        <v>44</v>
      </c>
      <c r="P43" s="3"/>
      <c r="Q43" s="3"/>
      <c r="R43" s="3" t="s">
        <v>60</v>
      </c>
    </row>
    <row r="44" spans="3:25" x14ac:dyDescent="0.45">
      <c r="O44" t="s">
        <v>45</v>
      </c>
      <c r="R44" t="s">
        <v>61</v>
      </c>
    </row>
    <row r="46" spans="3:25" x14ac:dyDescent="0.45">
      <c r="O46" s="3" t="s">
        <v>67</v>
      </c>
      <c r="P46" s="3"/>
    </row>
    <row r="47" spans="3:25" x14ac:dyDescent="0.45">
      <c r="O47" s="3" t="s">
        <v>45</v>
      </c>
    </row>
  </sheetData>
  <sortState ref="A2:Y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workbookViewId="0">
      <selection activeCell="P17" sqref="B1:P17"/>
    </sheetView>
  </sheetViews>
  <sheetFormatPr defaultRowHeight="14.25" x14ac:dyDescent="0.45"/>
  <cols>
    <col min="7" max="7" width="0" hidden="1" customWidth="1"/>
    <col min="10" max="10" width="0" hidden="1" customWidth="1"/>
    <col min="11" max="12" width="10.265625" customWidth="1"/>
    <col min="13" max="14" width="10.265625" hidden="1" customWidth="1"/>
    <col min="15" max="16" width="10.265625" customWidth="1"/>
    <col min="17" max="17" width="21" customWidth="1"/>
    <col min="18" max="18" width="21.59765625" customWidth="1"/>
    <col min="19" max="19" width="22.86328125" customWidth="1"/>
    <col min="20" max="20" width="23.86328125" customWidth="1"/>
    <col min="21" max="22" width="14.6640625" customWidth="1"/>
    <col min="23" max="23" width="13.19921875" customWidth="1"/>
  </cols>
  <sheetData>
    <row r="1" spans="1:24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8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4" t="s">
        <v>41</v>
      </c>
      <c r="M1" s="1" t="s">
        <v>11</v>
      </c>
      <c r="N1" s="13" t="s">
        <v>12</v>
      </c>
      <c r="O1" s="13" t="s">
        <v>43</v>
      </c>
      <c r="P1" s="13" t="s">
        <v>46</v>
      </c>
      <c r="Q1" s="8" t="s">
        <v>26</v>
      </c>
      <c r="R1" s="8" t="s">
        <v>21</v>
      </c>
      <c r="S1" s="8" t="s">
        <v>13</v>
      </c>
      <c r="T1" s="8" t="s">
        <v>14</v>
      </c>
      <c r="U1" s="8" t="s">
        <v>15</v>
      </c>
      <c r="V1" s="8" t="s">
        <v>16</v>
      </c>
      <c r="W1" s="17" t="s">
        <v>17</v>
      </c>
      <c r="X1" s="8" t="s">
        <v>54</v>
      </c>
    </row>
    <row r="2" spans="1:24" s="1" customFormat="1" x14ac:dyDescent="0.45">
      <c r="A2" s="11">
        <v>100</v>
      </c>
      <c r="B2" s="11">
        <v>4</v>
      </c>
      <c r="C2" s="12">
        <v>0.94</v>
      </c>
      <c r="D2" s="11">
        <v>25</v>
      </c>
      <c r="E2" s="12">
        <v>2.12</v>
      </c>
      <c r="F2" s="11">
        <v>2588</v>
      </c>
      <c r="G2" s="11">
        <v>13</v>
      </c>
      <c r="H2" s="11">
        <v>5.6</v>
      </c>
      <c r="I2" s="11">
        <v>10</v>
      </c>
      <c r="J2" s="11">
        <v>25</v>
      </c>
      <c r="K2" s="32">
        <f t="shared" ref="K2:K17" si="0">I2/G2</f>
        <v>0.76923076923076927</v>
      </c>
      <c r="L2" s="35">
        <f t="shared" ref="L2:L17" si="1">I2/H2</f>
        <v>1.7857142857142858</v>
      </c>
      <c r="M2" s="12">
        <f t="shared" ref="M2:M17" si="2">J2/G2</f>
        <v>1.9230769230769231</v>
      </c>
      <c r="N2" s="12">
        <f t="shared" ref="N2:N17" si="3">J2/H2</f>
        <v>4.4642857142857144</v>
      </c>
      <c r="O2" s="12">
        <f t="shared" ref="O2:O17" si="4">N2/F2*1000</f>
        <v>1.724994480017664</v>
      </c>
      <c r="P2" s="29">
        <f t="shared" ref="P2:P17" si="5">L2/F2*J2*100</f>
        <v>1.724994480017664</v>
      </c>
      <c r="Q2" s="28"/>
      <c r="R2" s="9"/>
      <c r="S2" s="8"/>
      <c r="T2" s="8"/>
      <c r="U2" s="8"/>
      <c r="V2" s="8"/>
      <c r="W2" s="17"/>
      <c r="X2" s="8"/>
    </row>
    <row r="3" spans="1:24" s="1" customFormat="1" x14ac:dyDescent="0.45">
      <c r="A3" s="11">
        <v>100</v>
      </c>
      <c r="B3" s="11">
        <v>4</v>
      </c>
      <c r="C3" s="12">
        <v>0.9</v>
      </c>
      <c r="D3" s="11">
        <v>22</v>
      </c>
      <c r="E3" s="12">
        <v>2</v>
      </c>
      <c r="F3" s="11">
        <v>1248</v>
      </c>
      <c r="G3" s="11">
        <v>9</v>
      </c>
      <c r="H3" s="11">
        <v>5.82</v>
      </c>
      <c r="I3" s="11">
        <v>11</v>
      </c>
      <c r="J3" s="11">
        <v>22</v>
      </c>
      <c r="K3" s="33">
        <f t="shared" si="0"/>
        <v>1.2222222222222223</v>
      </c>
      <c r="L3" s="36">
        <f t="shared" si="1"/>
        <v>1.8900343642611683</v>
      </c>
      <c r="M3" s="12">
        <f t="shared" si="2"/>
        <v>2.4444444444444446</v>
      </c>
      <c r="N3" s="12">
        <f t="shared" si="3"/>
        <v>3.7800687285223367</v>
      </c>
      <c r="O3" s="12">
        <f t="shared" si="4"/>
        <v>3.0289012247775133</v>
      </c>
      <c r="P3" s="30">
        <f t="shared" si="5"/>
        <v>3.3317913472552649</v>
      </c>
      <c r="Q3" s="28" t="s">
        <v>22</v>
      </c>
      <c r="R3" s="9" t="s">
        <v>20</v>
      </c>
      <c r="S3" s="8" t="s">
        <v>20</v>
      </c>
      <c r="T3" s="8" t="s">
        <v>28</v>
      </c>
      <c r="U3" s="8" t="s">
        <v>19</v>
      </c>
      <c r="V3" s="8" t="s">
        <v>19</v>
      </c>
      <c r="W3" s="17" t="s">
        <v>18</v>
      </c>
      <c r="X3" s="8"/>
    </row>
    <row r="4" spans="1:24" s="1" customFormat="1" x14ac:dyDescent="0.45">
      <c r="A4" s="11">
        <v>100</v>
      </c>
      <c r="B4" s="11">
        <v>4</v>
      </c>
      <c r="C4" s="12">
        <v>0.91</v>
      </c>
      <c r="D4" s="11">
        <v>20</v>
      </c>
      <c r="E4" s="12">
        <v>2.1</v>
      </c>
      <c r="F4" s="11">
        <v>774</v>
      </c>
      <c r="G4" s="11">
        <v>5</v>
      </c>
      <c r="H4" s="11">
        <v>3.625</v>
      </c>
      <c r="I4" s="11">
        <v>8</v>
      </c>
      <c r="J4" s="11">
        <v>20</v>
      </c>
      <c r="K4" s="33">
        <f t="shared" si="0"/>
        <v>1.6</v>
      </c>
      <c r="L4" s="36">
        <f t="shared" si="1"/>
        <v>2.2068965517241379</v>
      </c>
      <c r="M4" s="12">
        <f t="shared" si="2"/>
        <v>4</v>
      </c>
      <c r="N4" s="12">
        <f t="shared" si="3"/>
        <v>5.5172413793103452</v>
      </c>
      <c r="O4" s="12">
        <f t="shared" si="4"/>
        <v>7.1282188363182755</v>
      </c>
      <c r="P4" s="30">
        <f t="shared" si="5"/>
        <v>5.7025750690546202</v>
      </c>
      <c r="Q4" s="28"/>
      <c r="R4" s="9"/>
      <c r="S4" s="8"/>
      <c r="T4" s="8"/>
      <c r="U4" s="8"/>
      <c r="V4" s="8"/>
      <c r="W4" s="17"/>
      <c r="X4" s="8"/>
    </row>
    <row r="5" spans="1:24" s="1" customFormat="1" x14ac:dyDescent="0.45">
      <c r="A5" s="11">
        <v>100</v>
      </c>
      <c r="B5" s="11">
        <v>4</v>
      </c>
      <c r="C5" s="12">
        <v>0.93</v>
      </c>
      <c r="D5" s="11">
        <v>47</v>
      </c>
      <c r="E5" s="12">
        <v>1.88</v>
      </c>
      <c r="F5" s="11">
        <v>1748</v>
      </c>
      <c r="G5" s="11">
        <v>12</v>
      </c>
      <c r="H5" s="11">
        <v>8.5</v>
      </c>
      <c r="I5" s="11">
        <v>22</v>
      </c>
      <c r="J5" s="11">
        <v>47</v>
      </c>
      <c r="K5" s="33">
        <f t="shared" si="0"/>
        <v>1.8333333333333333</v>
      </c>
      <c r="L5" s="36">
        <f t="shared" si="1"/>
        <v>2.5882352941176472</v>
      </c>
      <c r="M5" s="12">
        <f t="shared" si="2"/>
        <v>3.9166666666666665</v>
      </c>
      <c r="N5" s="12">
        <f t="shared" si="3"/>
        <v>5.5294117647058822</v>
      </c>
      <c r="O5" s="12">
        <f t="shared" si="4"/>
        <v>3.1632790415937544</v>
      </c>
      <c r="P5" s="30">
        <f t="shared" si="5"/>
        <v>6.9592138915062591</v>
      </c>
      <c r="Q5" s="28"/>
      <c r="R5" s="9"/>
      <c r="S5" s="8"/>
      <c r="T5" s="8"/>
      <c r="U5" s="8"/>
      <c r="V5" s="8"/>
      <c r="W5" s="17"/>
      <c r="X5" s="8"/>
    </row>
    <row r="6" spans="1:24" s="1" customFormat="1" x14ac:dyDescent="0.45">
      <c r="A6" s="11">
        <v>100</v>
      </c>
      <c r="B6" s="11">
        <v>4</v>
      </c>
      <c r="C6" s="12">
        <v>0.96</v>
      </c>
      <c r="D6" s="11">
        <v>50</v>
      </c>
      <c r="E6" s="12">
        <v>2.2000000000000002</v>
      </c>
      <c r="F6" s="11">
        <v>1672</v>
      </c>
      <c r="G6" s="11">
        <v>11</v>
      </c>
      <c r="H6" s="11">
        <v>7.3</v>
      </c>
      <c r="I6" s="11">
        <v>23</v>
      </c>
      <c r="J6" s="11">
        <v>50</v>
      </c>
      <c r="K6" s="33">
        <f t="shared" si="0"/>
        <v>2.0909090909090908</v>
      </c>
      <c r="L6" s="36">
        <f t="shared" si="1"/>
        <v>3.1506849315068495</v>
      </c>
      <c r="M6" s="12">
        <f t="shared" si="2"/>
        <v>4.5454545454545459</v>
      </c>
      <c r="N6" s="12">
        <f t="shared" si="3"/>
        <v>6.8493150684931505</v>
      </c>
      <c r="O6" s="12">
        <f t="shared" si="4"/>
        <v>4.0964803041226983</v>
      </c>
      <c r="P6" s="30">
        <f t="shared" si="5"/>
        <v>9.4219046994822051</v>
      </c>
      <c r="Q6" s="28"/>
      <c r="R6" s="9"/>
      <c r="S6" s="8"/>
      <c r="T6" s="8"/>
      <c r="U6" s="8"/>
      <c r="V6" s="8"/>
      <c r="W6" s="17"/>
      <c r="X6" s="8"/>
    </row>
    <row r="7" spans="1:24" s="1" customFormat="1" x14ac:dyDescent="0.45">
      <c r="A7" s="11">
        <v>100</v>
      </c>
      <c r="B7" s="11">
        <v>4</v>
      </c>
      <c r="C7" s="12">
        <v>0.99</v>
      </c>
      <c r="D7" s="11">
        <v>49</v>
      </c>
      <c r="E7" s="12">
        <v>2.06</v>
      </c>
      <c r="F7" s="11">
        <v>1531</v>
      </c>
      <c r="G7" s="11">
        <v>9</v>
      </c>
      <c r="H7" s="11">
        <v>6.55</v>
      </c>
      <c r="I7" s="11">
        <v>20</v>
      </c>
      <c r="J7" s="11">
        <v>49</v>
      </c>
      <c r="K7" s="34">
        <f t="shared" si="0"/>
        <v>2.2222222222222223</v>
      </c>
      <c r="L7" s="37">
        <f t="shared" si="1"/>
        <v>3.053435114503817</v>
      </c>
      <c r="M7" s="12">
        <f t="shared" si="2"/>
        <v>5.4444444444444446</v>
      </c>
      <c r="N7" s="12">
        <f t="shared" si="3"/>
        <v>7.4809160305343516</v>
      </c>
      <c r="O7" s="12">
        <f t="shared" si="4"/>
        <v>4.8862939454829206</v>
      </c>
      <c r="P7" s="31">
        <f t="shared" si="5"/>
        <v>9.7725878909658412</v>
      </c>
      <c r="Q7" s="28" t="s">
        <v>48</v>
      </c>
      <c r="R7" s="9" t="s">
        <v>48</v>
      </c>
      <c r="S7" s="8" t="s">
        <v>49</v>
      </c>
      <c r="T7" s="8" t="s">
        <v>50</v>
      </c>
      <c r="U7" s="8" t="s">
        <v>51</v>
      </c>
      <c r="V7" s="8" t="s">
        <v>52</v>
      </c>
      <c r="W7" s="17" t="s">
        <v>53</v>
      </c>
      <c r="X7" s="8" t="s">
        <v>29</v>
      </c>
    </row>
    <row r="8" spans="1:24" s="1" customFormat="1" x14ac:dyDescent="0.45">
      <c r="A8" s="23">
        <v>100</v>
      </c>
      <c r="B8" s="23">
        <v>4</v>
      </c>
      <c r="C8" s="24">
        <v>0.98</v>
      </c>
      <c r="D8" s="23">
        <v>50</v>
      </c>
      <c r="E8" s="24">
        <v>2.4</v>
      </c>
      <c r="F8" s="23">
        <v>1602</v>
      </c>
      <c r="G8" s="23">
        <v>11</v>
      </c>
      <c r="H8" s="23">
        <v>6.92</v>
      </c>
      <c r="I8" s="23">
        <v>26</v>
      </c>
      <c r="J8" s="23">
        <v>50</v>
      </c>
      <c r="K8" s="29">
        <f t="shared" si="0"/>
        <v>2.3636363636363638</v>
      </c>
      <c r="L8" s="35">
        <f t="shared" si="1"/>
        <v>3.7572254335260116</v>
      </c>
      <c r="M8" s="24">
        <f t="shared" si="2"/>
        <v>4.5454545454545459</v>
      </c>
      <c r="N8" s="24">
        <f t="shared" si="3"/>
        <v>7.2254335260115612</v>
      </c>
      <c r="O8" s="24">
        <f t="shared" si="4"/>
        <v>4.5102581310933587</v>
      </c>
      <c r="P8" s="29">
        <f t="shared" si="5"/>
        <v>11.726671140842733</v>
      </c>
      <c r="Q8" s="9"/>
      <c r="R8" s="9"/>
      <c r="S8" s="8"/>
      <c r="T8" s="8"/>
      <c r="U8" s="8"/>
      <c r="V8" s="8"/>
      <c r="W8" s="17"/>
      <c r="X8" s="8"/>
    </row>
    <row r="9" spans="1:24" s="1" customFormat="1" x14ac:dyDescent="0.45">
      <c r="A9" s="23">
        <v>100</v>
      </c>
      <c r="B9" s="23">
        <v>4</v>
      </c>
      <c r="C9" s="24">
        <v>0.92</v>
      </c>
      <c r="D9" s="23">
        <v>50</v>
      </c>
      <c r="E9" s="24">
        <v>2.97</v>
      </c>
      <c r="F9" s="23">
        <v>1481</v>
      </c>
      <c r="G9" s="23">
        <v>9</v>
      </c>
      <c r="H9" s="23">
        <v>6.38</v>
      </c>
      <c r="I9" s="23">
        <v>24</v>
      </c>
      <c r="J9" s="23">
        <v>50</v>
      </c>
      <c r="K9" s="30">
        <f t="shared" si="0"/>
        <v>2.6666666666666665</v>
      </c>
      <c r="L9" s="36">
        <f t="shared" si="1"/>
        <v>3.761755485893417</v>
      </c>
      <c r="M9" s="24">
        <f t="shared" si="2"/>
        <v>5.5555555555555554</v>
      </c>
      <c r="N9" s="24">
        <f t="shared" si="3"/>
        <v>7.8369905956112857</v>
      </c>
      <c r="O9" s="24">
        <f t="shared" si="4"/>
        <v>5.2916884507841226</v>
      </c>
      <c r="P9" s="30">
        <f t="shared" si="5"/>
        <v>12.700052281881893</v>
      </c>
      <c r="Q9" s="9"/>
      <c r="R9" s="9"/>
      <c r="S9" s="8"/>
      <c r="T9" s="8"/>
      <c r="U9" s="8"/>
      <c r="V9" s="8"/>
      <c r="W9" s="17"/>
      <c r="X9" s="8"/>
    </row>
    <row r="10" spans="1:24" s="1" customFormat="1" x14ac:dyDescent="0.45">
      <c r="A10" s="23">
        <v>100</v>
      </c>
      <c r="B10" s="23">
        <v>4</v>
      </c>
      <c r="C10" s="24">
        <v>1.02</v>
      </c>
      <c r="D10" s="23">
        <v>50</v>
      </c>
      <c r="E10" s="24">
        <v>2.79</v>
      </c>
      <c r="F10" s="23">
        <v>1238</v>
      </c>
      <c r="G10" s="23">
        <v>9</v>
      </c>
      <c r="H10" s="23">
        <v>6.88</v>
      </c>
      <c r="I10" s="23">
        <v>25</v>
      </c>
      <c r="J10" s="23">
        <v>50</v>
      </c>
      <c r="K10" s="30">
        <f t="shared" si="0"/>
        <v>2.7777777777777777</v>
      </c>
      <c r="L10" s="36">
        <f t="shared" si="1"/>
        <v>3.6337209302325584</v>
      </c>
      <c r="M10" s="24">
        <f t="shared" si="2"/>
        <v>5.5555555555555554</v>
      </c>
      <c r="N10" s="24">
        <f t="shared" si="3"/>
        <v>7.2674418604651168</v>
      </c>
      <c r="O10" s="24">
        <f t="shared" si="4"/>
        <v>5.8703084494871698</v>
      </c>
      <c r="P10" s="30">
        <f t="shared" si="5"/>
        <v>14.675771123717926</v>
      </c>
      <c r="Q10" s="9"/>
      <c r="R10" s="9"/>
      <c r="S10" s="8"/>
      <c r="T10" s="8"/>
      <c r="U10" s="8"/>
      <c r="V10" s="8"/>
      <c r="W10" s="17"/>
      <c r="X10" s="8"/>
    </row>
    <row r="11" spans="1:24" s="1" customFormat="1" x14ac:dyDescent="0.45">
      <c r="A11" s="23">
        <v>100</v>
      </c>
      <c r="B11" s="23">
        <v>4</v>
      </c>
      <c r="C11" s="24">
        <v>1.01</v>
      </c>
      <c r="D11" s="23">
        <v>47</v>
      </c>
      <c r="E11" s="24">
        <v>1.96</v>
      </c>
      <c r="F11" s="23">
        <v>1056</v>
      </c>
      <c r="G11" s="23">
        <v>7</v>
      </c>
      <c r="H11" s="23">
        <v>5.3</v>
      </c>
      <c r="I11" s="23">
        <v>21</v>
      </c>
      <c r="J11" s="23">
        <v>47</v>
      </c>
      <c r="K11" s="31">
        <f t="shared" si="0"/>
        <v>3</v>
      </c>
      <c r="L11" s="37">
        <f t="shared" si="1"/>
        <v>3.9622641509433962</v>
      </c>
      <c r="M11" s="24">
        <f t="shared" si="2"/>
        <v>6.7142857142857144</v>
      </c>
      <c r="N11" s="24">
        <f t="shared" si="3"/>
        <v>8.8679245283018879</v>
      </c>
      <c r="O11" s="24">
        <f t="shared" si="4"/>
        <v>8.3976558033161819</v>
      </c>
      <c r="P11" s="31">
        <f t="shared" si="5"/>
        <v>17.635077186963979</v>
      </c>
      <c r="Q11" s="9" t="s">
        <v>55</v>
      </c>
      <c r="R11" s="9" t="s">
        <v>56</v>
      </c>
      <c r="S11" s="8" t="s">
        <v>57</v>
      </c>
      <c r="T11" s="8" t="s">
        <v>58</v>
      </c>
      <c r="U11" s="8" t="s">
        <v>29</v>
      </c>
      <c r="V11" s="8"/>
      <c r="W11" s="17"/>
      <c r="X11" s="8"/>
    </row>
    <row r="12" spans="1:24" s="1" customFormat="1" x14ac:dyDescent="0.45">
      <c r="A12" s="21">
        <v>100</v>
      </c>
      <c r="B12" s="21">
        <v>4</v>
      </c>
      <c r="C12" s="22">
        <v>1.03</v>
      </c>
      <c r="D12" s="21">
        <v>50</v>
      </c>
      <c r="E12" s="22">
        <v>2.25</v>
      </c>
      <c r="F12" s="21">
        <v>1017</v>
      </c>
      <c r="G12" s="21">
        <v>8</v>
      </c>
      <c r="H12" s="21">
        <v>4.8</v>
      </c>
      <c r="I12" s="21">
        <v>25</v>
      </c>
      <c r="J12" s="21">
        <v>50</v>
      </c>
      <c r="K12" s="29">
        <f t="shared" si="0"/>
        <v>3.125</v>
      </c>
      <c r="L12" s="35">
        <f t="shared" si="1"/>
        <v>5.2083333333333339</v>
      </c>
      <c r="M12" s="22">
        <f t="shared" si="2"/>
        <v>6.25</v>
      </c>
      <c r="N12" s="22">
        <f t="shared" si="3"/>
        <v>10.416666666666668</v>
      </c>
      <c r="O12" s="22">
        <f t="shared" si="4"/>
        <v>10.242543428384137</v>
      </c>
      <c r="P12" s="29">
        <f t="shared" si="5"/>
        <v>25.606358570960342</v>
      </c>
      <c r="Q12" s="9" t="s">
        <v>33</v>
      </c>
      <c r="R12" s="9" t="s">
        <v>34</v>
      </c>
      <c r="S12" s="8" t="s">
        <v>35</v>
      </c>
      <c r="T12" s="8" t="s">
        <v>36</v>
      </c>
      <c r="U12" s="8" t="s">
        <v>37</v>
      </c>
      <c r="V12" s="8" t="s">
        <v>24</v>
      </c>
      <c r="W12" s="17"/>
      <c r="X12" s="8"/>
    </row>
    <row r="13" spans="1:24" s="1" customFormat="1" x14ac:dyDescent="0.45">
      <c r="A13" s="21">
        <v>100</v>
      </c>
      <c r="B13" s="21">
        <v>4</v>
      </c>
      <c r="C13" s="22">
        <v>0.95</v>
      </c>
      <c r="D13" s="21">
        <v>50</v>
      </c>
      <c r="E13" s="22">
        <v>2.2799999999999998</v>
      </c>
      <c r="F13" s="21">
        <v>1056</v>
      </c>
      <c r="G13" s="21">
        <v>7</v>
      </c>
      <c r="H13" s="21">
        <v>4.3600000000000003</v>
      </c>
      <c r="I13" s="21">
        <v>24</v>
      </c>
      <c r="J13" s="21">
        <v>50</v>
      </c>
      <c r="K13" s="30">
        <f t="shared" si="0"/>
        <v>3.4285714285714284</v>
      </c>
      <c r="L13" s="36">
        <f t="shared" si="1"/>
        <v>5.5045871559633026</v>
      </c>
      <c r="M13" s="22">
        <f t="shared" si="2"/>
        <v>7.1428571428571432</v>
      </c>
      <c r="N13" s="22">
        <f t="shared" si="3"/>
        <v>11.467889908256879</v>
      </c>
      <c r="O13" s="22">
        <f t="shared" si="4"/>
        <v>10.859744231303862</v>
      </c>
      <c r="P13" s="30">
        <f t="shared" si="5"/>
        <v>26.063386155129269</v>
      </c>
      <c r="Q13" s="9"/>
      <c r="R13" s="9"/>
      <c r="S13" s="8"/>
      <c r="T13" s="8"/>
      <c r="U13" s="8"/>
      <c r="V13" s="8"/>
      <c r="W13" s="17"/>
      <c r="X13" s="8"/>
    </row>
    <row r="14" spans="1:24" s="1" customFormat="1" x14ac:dyDescent="0.45">
      <c r="A14" s="11">
        <v>100</v>
      </c>
      <c r="B14" s="21">
        <v>4</v>
      </c>
      <c r="C14" s="22">
        <v>1</v>
      </c>
      <c r="D14" s="21">
        <v>50</v>
      </c>
      <c r="E14" s="22">
        <v>3.68</v>
      </c>
      <c r="F14" s="21">
        <v>924</v>
      </c>
      <c r="G14" s="21">
        <v>7</v>
      </c>
      <c r="H14" s="21">
        <v>5.12</v>
      </c>
      <c r="I14" s="21">
        <v>26</v>
      </c>
      <c r="J14" s="21">
        <v>50</v>
      </c>
      <c r="K14" s="30">
        <f t="shared" si="0"/>
        <v>3.7142857142857144</v>
      </c>
      <c r="L14" s="36">
        <f t="shared" si="1"/>
        <v>5.078125</v>
      </c>
      <c r="M14" s="22">
        <f t="shared" si="2"/>
        <v>7.1428571428571432</v>
      </c>
      <c r="N14" s="22">
        <f t="shared" si="3"/>
        <v>9.765625</v>
      </c>
      <c r="O14" s="22">
        <f t="shared" si="4"/>
        <v>10.568858225108226</v>
      </c>
      <c r="P14" s="30">
        <f t="shared" si="5"/>
        <v>27.479031385281381</v>
      </c>
      <c r="Q14" s="9" t="s">
        <v>62</v>
      </c>
      <c r="R14" s="9" t="s">
        <v>63</v>
      </c>
      <c r="S14" s="8" t="s">
        <v>64</v>
      </c>
      <c r="T14" s="8" t="s">
        <v>65</v>
      </c>
      <c r="U14" s="8" t="s">
        <v>66</v>
      </c>
      <c r="V14" s="8" t="s">
        <v>29</v>
      </c>
      <c r="W14" s="17"/>
      <c r="X14" s="8"/>
    </row>
    <row r="15" spans="1:24" s="1" customFormat="1" x14ac:dyDescent="0.45">
      <c r="A15" s="21">
        <v>100</v>
      </c>
      <c r="B15" s="21">
        <v>4</v>
      </c>
      <c r="C15" s="22">
        <v>0.97</v>
      </c>
      <c r="D15" s="21">
        <v>50</v>
      </c>
      <c r="E15" s="22">
        <v>2.7</v>
      </c>
      <c r="F15" s="21">
        <v>815</v>
      </c>
      <c r="G15" s="21">
        <v>6</v>
      </c>
      <c r="H15" s="21">
        <v>4.5</v>
      </c>
      <c r="I15" s="21">
        <v>22</v>
      </c>
      <c r="J15" s="21">
        <v>50</v>
      </c>
      <c r="K15" s="31">
        <f t="shared" si="0"/>
        <v>3.6666666666666665</v>
      </c>
      <c r="L15" s="37">
        <f t="shared" si="1"/>
        <v>4.8888888888888893</v>
      </c>
      <c r="M15" s="22">
        <f t="shared" si="2"/>
        <v>8.3333333333333339</v>
      </c>
      <c r="N15" s="22">
        <f t="shared" si="3"/>
        <v>11.111111111111111</v>
      </c>
      <c r="O15" s="22">
        <f t="shared" si="4"/>
        <v>13.633265167007499</v>
      </c>
      <c r="P15" s="31">
        <f t="shared" si="5"/>
        <v>29.993183367416499</v>
      </c>
      <c r="Q15" s="9" t="s">
        <v>38</v>
      </c>
      <c r="R15" s="9" t="s">
        <v>39</v>
      </c>
      <c r="S15" s="8" t="s">
        <v>40</v>
      </c>
      <c r="T15" s="8" t="s">
        <v>30</v>
      </c>
      <c r="U15" s="8" t="s">
        <v>29</v>
      </c>
      <c r="V15" s="8"/>
      <c r="W15" s="17"/>
      <c r="X15" s="8"/>
    </row>
    <row r="16" spans="1:24" s="1" customFormat="1" x14ac:dyDescent="0.45">
      <c r="A16" s="19">
        <v>100</v>
      </c>
      <c r="B16" s="19">
        <v>4</v>
      </c>
      <c r="C16" s="20">
        <v>1.04</v>
      </c>
      <c r="D16" s="19">
        <v>50</v>
      </c>
      <c r="E16" s="20">
        <v>3.41</v>
      </c>
      <c r="F16" s="19">
        <v>855</v>
      </c>
      <c r="G16" s="19">
        <v>6</v>
      </c>
      <c r="H16" s="19">
        <v>4.0999999999999996</v>
      </c>
      <c r="I16" s="19">
        <v>29</v>
      </c>
      <c r="J16" s="19">
        <v>50</v>
      </c>
      <c r="K16" s="29">
        <f t="shared" si="0"/>
        <v>4.833333333333333</v>
      </c>
      <c r="L16" s="35">
        <f t="shared" si="1"/>
        <v>7.073170731707318</v>
      </c>
      <c r="M16" s="20">
        <f t="shared" si="2"/>
        <v>8.3333333333333339</v>
      </c>
      <c r="N16" s="20">
        <f t="shared" si="3"/>
        <v>12.195121951219512</v>
      </c>
      <c r="O16" s="20">
        <f t="shared" si="4"/>
        <v>14.263300527742121</v>
      </c>
      <c r="P16" s="29">
        <f t="shared" si="5"/>
        <v>41.363571530452163</v>
      </c>
      <c r="Q16" s="9" t="s">
        <v>27</v>
      </c>
      <c r="R16" s="9" t="s">
        <v>25</v>
      </c>
      <c r="S16" s="8" t="s">
        <v>23</v>
      </c>
      <c r="T16" s="8" t="s">
        <v>20</v>
      </c>
      <c r="U16" s="8" t="s">
        <v>24</v>
      </c>
      <c r="V16" s="8"/>
      <c r="W16" s="17"/>
      <c r="X16" s="8"/>
    </row>
    <row r="17" spans="1:25" s="1" customFormat="1" x14ac:dyDescent="0.45">
      <c r="A17" s="19">
        <v>100</v>
      </c>
      <c r="B17" s="19">
        <v>5</v>
      </c>
      <c r="C17" s="20">
        <v>2</v>
      </c>
      <c r="D17" s="19">
        <v>50</v>
      </c>
      <c r="E17" s="20"/>
      <c r="F17" s="19">
        <v>568</v>
      </c>
      <c r="G17" s="19">
        <v>5</v>
      </c>
      <c r="H17" s="19">
        <v>3.3</v>
      </c>
      <c r="I17" s="19">
        <v>23</v>
      </c>
      <c r="J17" s="19">
        <v>50</v>
      </c>
      <c r="K17" s="31">
        <f t="shared" si="0"/>
        <v>4.5999999999999996</v>
      </c>
      <c r="L17" s="37">
        <f t="shared" si="1"/>
        <v>6.9696969696969697</v>
      </c>
      <c r="M17" s="20">
        <f t="shared" si="2"/>
        <v>10</v>
      </c>
      <c r="N17" s="20">
        <f t="shared" si="3"/>
        <v>15.151515151515152</v>
      </c>
      <c r="O17" s="20">
        <f t="shared" si="4"/>
        <v>26.675202731540761</v>
      </c>
      <c r="P17" s="31">
        <f t="shared" si="5"/>
        <v>61.352966282543754</v>
      </c>
      <c r="Q17" s="9" t="s">
        <v>31</v>
      </c>
      <c r="R17" s="9" t="s">
        <v>32</v>
      </c>
      <c r="S17" s="8" t="s">
        <v>29</v>
      </c>
      <c r="T17" s="8"/>
      <c r="U17" s="8"/>
      <c r="V17" s="8"/>
      <c r="W17" s="17"/>
      <c r="X17" s="8"/>
    </row>
    <row r="18" spans="1:25" s="1" customFormat="1" x14ac:dyDescent="0.45">
      <c r="C18" s="2"/>
      <c r="K18" s="2"/>
      <c r="L18" s="16"/>
      <c r="M18" s="16"/>
      <c r="N18" s="16"/>
      <c r="O18" s="16"/>
      <c r="P18" s="16"/>
      <c r="Q18" s="9"/>
      <c r="R18" s="9"/>
      <c r="S18" s="8"/>
      <c r="T18" s="8"/>
      <c r="U18" s="8"/>
      <c r="V18" s="8"/>
      <c r="W18" s="17"/>
      <c r="X18" s="8"/>
    </row>
    <row r="19" spans="1:25" s="1" customFormat="1" x14ac:dyDescent="0.45">
      <c r="C19" s="2"/>
      <c r="K19" s="2"/>
      <c r="L19" s="16"/>
      <c r="M19" s="16"/>
      <c r="N19" s="16"/>
      <c r="O19" s="16"/>
      <c r="P19" s="16"/>
      <c r="Q19" s="9"/>
      <c r="R19" s="9"/>
      <c r="S19" s="8"/>
      <c r="T19" s="8"/>
      <c r="U19" s="8"/>
      <c r="V19" s="8"/>
      <c r="W19" s="17"/>
      <c r="X19" s="8"/>
    </row>
    <row r="20" spans="1:25" s="1" customFormat="1" x14ac:dyDescent="0.45">
      <c r="C20" s="2"/>
      <c r="F20" s="26"/>
      <c r="G20" s="26"/>
      <c r="H20" s="26"/>
      <c r="K20" s="2"/>
      <c r="L20" s="16"/>
      <c r="M20" s="16"/>
      <c r="N20" s="16"/>
      <c r="O20" s="16"/>
      <c r="P20" s="16"/>
      <c r="Q20" s="9"/>
      <c r="R20" s="9"/>
      <c r="S20" s="8"/>
      <c r="T20" s="8"/>
      <c r="U20" s="8"/>
      <c r="V20" s="8"/>
      <c r="W20" s="17"/>
      <c r="X20" s="8"/>
    </row>
    <row r="21" spans="1:25" s="1" customFormat="1" x14ac:dyDescent="0.45">
      <c r="C21" s="2"/>
      <c r="F21" s="26"/>
      <c r="G21" s="26"/>
      <c r="H21" s="26"/>
      <c r="K21" s="2"/>
      <c r="L21" s="16"/>
      <c r="M21" s="16"/>
      <c r="N21" s="16"/>
      <c r="O21" s="16"/>
      <c r="P21" s="16"/>
      <c r="Q21" s="9"/>
      <c r="R21" s="9"/>
      <c r="S21" s="8"/>
      <c r="T21" s="8"/>
      <c r="U21" s="8"/>
      <c r="V21" s="8"/>
      <c r="W21" s="17"/>
      <c r="X21" s="8"/>
    </row>
    <row r="22" spans="1:25" s="1" customFormat="1" x14ac:dyDescent="0.45">
      <c r="C22" s="2"/>
      <c r="F22" s="26"/>
      <c r="G22" s="26"/>
      <c r="H22" s="26"/>
      <c r="K22" s="2"/>
      <c r="L22" s="16"/>
      <c r="M22" s="16"/>
      <c r="N22" s="16"/>
      <c r="O22" s="16"/>
      <c r="P22" s="16"/>
      <c r="Q22" s="9"/>
      <c r="R22" s="9"/>
      <c r="S22" s="8"/>
      <c r="T22" s="8"/>
      <c r="U22" s="8"/>
      <c r="V22" s="8"/>
      <c r="W22" s="17"/>
      <c r="X22" s="8"/>
    </row>
    <row r="23" spans="1:25" s="1" customFormat="1" x14ac:dyDescent="0.45">
      <c r="C23" s="2"/>
      <c r="F23" s="26"/>
      <c r="G23" s="26"/>
      <c r="H23" s="26"/>
      <c r="K23" s="2"/>
      <c r="L23" s="16"/>
      <c r="M23" s="16"/>
      <c r="N23" s="16"/>
      <c r="O23" s="16"/>
      <c r="P23" s="16"/>
      <c r="Q23" s="9"/>
      <c r="R23" s="9"/>
      <c r="S23" s="8"/>
      <c r="T23" s="8"/>
      <c r="U23" s="8"/>
      <c r="V23" s="8"/>
      <c r="W23" s="17"/>
      <c r="X23" s="8"/>
    </row>
    <row r="24" spans="1:25" s="1" customFormat="1" x14ac:dyDescent="0.45">
      <c r="C24" s="2"/>
      <c r="F24" s="26"/>
      <c r="G24" s="26"/>
      <c r="H24" s="26"/>
      <c r="K24" s="2"/>
      <c r="L24" s="16"/>
      <c r="M24" s="16"/>
      <c r="N24" s="16"/>
      <c r="O24" s="16"/>
      <c r="P24" s="16"/>
      <c r="Q24" s="9"/>
      <c r="R24" s="9"/>
      <c r="S24" s="8"/>
      <c r="T24" s="8"/>
      <c r="U24" s="8"/>
      <c r="V24" s="8"/>
      <c r="W24" s="17"/>
      <c r="X24" s="8"/>
    </row>
    <row r="25" spans="1:25" s="1" customFormat="1" x14ac:dyDescent="0.45">
      <c r="C25" s="2"/>
      <c r="F25" s="26"/>
      <c r="G25" s="26"/>
      <c r="H25" s="26"/>
      <c r="K25" s="2"/>
      <c r="L25" s="16"/>
      <c r="M25" s="16"/>
      <c r="N25" s="16"/>
      <c r="O25" s="16"/>
      <c r="P25" s="16"/>
      <c r="Q25" s="9"/>
      <c r="R25" s="9"/>
      <c r="S25" s="8"/>
      <c r="T25" s="8"/>
      <c r="U25" s="8"/>
      <c r="V25" s="8"/>
      <c r="W25" s="17"/>
      <c r="X25" s="8"/>
    </row>
    <row r="26" spans="1:25" s="1" customFormat="1" x14ac:dyDescent="0.45">
      <c r="C26" s="2"/>
      <c r="F26" s="26"/>
      <c r="G26" s="26"/>
      <c r="H26" s="26"/>
      <c r="K26" s="2"/>
      <c r="L26" s="16"/>
      <c r="M26" s="16"/>
      <c r="N26" s="16"/>
      <c r="O26" s="16"/>
      <c r="P26" s="16"/>
      <c r="Q26" s="9"/>
      <c r="R26" s="9"/>
      <c r="S26" s="8"/>
      <c r="T26" s="8"/>
      <c r="U26" s="8"/>
      <c r="V26" s="8"/>
      <c r="W26" s="17"/>
      <c r="X26" s="8"/>
    </row>
    <row r="27" spans="1:25" s="1" customFormat="1" x14ac:dyDescent="0.45">
      <c r="C27" s="2"/>
      <c r="F27" s="26"/>
      <c r="G27" s="26"/>
      <c r="H27" s="26"/>
      <c r="K27" s="2"/>
      <c r="L27" s="16"/>
      <c r="M27" s="16"/>
      <c r="N27" s="16"/>
      <c r="O27" s="16"/>
      <c r="P27" s="16"/>
      <c r="Q27" s="9"/>
      <c r="R27" s="9"/>
      <c r="S27" s="8"/>
      <c r="T27" s="8"/>
      <c r="U27" s="8"/>
      <c r="V27" s="8"/>
      <c r="W27" s="17"/>
      <c r="X27" s="8"/>
    </row>
    <row r="28" spans="1:25" s="1" customFormat="1" x14ac:dyDescent="0.45">
      <c r="C28" s="2"/>
      <c r="F28" s="26"/>
      <c r="G28" s="26"/>
      <c r="H28" s="26"/>
      <c r="K28" s="2"/>
      <c r="L28" s="16"/>
      <c r="M28" s="16"/>
      <c r="N28" s="16"/>
      <c r="O28" s="16"/>
      <c r="P28" s="16"/>
      <c r="Q28" s="9"/>
      <c r="R28" s="9"/>
      <c r="S28" s="8"/>
      <c r="T28" s="8"/>
      <c r="U28" s="8"/>
      <c r="V28" s="8"/>
      <c r="W28" s="17"/>
      <c r="X28" s="8"/>
    </row>
    <row r="29" spans="1:25" x14ac:dyDescent="0.45">
      <c r="C29" s="3"/>
      <c r="F29" s="26"/>
      <c r="G29" s="26"/>
      <c r="H29" s="26"/>
      <c r="K29" s="3"/>
      <c r="L29" s="27"/>
      <c r="M29" s="27"/>
      <c r="N29" s="27"/>
      <c r="O29" s="27"/>
      <c r="P29" s="27"/>
      <c r="Q29" s="10"/>
      <c r="R29" s="9"/>
      <c r="S29" s="8"/>
      <c r="T29" s="8"/>
      <c r="U29" s="8"/>
      <c r="V29" s="8"/>
      <c r="W29" s="17"/>
      <c r="X29" s="8"/>
      <c r="Y29" s="1"/>
    </row>
    <row r="30" spans="1:25" x14ac:dyDescent="0.45">
      <c r="C30" s="3"/>
      <c r="F30" s="26"/>
      <c r="G30" s="26"/>
      <c r="H30" s="26"/>
      <c r="K30" s="3"/>
      <c r="L30" s="27"/>
      <c r="M30" s="27"/>
      <c r="N30" s="27"/>
      <c r="O30" s="27"/>
      <c r="P30" s="27"/>
      <c r="Q30" s="10"/>
      <c r="R30" s="9"/>
      <c r="S30" s="8"/>
      <c r="T30" s="8"/>
      <c r="U30" s="8"/>
      <c r="V30" s="8"/>
      <c r="W30" s="17"/>
      <c r="X30" s="8"/>
      <c r="Y30" s="1"/>
    </row>
    <row r="31" spans="1:25" x14ac:dyDescent="0.45">
      <c r="C31" s="3"/>
      <c r="F31" s="26"/>
      <c r="G31" s="26"/>
      <c r="H31" s="26"/>
      <c r="K31" s="3"/>
      <c r="L31" s="27"/>
      <c r="M31" s="27"/>
      <c r="N31" s="27"/>
      <c r="O31" s="27"/>
      <c r="P31" s="27"/>
      <c r="Q31" s="10"/>
      <c r="R31" s="9"/>
      <c r="S31" s="8"/>
      <c r="T31" s="8"/>
      <c r="U31" s="8"/>
      <c r="V31" s="8"/>
      <c r="W31" s="17"/>
      <c r="X31" s="8"/>
      <c r="Y31" s="1"/>
    </row>
    <row r="32" spans="1:25" x14ac:dyDescent="0.45">
      <c r="C32" s="3"/>
      <c r="F32" s="26"/>
      <c r="G32" s="26"/>
      <c r="H32" s="26"/>
      <c r="K32" s="3"/>
      <c r="L32" s="27"/>
      <c r="M32" s="27"/>
      <c r="N32" s="27"/>
      <c r="O32" s="27"/>
      <c r="P32" s="27"/>
      <c r="Q32" s="10"/>
      <c r="R32" s="9"/>
      <c r="S32" s="8"/>
      <c r="T32" s="8"/>
      <c r="U32" s="8"/>
      <c r="V32" s="8"/>
      <c r="W32" s="17"/>
      <c r="X32" s="8"/>
      <c r="Y32" s="1"/>
    </row>
    <row r="33" spans="3:25" x14ac:dyDescent="0.45">
      <c r="C33" s="3"/>
      <c r="F33" s="26"/>
      <c r="G33" s="26"/>
      <c r="H33" s="26"/>
      <c r="K33" s="3"/>
      <c r="L33" s="27"/>
      <c r="M33" s="27"/>
      <c r="N33" s="27"/>
      <c r="O33" s="27"/>
      <c r="P33" s="27"/>
      <c r="Q33" s="10"/>
      <c r="R33" s="9"/>
      <c r="S33" s="8"/>
      <c r="T33" s="8"/>
      <c r="U33" s="8"/>
      <c r="V33" s="8"/>
      <c r="W33" s="17"/>
      <c r="X33" s="8"/>
      <c r="Y33" s="1"/>
    </row>
    <row r="34" spans="3:25" x14ac:dyDescent="0.45">
      <c r="C34" s="3"/>
      <c r="F34" s="26"/>
      <c r="G34" s="26"/>
      <c r="H34" s="26"/>
      <c r="K34" s="3"/>
      <c r="L34" s="27"/>
      <c r="M34" s="27"/>
      <c r="N34" s="27"/>
      <c r="O34" s="27"/>
      <c r="P34" s="27"/>
      <c r="Q34" s="10"/>
      <c r="R34" s="9"/>
      <c r="S34" s="8"/>
      <c r="T34" s="8"/>
      <c r="U34" s="8"/>
      <c r="V34" s="8"/>
      <c r="W34" s="17"/>
      <c r="X34" s="8"/>
      <c r="Y34" s="1"/>
    </row>
    <row r="35" spans="3:25" x14ac:dyDescent="0.45">
      <c r="C35" s="3"/>
      <c r="F35" s="1"/>
      <c r="K35" s="3"/>
      <c r="L35" s="27"/>
      <c r="M35" s="27"/>
      <c r="N35" s="27"/>
      <c r="O35" s="27"/>
      <c r="P35" s="27"/>
      <c r="Q35" s="10"/>
      <c r="R35" s="9"/>
      <c r="S35" s="8"/>
      <c r="T35" s="8"/>
      <c r="U35" s="8"/>
      <c r="V35" s="8"/>
      <c r="W35" s="17"/>
      <c r="X35" s="8"/>
      <c r="Y35" s="1"/>
    </row>
    <row r="36" spans="3:25" x14ac:dyDescent="0.45">
      <c r="C36" s="3"/>
      <c r="F36" s="1"/>
      <c r="K36" s="3"/>
      <c r="L36" s="3"/>
      <c r="M36" s="3"/>
      <c r="N36" s="3"/>
      <c r="O36" s="3"/>
      <c r="P36" s="3"/>
      <c r="Q36" s="7"/>
      <c r="R36" s="6"/>
      <c r="S36" s="4"/>
      <c r="T36" s="4"/>
      <c r="U36" s="4"/>
      <c r="V36" s="4"/>
      <c r="W36" s="5"/>
      <c r="X36" s="1"/>
      <c r="Y36" s="1"/>
    </row>
    <row r="37" spans="3:25" x14ac:dyDescent="0.45">
      <c r="C37" s="3"/>
      <c r="F37" s="1"/>
      <c r="K37" s="3"/>
      <c r="L37" s="3"/>
      <c r="M37" s="3"/>
      <c r="N37" s="3"/>
      <c r="O37" s="3"/>
      <c r="P37" s="3"/>
      <c r="Q37" s="7"/>
      <c r="R37" s="6"/>
      <c r="S37" s="4"/>
      <c r="T37" s="4"/>
      <c r="U37" s="4"/>
      <c r="V37" s="4"/>
      <c r="W37" s="5"/>
      <c r="X37" s="1"/>
      <c r="Y37" s="1"/>
    </row>
    <row r="38" spans="3:25" x14ac:dyDescent="0.45">
      <c r="C38" s="3"/>
      <c r="F38" s="1"/>
      <c r="K38" s="3"/>
      <c r="L38" s="3"/>
      <c r="M38" s="3"/>
      <c r="N38" s="3"/>
      <c r="O38" s="3"/>
      <c r="P38" s="3"/>
      <c r="Q38" s="3"/>
      <c r="R38" s="2"/>
      <c r="S38" s="1"/>
      <c r="T38" s="1"/>
      <c r="U38" s="1"/>
      <c r="V38" s="1"/>
      <c r="W38" s="1"/>
      <c r="X38" s="1"/>
      <c r="Y38" s="1"/>
    </row>
    <row r="39" spans="3:25" x14ac:dyDescent="0.45">
      <c r="C39" s="3"/>
      <c r="K39" s="3"/>
      <c r="L39" s="3"/>
      <c r="M39" s="3"/>
      <c r="N39" s="3"/>
      <c r="O39" s="3"/>
      <c r="P39" s="3"/>
      <c r="Q39" s="3"/>
      <c r="R39" s="2"/>
      <c r="S39" s="1"/>
      <c r="T39" s="1"/>
      <c r="U39" s="1"/>
      <c r="V39" s="1"/>
      <c r="W39" s="1"/>
      <c r="X39" s="1"/>
      <c r="Y39" s="1"/>
    </row>
    <row r="40" spans="3:25" x14ac:dyDescent="0.45">
      <c r="C40" s="3"/>
      <c r="K40" s="3"/>
      <c r="L40" s="3"/>
      <c r="M40" s="3"/>
      <c r="N40" s="3"/>
      <c r="O40" s="3"/>
      <c r="P40" s="3"/>
      <c r="Q40" s="3"/>
      <c r="R40" s="2"/>
      <c r="S40" s="1"/>
      <c r="T40" s="1"/>
      <c r="U40" s="1"/>
      <c r="V40" s="1"/>
      <c r="W40" s="1"/>
      <c r="X40" s="1"/>
      <c r="Y40" s="1"/>
    </row>
    <row r="41" spans="3:25" x14ac:dyDescent="0.45">
      <c r="K41" s="3"/>
      <c r="L41" s="3"/>
      <c r="M41" s="3"/>
      <c r="N41" s="3"/>
      <c r="O41" s="3"/>
      <c r="P41" s="3"/>
      <c r="Q41" s="3"/>
      <c r="R41" s="2"/>
      <c r="S41" s="1"/>
      <c r="T41" s="1"/>
      <c r="U41" s="1"/>
      <c r="V41" s="1"/>
      <c r="W41" s="1"/>
      <c r="X41" s="1"/>
      <c r="Y41" s="1"/>
    </row>
    <row r="42" spans="3:25" x14ac:dyDescent="0.45">
      <c r="K42" s="3"/>
      <c r="L42" s="3"/>
      <c r="M42" s="3"/>
      <c r="N42" s="3"/>
      <c r="O42" s="3" t="s">
        <v>42</v>
      </c>
      <c r="P42" s="3"/>
      <c r="Q42" s="3"/>
      <c r="R42" s="3" t="s">
        <v>59</v>
      </c>
    </row>
    <row r="43" spans="3:25" x14ac:dyDescent="0.45">
      <c r="K43" s="3"/>
      <c r="L43" s="3"/>
      <c r="M43" s="3"/>
      <c r="N43" s="3"/>
      <c r="O43" s="3" t="s">
        <v>44</v>
      </c>
      <c r="P43" s="3"/>
      <c r="Q43" s="3"/>
      <c r="R43" s="3" t="s">
        <v>60</v>
      </c>
    </row>
    <row r="44" spans="3:25" x14ac:dyDescent="0.45">
      <c r="O44" t="s">
        <v>45</v>
      </c>
      <c r="R44" t="s">
        <v>61</v>
      </c>
    </row>
    <row r="46" spans="3:25" x14ac:dyDescent="0.45">
      <c r="O46" s="3" t="s">
        <v>47</v>
      </c>
      <c r="P46" s="3"/>
    </row>
    <row r="47" spans="3:25" x14ac:dyDescent="0.45">
      <c r="O47" s="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2020-09-26T22:48:09Z</dcterms:created>
  <dcterms:modified xsi:type="dcterms:W3CDTF">2020-10-17T18:52:19Z</dcterms:modified>
</cp:coreProperties>
</file>