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SingleCells1.xml" ContentType="application/vnd.openxmlformats-officedocument.spreadsheetml.tableSingleCell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SingleCells2.xml" ContentType="application/vnd.openxmlformats-officedocument.spreadsheetml.tableSingleCells+xml"/>
  <Override PartName="/xl/tables/table8.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SingleCells3.xml" ContentType="application/vnd.openxmlformats-officedocument.spreadsheetml.tableSingleCells+xml"/>
  <Override PartName="/xl/tables/table9.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filterPrivacy="1" defaultThemeVersion="124226"/>
  <xr:revisionPtr revIDLastSave="0" documentId="13_ncr:1_{A811EB7B-BC77-6A40-ABFF-90560F3E4498}" xr6:coauthVersionLast="47" xr6:coauthVersionMax="47" xr10:uidLastSave="{00000000-0000-0000-0000-000000000000}"/>
  <bookViews>
    <workbookView xWindow="0" yWindow="500" windowWidth="28800" windowHeight="16660" tabRatio="853" activeTab="11" xr2:uid="{00000000-000D-0000-FFFF-FFFF00000000}"/>
  </bookViews>
  <sheets>
    <sheet name="dataTypeプルダウン項目" sheetId="21" state="hidden" r:id="rId1"/>
    <sheet name="dataType・データパターン一覧" sheetId="27" state="hidden" r:id="rId2"/>
    <sheet name="fmt変更履歴" sheetId="19" r:id="rId3"/>
    <sheet name="readme" sheetId="37" r:id="rId4"/>
    <sheet name="各種設定" sheetId="34" r:id="rId5"/>
    <sheet name="dataType定義" sheetId="12" r:id="rId6"/>
    <sheet name="enum定義" sheetId="13" r:id="rId7"/>
    <sheet name="型別dataType設定項目" sheetId="22" state="hidden" r:id="rId8"/>
    <sheet name="FK種類" sheetId="31" state="hidden" r:id="rId9"/>
    <sheet name="【説明】DB項目定義" sheetId="36" r:id="rId10"/>
    <sheet name="DB項目定義" sheetId="8" r:id="rId11"/>
    <sheet name="DB共通項目定義" sheetId="20" r:id="rId12"/>
  </sheets>
  <definedNames>
    <definedName name="OLE_LINK198" localSheetId="6">enum定義!#REF!</definedName>
    <definedName name="OLE_LINK257" localSheetId="6">enum定義!#REF!</definedName>
    <definedName name="OLE_LINK269" localSheetId="6">enum定義!#REF!</definedName>
    <definedName name="_xlnm.Print_Area" localSheetId="10">DB項目定義!$A$1:$Y$5</definedName>
    <definedName name="一般">dataTypeプルダウン項目!$A$3:$A$16</definedName>
    <definedName name="一般２">#REF!</definedName>
    <definedName name="固定フォーマット">dataTypeプルダウン項目!$C$3:$C$4</definedName>
    <definedName name="日時">dataTypeプルダウン項目!$B$3:$B$16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2" i="20" l="1"/>
  <c r="E11" i="20"/>
  <c r="E10" i="20"/>
  <c r="E9" i="20"/>
  <c r="E8" i="20"/>
  <c r="E7" i="20"/>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F13" i="12"/>
  <c r="F9" i="12"/>
  <c r="F10" i="12"/>
  <c r="F11" i="12"/>
  <c r="F12" i="12"/>
  <c r="F14" i="12"/>
  <c r="F15" i="12"/>
  <c r="F16" i="12"/>
  <c r="F17" i="12"/>
  <c r="F18" i="12"/>
  <c r="F19" i="12"/>
  <c r="F20" i="12"/>
  <c r="F21" i="12"/>
  <c r="F22" i="12"/>
  <c r="F23" i="12"/>
  <c r="F24" i="12"/>
  <c r="F25" i="12"/>
  <c r="F26" i="12"/>
  <c r="F27" i="12"/>
  <c r="F28" i="12"/>
  <c r="F29" i="12"/>
  <c r="F30" i="12"/>
  <c r="F31" i="12"/>
  <c r="F32" i="12"/>
  <c r="F33" i="12"/>
  <c r="L4" i="12"/>
  <c r="K4" i="12"/>
  <c r="J4" i="12"/>
  <c r="I4" i="12"/>
  <c r="A2" i="36"/>
  <c r="A10" i="36" l="1"/>
  <c r="AB4" i="20" l="1"/>
  <c r="AA4" i="20"/>
  <c r="Z4" i="20"/>
  <c r="Y4" i="20"/>
  <c r="AB3" i="8"/>
  <c r="AA3" i="8"/>
  <c r="Z3" i="8"/>
  <c r="Y3" i="8"/>
  <c r="I5" i="13"/>
  <c r="H5" i="13"/>
  <c r="G5" i="13"/>
  <c r="F5" i="13"/>
  <c r="A8" i="36"/>
  <c r="A3" i="36"/>
  <c r="A4" i="36"/>
  <c r="A5" i="36"/>
  <c r="A6" i="36"/>
  <c r="A7" i="36"/>
  <c r="A9" i="36"/>
  <c r="A11" i="36"/>
  <c r="A12" i="36"/>
  <c r="A13" i="36"/>
  <c r="A14" i="36"/>
  <c r="A15"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tc={4629594D-A037-4979-9ABC-44FA3CC2F040}</author>
  </authors>
  <commentList>
    <comment ref="M6" authorId="0" shapeId="0" xr:uid="{00000000-0006-0000-0200-000001000000}">
      <text>
        <r>
          <rPr>
            <sz val="9"/>
            <color rgb="FF000000"/>
            <rFont val="Calibri"/>
            <family val="2"/>
          </rPr>
          <t>short</t>
        </r>
        <r>
          <rPr>
            <sz val="9"/>
            <color rgb="FF000000"/>
            <rFont val="ＭＳ Ｐゴシック"/>
            <family val="2"/>
            <charset val="128"/>
          </rPr>
          <t>、</t>
        </r>
        <r>
          <rPr>
            <sz val="9"/>
            <color rgb="FF000000"/>
            <rFont val="ＭＳ Ｐゴシック"/>
            <family val="2"/>
            <charset val="128"/>
          </rPr>
          <t>int</t>
        </r>
        <r>
          <rPr>
            <sz val="9"/>
            <color rgb="FF000000"/>
            <rFont val="ＭＳ Ｐゴシック"/>
            <family val="2"/>
            <charset val="128"/>
          </rPr>
          <t>、</t>
        </r>
        <r>
          <rPr>
            <sz val="9"/>
            <color rgb="FF000000"/>
            <rFont val="ＭＳ Ｐゴシック"/>
            <family val="2"/>
            <charset val="128"/>
          </rPr>
          <t>long</t>
        </r>
        <r>
          <rPr>
            <sz val="9"/>
            <color rgb="FF000000"/>
            <rFont val="ＭＳ Ｐゴシック"/>
            <family val="2"/>
            <charset val="128"/>
          </rPr>
          <t>（それぞれの</t>
        </r>
        <r>
          <rPr>
            <sz val="9"/>
            <color rgb="FF000000"/>
            <rFont val="ＭＳ Ｐゴシック"/>
            <family val="2"/>
            <charset val="128"/>
          </rPr>
          <t>Wrapper</t>
        </r>
        <r>
          <rPr>
            <sz val="9"/>
            <color rgb="FF000000"/>
            <rFont val="ＭＳ Ｐゴシック"/>
            <family val="2"/>
            <charset val="128"/>
          </rPr>
          <t>クラスを含む）、</t>
        </r>
        <r>
          <rPr>
            <sz val="9"/>
            <color rgb="FF000000"/>
            <rFont val="ＭＳ Ｐゴシック"/>
            <family val="2"/>
            <charset val="128"/>
          </rPr>
          <t>BigInteger</t>
        </r>
        <r>
          <rPr>
            <sz val="9"/>
            <color rgb="FF000000"/>
            <rFont val="ＭＳ Ｐゴシック"/>
            <family val="2"/>
            <charset val="128"/>
          </rPr>
          <t>、</t>
        </r>
        <r>
          <rPr>
            <sz val="9"/>
            <color rgb="FF000000"/>
            <rFont val="ＭＳ Ｐゴシック"/>
            <family val="2"/>
            <charset val="128"/>
          </rPr>
          <t>BigDecimal</t>
        </r>
        <r>
          <rPr>
            <sz val="9"/>
            <color rgb="FF000000"/>
            <rFont val="ＭＳ Ｐゴシック"/>
            <family val="2"/>
            <charset val="128"/>
          </rPr>
          <t>、</t>
        </r>
        <r>
          <rPr>
            <sz val="9"/>
            <color rgb="FF000000"/>
            <rFont val="ＭＳ Ｐゴシック"/>
            <family val="2"/>
            <charset val="128"/>
          </rPr>
          <t>String</t>
        </r>
        <r>
          <rPr>
            <sz val="9"/>
            <color rgb="FF000000"/>
            <rFont val="ＭＳ Ｐゴシック"/>
            <family val="2"/>
            <charset val="128"/>
          </rPr>
          <t>の場合</t>
        </r>
        <r>
          <rPr>
            <sz val="9"/>
            <color rgb="FF000000"/>
            <rFont val="ＭＳ Ｐゴシック"/>
            <family val="2"/>
            <charset val="128"/>
          </rPr>
          <t xml:space="preserve">
</t>
        </r>
        <r>
          <rPr>
            <sz val="9"/>
            <color rgb="FF000000"/>
            <rFont val="Calibri"/>
            <family val="2"/>
          </rPr>
          <t>※beanValidation</t>
        </r>
        <r>
          <rPr>
            <sz val="9"/>
            <color rgb="FF000000"/>
            <rFont val="ＭＳ Ｐゴシック"/>
            <family val="2"/>
            <charset val="128"/>
          </rPr>
          <t>の仕様としては、</t>
        </r>
        <r>
          <rPr>
            <sz val="9"/>
            <color rgb="FF000000"/>
            <rFont val="ＭＳ Ｐゴシック"/>
            <family val="2"/>
            <charset val="128"/>
          </rPr>
          <t>byte</t>
        </r>
        <r>
          <rPr>
            <sz val="9"/>
            <color rgb="FF000000"/>
            <rFont val="ＭＳ Ｐゴシック"/>
            <family val="2"/>
            <charset val="128"/>
          </rPr>
          <t>型も上記</t>
        </r>
        <r>
          <rPr>
            <sz val="9"/>
            <color rgb="FF000000"/>
            <rFont val="ＭＳ Ｐゴシック"/>
            <family val="2"/>
            <charset val="128"/>
          </rPr>
          <t>2</t>
        </r>
        <r>
          <rPr>
            <sz val="9"/>
            <color rgb="FF000000"/>
            <rFont val="ＭＳ Ｐゴシック"/>
            <family val="2"/>
            <charset val="128"/>
          </rPr>
          <t>つの</t>
        </r>
        <r>
          <rPr>
            <sz val="9"/>
            <color rgb="FF000000"/>
            <rFont val="ＭＳ Ｐゴシック"/>
            <family val="2"/>
            <charset val="128"/>
          </rPr>
          <t>annotation</t>
        </r>
        <r>
          <rPr>
            <sz val="9"/>
            <color rgb="FF000000"/>
            <rFont val="ＭＳ Ｐゴシック"/>
            <family val="2"/>
            <charset val="128"/>
          </rPr>
          <t>で使用可能だが、</t>
        </r>
        <r>
          <rPr>
            <sz val="9"/>
            <color rgb="FF000000"/>
            <rFont val="ＭＳ Ｐゴシック"/>
            <family val="2"/>
            <charset val="128"/>
          </rPr>
          <t>codegenerator</t>
        </r>
        <r>
          <rPr>
            <sz val="9"/>
            <color rgb="FF000000"/>
            <rFont val="ＭＳ Ｐゴシック"/>
            <family val="2"/>
            <charset val="128"/>
          </rPr>
          <t>としては除外している。必要なら追加</t>
        </r>
      </text>
    </comment>
    <comment ref="I8" authorId="1" shapeId="0" xr:uid="{4629594D-A037-4979-9ABC-44FA3CC2F040}">
      <text>
        <t>[Threaded comment]
Your version of Excel allows you to read this threaded comment; however, any edits to it will get removed if the file is opened in a newer version of Excel. Learn more: https://go.microsoft.com/fwlink/?linkid=870924
Comment:
    ValidationMessages.propertiesファイル内で、{patternDescription}で参照可能。</t>
      </text>
    </comment>
    <comment ref="M8" authorId="0" shapeId="0" xr:uid="{00000000-0006-0000-0200-000002000000}">
      <text>
        <r>
          <rPr>
            <sz val="9"/>
            <color rgb="FF000000"/>
            <rFont val="Calibri"/>
            <family val="2"/>
          </rPr>
          <t>@Min</t>
        </r>
        <r>
          <rPr>
            <sz val="9"/>
            <color rgb="FF000000"/>
            <rFont val="ＭＳ Ｐゴシック"/>
            <family val="2"/>
            <charset val="128"/>
          </rPr>
          <t>と</t>
        </r>
        <r>
          <rPr>
            <sz val="9"/>
            <color rgb="FF000000"/>
            <rFont val="ＭＳ Ｐゴシック"/>
            <family val="2"/>
            <charset val="128"/>
          </rPr>
          <t>@DecimalMin</t>
        </r>
        <r>
          <rPr>
            <sz val="9"/>
            <color rgb="FF000000"/>
            <rFont val="ＭＳ Ｐゴシック"/>
            <family val="2"/>
            <charset val="128"/>
          </rPr>
          <t>があるが、</t>
        </r>
        <r>
          <rPr>
            <sz val="9"/>
            <color rgb="FF000000"/>
            <rFont val="ＭＳ Ｐゴシック"/>
            <family val="2"/>
            <charset val="128"/>
          </rPr>
          <t>@DecimalMin</t>
        </r>
        <r>
          <rPr>
            <sz val="9"/>
            <color rgb="FF000000"/>
            <rFont val="ＭＳ Ｐゴシック"/>
            <family val="2"/>
            <charset val="128"/>
          </rPr>
          <t>は</t>
        </r>
        <r>
          <rPr>
            <sz val="9"/>
            <color rgb="FF000000"/>
            <rFont val="ＭＳ Ｐゴシック"/>
            <family val="2"/>
            <charset val="128"/>
          </rPr>
          <t>Min</t>
        </r>
        <r>
          <rPr>
            <sz val="9"/>
            <color rgb="FF000000"/>
            <rFont val="ＭＳ Ｐゴシック"/>
            <family val="2"/>
            <charset val="128"/>
          </rPr>
          <t>を包含した機能っぽいので、簡単のため</t>
        </r>
        <r>
          <rPr>
            <sz val="9"/>
            <color rgb="FF000000"/>
            <rFont val="ＭＳ Ｐゴシック"/>
            <family val="2"/>
            <charset val="128"/>
          </rPr>
          <t>DecimalMin</t>
        </r>
        <r>
          <rPr>
            <sz val="9"/>
            <color rgb="FF000000"/>
            <rFont val="ＭＳ Ｐゴシック"/>
            <family val="2"/>
            <charset val="128"/>
          </rPr>
          <t>一本で行く。</t>
        </r>
        <r>
          <rPr>
            <sz val="9"/>
            <color rgb="FF000000"/>
            <rFont val="ＭＳ Ｐゴシック"/>
            <family val="2"/>
            <charset val="128"/>
          </rPr>
          <t>Max</t>
        </r>
        <r>
          <rPr>
            <sz val="9"/>
            <color rgb="FF000000"/>
            <rFont val="ＭＳ Ｐゴシック"/>
            <family val="2"/>
            <charset val="128"/>
          </rPr>
          <t>も同じ。</t>
        </r>
      </text>
    </comment>
    <comment ref="P8" authorId="0" shapeId="0" xr:uid="{00000000-0006-0000-0200-000003000000}">
      <text>
        <r>
          <rPr>
            <sz val="11"/>
            <color rgb="FF000000"/>
            <rFont val="ＭＳ Ｐゴシック"/>
            <family val="2"/>
            <charset val="128"/>
          </rPr>
          <t>BigDecimal</t>
        </r>
        <r>
          <rPr>
            <sz val="11"/>
            <color rgb="FF000000"/>
            <rFont val="ＭＳ Ｐゴシック"/>
            <family val="2"/>
            <charset val="128"/>
          </rPr>
          <t>の場合のみ記載可。</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tc={7A77E6F4-C2A0-004E-AB99-71DD3D2F56F7}</author>
  </authors>
  <commentList>
    <comment ref="U5" authorId="0" shapeId="0" xr:uid="{7A77E6F4-C2A0-004E-AB99-71DD3D2F56F7}">
      <text>
        <t>[Threaded comment]
Your version of Excel allows you to read this threaded comment; however, any edits to it will get removed if the file is opened in a newer version of Excel. Learn more: https://go.microsoft.com/fwlink/?linkid=870924
Comment:
    自entity参照や、他のenttityを介しての無限循環参照を防ぐため、大きな処理速度遅延が心配されるケース以外では基本lazy（本列上空文字）としたい。</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tc={822F2FB5-3656-4741-AC78-A5C0977B62BE}</author>
  </authors>
  <commentList>
    <comment ref="U6" authorId="0" shapeId="0" xr:uid="{822F2FB5-3656-4741-AC78-A5C0977B62BE}">
      <text>
        <t>[Threaded comment]
Your version of Excel allows you to read this threaded comment; however, any edits to it will get removed if the file is opened in a newer version of Excel. Learn more: https://go.microsoft.com/fwlink/?linkid=870924
Comment:
    自entity参照や、他のenttityを介しての無限循環参照を防ぐため、大きな処理速度遅延が心配されるケース以外では基本lazy（本列上空文字）としたい。</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bTabInfo" type="4" refreshedVersion="0" background="1">
    <webPr xml="1" sourceData="1" url="G:\eclipse_workspace\ast-framework-code-generator\doc\xsd\dbTabInfo.xsd" htmlTables="1" htmlFormat="all"/>
  </connection>
  <connection id="2" xr16:uid="{00000000-0015-0000-FFFF-FFFF01000000}" name="ios-device-manager-queryInfo" type="4" refreshedVersion="0" background="1">
    <webPr xml="1" sourceData="1" url="G:\workspace\ast-framework-code-generator\src\main\info-xml-resources\ios-device-manager-queryInfo.xml" htmlTables="1" htmlFormat="all"/>
  </connection>
  <connection id="3" xr16:uid="{00000000-0015-0000-FFFF-FFFF02000000}" name="ios-device-manager-queryInfo1" type="4" refreshedVersion="0" background="1">
    <webPr xml="1" sourceData="1" url="G:\workspace\ast-framework-code-generator\src\main\info-xml-resources\ios-device-manager-queryInfo.xml" htmlTables="1" htmlFormat="all"/>
  </connection>
</connections>
</file>

<file path=xl/sharedStrings.xml><?xml version="1.0" encoding="utf-8"?>
<sst xmlns="http://schemas.openxmlformats.org/spreadsheetml/2006/main" count="931" uniqueCount="559">
  <si>
    <t>型</t>
    <rPh sb="0" eb="1">
      <t>カタ</t>
    </rPh>
    <phoneticPr fontId="4"/>
  </si>
  <si>
    <t>DB項目定義</t>
    <rPh sb="2" eb="4">
      <t>コウモク</t>
    </rPh>
    <rPh sb="4" eb="6">
      <t>テイギ</t>
    </rPh>
    <phoneticPr fontId="4"/>
  </si>
  <si>
    <t>テーブル名</t>
    <rPh sb="4" eb="5">
      <t>メイ</t>
    </rPh>
    <phoneticPr fontId="4"/>
  </si>
  <si>
    <t>カラム名</t>
    <rPh sb="3" eb="4">
      <t>メイ</t>
    </rPh>
    <phoneticPr fontId="4"/>
  </si>
  <si>
    <t>dataType</t>
    <phoneticPr fontId="4"/>
  </si>
  <si>
    <t>code</t>
    <phoneticPr fontId="4"/>
  </si>
  <si>
    <t>varName</t>
    <phoneticPr fontId="4"/>
  </si>
  <si>
    <t>enum項目定義</t>
    <rPh sb="4" eb="6">
      <t>コウモク</t>
    </rPh>
    <rPh sb="6" eb="8">
      <t>テイギ</t>
    </rPh>
    <phoneticPr fontId="4"/>
  </si>
  <si>
    <t>dataType定義</t>
    <rPh sb="8" eb="10">
      <t>テイギ</t>
    </rPh>
    <phoneticPr fontId="4"/>
  </si>
  <si>
    <t>日付</t>
    <rPh sb="0" eb="2">
      <t>ヒヅケ</t>
    </rPh>
    <phoneticPr fontId="4"/>
  </si>
  <si>
    <t>バージョン</t>
    <phoneticPr fontId="4"/>
  </si>
  <si>
    <t>修正事項</t>
    <rPh sb="0" eb="2">
      <t>シュウセイ</t>
    </rPh>
    <rPh sb="2" eb="4">
      <t>ジコウ</t>
    </rPh>
    <phoneticPr fontId="4"/>
  </si>
  <si>
    <t>初版</t>
    <rPh sb="0" eb="2">
      <t>ショハン</t>
    </rPh>
    <phoneticPr fontId="4"/>
  </si>
  <si>
    <t>修正者</t>
    <rPh sb="0" eb="2">
      <t>シュウセイ</t>
    </rPh>
    <rPh sb="2" eb="3">
      <t>シャ</t>
    </rPh>
    <phoneticPr fontId="4"/>
  </si>
  <si>
    <t>田中</t>
    <rPh sb="0" eb="2">
      <t>タナカ</t>
    </rPh>
    <phoneticPr fontId="4"/>
  </si>
  <si>
    <t>カラム表示名をxmlに追加</t>
    <rPh sb="3" eb="5">
      <t>ヒョウジ</t>
    </rPh>
    <rPh sb="5" eb="6">
      <t>メイ</t>
    </rPh>
    <rPh sb="11" eb="13">
      <t>ツイカ</t>
    </rPh>
    <phoneticPr fontId="4"/>
  </si>
  <si>
    <t>フォーマット変更履歴</t>
    <rPh sb="6" eb="8">
      <t>ヘンコウ</t>
    </rPh>
    <rPh sb="8" eb="10">
      <t>リレキ</t>
    </rPh>
    <phoneticPr fontId="4"/>
  </si>
  <si>
    <t>DataType名</t>
    <rPh sb="8" eb="9">
      <t>メイ</t>
    </rPh>
    <phoneticPr fontId="4"/>
  </si>
  <si>
    <t>最大値</t>
    <rPh sb="0" eb="3">
      <t>サイダイチ</t>
    </rPh>
    <phoneticPr fontId="4"/>
  </si>
  <si>
    <t>dataTypeをソースに反映するように変更</t>
    <rPh sb="13" eb="15">
      <t>ハンエイ</t>
    </rPh>
    <rPh sb="20" eb="22">
      <t>ヘンコウ</t>
    </rPh>
    <phoneticPr fontId="4"/>
  </si>
  <si>
    <t>田中</t>
    <rPh sb="0" eb="2">
      <t>タナカ</t>
    </rPh>
    <phoneticPr fontId="4"/>
  </si>
  <si>
    <t>田中</t>
    <rPh sb="0" eb="2">
      <t>タナカ</t>
    </rPh>
    <phoneticPr fontId="4"/>
  </si>
  <si>
    <t>DB共通項目定義</t>
    <rPh sb="2" eb="4">
      <t>キョウツウ</t>
    </rPh>
    <rPh sb="4" eb="6">
      <t>コウモク</t>
    </rPh>
    <rPh sb="6" eb="8">
      <t>テイギ</t>
    </rPh>
    <phoneticPr fontId="4"/>
  </si>
  <si>
    <t>・DB、class項目定義に「dataType存在確認」列を追加
・DB共通項目定義を追加</t>
    <rPh sb="9" eb="11">
      <t>コウモク</t>
    </rPh>
    <rPh sb="11" eb="13">
      <t>テイギ</t>
    </rPh>
    <rPh sb="23" eb="25">
      <t>ソンザイ</t>
    </rPh>
    <rPh sb="25" eb="27">
      <t>カクニン</t>
    </rPh>
    <rPh sb="28" eb="29">
      <t>レツ</t>
    </rPh>
    <rPh sb="30" eb="32">
      <t>ツイカ</t>
    </rPh>
    <rPh sb="36" eb="38">
      <t>キョウツウ</t>
    </rPh>
    <rPh sb="38" eb="40">
      <t>コウモク</t>
    </rPh>
    <rPh sb="40" eb="42">
      <t>テイギ</t>
    </rPh>
    <rPh sb="43" eb="45">
      <t>ツイカ</t>
    </rPh>
    <phoneticPr fontId="4"/>
  </si>
  <si>
    <t>TIMESTAMP</t>
  </si>
  <si>
    <t>田中</t>
    <rPh sb="0" eb="2">
      <t>タナカ</t>
    </rPh>
    <phoneticPr fontId="4"/>
  </si>
  <si>
    <t>excel関数追加など利便性向上（出力結果に変更なし）</t>
    <rPh sb="5" eb="7">
      <t>カンスウ</t>
    </rPh>
    <rPh sb="7" eb="9">
      <t>ツイカ</t>
    </rPh>
    <rPh sb="11" eb="14">
      <t>リベンセイ</t>
    </rPh>
    <rPh sb="14" eb="16">
      <t>コウジョウ</t>
    </rPh>
    <rPh sb="17" eb="19">
      <t>シュツリョク</t>
    </rPh>
    <rPh sb="19" eb="21">
      <t>ケッカ</t>
    </rPh>
    <rPh sb="22" eb="24">
      <t>ヘンコウ</t>
    </rPh>
    <phoneticPr fontId="4"/>
  </si>
  <si>
    <t>UUID</t>
    <phoneticPr fontId="4"/>
  </si>
  <si>
    <t>田中</t>
    <rPh sb="0" eb="2">
      <t>タナカ</t>
    </rPh>
    <phoneticPr fontId="4"/>
  </si>
  <si>
    <t>全角</t>
    <rPh sb="0" eb="2">
      <t>ゼンカク</t>
    </rPh>
    <phoneticPr fontId="4"/>
  </si>
  <si>
    <t>半角</t>
    <rPh sb="0" eb="2">
      <t>ハンカク</t>
    </rPh>
    <phoneticPr fontId="4"/>
  </si>
  <si>
    <t>半角数字</t>
    <rPh sb="0" eb="2">
      <t>ハンカク</t>
    </rPh>
    <rPh sb="2" eb="4">
      <t>スウジ</t>
    </rPh>
    <phoneticPr fontId="4"/>
  </si>
  <si>
    <t>日時</t>
    <rPh sb="0" eb="2">
      <t>ニチジ</t>
    </rPh>
    <phoneticPr fontId="4"/>
  </si>
  <si>
    <t>YYYY</t>
    <phoneticPr fontId="4"/>
  </si>
  <si>
    <t>YYYYMM</t>
    <phoneticPr fontId="4"/>
  </si>
  <si>
    <t>YYYYMMDD</t>
    <phoneticPr fontId="4"/>
  </si>
  <si>
    <t>固定フォーマット</t>
    <rPh sb="0" eb="2">
      <t>コテイ</t>
    </rPh>
    <phoneticPr fontId="4"/>
  </si>
  <si>
    <t>一般</t>
    <rPh sb="0" eb="2">
      <t>イッパン</t>
    </rPh>
    <phoneticPr fontId="4"/>
  </si>
  <si>
    <t>E-MAIL</t>
    <phoneticPr fontId="4"/>
  </si>
  <si>
    <t>DataType名</t>
    <phoneticPr fontId="4"/>
  </si>
  <si>
    <t>○</t>
    <phoneticPr fontId="4"/>
  </si>
  <si>
    <t>DD</t>
    <phoneticPr fontId="4"/>
  </si>
  <si>
    <t>HH</t>
    <phoneticPr fontId="4"/>
  </si>
  <si>
    <t>MMDD</t>
    <phoneticPr fontId="4"/>
  </si>
  <si>
    <t>MM</t>
    <phoneticPr fontId="4"/>
  </si>
  <si>
    <t>MI</t>
    <phoneticPr fontId="4"/>
  </si>
  <si>
    <t>SS</t>
    <phoneticPr fontId="4"/>
  </si>
  <si>
    <t>HHMI</t>
    <phoneticPr fontId="4"/>
  </si>
  <si>
    <t>MISS</t>
    <phoneticPr fontId="4"/>
  </si>
  <si>
    <t>HHMISS</t>
    <phoneticPr fontId="4"/>
  </si>
  <si>
    <t>MSEC</t>
    <phoneticPr fontId="4"/>
  </si>
  <si>
    <t>HHMISSMSEC</t>
    <phoneticPr fontId="4"/>
  </si>
  <si>
    <t>■データ分類とデータパターン</t>
    <rPh sb="4" eb="6">
      <t>ブンルイ</t>
    </rPh>
    <phoneticPr fontId="4"/>
  </si>
  <si>
    <t>■型</t>
    <rPh sb="1" eb="2">
      <t>カタ</t>
    </rPh>
    <phoneticPr fontId="4"/>
  </si>
  <si>
    <t>※Enumクラス名は、DataType名を元に自動生成される。</t>
    <rPh sb="8" eb="9">
      <t>メイ</t>
    </rPh>
    <rPh sb="19" eb="20">
      <t>メイ</t>
    </rPh>
    <rPh sb="21" eb="22">
      <t>モト</t>
    </rPh>
    <rPh sb="23" eb="25">
      <t>ジドウ</t>
    </rPh>
    <rPh sb="25" eb="27">
      <t>セイセイ</t>
    </rPh>
    <phoneticPr fontId="4"/>
  </si>
  <si>
    <t>　　例）DataType名：DT_TRANSACTION_STATUS／DataType name prefix：DT_　→Enumクラス名：TransactionStatusEnum</t>
    <phoneticPr fontId="4"/>
  </si>
  <si>
    <t>STRING</t>
  </si>
  <si>
    <t>INT</t>
  </si>
  <si>
    <t>FLOAT</t>
  </si>
  <si>
    <t>DOUBLE</t>
  </si>
  <si>
    <t>ENUM</t>
  </si>
  <si>
    <t>○</t>
    <phoneticPr fontId="4"/>
  </si>
  <si>
    <t>小数点以下桁数</t>
    <rPh sb="0" eb="3">
      <t>ショウスウテン</t>
    </rPh>
    <rPh sb="3" eb="5">
      <t>イカ</t>
    </rPh>
    <rPh sb="5" eb="7">
      <t>ケタスウ</t>
    </rPh>
    <phoneticPr fontId="4"/>
  </si>
  <si>
    <t>最小桁[文字数](*1)</t>
    <rPh sb="0" eb="2">
      <t>サイショウ</t>
    </rPh>
    <rPh sb="2" eb="3">
      <t>ケタ</t>
    </rPh>
    <rPh sb="4" eb="7">
      <t>モジスウ</t>
    </rPh>
    <phoneticPr fontId="4"/>
  </si>
  <si>
    <t>最大桁[文字数](*1)</t>
    <rPh sb="0" eb="2">
      <t>サイダイ</t>
    </rPh>
    <rPh sb="2" eb="3">
      <t>ケタ</t>
    </rPh>
    <rPh sb="4" eb="7">
      <t>モジスウ</t>
    </rPh>
    <phoneticPr fontId="4"/>
  </si>
  <si>
    <t>最小値</t>
    <rPh sb="0" eb="3">
      <t>サイショウチ</t>
    </rPh>
    <phoneticPr fontId="4"/>
  </si>
  <si>
    <t>△</t>
    <phoneticPr fontId="4"/>
  </si>
  <si>
    <t>○</t>
    <phoneticPr fontId="4"/>
  </si>
  <si>
    <t>○</t>
    <phoneticPr fontId="4"/>
  </si>
  <si>
    <t>SHORT</t>
  </si>
  <si>
    <t>LONG</t>
  </si>
  <si>
    <t>BIG_DECIMAL</t>
  </si>
  <si>
    <t>varchar</t>
    <phoneticPr fontId="4"/>
  </si>
  <si>
    <t>int</t>
    <phoneticPr fontId="4"/>
  </si>
  <si>
    <t>smallint</t>
    <phoneticPr fontId="4"/>
  </si>
  <si>
    <t>bigint</t>
    <phoneticPr fontId="4"/>
  </si>
  <si>
    <t>double precision</t>
    <phoneticPr fontId="4"/>
  </si>
  <si>
    <t>real(=float)</t>
    <phoneticPr fontId="4"/>
  </si>
  <si>
    <t>numeric</t>
    <phoneticPr fontId="4"/>
  </si>
  <si>
    <t>postgresqlの型</t>
    <rPh sb="11" eb="12">
      <t>カタ</t>
    </rPh>
    <phoneticPr fontId="4"/>
  </si>
  <si>
    <t>timestamp</t>
    <phoneticPr fontId="4"/>
  </si>
  <si>
    <t>varchar</t>
    <phoneticPr fontId="4"/>
  </si>
  <si>
    <t>BOOLEAN</t>
    <phoneticPr fontId="4"/>
  </si>
  <si>
    <t>bool</t>
    <phoneticPr fontId="4"/>
  </si>
  <si>
    <t>共通</t>
    <rPh sb="0" eb="2">
      <t>キョウツウ</t>
    </rPh>
    <phoneticPr fontId="4"/>
  </si>
  <si>
    <t>必須</t>
    <rPh sb="0" eb="2">
      <t>ヒッス</t>
    </rPh>
    <phoneticPr fontId="4"/>
  </si>
  <si>
    <t>任意</t>
    <rPh sb="0" eb="2">
      <t>ニンイ</t>
    </rPh>
    <phoneticPr fontId="4"/>
  </si>
  <si>
    <t>正規表現</t>
    <rPh sb="0" eb="2">
      <t>セイキ</t>
    </rPh>
    <rPh sb="2" eb="4">
      <t>ヒョウゲン</t>
    </rPh>
    <phoneticPr fontId="4"/>
  </si>
  <si>
    <t>STRINGの場合の入力項目</t>
  </si>
  <si>
    <t>v1.00</t>
    <phoneticPr fontId="4"/>
  </si>
  <si>
    <t>v1.01</t>
    <phoneticPr fontId="4"/>
  </si>
  <si>
    <t>v1.02</t>
    <phoneticPr fontId="4"/>
  </si>
  <si>
    <t>v1.03</t>
    <phoneticPr fontId="4"/>
  </si>
  <si>
    <t>v1.04</t>
    <phoneticPr fontId="4"/>
  </si>
  <si>
    <t>v2.00</t>
    <phoneticPr fontId="4"/>
  </si>
  <si>
    <t>正規表現</t>
    <rPh sb="0" eb="2">
      <t>セイキヒョウゲン2</t>
    </rPh>
    <phoneticPr fontId="4"/>
  </si>
  <si>
    <t>備考</t>
    <rPh sb="0" eb="2">
      <t>ビコウ</t>
    </rPh>
    <phoneticPr fontId="4"/>
  </si>
  <si>
    <t>データパターン</t>
    <phoneticPr fontId="4"/>
  </si>
  <si>
    <t>○</t>
    <phoneticPr fontId="4"/>
  </si>
  <si>
    <t>(*1)BIG_DECIMALについては、整数部＋小数部の最大、最小桁数を指定。</t>
    <rPh sb="21" eb="23">
      <t>セイスウ</t>
    </rPh>
    <rPh sb="23" eb="24">
      <t>ブ</t>
    </rPh>
    <rPh sb="25" eb="28">
      <t>ショウスウブ</t>
    </rPh>
    <rPh sb="29" eb="31">
      <t>サイダイ</t>
    </rPh>
    <rPh sb="32" eb="34">
      <t>サイショウ</t>
    </rPh>
    <rPh sb="34" eb="36">
      <t>ケタスウ</t>
    </rPh>
    <rPh sb="37" eb="39">
      <t>シテイ</t>
    </rPh>
    <phoneticPr fontId="4"/>
  </si>
  <si>
    <t>　　 Enumについては、codeの桁数を記載。STRINGは最大文字数。バイト数ではない。</t>
    <rPh sb="18" eb="20">
      <t>ケタスウ</t>
    </rPh>
    <rPh sb="21" eb="23">
      <t>キサイ</t>
    </rPh>
    <rPh sb="31" eb="33">
      <t>サイダイ</t>
    </rPh>
    <rPh sb="33" eb="36">
      <t>モジスウ</t>
    </rPh>
    <rPh sb="40" eb="41">
      <t>スウ</t>
    </rPh>
    <phoneticPr fontId="4"/>
  </si>
  <si>
    <t>自動採番</t>
    <rPh sb="0" eb="2">
      <t>ジドウ</t>
    </rPh>
    <rPh sb="2" eb="4">
      <t>サイバン</t>
    </rPh>
    <phoneticPr fontId="4"/>
  </si>
  <si>
    <t>※DB側の項目だが型依存があるのでここで記載</t>
    <rPh sb="3" eb="4">
      <t>ガワ</t>
    </rPh>
    <rPh sb="5" eb="7">
      <t>コウモク</t>
    </rPh>
    <rPh sb="9" eb="10">
      <t>カタ</t>
    </rPh>
    <rPh sb="10" eb="12">
      <t>イゾン</t>
    </rPh>
    <rPh sb="20" eb="22">
      <t>キサイ</t>
    </rPh>
    <phoneticPr fontId="4"/>
  </si>
  <si>
    <t>●ast-framework-common:v2.00.00に同期して対応
(Enum)
・Deprecated、javadocコメントの追加対応
・Frameworkで保持するenumを整備
(DataType)
・Deprecated、javadocコメントの追加対応
・DataTypeでstringの場合に「データ種類」と「文字種別」の定義があいまいだったため形式を変更
・浮動小数点、BigDecimal、BOOL型に対応
・Stringの場合に正規表現を使用できるよう追加
・ロジックによるチェックも可能なように変更
(DataType参照)
・「DataType参照」シートを追加し、既にframeworkの中などに存在しているDataTypeを使用することを可能とする
（Db, DbCommon, Class）
項目に変更なし。
※「備考」列を、javadocとして使用する案もあるかと思い途中まで作ったが、使わなさそうなので現時点ではcodeGenerator側には実装していない。
　XML定義側（xsd）にはあえて残しているが、このまま使用して支障なし。</t>
    <rPh sb="31" eb="33">
      <t>ドウキ</t>
    </rPh>
    <rPh sb="35" eb="37">
      <t>タイオウ</t>
    </rPh>
    <rPh sb="69" eb="71">
      <t>ツイカ</t>
    </rPh>
    <rPh sb="71" eb="73">
      <t>タイオウ</t>
    </rPh>
    <rPh sb="85" eb="87">
      <t>ホジ</t>
    </rPh>
    <rPh sb="94" eb="96">
      <t>セイビ</t>
    </rPh>
    <rPh sb="154" eb="156">
      <t>バアイ</t>
    </rPh>
    <rPh sb="161" eb="163">
      <t>シュルイ</t>
    </rPh>
    <rPh sb="166" eb="168">
      <t>モジ</t>
    </rPh>
    <rPh sb="168" eb="170">
      <t>シュベツ</t>
    </rPh>
    <rPh sb="172" eb="174">
      <t>テイギ</t>
    </rPh>
    <rPh sb="184" eb="186">
      <t>ケイシキ</t>
    </rPh>
    <rPh sb="187" eb="189">
      <t>ヘンコウ</t>
    </rPh>
    <rPh sb="191" eb="193">
      <t>フドウ</t>
    </rPh>
    <rPh sb="193" eb="195">
      <t>ショウスウ</t>
    </rPh>
    <rPh sb="195" eb="196">
      <t>テン</t>
    </rPh>
    <rPh sb="212" eb="213">
      <t>カタ</t>
    </rPh>
    <rPh sb="214" eb="216">
      <t>タイオウ</t>
    </rPh>
    <rPh sb="225" eb="227">
      <t>バアイ</t>
    </rPh>
    <rPh sb="228" eb="230">
      <t>セイキ</t>
    </rPh>
    <rPh sb="230" eb="232">
      <t>ヒョウゲン</t>
    </rPh>
    <rPh sb="233" eb="235">
      <t>シヨウ</t>
    </rPh>
    <rPh sb="240" eb="242">
      <t>ツイカ</t>
    </rPh>
    <rPh sb="256" eb="258">
      <t>カノウ</t>
    </rPh>
    <rPh sb="288" eb="290">
      <t>サンショウ</t>
    </rPh>
    <rPh sb="295" eb="297">
      <t>ツイカ</t>
    </rPh>
    <rPh sb="365" eb="367">
      <t>コウモク</t>
    </rPh>
    <rPh sb="368" eb="370">
      <t>ヘンコウ</t>
    </rPh>
    <rPh sb="376" eb="378">
      <t>ビコウ</t>
    </rPh>
    <rPh sb="379" eb="380">
      <t>レツ</t>
    </rPh>
    <rPh sb="392" eb="394">
      <t>シヨウ</t>
    </rPh>
    <rPh sb="396" eb="397">
      <t>アン</t>
    </rPh>
    <rPh sb="402" eb="403">
      <t>オモ</t>
    </rPh>
    <rPh sb="404" eb="406">
      <t>トチュウ</t>
    </rPh>
    <rPh sb="408" eb="409">
      <t>ツク</t>
    </rPh>
    <rPh sb="413" eb="414">
      <t>ツカ</t>
    </rPh>
    <rPh sb="422" eb="425">
      <t>ゲンジテン</t>
    </rPh>
    <rPh sb="440" eb="441">
      <t>ガワ</t>
    </rPh>
    <rPh sb="443" eb="445">
      <t>ジッソウ</t>
    </rPh>
    <rPh sb="456" eb="458">
      <t>テイギ</t>
    </rPh>
    <rPh sb="458" eb="459">
      <t>ガワ</t>
    </rPh>
    <rPh sb="469" eb="470">
      <t>ノコ</t>
    </rPh>
    <rPh sb="480" eb="482">
      <t>シヨウ</t>
    </rPh>
    <rPh sb="484" eb="486">
      <t>シショウ</t>
    </rPh>
    <phoneticPr fontId="4"/>
  </si>
  <si>
    <t>v2.01</t>
    <phoneticPr fontId="4"/>
  </si>
  <si>
    <t>v2.02</t>
    <phoneticPr fontId="4"/>
  </si>
  <si>
    <t>・dataTypeInfoのxml対応付けがおかしかったので修正</t>
    <rPh sb="17" eb="19">
      <t>タイオウ</t>
    </rPh>
    <rPh sb="19" eb="20">
      <t>ヅ</t>
    </rPh>
    <rPh sb="30" eb="32">
      <t>シュウセイ</t>
    </rPh>
    <phoneticPr fontId="4"/>
  </si>
  <si>
    <t>・列の幅変更
・class項目定義のxml対応づけがおかしかったので修正</t>
    <rPh sb="1" eb="2">
      <t>レツ</t>
    </rPh>
    <rPh sb="3" eb="4">
      <t>ハバ</t>
    </rPh>
    <rPh sb="4" eb="6">
      <t>ヘンコウ</t>
    </rPh>
    <rPh sb="13" eb="15">
      <t>コウモク</t>
    </rPh>
    <rPh sb="15" eb="17">
      <t>テイギ</t>
    </rPh>
    <rPh sb="21" eb="23">
      <t>タイオウ</t>
    </rPh>
    <rPh sb="34" eb="36">
      <t>シュウセイ</t>
    </rPh>
    <phoneticPr fontId="4"/>
  </si>
  <si>
    <t>v2.03</t>
    <phoneticPr fontId="4"/>
  </si>
  <si>
    <t>・「DBテーブル定義」シートを追加
・「共通定義」シートを追加
・basePackageを共通定義シートに集約したので、各シートのbasePackageを削除</t>
    <rPh sb="8" eb="10">
      <t>テイギ</t>
    </rPh>
    <rPh sb="15" eb="17">
      <t>ツイカ</t>
    </rPh>
    <rPh sb="20" eb="22">
      <t>キョウツウ</t>
    </rPh>
    <rPh sb="22" eb="24">
      <t>テイギ</t>
    </rPh>
    <rPh sb="29" eb="31">
      <t>ツイカ</t>
    </rPh>
    <rPh sb="45" eb="47">
      <t>キョウツウ</t>
    </rPh>
    <rPh sb="47" eb="49">
      <t>テイギ</t>
    </rPh>
    <rPh sb="53" eb="55">
      <t>シュウヤク</t>
    </rPh>
    <rPh sb="60" eb="61">
      <t>カク</t>
    </rPh>
    <rPh sb="77" eb="79">
      <t>サクジョ</t>
    </rPh>
    <phoneticPr fontId="4"/>
  </si>
  <si>
    <t>・dataTypeが、エクセルの日本語からgetEnumFromNameする仕組みだったが、これだとWindows-31jとUTF-8が共存できないため、getEnumFromNameはアルファベットの文字から行うよう仕様変更</t>
    <phoneticPr fontId="4"/>
  </si>
  <si>
    <t>v2.04</t>
    <phoneticPr fontId="4"/>
  </si>
  <si>
    <t>田中</t>
    <rPh sb="0" eb="2">
      <t>タナカ</t>
    </rPh>
    <phoneticPr fontId="4"/>
  </si>
  <si>
    <t>追加言語1</t>
    <rPh sb="0" eb="2">
      <t>ツイカ</t>
    </rPh>
    <rPh sb="2" eb="4">
      <t>ゲンゴ</t>
    </rPh>
    <phoneticPr fontId="4"/>
  </si>
  <si>
    <t>追加言語2</t>
    <rPh sb="0" eb="2">
      <t>ツイカ</t>
    </rPh>
    <rPh sb="2" eb="4">
      <t>ゲンゴ</t>
    </rPh>
    <phoneticPr fontId="4"/>
  </si>
  <si>
    <t>追加言語3</t>
    <rPh sb="0" eb="2">
      <t>ツイカ</t>
    </rPh>
    <rPh sb="2" eb="4">
      <t>ゲンゴ</t>
    </rPh>
    <phoneticPr fontId="4"/>
  </si>
  <si>
    <t>田中</t>
    <rPh sb="0" eb="2">
      <t>タナカ</t>
    </rPh>
    <phoneticPr fontId="4"/>
  </si>
  <si>
    <t>・複数言語対応（enum、DB項目）
・「projectType」をシステム共通定義に追加</t>
    <rPh sb="1" eb="3">
      <t>フクスウ</t>
    </rPh>
    <rPh sb="3" eb="5">
      <t>ゲンゴ</t>
    </rPh>
    <rPh sb="5" eb="7">
      <t>タイオウ</t>
    </rPh>
    <rPh sb="15" eb="17">
      <t>コウモク</t>
    </rPh>
    <rPh sb="38" eb="40">
      <t>キョウツウ</t>
    </rPh>
    <rPh sb="40" eb="42">
      <t>テイギ</t>
    </rPh>
    <rPh sb="43" eb="45">
      <t>ツイカ</t>
    </rPh>
    <phoneticPr fontId="4"/>
  </si>
  <si>
    <t>v2.05</t>
    <phoneticPr fontId="4"/>
  </si>
  <si>
    <t>v2.06</t>
    <phoneticPr fontId="4"/>
  </si>
  <si>
    <t>・「dateType参照定義」というシート名になっていたので、「dataType参照定義」に変更
・DB項目定義シートで、dataTypeの存在確認のための関数が「○」の文字列になってしまっていたので修正
　（出力xmlの変更なし）</t>
    <rPh sb="10" eb="12">
      <t>サンショウ</t>
    </rPh>
    <rPh sb="12" eb="14">
      <t>テイギ</t>
    </rPh>
    <rPh sb="21" eb="22">
      <t>メイ</t>
    </rPh>
    <rPh sb="46" eb="48">
      <t>ヘンコウ</t>
    </rPh>
    <rPh sb="52" eb="54">
      <t>コウモク</t>
    </rPh>
    <rPh sb="54" eb="56">
      <t>テイギ</t>
    </rPh>
    <rPh sb="70" eb="72">
      <t>ソンザイ</t>
    </rPh>
    <rPh sb="72" eb="74">
      <t>カクニン</t>
    </rPh>
    <rPh sb="78" eb="80">
      <t>カンスウ</t>
    </rPh>
    <rPh sb="85" eb="88">
      <t>モジレツ</t>
    </rPh>
    <rPh sb="100" eb="102">
      <t>シュウセイ</t>
    </rPh>
    <phoneticPr fontId="4"/>
  </si>
  <si>
    <t>半角</t>
  </si>
  <si>
    <t>整数部桁数</t>
    <rPh sb="0" eb="2">
      <t>セイスウ</t>
    </rPh>
    <rPh sb="2" eb="3">
      <t>ブ</t>
    </rPh>
    <rPh sb="3" eb="5">
      <t>ケタスウ</t>
    </rPh>
    <phoneticPr fontId="4"/>
  </si>
  <si>
    <t>禁則文字</t>
    <rPh sb="0" eb="2">
      <t>キンソク</t>
    </rPh>
    <rPh sb="2" eb="4">
      <t>モジ</t>
    </rPh>
    <phoneticPr fontId="4"/>
  </si>
  <si>
    <t>数値系の場合の入力項目</t>
    <rPh sb="0" eb="2">
      <t>スウチ</t>
    </rPh>
    <rPh sb="2" eb="3">
      <t>ケイ</t>
    </rPh>
    <rPh sb="4" eb="6">
      <t>バアイ</t>
    </rPh>
    <rPh sb="7" eb="9">
      <t>ニュウリョク</t>
    </rPh>
    <rPh sb="9" eb="11">
      <t>コウモク</t>
    </rPh>
    <phoneticPr fontId="4"/>
  </si>
  <si>
    <t>v3.00</t>
    <phoneticPr fontId="4"/>
  </si>
  <si>
    <t>全半角（制限なし）</t>
  </si>
  <si>
    <t>全半角（制限なし）</t>
    <rPh sb="0" eb="1">
      <t>ゼン</t>
    </rPh>
    <rPh sb="1" eb="3">
      <t>ハンカク</t>
    </rPh>
    <rPh sb="4" eb="6">
      <t>セイゲン</t>
    </rPh>
    <phoneticPr fontId="4"/>
  </si>
  <si>
    <t>半角数字＋英大文字</t>
  </si>
  <si>
    <t>半角数字＋英大文字</t>
    <rPh sb="0" eb="2">
      <t>ハンカク</t>
    </rPh>
    <rPh sb="2" eb="4">
      <t>スウジ</t>
    </rPh>
    <rPh sb="5" eb="6">
      <t>エイ</t>
    </rPh>
    <rPh sb="6" eb="9">
      <t>オオモジ</t>
    </rPh>
    <phoneticPr fontId="4"/>
  </si>
  <si>
    <t>半角数字＋英大文字＋_</t>
    <rPh sb="0" eb="2">
      <t>ハンカク</t>
    </rPh>
    <rPh sb="2" eb="4">
      <t>スウジ</t>
    </rPh>
    <rPh sb="5" eb="6">
      <t>エイ</t>
    </rPh>
    <rPh sb="6" eb="9">
      <t>オオモジ</t>
    </rPh>
    <phoneticPr fontId="4"/>
  </si>
  <si>
    <t>半角数字＋英小文字＋_</t>
  </si>
  <si>
    <t>半角数字＋英小文字＋_</t>
    <rPh sb="0" eb="2">
      <t>ハンカク</t>
    </rPh>
    <rPh sb="2" eb="4">
      <t>スウジ</t>
    </rPh>
    <rPh sb="5" eb="6">
      <t>エイ</t>
    </rPh>
    <rPh sb="6" eb="9">
      <t>コモジ</t>
    </rPh>
    <phoneticPr fontId="4"/>
  </si>
  <si>
    <t>半角数字＋英小文字</t>
    <rPh sb="0" eb="2">
      <t>ハンカク</t>
    </rPh>
    <rPh sb="2" eb="4">
      <t>スウジ</t>
    </rPh>
    <rPh sb="5" eb="6">
      <t>エイ</t>
    </rPh>
    <rPh sb="6" eb="9">
      <t>コモジ</t>
    </rPh>
    <phoneticPr fontId="4"/>
  </si>
  <si>
    <t>英大文字</t>
  </si>
  <si>
    <t>英大文字</t>
    <rPh sb="0" eb="1">
      <t>エイ</t>
    </rPh>
    <rPh sb="1" eb="4">
      <t>オオモジ</t>
    </rPh>
    <phoneticPr fontId="4"/>
  </si>
  <si>
    <t>英大文字＋_</t>
  </si>
  <si>
    <t>英大文字＋_</t>
    <rPh sb="0" eb="1">
      <t>エイ</t>
    </rPh>
    <rPh sb="1" eb="4">
      <t>オオモジ</t>
    </rPh>
    <phoneticPr fontId="4"/>
  </si>
  <si>
    <t>英小文字</t>
  </si>
  <si>
    <t>英小文字</t>
    <rPh sb="0" eb="1">
      <t>エイ</t>
    </rPh>
    <rPh sb="1" eb="4">
      <t>コモジ</t>
    </rPh>
    <phoneticPr fontId="4"/>
  </si>
  <si>
    <t>英小文字＋_</t>
  </si>
  <si>
    <t>英小文字＋_</t>
    <rPh sb="0" eb="1">
      <t>エイ</t>
    </rPh>
    <rPh sb="1" eb="4">
      <t>コモジ</t>
    </rPh>
    <phoneticPr fontId="4"/>
  </si>
  <si>
    <t>半角英字</t>
    <rPh sb="0" eb="2">
      <t>ハンカク</t>
    </rPh>
    <rPh sb="2" eb="4">
      <t>エイジ</t>
    </rPh>
    <phoneticPr fontId="4"/>
  </si>
  <si>
    <t>半角英字＋_</t>
    <rPh sb="0" eb="2">
      <t>ハンカク</t>
    </rPh>
    <rPh sb="2" eb="4">
      <t>エイジ</t>
    </rPh>
    <phoneticPr fontId="4"/>
  </si>
  <si>
    <t>REG_EX_ALL</t>
  </si>
  <si>
    <t>REG_EX_HAN</t>
  </si>
  <si>
    <t>REG_EX_HAN_NUM</t>
  </si>
  <si>
    <t>REG_EX_HAN_UC</t>
  </si>
  <si>
    <t>REG_EX_HAN_UC_US</t>
  </si>
  <si>
    <t>REG_EX_HAN_LC</t>
  </si>
  <si>
    <t>REG_EX_HAN_LC_US</t>
  </si>
  <si>
    <t>REG_EX_HAN_NUM_UC</t>
  </si>
  <si>
    <t>REG_EX_HAN_NUM_UC_US</t>
  </si>
  <si>
    <t>データパターン</t>
    <phoneticPr fontId="4"/>
  </si>
  <si>
    <t>enumValue</t>
    <phoneticPr fontId="4"/>
  </si>
  <si>
    <t>データパターン</t>
    <phoneticPr fontId="4"/>
  </si>
  <si>
    <t>REG_EX_HAN_NUM_LC_US</t>
  </si>
  <si>
    <t>半角英字</t>
  </si>
  <si>
    <t>REG_EX_HAN_NUM_UC_LC</t>
  </si>
  <si>
    <t>半角英字＋_</t>
  </si>
  <si>
    <t>REG_EX_HAN_NUM_UC_LC_US</t>
  </si>
  <si>
    <t>全角</t>
  </si>
  <si>
    <t>REG_EX_ZEN</t>
  </si>
  <si>
    <t>半角数字＋英小文字</t>
  </si>
  <si>
    <t>REG_EX_HAN_NUM_LC</t>
  </si>
  <si>
    <t>半角数字</t>
    <phoneticPr fontId="4"/>
  </si>
  <si>
    <t>任意</t>
    <rPh sb="0" eb="2">
      <t>ニンイ</t>
    </rPh>
    <phoneticPr fontId="4"/>
  </si>
  <si>
    <t>Enumの
場合</t>
    <rPh sb="6" eb="8">
      <t>バアイ</t>
    </rPh>
    <phoneticPr fontId="4"/>
  </si>
  <si>
    <t>コードの長さ</t>
    <rPh sb="4" eb="5">
      <t>ナガ</t>
    </rPh>
    <phoneticPr fontId="4"/>
  </si>
  <si>
    <t>BIG_INTEGER</t>
    <phoneticPr fontId="4"/>
  </si>
  <si>
    <t>サポート言語2</t>
    <rPh sb="4" eb="6">
      <t>ゲンゴ</t>
    </rPh>
    <phoneticPr fontId="4"/>
  </si>
  <si>
    <t>サポート言語3</t>
    <rPh sb="4" eb="6">
      <t>ゲンゴ</t>
    </rPh>
    <phoneticPr fontId="4"/>
  </si>
  <si>
    <t>デフォルト言語</t>
    <rPh sb="5" eb="7">
      <t>ゲンゴ</t>
    </rPh>
    <phoneticPr fontId="4"/>
  </si>
  <si>
    <t>v3.01</t>
    <phoneticPr fontId="4"/>
  </si>
  <si>
    <t>●ast-framework-common:v3.00.00に同期して対応
（処理をjavaEEベースとすることで、独自処理を減らす）
・システム共通定義に「禁則文字」を追加
・dataType定義で、beanValidationの標準のvalidatorの使用のために各種仕様変更
・固定化されていた削除フラグなどの柔軟化を図るため、query項目定義シートを新規追加</t>
    <rPh sb="39" eb="41">
      <t>ショリ</t>
    </rPh>
    <rPh sb="58" eb="60">
      <t>ドクジ</t>
    </rPh>
    <rPh sb="60" eb="62">
      <t>ショリ</t>
    </rPh>
    <rPh sb="63" eb="64">
      <t>ヘ</t>
    </rPh>
    <rPh sb="73" eb="75">
      <t>キョウツウ</t>
    </rPh>
    <rPh sb="75" eb="77">
      <t>テイギ</t>
    </rPh>
    <rPh sb="79" eb="81">
      <t>キンソク</t>
    </rPh>
    <rPh sb="81" eb="83">
      <t>モジ</t>
    </rPh>
    <rPh sb="85" eb="87">
      <t>ツイカ</t>
    </rPh>
    <rPh sb="97" eb="99">
      <t>テイギ</t>
    </rPh>
    <rPh sb="116" eb="118">
      <t>ヒョウジュン</t>
    </rPh>
    <rPh sb="129" eb="131">
      <t>シヨウ</t>
    </rPh>
    <rPh sb="135" eb="137">
      <t>カクシュ</t>
    </rPh>
    <rPh sb="137" eb="139">
      <t>シヨウ</t>
    </rPh>
    <rPh sb="139" eb="141">
      <t>ヘンコウ</t>
    </rPh>
    <rPh sb="143" eb="146">
      <t>コテイカ</t>
    </rPh>
    <rPh sb="151" eb="153">
      <t>サクジョ</t>
    </rPh>
    <rPh sb="159" eb="162">
      <t>ジュウナンカ</t>
    </rPh>
    <rPh sb="163" eb="164">
      <t>ハカ</t>
    </rPh>
    <rPh sb="173" eb="175">
      <t>コウモク</t>
    </rPh>
    <rPh sb="175" eb="177">
      <t>テイギ</t>
    </rPh>
    <rPh sb="181" eb="183">
      <t>シンキ</t>
    </rPh>
    <rPh sb="183" eb="185">
      <t>ツイカ</t>
    </rPh>
    <phoneticPr fontId="4"/>
  </si>
  <si>
    <t>・queryInfoに「グループ指定なし」のbaseセットをもう一つ作る処理を追加。
　これは、複数グループを横断でみる必要があるシステム管理者用の画面を作るにあたり、セキュリティ的にわかりやすくするため別システムとするのに必要な措置
・上記に合わせ、productsディレクトリの構造を、products/systemname/xxx/　のようにxxxを追加。xxxは、通常は"normal"、グループ指定なしは"no-group-query"。</t>
    <rPh sb="16" eb="18">
      <t>シテイ</t>
    </rPh>
    <rPh sb="32" eb="33">
      <t>ヒト</t>
    </rPh>
    <rPh sb="34" eb="35">
      <t>ツク</t>
    </rPh>
    <rPh sb="36" eb="38">
      <t>ショリ</t>
    </rPh>
    <rPh sb="39" eb="41">
      <t>ツイカ</t>
    </rPh>
    <rPh sb="48" eb="50">
      <t>フクスウ</t>
    </rPh>
    <rPh sb="55" eb="57">
      <t>オウダン</t>
    </rPh>
    <rPh sb="60" eb="62">
      <t>ヒツヨウ</t>
    </rPh>
    <rPh sb="69" eb="73">
      <t>カンリシャヨウ</t>
    </rPh>
    <rPh sb="74" eb="76">
      <t>ガメン</t>
    </rPh>
    <rPh sb="77" eb="78">
      <t>ツク</t>
    </rPh>
    <rPh sb="90" eb="91">
      <t>テキ</t>
    </rPh>
    <rPh sb="102" eb="103">
      <t>ベツ</t>
    </rPh>
    <rPh sb="112" eb="114">
      <t>ヒツヨウ</t>
    </rPh>
    <rPh sb="115" eb="117">
      <t>ソチ</t>
    </rPh>
    <rPh sb="119" eb="121">
      <t>ジョウキ</t>
    </rPh>
    <rPh sb="122" eb="123">
      <t>ア</t>
    </rPh>
    <rPh sb="141" eb="143">
      <t>コウゾウ</t>
    </rPh>
    <rPh sb="178" eb="180">
      <t>ツイカ</t>
    </rPh>
    <rPh sb="186" eb="188">
      <t>ツウジョウ</t>
    </rPh>
    <rPh sb="202" eb="204">
      <t>シテイ</t>
    </rPh>
    <phoneticPr fontId="4"/>
  </si>
  <si>
    <t>田中</t>
    <rPh sb="0" eb="2">
      <t>タナカ</t>
    </rPh>
    <phoneticPr fontId="4"/>
  </si>
  <si>
    <t>v3.02</t>
    <phoneticPr fontId="4"/>
  </si>
  <si>
    <t>田中</t>
    <rPh sb="0" eb="2">
      <t>タナカ</t>
    </rPh>
    <phoneticPr fontId="4"/>
  </si>
  <si>
    <t>・選択可能な型が、code-generator側で対応しているものよりも少なかったので追加
・Indexの仕様を追加</t>
    <rPh sb="1" eb="3">
      <t>センタク</t>
    </rPh>
    <rPh sb="3" eb="5">
      <t>カノウ</t>
    </rPh>
    <rPh sb="6" eb="7">
      <t>カタ</t>
    </rPh>
    <rPh sb="23" eb="24">
      <t>ガワ</t>
    </rPh>
    <rPh sb="25" eb="27">
      <t>タイオウ</t>
    </rPh>
    <rPh sb="36" eb="37">
      <t>スク</t>
    </rPh>
    <rPh sb="43" eb="45">
      <t>ツイカ</t>
    </rPh>
    <rPh sb="53" eb="55">
      <t>シヨウ</t>
    </rPh>
    <rPh sb="56" eb="58">
      <t>ツイカ</t>
    </rPh>
    <phoneticPr fontId="4"/>
  </si>
  <si>
    <t>必須</t>
    <rPh sb="0" eb="2">
      <t>ヒッス</t>
    </rPh>
    <phoneticPr fontId="4"/>
  </si>
  <si>
    <t>v3.03</t>
    <phoneticPr fontId="4"/>
  </si>
  <si>
    <t>田中</t>
    <rPh sb="0" eb="2">
      <t>タナカ</t>
    </rPh>
    <phoneticPr fontId="4"/>
  </si>
  <si>
    <t>・Byte型に対応
・@Versionでの楽観的排他制御カラムに対応
・強制採番・強制更新がxmlに取り込まれていなかったのを修正
・DB項目定義の自動採番・自動更新の説明をより詳しく記載
・daoのみグループ指定なしのセットを作る　をquery定義に追加</t>
    <rPh sb="5" eb="6">
      <t>ガタ</t>
    </rPh>
    <rPh sb="7" eb="9">
      <t>タイオウ</t>
    </rPh>
    <rPh sb="21" eb="24">
      <t>ラッカンテキ</t>
    </rPh>
    <rPh sb="24" eb="26">
      <t>ハイタ</t>
    </rPh>
    <rPh sb="26" eb="28">
      <t>セイギョ</t>
    </rPh>
    <rPh sb="32" eb="34">
      <t>タイオウ</t>
    </rPh>
    <rPh sb="36" eb="38">
      <t>キョウセイ</t>
    </rPh>
    <rPh sb="38" eb="40">
      <t>サイバン</t>
    </rPh>
    <rPh sb="41" eb="43">
      <t>キョウセイ</t>
    </rPh>
    <rPh sb="43" eb="45">
      <t>コウシン</t>
    </rPh>
    <rPh sb="50" eb="51">
      <t>ト</t>
    </rPh>
    <rPh sb="52" eb="53">
      <t>コ</t>
    </rPh>
    <rPh sb="63" eb="65">
      <t>シュウセイ</t>
    </rPh>
    <rPh sb="69" eb="71">
      <t>コウモク</t>
    </rPh>
    <rPh sb="71" eb="73">
      <t>テイギ</t>
    </rPh>
    <rPh sb="74" eb="76">
      <t>ジドウ</t>
    </rPh>
    <rPh sb="76" eb="78">
      <t>サイバン</t>
    </rPh>
    <rPh sb="79" eb="81">
      <t>ジドウ</t>
    </rPh>
    <rPh sb="81" eb="83">
      <t>コウシン</t>
    </rPh>
    <rPh sb="84" eb="86">
      <t>セツメイ</t>
    </rPh>
    <rPh sb="89" eb="90">
      <t>クワ</t>
    </rPh>
    <rPh sb="92" eb="94">
      <t>キサイ</t>
    </rPh>
    <rPh sb="123" eb="125">
      <t>テイギ</t>
    </rPh>
    <rPh sb="126" eb="128">
      <t>ツイカ</t>
    </rPh>
    <phoneticPr fontId="4"/>
  </si>
  <si>
    <t>UTF-8</t>
  </si>
  <si>
    <t>v3.04</t>
    <phoneticPr fontId="4"/>
  </si>
  <si>
    <t>FK種類（日本語）</t>
    <rPh sb="2" eb="4">
      <t>シュルイ</t>
    </rPh>
    <rPh sb="5" eb="8">
      <t>ニホンゴ</t>
    </rPh>
    <phoneticPr fontId="4"/>
  </si>
  <si>
    <t>FK種類</t>
    <rPh sb="2" eb="4">
      <t>シュルイ</t>
    </rPh>
    <phoneticPr fontId="4"/>
  </si>
  <si>
    <t>参照元N・参照先1（一方向）</t>
    <rPh sb="0" eb="2">
      <t>サンショウ</t>
    </rPh>
    <rPh sb="2" eb="3">
      <t>モト</t>
    </rPh>
    <rPh sb="5" eb="7">
      <t>サンショウ</t>
    </rPh>
    <rPh sb="7" eb="8">
      <t>サキ</t>
    </rPh>
    <rPh sb="10" eb="13">
      <t>イチホウコウ</t>
    </rPh>
    <phoneticPr fontId="4"/>
  </si>
  <si>
    <t>OneToOne</t>
    <phoneticPr fontId="4"/>
  </si>
  <si>
    <t>方向</t>
    <rPh sb="0" eb="2">
      <t>ホウコウ</t>
    </rPh>
    <phoneticPr fontId="4"/>
  </si>
  <si>
    <t>unidirectional</t>
    <phoneticPr fontId="4"/>
  </si>
  <si>
    <t>bidirectional</t>
    <phoneticPr fontId="4"/>
  </si>
  <si>
    <t>参照元1・参照先1（一方向）</t>
    <rPh sb="0" eb="2">
      <t>サンショウ</t>
    </rPh>
    <rPh sb="2" eb="3">
      <t>モト</t>
    </rPh>
    <rPh sb="5" eb="7">
      <t>サンショウ</t>
    </rPh>
    <rPh sb="7" eb="8">
      <t>サキ</t>
    </rPh>
    <rPh sb="10" eb="13">
      <t>イチホウコウ</t>
    </rPh>
    <phoneticPr fontId="4"/>
  </si>
  <si>
    <t>参照元1・参照先1（双方向）</t>
    <rPh sb="0" eb="2">
      <t>サンショウ</t>
    </rPh>
    <rPh sb="2" eb="3">
      <t>モト</t>
    </rPh>
    <rPh sb="5" eb="7">
      <t>サンショウ</t>
    </rPh>
    <rPh sb="7" eb="8">
      <t>サキ</t>
    </rPh>
    <rPh sb="10" eb="13">
      <t>ソウホウコウ</t>
    </rPh>
    <phoneticPr fontId="4"/>
  </si>
  <si>
    <t>ManyToOne</t>
    <phoneticPr fontId="4"/>
  </si>
  <si>
    <t>※以下は処理速度を鑑みて、FWでは対応していない</t>
    <rPh sb="1" eb="3">
      <t>イカ</t>
    </rPh>
    <rPh sb="4" eb="6">
      <t>ショリ</t>
    </rPh>
    <rPh sb="6" eb="8">
      <t>ソクド</t>
    </rPh>
    <rPh sb="9" eb="10">
      <t>カンガ</t>
    </rPh>
    <rPh sb="17" eb="19">
      <t>タイオウ</t>
    </rPh>
    <phoneticPr fontId="4"/>
  </si>
  <si>
    <t>参照元1・参照先N（一方向）</t>
    <phoneticPr fontId="4"/>
  </si>
  <si>
    <t>参照元N・参照先1／参照元1・参照先N（双方向）</t>
    <rPh sb="0" eb="2">
      <t>サンショウ</t>
    </rPh>
    <rPh sb="2" eb="3">
      <t>モト</t>
    </rPh>
    <rPh sb="5" eb="7">
      <t>サンショウ</t>
    </rPh>
    <rPh sb="7" eb="8">
      <t>サキ</t>
    </rPh>
    <rPh sb="20" eb="23">
      <t>ソウホウコウ</t>
    </rPh>
    <phoneticPr fontId="4"/>
  </si>
  <si>
    <t>参照元M・参照先N（一方向）</t>
    <phoneticPr fontId="4"/>
  </si>
  <si>
    <t>参照元M・参照先N（双方向）</t>
    <rPh sb="10" eb="11">
      <t>ソウ</t>
    </rPh>
    <phoneticPr fontId="4"/>
  </si>
  <si>
    <t>INTEGER</t>
    <phoneticPr fontId="4"/>
  </si>
  <si>
    <t>・「DBテーブルFK定義」シートを追加
・論理削除、グループ指定の記述がわかりにくかったので、queryInfoはやめて、「その他定義」として別途定義。Query定義は廃止
・DataTypeの型を、INT→INTEGERに変更（共通化のため）</t>
    <rPh sb="10" eb="12">
      <t>テイギ</t>
    </rPh>
    <rPh sb="17" eb="19">
      <t>ツイカ</t>
    </rPh>
    <rPh sb="21" eb="23">
      <t>ロンリ</t>
    </rPh>
    <rPh sb="23" eb="25">
      <t>サクジョ</t>
    </rPh>
    <rPh sb="30" eb="32">
      <t>シテイ</t>
    </rPh>
    <rPh sb="33" eb="35">
      <t>キジュツ</t>
    </rPh>
    <rPh sb="64" eb="65">
      <t>タ</t>
    </rPh>
    <rPh sb="65" eb="67">
      <t>テイギ</t>
    </rPh>
    <rPh sb="71" eb="73">
      <t>ベット</t>
    </rPh>
    <rPh sb="73" eb="75">
      <t>テイギ</t>
    </rPh>
    <rPh sb="81" eb="83">
      <t>テイギ</t>
    </rPh>
    <rPh sb="84" eb="86">
      <t>ハイシ</t>
    </rPh>
    <rPh sb="97" eb="98">
      <t>カタ</t>
    </rPh>
    <rPh sb="112" eb="114">
      <t>ヘンコウ</t>
    </rPh>
    <rPh sb="115" eb="118">
      <t>キョウツウカ</t>
    </rPh>
    <phoneticPr fontId="4"/>
  </si>
  <si>
    <t>DT_BOOL</t>
  </si>
  <si>
    <t>BOOLEAN</t>
  </si>
  <si>
    <t>v3.05</t>
    <phoneticPr fontId="4"/>
  </si>
  <si>
    <t>田中</t>
    <rPh sb="0" eb="2">
      <t>タナカ</t>
    </rPh>
    <phoneticPr fontId="4"/>
  </si>
  <si>
    <t>・Surrogate Keyを導入。
※直接的な理由は、hibernateだと、@EmbeddedIdの中の@GeneratedValueが無視され、Sequenceが自動生成されない、ということだが、join系でもSurrogate Keyがあるほうが何かとORMをよりよく使えるので。
・日付時刻系の型にtimezoneを導入。具体的にはdataTypeにtimezoneあり／なしを持たせ、ありの場合はZonedDateTime, なしの場合はLocalDateTimeとした。
また、アリの場合はDB側もtimezone付きのtimestampで生成されるよう修正</t>
    <rPh sb="15" eb="17">
      <t>ドウニュウ</t>
    </rPh>
    <rPh sb="20" eb="23">
      <t>チョクセツテキ</t>
    </rPh>
    <rPh sb="24" eb="26">
      <t>リユウ</t>
    </rPh>
    <rPh sb="52" eb="53">
      <t>ナカ</t>
    </rPh>
    <rPh sb="70" eb="72">
      <t>ムシ</t>
    </rPh>
    <rPh sb="84" eb="86">
      <t>ジドウ</t>
    </rPh>
    <rPh sb="86" eb="88">
      <t>セイセイ</t>
    </rPh>
    <rPh sb="105" eb="106">
      <t>ケイ</t>
    </rPh>
    <rPh sb="127" eb="128">
      <t>ナニ</t>
    </rPh>
    <rPh sb="138" eb="139">
      <t>ツカ</t>
    </rPh>
    <rPh sb="146" eb="148">
      <t>ヒヅケ</t>
    </rPh>
    <rPh sb="148" eb="150">
      <t>ジコク</t>
    </rPh>
    <rPh sb="150" eb="151">
      <t>ケイ</t>
    </rPh>
    <rPh sb="152" eb="153">
      <t>カタ</t>
    </rPh>
    <rPh sb="163" eb="165">
      <t>ドウニュウ</t>
    </rPh>
    <rPh sb="166" eb="169">
      <t>グタイテキ</t>
    </rPh>
    <rPh sb="194" eb="195">
      <t>モ</t>
    </rPh>
    <rPh sb="201" eb="203">
      <t>バアイ</t>
    </rPh>
    <rPh sb="222" eb="224">
      <t>バアイ</t>
    </rPh>
    <rPh sb="249" eb="251">
      <t>バアイ</t>
    </rPh>
    <rPh sb="254" eb="255">
      <t>ガワ</t>
    </rPh>
    <rPh sb="264" eb="265">
      <t>ツ</t>
    </rPh>
    <rPh sb="277" eb="279">
      <t>セイセイ</t>
    </rPh>
    <rPh sb="284" eb="286">
      <t>シュウセイ</t>
    </rPh>
    <phoneticPr fontId="4"/>
  </si>
  <si>
    <t>timezoneなし</t>
    <phoneticPr fontId="4"/>
  </si>
  <si>
    <t>日時の
場合</t>
    <rPh sb="0" eb="2">
      <t>ニチジ</t>
    </rPh>
    <rPh sb="4" eb="6">
      <t>バアイ</t>
    </rPh>
    <phoneticPr fontId="4"/>
  </si>
  <si>
    <t>DT_DB_UPD_VER</t>
  </si>
  <si>
    <t>nullable</t>
    <phoneticPr fontId="4"/>
  </si>
  <si>
    <t>SYSTEM_NAME</t>
    <phoneticPr fontId="4"/>
  </si>
  <si>
    <t>半角数字＋英大文字＋_</t>
    <phoneticPr fontId="4"/>
  </si>
  <si>
    <t>作成日時</t>
  </si>
  <si>
    <t>田中</t>
    <rPh sb="0" eb="1">
      <t xml:space="preserve">タナカ </t>
    </rPh>
    <phoneticPr fontId="4"/>
  </si>
  <si>
    <t>xmlを介さずexcelのまま読み込ませる方式を追加。
code-generatorとしては既存のxmlでの読み込みは継続しつつ、excelがあればexcelを優先で読み込む形とする</t>
    <rPh sb="15" eb="16">
      <t xml:space="preserve">ヨミコマセルホウシキヲツイカ </t>
    </rPh>
    <rPh sb="46" eb="48">
      <t xml:space="preserve">キゾンノ </t>
    </rPh>
    <rPh sb="54" eb="55">
      <t xml:space="preserve">ヨミコミハケイゾクシツツ </t>
    </rPh>
    <rPh sb="80" eb="82">
      <t xml:space="preserve">ユウセンデ </t>
    </rPh>
    <rPh sb="83" eb="84">
      <t xml:space="preserve">ヨミコムカタチトスル </t>
    </rPh>
    <phoneticPr fontId="4"/>
  </si>
  <si>
    <t>項目</t>
    <rPh sb="0" eb="2">
      <t xml:space="preserve">コウモク </t>
    </rPh>
    <phoneticPr fontId="4"/>
  </si>
  <si>
    <t>説明</t>
    <rPh sb="0" eb="2">
      <t xml:space="preserve">セツメイ </t>
    </rPh>
    <phoneticPr fontId="4"/>
  </si>
  <si>
    <t>備考</t>
    <rPh sb="0" eb="2">
      <t xml:space="preserve">ビコウ </t>
    </rPh>
    <phoneticPr fontId="4"/>
  </si>
  <si>
    <t>値</t>
    <rPh sb="0" eb="1">
      <t xml:space="preserve">アタイ </t>
    </rPh>
    <phoneticPr fontId="4"/>
  </si>
  <si>
    <t>BASE_PACKAGE</t>
    <phoneticPr fontId="4"/>
  </si>
  <si>
    <t>!"#$%&amp;()=^~\|`[{;+:*]},&lt;&gt;/?</t>
  </si>
  <si>
    <t>packageの共通部分</t>
    <rPh sb="8" eb="12">
      <t xml:space="preserve">キョウツウブブン </t>
    </rPh>
    <phoneticPr fontId="4"/>
  </si>
  <si>
    <t>ソースコードの文字コード</t>
    <rPh sb="7" eb="9">
      <t>モジ</t>
    </rPh>
    <phoneticPr fontId="4"/>
  </si>
  <si>
    <t>CHARSET</t>
    <phoneticPr fontId="4"/>
  </si>
  <si>
    <t>※「値」、「備考」に記入。「項目」「説明」は触らない。「備考」は何を書いても、空欄でも構わない（システム影響なし）</t>
    <rPh sb="2" eb="3">
      <t xml:space="preserve">アタイ </t>
    </rPh>
    <rPh sb="6" eb="8">
      <t xml:space="preserve">ビコウ </t>
    </rPh>
    <rPh sb="10" eb="12">
      <t xml:space="preserve">キニュウ </t>
    </rPh>
    <rPh sb="14" eb="16">
      <t xml:space="preserve">コウモク </t>
    </rPh>
    <rPh sb="18" eb="20">
      <t xml:space="preserve">セツメイ </t>
    </rPh>
    <rPh sb="22" eb="23">
      <t xml:space="preserve">サワラナイ </t>
    </rPh>
    <rPh sb="28" eb="30">
      <t xml:space="preserve">ビコウハ </t>
    </rPh>
    <rPh sb="32" eb="33">
      <t xml:space="preserve">ナニヲカイテモ </t>
    </rPh>
    <rPh sb="39" eb="41">
      <t xml:space="preserve">クウランデモカマワナイ </t>
    </rPh>
    <phoneticPr fontId="4"/>
  </si>
  <si>
    <t>※A列に「DataType名」がある次の行から読み込み実施、A列がNULLまたは空文字の行があった時点で読み込み終了</t>
  </si>
  <si>
    <t>※A列に「DataType名」がある次の行から読み込み実施、A列がNULLまたは空文字の行があった時点で読み込み終了</t>
    <rPh sb="2" eb="3">
      <t xml:space="preserve">レツニ </t>
    </rPh>
    <rPh sb="5" eb="7">
      <t xml:space="preserve">コウモク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0"/>
  </si>
  <si>
    <t>各種設定</t>
    <rPh sb="0" eb="2">
      <t xml:space="preserve">カクシュ </t>
    </rPh>
    <rPh sb="2" eb="4">
      <t xml:space="preserve">ゲンゴセッテイ </t>
    </rPh>
    <phoneticPr fontId="4"/>
  </si>
  <si>
    <t>分類</t>
    <rPh sb="0" eb="2">
      <t xml:space="preserve">ブンルイ </t>
    </rPh>
    <phoneticPr fontId="4"/>
  </si>
  <si>
    <t>分類説明</t>
    <rPh sb="0" eb="4">
      <t xml:space="preserve">ブンルイセツメイ </t>
    </rPh>
    <phoneticPr fontId="4"/>
  </si>
  <si>
    <t>論理削除</t>
    <rPh sb="0" eb="4">
      <t xml:space="preserve">ロンリサクジョ </t>
    </rPh>
    <phoneticPr fontId="4"/>
  </si>
  <si>
    <t>LOGICAL_DELETE</t>
    <phoneticPr fontId="4"/>
  </si>
  <si>
    <t>COLUMN_NAME</t>
    <phoneticPr fontId="4"/>
  </si>
  <si>
    <t>DATA_TYPE_NAME</t>
    <phoneticPr fontId="4"/>
  </si>
  <si>
    <t>論理削除用メソッド名。
・空欄の場合はDAOのメソッドを作成しない</t>
    <rPh sb="0" eb="2">
      <t>ロンリ</t>
    </rPh>
    <rPh sb="2" eb="5">
      <t>サクジョヨウ</t>
    </rPh>
    <rPh sb="9" eb="10">
      <t>メイ</t>
    </rPh>
    <phoneticPr fontId="4"/>
  </si>
  <si>
    <t xml:space="preserve">追加で引数に指定、及び更新する項目
（カンマ区切りで複数指定可能）
「論理削除用メソッド名」がremovedByPk、本項目の値がLST_UPD_USER_IDの場合、以下の引数でメソッドが生成される（EntityManagerとPKは、自動でメソッド引数に追加される）
public void removedByPk(EntityManager em, AnEntityPk pk, String lstUpdUserId) {…} </t>
    <rPh sb="0" eb="2">
      <t>ツイカ</t>
    </rPh>
    <rPh sb="3" eb="5">
      <t>ヒキスウ</t>
    </rPh>
    <rPh sb="6" eb="8">
      <t>シテイ</t>
    </rPh>
    <rPh sb="9" eb="10">
      <t>オヨ</t>
    </rPh>
    <rPh sb="11" eb="13">
      <t>コウシン</t>
    </rPh>
    <rPh sb="15" eb="17">
      <t>コウモク</t>
    </rPh>
    <rPh sb="22" eb="24">
      <t>クギ</t>
    </rPh>
    <rPh sb="26" eb="28">
      <t>フクスウ</t>
    </rPh>
    <rPh sb="28" eb="30">
      <t>シテイ</t>
    </rPh>
    <rPh sb="30" eb="32">
      <t>カノウ</t>
    </rPh>
    <phoneticPr fontId="4"/>
  </si>
  <si>
    <t>DEFAULT_VALUE</t>
    <phoneticPr fontId="4"/>
  </si>
  <si>
    <t>METHOD_NAME</t>
    <phoneticPr fontId="4"/>
  </si>
  <si>
    <t>更新値（論理削除後）
※記述方法は「DEFAULT_VALUE」を参照</t>
    <rPh sb="0" eb="2">
      <t>コウシン</t>
    </rPh>
    <rPh sb="2" eb="3">
      <t>アタイ</t>
    </rPh>
    <rPh sb="4" eb="6">
      <t>ロンリ</t>
    </rPh>
    <rPh sb="6" eb="8">
      <t>サクジョ</t>
    </rPh>
    <rPh sb="8" eb="9">
      <t>ゴ</t>
    </rPh>
    <phoneticPr fontId="4"/>
  </si>
  <si>
    <t>UPDATE_VALUE</t>
    <phoneticPr fontId="4"/>
  </si>
  <si>
    <t>ADDITIONAL_PARAMS</t>
    <phoneticPr fontId="4"/>
  </si>
  <si>
    <t>GROUPING</t>
    <phoneticPr fontId="4"/>
  </si>
  <si>
    <t>他グループを閲覧不可とする設定</t>
    <rPh sb="0" eb="1">
      <t xml:space="preserve">タグループ </t>
    </rPh>
    <rPh sb="13" eb="15">
      <t xml:space="preserve">セッテイ </t>
    </rPh>
    <phoneticPr fontId="4"/>
  </si>
  <si>
    <t>DataType名</t>
    <rPh sb="8" eb="9">
      <t xml:space="preserve">メイ </t>
    </rPh>
    <phoneticPr fontId="4"/>
  </si>
  <si>
    <t>DIVIDES_DAO_MODULE</t>
    <phoneticPr fontId="4"/>
  </si>
  <si>
    <t>OPTIMISTIC_LOCKING</t>
    <phoneticPr fontId="4"/>
  </si>
  <si>
    <t>楽観的排他制御</t>
    <rPh sb="0" eb="7">
      <t xml:space="preserve">ラッカンテキハイタセイギョ </t>
    </rPh>
    <phoneticPr fontId="4"/>
  </si>
  <si>
    <t>カラム名
・楽観的排他制御を使用しない場合は、本項目を空欄にする。
・この名前を持つカラムは全て楽観的排他制御用項目とみなされるため、別の用途でこのカラム名を使うことがあるのであれば、名称の変更が必要</t>
    <rPh sb="3" eb="4">
      <t>メイ</t>
    </rPh>
    <phoneticPr fontId="4"/>
  </si>
  <si>
    <t>SYSTEM_COMMON</t>
    <phoneticPr fontId="4"/>
  </si>
  <si>
    <t>システム共通</t>
    <phoneticPr fontId="4"/>
  </si>
  <si>
    <t>※A列に「テーブル名」がある次の行から読み込み実施、A列がNULLまたは空文字の行があった時点で読み込み終了</t>
    <phoneticPr fontId="4"/>
  </si>
  <si>
    <t>システム名。自動生成されたソースの親フォルダ名として使用される。</t>
    <rPh sb="6" eb="10">
      <t xml:space="preserve">ジドウセイセイサレタ </t>
    </rPh>
    <rPh sb="17" eb="18">
      <t xml:space="preserve">オヤフォルダメイトシテシヨウサレル。 </t>
    </rPh>
    <phoneticPr fontId="4"/>
  </si>
  <si>
    <t>※A列に「分類」がある次の行から読み込み実施、A列がNULLまたは空文字の行があった時点で読み込み終了</t>
    <rPh sb="2" eb="3">
      <t xml:space="preserve">レツニ </t>
    </rPh>
    <rPh sb="5" eb="7">
      <t xml:space="preserve">ブンルイ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0"/>
  </si>
  <si>
    <t>LANG_DEFAULT</t>
    <phoneticPr fontId="4"/>
  </si>
  <si>
    <t>LANG_SUPPORT_01</t>
    <phoneticPr fontId="4"/>
  </si>
  <si>
    <t>LANG_SUPPORT_02</t>
    <phoneticPr fontId="4"/>
  </si>
  <si>
    <t>LANG_SUPPORT_03</t>
    <phoneticPr fontId="4"/>
  </si>
  <si>
    <t>NEEDS_NO_GROUPING_MODULE</t>
    <phoneticPr fontId="4"/>
  </si>
  <si>
    <t>長さ最小</t>
    <rPh sb="0" eb="1">
      <t>ナガ</t>
    </rPh>
    <phoneticPr fontId="4"/>
  </si>
  <si>
    <t>長さ最大</t>
    <rPh sb="0" eb="1">
      <t>ナガ</t>
    </rPh>
    <rPh sb="2" eb="4">
      <t>サイダイ</t>
    </rPh>
    <phoneticPr fontId="4"/>
  </si>
  <si>
    <t>データパターン（日本語）</t>
    <rPh sb="8" eb="11">
      <t>ニホンゴ</t>
    </rPh>
    <phoneticPr fontId="4"/>
  </si>
  <si>
    <t>最小値</t>
    <rPh sb="0" eb="2">
      <t>サイショウアタイ2</t>
    </rPh>
    <phoneticPr fontId="4"/>
  </si>
  <si>
    <t>最大値</t>
    <rPh sb="0" eb="2">
      <t>サイダイ</t>
    </rPh>
    <rPh sb="2" eb="3">
      <t>アタイ</t>
    </rPh>
    <phoneticPr fontId="4"/>
  </si>
  <si>
    <t>小数部桁数</t>
    <rPh sb="0" eb="3">
      <t>ショウスウブ</t>
    </rPh>
    <rPh sb="3" eb="5">
      <t>ケタスウ</t>
    </rPh>
    <phoneticPr fontId="4"/>
  </si>
  <si>
    <t>dispName（デフォルト言語）</t>
    <rPh sb="14" eb="16">
      <t>ゲンゴ</t>
    </rPh>
    <phoneticPr fontId="4"/>
  </si>
  <si>
    <t>dispName（追加言語1）</t>
    <rPh sb="9" eb="11">
      <t>ツイカ</t>
    </rPh>
    <rPh sb="11" eb="13">
      <t>ゲンゴ</t>
    </rPh>
    <phoneticPr fontId="4"/>
  </si>
  <si>
    <t>dispName（追加言語2）</t>
    <rPh sb="9" eb="11">
      <t>ツイカ</t>
    </rPh>
    <rPh sb="11" eb="13">
      <t>ゲンゴ</t>
    </rPh>
    <phoneticPr fontId="4"/>
  </si>
  <si>
    <t>dispName（追加言語3）</t>
    <rPh sb="9" eb="11">
      <t>ツイカ</t>
    </rPh>
    <rPh sb="11" eb="13">
      <t>ゲンゴ</t>
    </rPh>
    <phoneticPr fontId="4"/>
  </si>
  <si>
    <t>表示名（デフォルト言語）</t>
    <rPh sb="0" eb="2">
      <t>ヒョウジ</t>
    </rPh>
    <rPh sb="2" eb="3">
      <t>メイ</t>
    </rPh>
    <rPh sb="9" eb="11">
      <t>ゲンゴ</t>
    </rPh>
    <phoneticPr fontId="4"/>
  </si>
  <si>
    <t>dataType存在確認</t>
    <rPh sb="8" eb="10">
      <t>ソンザイ</t>
    </rPh>
    <rPh sb="10" eb="12">
      <t>カクニン</t>
    </rPh>
    <phoneticPr fontId="4"/>
  </si>
  <si>
    <t>強制採番</t>
    <rPh sb="0" eb="2">
      <t>キョウセイ</t>
    </rPh>
    <rPh sb="2" eb="4">
      <t>サイバン</t>
    </rPh>
    <phoneticPr fontId="4"/>
  </si>
  <si>
    <t>自動更新</t>
    <rPh sb="0" eb="2">
      <t>ジドウ</t>
    </rPh>
    <rPh sb="2" eb="4">
      <t>コウシン</t>
    </rPh>
    <phoneticPr fontId="4"/>
  </si>
  <si>
    <t>強制更新</t>
    <rPh sb="0" eb="2">
      <t>キョウセイサイバン2</t>
    </rPh>
    <rPh sb="2" eb="4">
      <t>コウシン</t>
    </rPh>
    <phoneticPr fontId="4"/>
  </si>
  <si>
    <t>index1</t>
    <phoneticPr fontId="4"/>
  </si>
  <si>
    <t>index2</t>
    <phoneticPr fontId="4"/>
  </si>
  <si>
    <t>index3</t>
    <phoneticPr fontId="4"/>
  </si>
  <si>
    <t>表示名（追加言語1）</t>
    <rPh sb="0" eb="2">
      <t>ヒョウジ</t>
    </rPh>
    <rPh sb="2" eb="3">
      <t>メイ</t>
    </rPh>
    <rPh sb="4" eb="6">
      <t>ツイカ</t>
    </rPh>
    <rPh sb="6" eb="8">
      <t>ゲンゴ</t>
    </rPh>
    <phoneticPr fontId="4"/>
  </si>
  <si>
    <t>表示名（追加言語2）</t>
    <rPh sb="0" eb="2">
      <t>ヒョウジメイ2</t>
    </rPh>
    <phoneticPr fontId="4"/>
  </si>
  <si>
    <t>表示名（追加言語3）</t>
    <rPh sb="0" eb="2">
      <t>ヒョウジメイ3</t>
    </rPh>
    <phoneticPr fontId="4"/>
  </si>
  <si>
    <t>※A列に「テーブル名」がある次の行から読み込み実施、B列がNULLまたは空文字の行があった時点で読み込み終了</t>
    <phoneticPr fontId="4"/>
  </si>
  <si>
    <t>FRAMEWORK_KIND</t>
    <phoneticPr fontId="4"/>
  </si>
  <si>
    <t>frameworkの種類（jakarta EE or Spring Framework）</t>
    <rPh sb="10" eb="12">
      <t xml:space="preserve">シュルイ </t>
    </rPh>
    <phoneticPr fontId="4"/>
  </si>
  <si>
    <t>USES_SPRING_NAMING_CONVENTION</t>
    <phoneticPr fontId="4"/>
  </si>
  <si>
    <t>Springで定義された命名規則（DAOではなくRepositoryなど）を使用する。
FRAMEWORK_KIND = Spring Frameworkの場合は「○」の選択が必須</t>
    <rPh sb="12" eb="14">
      <t xml:space="preserve">メイメイホウホウ </t>
    </rPh>
    <rPh sb="14" eb="16">
      <t xml:space="preserve">キソク </t>
    </rPh>
    <phoneticPr fontId="4"/>
  </si>
  <si>
    <t>本エクセルファイルのテンプレートのバージョン</t>
    <rPh sb="0" eb="1">
      <t xml:space="preserve">ホン </t>
    </rPh>
    <phoneticPr fontId="4"/>
  </si>
  <si>
    <t>TEMPLATE_VERSION</t>
    <phoneticPr fontId="4"/>
  </si>
  <si>
    <t>v4.0.0</t>
    <phoneticPr fontId="4"/>
  </si>
  <si>
    <t>PK・UK</t>
  </si>
  <si>
    <t>グループ指定なしのセットを作成
・「カラム名」のみを指定し、それ以外を空欄にすると、グループ指定されたDAOのみが生成される。
・それ以外に、グループ指定をしないDAOも使用したい場合は、「○」を入れる。
　その場合、グループ指定されたDAOとされていないDAOの2種類が生成される。
　ユーザ向け（グループ別指定）とシステム管理者向け（グループ指定なし）のシステムを別に作成したい場合に使用する
・具体的には、以下のソースが生成される
&lt;project-name&gt;
 ├（グループ指定済みDAOを含む全自動生成ソース）
 └（グループ指定なしのDAOを含む全自動生成ソース）
※springの場合は、group機能はDAO（repository）でなくentityで実現しているので指定する必要なし。</t>
    <rPh sb="13" eb="15">
      <t>サクセイ</t>
    </rPh>
    <rPh sb="307" eb="309">
      <t xml:space="preserve">キノウハ </t>
    </rPh>
    <rPh sb="335" eb="337">
      <t xml:space="preserve">ジツゲンシテイルノデ </t>
    </rPh>
    <rPh sb="343" eb="345">
      <t xml:space="preserve">シテイスルヒツヨウナシ </t>
    </rPh>
    <phoneticPr fontId="4"/>
  </si>
  <si>
    <t>daoとそれ以外のソースを分割
・本件は、上記2項目が指定された場合に追加で指定。指定する場合は「○」を入れる。
　ユーザ向け（グループ別指定）とシステム管理者向け（グループ指定なし）のシステムを別に作成するが、DAO以外はグループ指定有無に対する差異がないため、共通モジュールとしたい場合に使用。
・具体的には、以下のソースが生成される
&lt;project-name&gt;
 ├（グループ指定済みDAOの自動生成ソース）
 ├（グループ指定なしのDAOの自動生成ソース）
 └（DAO以外のソース）
※springの場合は、group機能はDAO（repository）でなくentityで実現しているので指定する必要なし。</t>
    <rPh sb="6" eb="8">
      <t>イガイ</t>
    </rPh>
    <rPh sb="13" eb="15">
      <t>ブンカツ</t>
    </rPh>
    <phoneticPr fontId="4"/>
  </si>
  <si>
    <t>PK・UK</t>
    <phoneticPr fontId="4"/>
  </si>
  <si>
    <t>#</t>
    <phoneticPr fontId="4"/>
  </si>
  <si>
    <t>項目名</t>
    <rPh sb="0" eb="3">
      <t xml:space="preserve">コウモクメイ </t>
    </rPh>
    <phoneticPr fontId="4"/>
  </si>
  <si>
    <t>自動更新</t>
    <phoneticPr fontId="4"/>
  </si>
  <si>
    <t>強制採番</t>
    <phoneticPr fontId="4"/>
  </si>
  <si>
    <t>自動採番</t>
    <phoneticPr fontId="4"/>
  </si>
  <si>
    <t>自動採番と同様だが、値が設定されている場合でも強制的に上書き採番する</t>
    <rPh sb="0" eb="2">
      <t xml:space="preserve">ジドウサイバント </t>
    </rPh>
    <rPh sb="10" eb="11">
      <t xml:space="preserve">アタイガ </t>
    </rPh>
    <rPh sb="12" eb="14">
      <t xml:space="preserve">セッテイサレテイルバアイデモ </t>
    </rPh>
    <rPh sb="23" eb="26">
      <t xml:space="preserve">キョウセイテキニ </t>
    </rPh>
    <rPh sb="27" eb="29">
      <t xml:space="preserve">ウワガキサイバンスル </t>
    </rPh>
    <phoneticPr fontId="4"/>
  </si>
  <si>
    <t>強制更新</t>
    <rPh sb="2" eb="4">
      <t xml:space="preserve">コウシン </t>
    </rPh>
    <phoneticPr fontId="4"/>
  </si>
  <si>
    <t>自動更新と同様だが、値が設定されている場合でも強制的に上書き更新する</t>
    <rPh sb="0" eb="2">
      <t xml:space="preserve">ジドウサイバント </t>
    </rPh>
    <rPh sb="2" eb="4">
      <t xml:space="preserve">コウシン </t>
    </rPh>
    <rPh sb="10" eb="11">
      <t xml:space="preserve">アタイガ </t>
    </rPh>
    <rPh sb="12" eb="14">
      <t xml:space="preserve">セッテイサレテイルバアイデモ </t>
    </rPh>
    <rPh sb="23" eb="26">
      <t xml:space="preserve">キョウセイテキニ </t>
    </rPh>
    <rPh sb="27" eb="29">
      <t xml:space="preserve">ウワガキサイバンスル </t>
    </rPh>
    <rPh sb="30" eb="32">
      <t xml:space="preserve">コウシン </t>
    </rPh>
    <phoneticPr fontId="4"/>
  </si>
  <si>
    <t>SPRING監査</t>
  </si>
  <si>
    <t>SPRING監査</t>
    <phoneticPr fontId="4"/>
  </si>
  <si>
    <t>index1
※2, 3も同様</t>
    <phoneticPr fontId="4"/>
  </si>
  <si>
    <t>1, 2, 3のように1から始まる数字を指定すると、その順でカラム指定されたindexを作成できる。</t>
    <rPh sb="17" eb="19">
      <t xml:space="preserve">スウジヲ </t>
    </rPh>
    <rPh sb="20" eb="22">
      <t xml:space="preserve">シテイスルト </t>
    </rPh>
    <phoneticPr fontId="4"/>
  </si>
  <si>
    <t>※「DB共通項目定義」では、「DB項目定義」と同一フォーマットを使用</t>
    <rPh sb="8" eb="12">
      <t xml:space="preserve">コウモクテイギト </t>
    </rPh>
    <rPh sb="13" eb="16">
      <t xml:space="preserve">ドウイツフォーマット </t>
    </rPh>
    <phoneticPr fontId="4"/>
  </si>
  <si>
    <t>グループ識別項目</t>
    <rPh sb="4" eb="6">
      <t xml:space="preserve">シキベツ </t>
    </rPh>
    <rPh sb="6" eb="8">
      <t xml:space="preserve">コウモク </t>
    </rPh>
    <phoneticPr fontId="4"/>
  </si>
  <si>
    <t>グループ識別項目</t>
    <phoneticPr fontId="4"/>
  </si>
  <si>
    <t>v4.1.0</t>
    <phoneticPr fontId="4"/>
  </si>
  <si>
    <t>カラム名。
・論理削除を使用しない場合は、本項目を空欄にする。（その場合、以降も全て空欄にする）
・この名前を持つカラムは全て論理削除項目とみなされるため、別の用途でこのカラム名を使うことがあるのであれば、カラム名を変更すること
・ここでの定義とは別に、「DB項目定義」または「DB共通項目定義」で項目を定義する必要がある</t>
    <rPh sb="3" eb="4">
      <t>メイ</t>
    </rPh>
    <rPh sb="120" eb="122">
      <t xml:space="preserve">テイギ </t>
    </rPh>
    <phoneticPr fontId="4"/>
  </si>
  <si>
    <t>初期値（論理削除前）
※booleanの場合はtrue/falseのように記述
（Stringは不可。Oracleで、既にテーブルが存在し削除フラグが文字列定義の場合は、Enumを使用。Oracleで、新規にテーブルを作成する場合は、下記の通りNUMBER(1)でカラム生成されるので問題なし）
https://cinhtau.net/2015/10/17/oracle-db-datatype-for-boolean-which-to-choose-for-java-persistence/
"Finding the article Using the Java Persistence API, for the automatic schema generation Oracle will use for Boolean data types the db type NUMBER(1)"</t>
    <rPh sb="0" eb="3">
      <t>ショキチ</t>
    </rPh>
    <rPh sb="2" eb="3">
      <t>アタイ</t>
    </rPh>
    <rPh sb="4" eb="6">
      <t>ロンリ</t>
    </rPh>
    <rPh sb="6" eb="8">
      <t>サクジョ</t>
    </rPh>
    <rPh sb="8" eb="9">
      <t>マエ</t>
    </rPh>
    <phoneticPr fontId="4"/>
  </si>
  <si>
    <t>■バージョニング（4以降）</t>
    <rPh sb="10" eb="12">
      <t xml:space="preserve">イコウ </t>
    </rPh>
    <phoneticPr fontId="4"/>
  </si>
  <si>
    <t>値がnullの場合に以下の値を採番
・Timestamp:更新時に現在日時を入れる
・boolean:falseを設定
・dataTypeがDT_FLGの場合のみ可とする。
・FlgEnum.FALSEを設定
・それ以外：エラー</t>
    <phoneticPr fontId="4"/>
  </si>
  <si>
    <t>DATE</t>
    <phoneticPr fontId="4"/>
  </si>
  <si>
    <t>TIME</t>
    <phoneticPr fontId="4"/>
  </si>
  <si>
    <t>date</t>
    <phoneticPr fontId="4"/>
  </si>
  <si>
    <t>time</t>
    <phoneticPr fontId="4"/>
  </si>
  <si>
    <t>v4.1.1</t>
    <phoneticPr fontId="4"/>
  </si>
  <si>
    <t>田中</t>
    <rPh sb="0" eb="2">
      <t xml:space="preserve">タナカ </t>
    </rPh>
    <phoneticPr fontId="4"/>
  </si>
  <si>
    <t>SPRINGの監査機能（@CreatedByなど）を付加。
・CB：@CreatedBy
・CD：@CreatedDate
・LB：@LastModifiedBy
・LD：@LastModifiedDate</t>
    <rPh sb="7" eb="9">
      <t xml:space="preserve">カンサ </t>
    </rPh>
    <rPh sb="9" eb="11">
      <t xml:space="preserve">キノウ </t>
    </rPh>
    <rPh sb="26" eb="28">
      <t xml:space="preserve">フカ </t>
    </rPh>
    <rPh sb="31" eb="33">
      <t xml:space="preserve">ヨウジッソウ </t>
    </rPh>
    <phoneticPr fontId="4"/>
  </si>
  <si>
    <t>表記上の文言変更</t>
    <rPh sb="0" eb="2">
      <t xml:space="preserve">ヒョウキジョウノ </t>
    </rPh>
    <rPh sb="2" eb="3">
      <t xml:space="preserve">ジョウノ </t>
    </rPh>
    <rPh sb="4" eb="6">
      <t xml:space="preserve">モンゴン </t>
    </rPh>
    <rPh sb="6" eb="8">
      <t xml:space="preserve">ヘンコウ </t>
    </rPh>
    <phoneticPr fontId="4"/>
  </si>
  <si>
    <t>v4.2.0</t>
    <phoneticPr fontId="4"/>
  </si>
  <si>
    <t>　　 この場合は、minorバージョンを上げた上で、minorバージョンアップ時の条件として「追加された型を使用しない場合は前バージョンでも問題無し」などと記載しておく。</t>
    <rPh sb="39" eb="40">
      <t xml:space="preserve">ジノ </t>
    </rPh>
    <rPh sb="41" eb="43">
      <t xml:space="preserve">ジョウケントシテ </t>
    </rPh>
    <rPh sb="47" eb="49">
      <t xml:space="preserve">ツイカサレタ </t>
    </rPh>
    <rPh sb="52" eb="53">
      <t xml:space="preserve">カタヲ </t>
    </rPh>
    <rPh sb="54" eb="56">
      <t xml:space="preserve">シヨウシナイバアイハ </t>
    </rPh>
    <rPh sb="62" eb="63">
      <t xml:space="preserve">ゼンバージョン </t>
    </rPh>
    <rPh sb="70" eb="73">
      <t xml:space="preserve">モンダイナシ </t>
    </rPh>
    <rPh sb="78" eb="80">
      <t xml:space="preserve">キサイシテオク </t>
    </rPh>
    <phoneticPr fontId="4"/>
  </si>
  <si>
    <t>・それ以外はminorバージョンをあげる（4.0.1 -&gt; 4.1.0）。</t>
    <phoneticPr fontId="4"/>
  </si>
  <si>
    <t>v4.2.1</t>
    <phoneticPr fontId="4"/>
  </si>
  <si>
    <t>　その上で、既存には影響なし、あるいは影響のある条件を記載する。</t>
    <rPh sb="6" eb="8">
      <t xml:space="preserve">キゾン </t>
    </rPh>
    <rPh sb="19" eb="21">
      <t xml:space="preserve">エイキョウノアルジョウケンヲ </t>
    </rPh>
    <rPh sb="27" eb="29">
      <t xml:space="preserve">キサイスル </t>
    </rPh>
    <phoneticPr fontId="4"/>
  </si>
  <si>
    <t>　※例えば、新フォーマットでDataTypeにおける型が追加された場合、その型が追加されていない旧フォーマットを使用しても問題なく動くが新機能が使えない、という制限が出る。</t>
    <rPh sb="28" eb="30">
      <t xml:space="preserve">ツイカ </t>
    </rPh>
    <rPh sb="40" eb="42">
      <t xml:space="preserve">ツイカサレテイナイ </t>
    </rPh>
    <rPh sb="48" eb="49">
      <t xml:space="preserve">キュウ </t>
    </rPh>
    <rPh sb="61" eb="63">
      <t xml:space="preserve">モンダイナクウゴクガ </t>
    </rPh>
    <rPh sb="68" eb="71">
      <t xml:space="preserve">シンキノウガ </t>
    </rPh>
    <rPh sb="72" eb="73">
      <t xml:space="preserve">ツカエナイ </t>
    </rPh>
    <rPh sb="80" eb="82">
      <t xml:space="preserve">セイゲンガデル </t>
    </rPh>
    <phoneticPr fontId="4"/>
  </si>
  <si>
    <t>・readmeシートの文言更新
・「DB項目定義」シートの「dataType存在確認」の関数が壊れていたので修正</t>
    <rPh sb="11" eb="15">
      <t xml:space="preserve">モンゴンコウシン </t>
    </rPh>
    <rPh sb="44" eb="46">
      <t xml:space="preserve">カンスウガコワレテイタノデシュウセイ </t>
    </rPh>
    <phoneticPr fontId="4"/>
  </si>
  <si>
    <t>関連：種類</t>
    <rPh sb="0" eb="5">
      <t xml:space="preserve">カンレンシュルイ </t>
    </rPh>
    <phoneticPr fontId="4"/>
  </si>
  <si>
    <t>関連：direction</t>
    <rPh sb="0" eb="2">
      <t xml:space="preserve">カンレン </t>
    </rPh>
    <phoneticPr fontId="4"/>
  </si>
  <si>
    <t>関連：参照先テーブル</t>
    <rPh sb="0" eb="2">
      <t xml:space="preserve">カンレン </t>
    </rPh>
    <rPh sb="3" eb="6">
      <t xml:space="preserve">サンショウサキ </t>
    </rPh>
    <phoneticPr fontId="4"/>
  </si>
  <si>
    <t>関連：参照先カラム</t>
    <rPh sb="0" eb="2">
      <t xml:space="preserve">カンレン </t>
    </rPh>
    <rPh sb="3" eb="6">
      <t xml:space="preserve">サンショウサキカラム </t>
    </rPh>
    <phoneticPr fontId="4"/>
  </si>
  <si>
    <t>v4.3.0</t>
    <phoneticPr fontId="4"/>
  </si>
  <si>
    <t>■バージョン情報
・対応code-generator version: 10.1
・前minorバージョンからのformat移行が必要な場合
　- DataTypeの型でDT_DATE, DT_TIMEを使用する場合
　※enum定義、DB項目定義、DB共通項目定義の右上にある使用言語欄の参照先が間違えているが、現在は実質問題が出ていないはずなので放置で良い
■変更内容
・DataTypeに選択可能な型として、DATE, TIMEを追加。
・readmeの記述を変更
・enum定義、DB項目定義、DB共通項目定義の右上にある使用言語欄の参照先の間違いを修正</t>
    <rPh sb="40" eb="41">
      <t xml:space="preserve">ゼン </t>
    </rPh>
    <rPh sb="59" eb="61">
      <t xml:space="preserve">イコウ </t>
    </rPh>
    <rPh sb="62" eb="64">
      <t xml:space="preserve">ヒツヨウセイ </t>
    </rPh>
    <rPh sb="65" eb="67">
      <t xml:space="preserve">ナバアイ </t>
    </rPh>
    <rPh sb="79" eb="80">
      <t xml:space="preserve">カタデ </t>
    </rPh>
    <rPh sb="110" eb="114">
      <t xml:space="preserve">ヘンコウナイヨウ </t>
    </rPh>
    <rPh sb="122" eb="123">
      <t xml:space="preserve">カタ </t>
    </rPh>
    <rPh sb="155" eb="157">
      <t xml:space="preserve">ゲンザイハ </t>
    </rPh>
    <rPh sb="158" eb="162">
      <t xml:space="preserve">ジッシツモンダイガデテイナイハズナノデ </t>
    </rPh>
    <rPh sb="173" eb="175">
      <t xml:space="preserve">ホウチデヨイ </t>
    </rPh>
    <rPh sb="190" eb="192">
      <t xml:space="preserve">キジュツヲヘンコウ </t>
    </rPh>
    <rPh sb="202" eb="204">
      <t xml:space="preserve">テイギ </t>
    </rPh>
    <rPh sb="207" eb="211">
      <t xml:space="preserve">コウモクテイギ </t>
    </rPh>
    <rPh sb="214" eb="220">
      <t xml:space="preserve">キョウツウコウモクテイギノ </t>
    </rPh>
    <rPh sb="221" eb="223">
      <t xml:space="preserve">ミギウエニ </t>
    </rPh>
    <rPh sb="226" eb="230">
      <t xml:space="preserve">シヨウゲンゴ </t>
    </rPh>
    <rPh sb="230" eb="231">
      <t xml:space="preserve">ランノ </t>
    </rPh>
    <rPh sb="232" eb="235">
      <t xml:space="preserve">サンショウサキ </t>
    </rPh>
    <rPh sb="236" eb="238">
      <t xml:space="preserve">マチガイヲシュウセイ </t>
    </rPh>
    <phoneticPr fontId="4"/>
  </si>
  <si>
    <t>関連：eager</t>
    <rPh sb="0" eb="2">
      <t xml:space="preserve">カンレン </t>
    </rPh>
    <phoneticPr fontId="4"/>
  </si>
  <si>
    <t>関連：xxx</t>
    <rPh sb="0" eb="2">
      <t xml:space="preserve">カンレン </t>
    </rPh>
    <phoneticPr fontId="4"/>
  </si>
  <si>
    <t>・S：Surrogaate Key。
・U：Unique制約の設定対象。論理的なPKに対して指定。
Uはログテーブルなどではそうでもないので必須ではないが、業務テーブルでは使用を心がけること。（とはいえtransaction系のテーブルだとない場合も少なからずある。UKを作るために意味のない連番などのカラムを増やすのは本末転倒なので不要）</t>
    <rPh sb="86" eb="88">
      <t xml:space="preserve">シヨウヲココロガケルコト </t>
    </rPh>
    <rPh sb="112" eb="113">
      <t xml:space="preserve">ケイノ </t>
    </rPh>
    <rPh sb="125" eb="126">
      <t xml:space="preserve">スクナカラズアルガ </t>
    </rPh>
    <rPh sb="136" eb="137">
      <t xml:space="preserve">ツクルタメニ </t>
    </rPh>
    <rPh sb="141" eb="143">
      <t xml:space="preserve">イミノナイ </t>
    </rPh>
    <rPh sb="146" eb="148">
      <t xml:space="preserve">レンバン </t>
    </rPh>
    <rPh sb="155" eb="156">
      <t xml:space="preserve">フヤスノハ </t>
    </rPh>
    <rPh sb="160" eb="164">
      <t xml:space="preserve">ホンマツテントウナノデ </t>
    </rPh>
    <rPh sb="167" eb="169">
      <t xml:space="preserve">フヨウ </t>
    </rPh>
    <phoneticPr fontId="4"/>
  </si>
  <si>
    <t>■バージョン情報
・対応code-generator version: 10.5
・前minorバージョンからのformat移行が必要な場合
　- 全パターン（DB項目定義の項目追加をしており10.5以降のcode-generatorと4.2以前のDB定義書formatではエラーになる）
■変更内容
・DB項目定義、DB共通項目定義に、「関連：xxx」という5つの列を追加
・DB項目定義、DB共通項目定義の各セルの入力規則設定を整備
・DB項目定義、DB共通項目定義のPKで、これまでは非推奨ながら従来型PK方式も残していたが削除。併せて【説明】DB項目定義 の記述も変更</t>
    <rPh sb="10" eb="12">
      <t xml:space="preserve">タイオウ </t>
    </rPh>
    <rPh sb="42" eb="43">
      <t xml:space="preserve">ゼン </t>
    </rPh>
    <rPh sb="61" eb="63">
      <t xml:space="preserve">イコウ </t>
    </rPh>
    <rPh sb="64" eb="66">
      <t xml:space="preserve">ヒツヨウセイ </t>
    </rPh>
    <rPh sb="67" eb="69">
      <t xml:space="preserve">ナバアイ </t>
    </rPh>
    <rPh sb="74" eb="75">
      <t xml:space="preserve">ゼンパターン </t>
    </rPh>
    <rPh sb="82" eb="86">
      <t xml:space="preserve">コウモクテイギノ </t>
    </rPh>
    <rPh sb="87" eb="89">
      <t xml:space="preserve">コウモク </t>
    </rPh>
    <rPh sb="89" eb="91">
      <t xml:space="preserve">ツイカヲシテオリ </t>
    </rPh>
    <rPh sb="100" eb="102">
      <t xml:space="preserve">イコウ </t>
    </rPh>
    <rPh sb="121" eb="123">
      <t xml:space="preserve">イゼンノ </t>
    </rPh>
    <rPh sb="126" eb="128">
      <t xml:space="preserve">テイギショ </t>
    </rPh>
    <rPh sb="128" eb="129">
      <t xml:space="preserve">ショ </t>
    </rPh>
    <rPh sb="171" eb="173">
      <t xml:space="preserve">カンレン </t>
    </rPh>
    <rPh sb="206" eb="207">
      <t xml:space="preserve">カクセルノ </t>
    </rPh>
    <rPh sb="210" eb="216">
      <t xml:space="preserve">ニュウリョクキソクセッテイヲセイビ </t>
    </rPh>
    <rPh sb="246" eb="249">
      <t xml:space="preserve">ヒスイショウナガラ </t>
    </rPh>
    <rPh sb="252" eb="255">
      <t xml:space="preserve">ジュウライガタ </t>
    </rPh>
    <rPh sb="257" eb="259">
      <t xml:space="preserve">ホウシキモノコシテイタガ </t>
    </rPh>
    <rPh sb="266" eb="268">
      <t xml:space="preserve">サクジョ </t>
    </rPh>
    <rPh sb="269" eb="270">
      <t xml:space="preserve">アワセテ </t>
    </rPh>
    <rPh sb="284" eb="286">
      <t xml:space="preserve">キジュツモ </t>
    </rPh>
    <rPh sb="287" eb="289">
      <t xml:space="preserve">ヘンコウ </t>
    </rPh>
    <phoneticPr fontId="4"/>
  </si>
  <si>
    <t>値がnullの場合に以下の値を採番
・int, long：1から始まる連番を設定
・Timestamp系：現在の日時を設定
・boolean:falseを設定
・それ以外：エラー</t>
    <rPh sb="0" eb="1">
      <t xml:space="preserve">アタイガ </t>
    </rPh>
    <rPh sb="10" eb="12">
      <t xml:space="preserve">イカノ </t>
    </rPh>
    <rPh sb="13" eb="14">
      <t xml:space="preserve">アタイヲ </t>
    </rPh>
    <rPh sb="15" eb="17">
      <t xml:space="preserve">サイバン </t>
    </rPh>
    <rPh sb="50" eb="51">
      <t xml:space="preserve">ケイ </t>
    </rPh>
    <rPh sb="55" eb="57">
      <t xml:space="preserve">ニチジ </t>
    </rPh>
    <phoneticPr fontId="4"/>
  </si>
  <si>
    <t>v4.3.1</t>
    <phoneticPr fontId="4"/>
  </si>
  <si>
    <t>デフォルト言語（必須）
※値に登録可能なのは、localeとして定義されている文字列。（LANG_SUPPORT_xxも同様）</t>
    <rPh sb="5" eb="7">
      <t>ゲンゴ</t>
    </rPh>
    <rPh sb="8" eb="10">
      <t xml:space="preserve">ヒッス </t>
    </rPh>
    <rPh sb="60" eb="62">
      <t xml:space="preserve">ドウヨウ </t>
    </rPh>
    <phoneticPr fontId="4"/>
  </si>
  <si>
    <t>サポート言語1
※サポート言語は、1, 2, 3の順序で埋める。1が空欄で2が埋まっている状態などは不可（エラー）</t>
    <rPh sb="4" eb="6">
      <t>ゲンゴ</t>
    </rPh>
    <phoneticPr fontId="4"/>
  </si>
  <si>
    <t>・不要であることが確定したため「（未使用）DBテーブル関連定義」のシートを削除
・「old_言語設定」、「old_システム共通定義」、「old_その他定義」シートを削除
・「各種設定」シートの説明欄にコメント追加
・「【説明】DB項目定義」シートの関連の箇所にコメント追加</t>
    <rPh sb="1" eb="3">
      <t xml:space="preserve">フヨウデアルコトガカクテイシタタメ </t>
    </rPh>
    <rPh sb="42" eb="44">
      <t xml:space="preserve">カクシュセテイ </t>
    </rPh>
    <rPh sb="44" eb="46">
      <t xml:space="preserve">セッテイ </t>
    </rPh>
    <rPh sb="51" eb="54">
      <t xml:space="preserve">セツメイランニコメントツイカ </t>
    </rPh>
    <rPh sb="124" eb="126">
      <t xml:space="preserve">カンレンノカショニコメントツイカ </t>
    </rPh>
    <phoneticPr fontId="4"/>
  </si>
  <si>
    <t>TABLE_NAMES_WITHOUT_GROUPING</t>
    <phoneticPr fontId="4"/>
  </si>
  <si>
    <t>意図しない設定の漏れを防ぐため、グループ設定なしのテーブルを明示しておく。複数ある場合は"TABLE_1,TABLE_2"のようにCSVで記載。</t>
    <rPh sb="0" eb="2">
      <t xml:space="preserve">イトシナイ </t>
    </rPh>
    <rPh sb="5" eb="7">
      <t xml:space="preserve">セッテイノモレヲフセグタメ </t>
    </rPh>
    <rPh sb="16" eb="18">
      <t xml:space="preserve">グループセッテイナシノ </t>
    </rPh>
    <rPh sb="30" eb="32">
      <t xml:space="preserve">メイジシテオク </t>
    </rPh>
    <rPh sb="37" eb="39">
      <t xml:space="preserve">フクスウアルバアイヘ </t>
    </rPh>
    <rPh sb="48" eb="50">
      <t xml:space="preserve">キサイ </t>
    </rPh>
    <phoneticPr fontId="4"/>
  </si>
  <si>
    <t>カラム名
・グループ指定を使用しない場合は、本項目を空欄にする。（その場合、以降も全て空欄にする）
・この名前を持つカラムは全てグループ指定項目とみなされるため、別の用途でこのカラム名を使うことがあるのであれば、名称の変更が必要
・具体的には、以下のソースが生成される
&lt;project-name&gt;
 └（グループ指定済みDAOを含む全自動生成ソース）
・ここでの定義は「グループを表すカラム名のdefault定義」をしているだけで、この設定では実際のカラムが自動設定されるわけではない。別途「DB項目定義」または「DB共通項目定義」で項目を定義する必要がある。
・この名前とは別名で、グループ指定をする項目を指定することが可能。DB項目定義の「グループ識別項目」にチェックを入れることで実現可。</t>
    <rPh sb="3" eb="4">
      <t>メイ</t>
    </rPh>
    <rPh sb="205" eb="207">
      <t xml:space="preserve">テイギ </t>
    </rPh>
    <rPh sb="223" eb="225">
      <t xml:space="preserve">ジッサイノ </t>
    </rPh>
    <rPh sb="230" eb="234">
      <t xml:space="preserve">ジドウセッテイサレルワケデハニア </t>
    </rPh>
    <rPh sb="244" eb="246">
      <t xml:space="preserve">ベット </t>
    </rPh>
    <rPh sb="290" eb="291">
      <t xml:space="preserve">メイデ </t>
    </rPh>
    <rPh sb="302" eb="304">
      <t xml:space="preserve">コウモクヲシテイスルコトガカノウ </t>
    </rPh>
    <rPh sb="317" eb="321">
      <t xml:space="preserve">コウモクテイギノ </t>
    </rPh>
    <rPh sb="344" eb="346">
      <t xml:space="preserve">ジツゲンカ </t>
    </rPh>
    <rPh sb="346" eb="347">
      <t xml:space="preserve">カ </t>
    </rPh>
    <phoneticPr fontId="4"/>
  </si>
  <si>
    <t>表記上の変更・追加
・各種設定：TEMPLATE_VERSION を追加
・各種設定：GROUPINGのNEEDS_NO_GROUPING_MODULE、DIVIDES_DAO_MODULEにspringに関するコメント記載追加
・DB項目定義、DB共通項目定義：PK　-&gt; PK・UK に記載変更
・DB項目定義、DB共通項目定義：「（削除候補）1」→「グループ識別項目」、「（削除候補）2」→「SPRING監査」に変更
・【説明】DB項目定義 シートを追加し説明を記載
・readme シートを追加</t>
    <rPh sb="0" eb="2">
      <t xml:space="preserve">ヒョウキジョウノ </t>
    </rPh>
    <rPh sb="2" eb="3">
      <t xml:space="preserve">ジョウノ </t>
    </rPh>
    <rPh sb="4" eb="6">
      <t xml:space="preserve">ヘンコウ </t>
    </rPh>
    <rPh sb="7" eb="9">
      <t xml:space="preserve">ツイカ </t>
    </rPh>
    <rPh sb="10" eb="12">
      <t xml:space="preserve">カクシュ </t>
    </rPh>
    <rPh sb="12" eb="14">
      <t xml:space="preserve">カクシュウセッテイ </t>
    </rPh>
    <rPh sb="66" eb="70">
      <t xml:space="preserve">キサイヘンコウ </t>
    </rPh>
    <rPh sb="72" eb="76">
      <t xml:space="preserve">カクシュセッテイ </t>
    </rPh>
    <rPh sb="144" eb="148">
      <t xml:space="preserve">キサイツイカ </t>
    </rPh>
    <rPh sb="172" eb="174">
      <t xml:space="preserve">セツメイヲキサイ </t>
    </rPh>
    <phoneticPr fontId="4"/>
  </si>
  <si>
    <t>・各種設定に、グループ識別項目の項目名を定義できるが、本項目は別で保持している。
・各種設定で、例えばGROUP_IDという項目を指定する場合、各テーブルは確かに「GROUP_ID」という項目を持てばいいが、当のGROUPテーブル上は、キーとして「ID」を持っている。このIDもGROUP_IDと同様グループの識別項目としたいが、surrogate keyの命名ルールと競合する。
　これを解決するために、GROUP_ID以外の名前でグループ識別項目を指定する方法が必要となったことから用意。基本的には、上記の「GROUP.ID」のように、1システムにひとつのみ指定されることを想定。（仕組み的には複数テーブルで使用することも可能だが）
・グループを表す項目に「○」をつける。</t>
    <rPh sb="1" eb="5">
      <t xml:space="preserve">カクシュセッテイニ </t>
    </rPh>
    <rPh sb="16" eb="19">
      <t xml:space="preserve">コウモクメイヲテイギデキル </t>
    </rPh>
    <rPh sb="27" eb="30">
      <t xml:space="preserve">ホンコウモクハベツデホジシテイル </t>
    </rPh>
    <rPh sb="42" eb="46">
      <t xml:space="preserve">カクシュセッテイデ </t>
    </rPh>
    <rPh sb="51" eb="52">
      <t xml:space="preserve">アラワス </t>
    </rPh>
    <rPh sb="53" eb="55">
      <t xml:space="preserve">コウモクニ </t>
    </rPh>
    <rPh sb="66" eb="69">
      <t xml:space="preserve">ヨウジッソウ </t>
    </rPh>
    <rPh sb="80" eb="81">
      <t xml:space="preserve">スベテ </t>
    </rPh>
    <rPh sb="82" eb="84">
      <t xml:space="preserve">ドウイツノ </t>
    </rPh>
    <rPh sb="223" eb="225">
      <t xml:space="preserve">コウモクトスル </t>
    </rPh>
    <rPh sb="226" eb="228">
      <t xml:space="preserve">シテイスルホウホウ </t>
    </rPh>
    <rPh sb="243" eb="245">
      <t xml:space="preserve">ヨウイ </t>
    </rPh>
    <rPh sb="246" eb="249">
      <t xml:space="preserve">キホンテキニハ </t>
    </rPh>
    <rPh sb="252" eb="254">
      <t xml:space="preserve">ジョウキノ </t>
    </rPh>
    <rPh sb="281" eb="283">
      <t xml:space="preserve">シテイサレルコトヲソウテイ ヨウジッソウ コウモクテイギデノ テイギハ カショノミ </t>
    </rPh>
    <rPh sb="293" eb="295">
      <t xml:space="preserve">シクミテキニハ </t>
    </rPh>
    <rPh sb="299" eb="301">
      <t xml:space="preserve">フクスウテーブル </t>
    </rPh>
    <phoneticPr fontId="4"/>
  </si>
  <si>
    <t>v4.4.0</t>
    <phoneticPr fontId="4"/>
  </si>
  <si>
    <t>関連：参照元変数名</t>
    <rPh sb="0" eb="3">
      <t xml:space="preserve">カンレンモト </t>
    </rPh>
    <rPh sb="3" eb="6">
      <t xml:space="preserve">サンショウモト ヘンスウメイ </t>
    </rPh>
    <phoneticPr fontId="4"/>
  </si>
  <si>
    <t>DATE_TIME</t>
    <phoneticPr fontId="4"/>
  </si>
  <si>
    <t>■バージョン情報
・対応code-generator version: 10.15
・前minorバージョンからのformat移行が必要な場合
　- 全パターン（各種設定に項目追加しており存在しない場合エラー）
■変更内容
関連における追加変更。
・「各種設定」に「TABLE_NAMES_WITHOUT_GROUPING」の項目を追加
・DB項目定義、DB共通項目定義に、関連：参照元変数名の列を追加
・「dataType定義」の型列に「DATE_TIME」を追加（redmine#290）</t>
    <rPh sb="0" eb="2">
      <t xml:space="preserve">カンレンニオケルツイカジッソウ </t>
    </rPh>
    <rPh sb="8" eb="10">
      <t xml:space="preserve">ヘンコウ </t>
    </rPh>
    <rPh sb="52" eb="54">
      <t xml:space="preserve">コウモクヲツイカ </t>
    </rPh>
    <rPh sb="81" eb="85">
      <t xml:space="preserve">カクシュセッテイニコウモクツイカシテオリ </t>
    </rPh>
    <rPh sb="94" eb="96">
      <t xml:space="preserve">ソンザイシナイバアイエラー </t>
    </rPh>
    <rPh sb="217" eb="218">
      <t>_x0000__x0000__x0002__x0010__x0008__x0002_</t>
    </rPh>
    <phoneticPr fontId="4"/>
  </si>
  <si>
    <t>　本エクセル上機能追加（例えば特定項目における選択肢追加など）で、既存フォーマットでも問題なく取りこみでき今までと同一の出力が得られる場合でもminorバージョンは上げる。</t>
    <rPh sb="1" eb="2">
      <t xml:space="preserve">ホンエクセルジョウ </t>
    </rPh>
    <rPh sb="12" eb="13">
      <t xml:space="preserve">タトエバ </t>
    </rPh>
    <rPh sb="15" eb="19">
      <t xml:space="preserve">トクテイコウモクニオケル </t>
    </rPh>
    <rPh sb="23" eb="28">
      <t xml:space="preserve">センタクシツイカナド </t>
    </rPh>
    <rPh sb="67" eb="69">
      <t xml:space="preserve">バアイデモ </t>
    </rPh>
    <phoneticPr fontId="4"/>
  </si>
  <si>
    <t>・本エクセル上機能変更が一切ない場合は、build番号のみを上げる（4.0.0 -&gt; 4.0.1）。</t>
    <rPh sb="1" eb="2">
      <t xml:space="preserve">ホンエクセルジョウ </t>
    </rPh>
    <rPh sb="7" eb="11">
      <t xml:space="preserve">キノウヘンコウ </t>
    </rPh>
    <rPh sb="25" eb="27">
      <t xml:space="preserve">バンゴウ セツメイブブンナド ガワノ シュウセイナシデ トリコメルシ </t>
    </rPh>
    <phoneticPr fontId="4"/>
  </si>
  <si>
    <t>　プログラムには一切影響なく、説明部分の文言のみ変更した場合などを想定</t>
    <rPh sb="15" eb="19">
      <t xml:space="preserve">セツメイブブンノ </t>
    </rPh>
    <rPh sb="20" eb="22">
      <t xml:space="preserve">モンゴンヲヘンコウシタバアイ </t>
    </rPh>
    <phoneticPr fontId="4"/>
  </si>
  <si>
    <t>DT_TIMESTAMP</t>
  </si>
  <si>
    <t>CB</t>
  </si>
  <si>
    <t>CD</t>
  </si>
  <si>
    <t>LB</t>
  </si>
  <si>
    <t>LD</t>
  </si>
  <si>
    <t>@ManyToOne</t>
  </si>
  <si>
    <t>○</t>
  </si>
  <si>
    <t>unidirectional</t>
  </si>
  <si>
    <t>v4.5.0</t>
    <phoneticPr fontId="4"/>
  </si>
  <si>
    <t>■バージョン情報
・対応code-generator version: 10.23以降
・前minorバージョンからのformat移行が必要な場合
　-移行不要（項目が減るので、旧フォーマットでもその項目は無視されるだけ）
■変更内容
・「各種設定」シートの「PROJECT_KIND」を削除（#397）</t>
    <rPh sb="0" eb="2">
      <t xml:space="preserve">カンレンニオケルツイカジッソウ </t>
    </rPh>
    <rPh sb="8" eb="10">
      <t xml:space="preserve">ヘンコウ </t>
    </rPh>
    <rPh sb="41" eb="43">
      <t xml:space="preserve">イコウ </t>
    </rPh>
    <rPh sb="54" eb="56">
      <t xml:space="preserve">コウモクヲツイカ </t>
    </rPh>
    <rPh sb="76" eb="80">
      <t xml:space="preserve">イコウフヨウ </t>
    </rPh>
    <rPh sb="81" eb="83">
      <t xml:space="preserve">コウモクガヘルノデ </t>
    </rPh>
    <rPh sb="89" eb="90">
      <t xml:space="preserve">キュウフォーマットデモ </t>
    </rPh>
    <rPh sb="145" eb="147">
      <t>_x0000__x0000__x0002__x0010__x0008_</t>
    </rPh>
    <phoneticPr fontId="4"/>
  </si>
  <si>
    <t>関連：参照先変数名</t>
    <rPh sb="0" eb="2">
      <t xml:space="preserve">カンレン </t>
    </rPh>
    <rPh sb="3" eb="6">
      <t xml:space="preserve">サンショウサキテーブル </t>
    </rPh>
    <rPh sb="6" eb="9">
      <t xml:space="preserve">ヘンスウメイ </t>
    </rPh>
    <phoneticPr fontId="4"/>
  </si>
  <si>
    <t>JPAの関連を使用。
surrogate keyの使用を原則としていることから、複数項目を使用する関連はなく、また1つの項目が複数tableへのFKを持つ、と言うこともないと思われるので、DB項目定義内に関連の情報を保持。
eagerについては、明らかにDB構造上上位（親）のentityを関連に指定している場合、かつunidirectionalの場合はeagerでも構わない（もちろんリソースと相談で）。それ以外の場合（自entity参照や、他のenttityを介しての循環参照）は、問題発生を防ぐため、大きな処理速度遅延が心配されるケース以外では基本lazy（本列上空文字）とすること。
参照先の変数名は、unidirectionalの場合は設定不要。bidirectionalの場合でも、defaultで参照元のEntity名が使用されるので任意。checkboxの場合は"selected...List"を設定。</t>
    <rPh sb="4" eb="6">
      <t xml:space="preserve">カンレンヲシヨウスル </t>
    </rPh>
    <rPh sb="24" eb="26">
      <t xml:space="preserve">シヨウヲゲンソクトシテイルコトカラ、 </t>
    </rPh>
    <rPh sb="39" eb="41">
      <t xml:space="preserve">フクスウコウモ </t>
    </rPh>
    <rPh sb="41" eb="43">
      <t xml:space="preserve">コウモク </t>
    </rPh>
    <rPh sb="43" eb="44">
      <t xml:space="preserve">カンノ </t>
    </rPh>
    <rPh sb="49" eb="51">
      <t xml:space="preserve">カンレンアヘ </t>
    </rPh>
    <rPh sb="51" eb="52">
      <t xml:space="preserve">カンレンアヘ </t>
    </rPh>
    <rPh sb="63" eb="65">
      <t xml:space="preserve">フクスウ </t>
    </rPh>
    <rPh sb="100" eb="101">
      <t xml:space="preserve">ナイニ </t>
    </rPh>
    <rPh sb="102" eb="104">
      <t xml:space="preserve">カンレンノジョウホウヲ </t>
    </rPh>
    <rPh sb="108" eb="110">
      <t xml:space="preserve">ホジ </t>
    </rPh>
    <rPh sb="123" eb="124">
      <t xml:space="preserve">アキラカニ </t>
    </rPh>
    <rPh sb="129" eb="132">
      <t xml:space="preserve">コウゾウジョウ </t>
    </rPh>
    <rPh sb="132" eb="134">
      <t xml:space="preserve">ジョウイノ </t>
    </rPh>
    <rPh sb="135" eb="136">
      <t xml:space="preserve">オヤ </t>
    </rPh>
    <rPh sb="145" eb="147">
      <t xml:space="preserve">カンレンニシテイシテイルバアイハ </t>
    </rPh>
    <rPh sb="243" eb="247">
      <t xml:space="preserve">モンダイハッセイ </t>
    </rPh>
    <rPh sb="301" eb="304">
      <t xml:space="preserve">ヘンスウメイハ </t>
    </rPh>
    <rPh sb="324" eb="328">
      <t xml:space="preserve">セッテイフヨウ </t>
    </rPh>
    <rPh sb="356" eb="359">
      <t xml:space="preserve">サンショウモトノ </t>
    </rPh>
    <rPh sb="366" eb="367">
      <t xml:space="preserve">メイガシヨウサレルノデ </t>
    </rPh>
    <rPh sb="375" eb="377">
      <t xml:space="preserve">ニンイ </t>
    </rPh>
    <phoneticPr fontId="4"/>
  </si>
  <si>
    <t>v4.6.0</t>
    <phoneticPr fontId="4"/>
  </si>
  <si>
    <t>■バージョン情報
・対応code-generator version: 10.24以降
・前minorバージョンからのformat移行が必要な場合
　-　全パターン（DB項目定義の項目追加のため）
■変更内容
・DB項目定義、DB共通項目定義に、関連：参照先変数名の列を追加</t>
    <rPh sb="0" eb="2">
      <t xml:space="preserve">カンレンニオケルツイカジッソウ </t>
    </rPh>
    <rPh sb="8" eb="10">
      <t xml:space="preserve">ヘンコウ </t>
    </rPh>
    <rPh sb="41" eb="43">
      <t xml:space="preserve">イコウ </t>
    </rPh>
    <rPh sb="54" eb="56">
      <t xml:space="preserve">コウモクヲツイカ </t>
    </rPh>
    <rPh sb="77" eb="78">
      <t xml:space="preserve">ゼンパターン </t>
    </rPh>
    <rPh sb="85" eb="89">
      <t xml:space="preserve">コウモクテイギノ </t>
    </rPh>
    <rPh sb="90" eb="94">
      <t xml:space="preserve">コウモクツイカノタメ </t>
    </rPh>
    <rPh sb="129" eb="130">
      <t xml:space="preserve">サキ </t>
    </rPh>
    <rPh sb="132" eb="134">
      <t>_x0000__x0000__x0002__x0010__x0008_</t>
    </rPh>
    <phoneticPr fontId="4"/>
  </si>
  <si>
    <t>USES_UTIL_JPA</t>
    <phoneticPr fontId="4"/>
  </si>
  <si>
    <t>ecuacion-util-jpaの使用有無（○は使用、defaultは×）</t>
    <phoneticPr fontId="4"/>
  </si>
  <si>
    <t>v4.7.0</t>
    <phoneticPr fontId="4"/>
  </si>
  <si>
    <t>■バージョン情報
・対応code-generator version: 12.1以降
・前minorバージョンからのformat移行が必要な場合
　-　各種設定の「USES_UTIL_JPA」を使用したい場合のみ（default未使用なので、前バージョンだと未使用扱い）
■変更内容
・DB項目定義、DB共通項目定義に、関連：参照先変数名の列を追加</t>
    <rPh sb="0" eb="2">
      <t xml:space="preserve">カンレンニオケルツイカジッソウ </t>
    </rPh>
    <rPh sb="8" eb="10">
      <t xml:space="preserve">ヘンコウ </t>
    </rPh>
    <rPh sb="40" eb="42">
      <t xml:space="preserve">イコウ </t>
    </rPh>
    <rPh sb="53" eb="55">
      <t xml:space="preserve">コウモクヲツイカ </t>
    </rPh>
    <rPh sb="76" eb="80">
      <t xml:space="preserve">カクシュセッテイ </t>
    </rPh>
    <rPh sb="102" eb="104">
      <t xml:space="preserve">バアイノミ </t>
    </rPh>
    <rPh sb="114" eb="117">
      <t xml:space="preserve">ミシヨウナノデ </t>
    </rPh>
    <rPh sb="121" eb="122">
      <t xml:space="preserve">ゼン </t>
    </rPh>
    <rPh sb="132" eb="133">
      <t xml:space="preserve">アツカイ </t>
    </rPh>
    <rPh sb="153" eb="154">
      <t xml:space="preserve">サキ </t>
    </rPh>
    <rPh sb="156" eb="158">
      <t>_x0000__x0000__x0002__x0010__x0008_</t>
    </rPh>
    <phoneticPr fontId="4"/>
  </si>
  <si>
    <t>bidirectional</t>
  </si>
  <si>
    <t>v4.8.0</t>
    <phoneticPr fontId="4"/>
  </si>
  <si>
    <t>javaのみ</t>
    <phoneticPr fontId="4"/>
  </si>
  <si>
    <t>○の場合はDBカラムは作成せず、entity・recordのpropertyのみ作成。
○の場合、以降の列（「備考」まで）の値の指定は不可。</t>
    <rPh sb="2" eb="4">
      <t>バアイ</t>
    </rPh>
    <rPh sb="11" eb="13">
      <t>サクセイ</t>
    </rPh>
    <rPh sb="40" eb="42">
      <t>サクセイ</t>
    </rPh>
    <rPh sb="46" eb="48">
      <t>バアイ</t>
    </rPh>
    <rPh sb="49" eb="51">
      <t>イコウ</t>
    </rPh>
    <rPh sb="52" eb="53">
      <t>レツ</t>
    </rPh>
    <rPh sb="55" eb="57">
      <t>ビコウ</t>
    </rPh>
    <rPh sb="62" eb="63">
      <t>アタイ</t>
    </rPh>
    <rPh sb="64" eb="66">
      <t>シテイ</t>
    </rPh>
    <rPh sb="67" eb="69">
      <t>フカ</t>
    </rPh>
    <phoneticPr fontId="4"/>
  </si>
  <si>
    <t>javaのみ</t>
    <phoneticPr fontId="4"/>
  </si>
  <si>
    <t>PK・UK</t>
    <phoneticPr fontId="4"/>
  </si>
  <si>
    <t>■バージョン情報
・対応code-generator version: 13.1以降
・前minorバージョンからのformat移行が必要な場合
　-　必須（列追加・削除のため）
■変更内容
・enum定義、DB項目定義、DB共通項目定義に「javaのみ」の項目を追加
・【説明】DB項目定義 に「javaのみ」項目の説明を追加
・dataType定義, enum定義のdeprecated列を削除（プログラム側は、取り込み項目の削除のみ要実施）
・dataType定義のjavadoc列は「備考」、enum定義のjavadoc-class、javadoc-valueはそれぞれ「備考（class）」、「備考（value）」と名称変更し、javadocには反映なしとする　（javadocに載せる必然性がないため）</t>
    <rPh sb="0" eb="2">
      <t xml:space="preserve">カンレンニオケルツイカジッソウ </t>
    </rPh>
    <rPh sb="8" eb="10">
      <t xml:space="preserve">ヘンコウ </t>
    </rPh>
    <rPh sb="40" eb="42">
      <t xml:space="preserve">イコウ </t>
    </rPh>
    <rPh sb="53" eb="55">
      <t xml:space="preserve">コウモクヲツイカ </t>
    </rPh>
    <rPh sb="83" eb="85">
      <t>サクジョ</t>
    </rPh>
    <rPh sb="102" eb="104">
      <t>テイギ</t>
    </rPh>
    <rPh sb="114" eb="115">
      <t xml:space="preserve">サキ </t>
    </rPh>
    <rPh sb="117" eb="119">
      <t>_x0000__x0000__x0002__x0010__x0008_</t>
    </rPh>
    <rPh sb="130" eb="132">
      <t>コウモク</t>
    </rPh>
    <rPh sb="133" eb="135">
      <t>ツイカ</t>
    </rPh>
    <rPh sb="157" eb="159">
      <t>コウモク</t>
    </rPh>
    <rPh sb="160" eb="162">
      <t>セツメイ</t>
    </rPh>
    <rPh sb="163" eb="165">
      <t>ツイカ</t>
    </rPh>
    <rPh sb="246" eb="247">
      <t>レツ</t>
    </rPh>
    <rPh sb="249" eb="251">
      <t>ビコウ</t>
    </rPh>
    <rPh sb="293" eb="295">
      <t>ビコウ</t>
    </rPh>
    <rPh sb="305" eb="307">
      <t>ビコウ</t>
    </rPh>
    <rPh sb="316" eb="318">
      <t>メイショウ</t>
    </rPh>
    <rPh sb="318" eb="320">
      <t>ヘンコウ</t>
    </rPh>
    <rPh sb="331" eb="333">
      <t>ハンエイ</t>
    </rPh>
    <rPh sb="348" eb="349">
      <t>ノ</t>
    </rPh>
    <rPh sb="351" eb="354">
      <t>ヒツゼンセイカンレンコウモク</t>
    </rPh>
    <phoneticPr fontId="4"/>
  </si>
  <si>
    <t>備考</t>
    <phoneticPr fontId="4"/>
  </si>
  <si>
    <t>パターン説明（デフォルト言語）</t>
    <rPh sb="4" eb="6">
      <t>セツメイ</t>
    </rPh>
    <rPh sb="12" eb="14">
      <t>ゲンゴ</t>
    </rPh>
    <phoneticPr fontId="4"/>
  </si>
  <si>
    <t>パターン説明（追加言語1）</t>
    <rPh sb="4" eb="6">
      <t>セツメイ</t>
    </rPh>
    <rPh sb="7" eb="9">
      <t>ツイカ</t>
    </rPh>
    <rPh sb="9" eb="11">
      <t>ゲンゴ</t>
    </rPh>
    <phoneticPr fontId="4"/>
  </si>
  <si>
    <t>パターン説明（追加言語2）</t>
    <rPh sb="4" eb="6">
      <t>セツメイ</t>
    </rPh>
    <rPh sb="7" eb="9">
      <t>ツイカ</t>
    </rPh>
    <rPh sb="9" eb="11">
      <t>ゲンゴ</t>
    </rPh>
    <phoneticPr fontId="4"/>
  </si>
  <si>
    <t>パターン説明（追加言語3）</t>
    <rPh sb="4" eb="6">
      <t>セツメイ</t>
    </rPh>
    <rPh sb="7" eb="9">
      <t>ツイカ</t>
    </rPh>
    <rPh sb="9" eb="11">
      <t>ゲンゴ</t>
    </rPh>
    <phoneticPr fontId="4"/>
  </si>
  <si>
    <t>v4.9.0</t>
    <phoneticPr fontId="4"/>
  </si>
  <si>
    <t>4.9.0</t>
  </si>
  <si>
    <t>en</t>
  </si>
  <si>
    <t>ja</t>
  </si>
  <si>
    <t>DT_SERIAL</t>
  </si>
  <si>
    <t>1</t>
  </si>
  <si>
    <t>INTEGER</t>
  </si>
  <si>
    <t>禁則文字チェック除外</t>
  </si>
  <si>
    <t>U</t>
  </si>
  <si>
    <t>禁則文字パターン説明（デフォルト言語）</t>
  </si>
  <si>
    <t>PROHIBITED_CHARS</t>
  </si>
  <si>
    <t>PROHIBITED_CHARS_DESC_LANG_DEFAULT</t>
  </si>
  <si>
    <t>PROHIBITED_CHARS_DESC_LANG_SUPPORT_01</t>
  </si>
  <si>
    <t>PROHIBITED_CHARS_DESC_LANG_SUPPORT_02</t>
  </si>
  <si>
    <t>PROHIBITED_CHARS_DESC_LANG_SUPPORT_03</t>
  </si>
  <si>
    <t>禁則文字パターン説明（追加言語1）</t>
  </si>
  <si>
    <t>禁則文字パターン説明（追加言語2）</t>
  </si>
  <si>
    <t>禁則文字パターン説明（追加言語3）</t>
  </si>
  <si>
    <t>except the following symbols: !"#$%&amp;()=^~\|`[{;+:*]},&lt;&gt;/?</t>
  </si>
  <si>
    <t>以下の記号以外：!"#$%&amp;()=^~\|`[{;+:*]},&lt;&gt;/?</t>
  </si>
  <si>
    <t>■バージョン情報
・対応code-generator version: 14.1以降
・前minorバージョンからのformat移行が必要な場合
　-　必須（列追加のため）
■変更内容
・@Patternのエラーメッセージについて、「^[^\\/:\*\?\"&lt;&gt;\|]*$」のような正規表現をユーザに見せてもわからないため、それに代わる説明を表示する目的で、dataType定義に「パターン説明」欄を言語数分（4列分）追加
・「dataType定義（メッセージ）」シートを追加し、ValidationMessages.properties、ValidationMessagesWithItemNames.propertiesを作成するためのデータを登録（どのappでも書くことはほぼ同じなので、ここで一括管理しておく方が楽。本当に同じならbaseでなくlibに入れてしまいたいが、変更の可能性があること、.defaultをつけておければそうしてlibに置きたいがBeanValidation標準機能で読んでもらうためには.defaultをつけられないことからbaseで管理）
「dataType定義」シートで「禁則チェック除外」→「禁則文字チェック除外」にラベル変更
・「dataType定義」シートで「禁則文字チェック除外」列の位置変更
・「各種設定」シートで、禁足文字設定に対してそのエラーが出た際のパターン説明項目を追加。併せて並び順を変更</t>
  </si>
  <si>
    <t>slideshow-pdf-all-editions</t>
    <phoneticPr fontId="3"/>
  </si>
  <si>
    <t>jp.ecuacion.app.slideshowpdf.alleditions</t>
    <phoneticPr fontId="3"/>
  </si>
  <si>
    <t>Spring Framework</t>
    <phoneticPr fontId="3"/>
  </si>
  <si>
    <t>○</t>
    <phoneticPr fontId="3"/>
  </si>
  <si>
    <t>REM_FLG</t>
    <phoneticPr fontId="3"/>
  </si>
  <si>
    <t>false</t>
    <phoneticPr fontId="3"/>
  </si>
  <si>
    <t>logicalDeleteByPk</t>
    <phoneticPr fontId="3"/>
  </si>
  <si>
    <t>true</t>
    <phoneticPr fontId="3"/>
  </si>
  <si>
    <t>LST_UPD_ACC_ID</t>
    <phoneticPr fontId="3"/>
  </si>
  <si>
    <t>DB_UPD_VER</t>
    <phoneticPr fontId="3"/>
  </si>
  <si>
    <t>DT_DB_UPD_VER</t>
    <phoneticPr fontId="3"/>
  </si>
  <si>
    <t>DT_DESC</t>
  </si>
  <si>
    <t>100</t>
  </si>
  <si>
    <t>半角</t>
    <rPh sb="0" eb="2">
      <t>ハンカク</t>
    </rPh>
    <phoneticPr fontId="2"/>
  </si>
  <si>
    <t>DT_OPEARATION_PARAMETERS</t>
  </si>
  <si>
    <t>0</t>
    <phoneticPr fontId="3"/>
  </si>
  <si>
    <t>300</t>
  </si>
  <si>
    <t>全半角（制限なし）</t>
    <rPh sb="0" eb="1">
      <t>ゼン</t>
    </rPh>
    <rPh sb="1" eb="3">
      <t>ハンカク</t>
    </rPh>
    <rPh sb="4" eb="6">
      <t>セイゲン</t>
    </rPh>
    <phoneticPr fontId="2"/>
  </si>
  <si>
    <t>DT_MODEL</t>
  </si>
  <si>
    <t>20</t>
  </si>
  <si>
    <t>DT_APP_EDITION</t>
  </si>
  <si>
    <t>DT_TIME_ZONE</t>
  </si>
  <si>
    <t>50</t>
  </si>
  <si>
    <t>DT_LOCALE</t>
  </si>
  <si>
    <t>10</t>
  </si>
  <si>
    <t>DT_DATE_STRING</t>
  </si>
  <si>
    <t>8</t>
  </si>
  <si>
    <t>半角数字</t>
    <rPh sb="0" eb="2">
      <t>ハンカク</t>
    </rPh>
    <rPh sb="2" eb="4">
      <t>スウジ</t>
    </rPh>
    <phoneticPr fontId="2"/>
  </si>
  <si>
    <t>DT_YEAR</t>
    <phoneticPr fontId="3"/>
  </si>
  <si>
    <t>DT_MONTH</t>
    <phoneticPr fontId="3"/>
  </si>
  <si>
    <t>^[a-zA-Z0-9_\\,]*$</t>
    <phoneticPr fontId="3"/>
  </si>
  <si>
    <t>^[a-zA-Z0-9\\+\\-/_]*$</t>
    <phoneticPr fontId="3"/>
  </si>
  <si>
    <t>alphanumeric characters and '_', ','</t>
  </si>
  <si>
    <t>半角英数と '_'、','</t>
  </si>
  <si>
    <t>alphanumeric characters and '+', '-', '/', '_'</t>
  </si>
  <si>
    <t>半角英数と'+'、 '-'、 '/'、 '_'</t>
  </si>
  <si>
    <t>単純な連番に対して使用</t>
    <rPh sb="0" eb="2">
      <t xml:space="preserve">タンジュンナ </t>
    </rPh>
    <rPh sb="3" eb="5">
      <t xml:space="preserve">レンバン </t>
    </rPh>
    <rPh sb="6" eb="7">
      <t xml:space="preserve">タイシテ </t>
    </rPh>
    <rPh sb="9" eb="11">
      <t xml:space="preserve">シヨウ </t>
    </rPh>
    <phoneticPr fontId="3"/>
  </si>
  <si>
    <t>ファイル名などが格納できないと問題なので制限なしとする。
管理者用の画面出力・CSV出力以外はしないよう注意。</t>
    <rPh sb="4" eb="5">
      <t>メイ</t>
    </rPh>
    <rPh sb="8" eb="10">
      <t>カクノウ</t>
    </rPh>
    <rPh sb="15" eb="17">
      <t>モンダイ</t>
    </rPh>
    <rPh sb="20" eb="22">
      <t>セイゲン</t>
    </rPh>
    <rPh sb="29" eb="33">
      <t>カンリシャヨウ</t>
    </rPh>
    <rPh sb="34" eb="38">
      <t>ガメンシュツリョク</t>
    </rPh>
    <rPh sb="42" eb="44">
      <t>シュツリョク</t>
    </rPh>
    <rPh sb="44" eb="46">
      <t>イガイ</t>
    </rPh>
    <rPh sb="52" eb="54">
      <t>チュウイ</t>
    </rPh>
    <phoneticPr fontId="3"/>
  </si>
  <si>
    <t>1</t>
    <phoneticPr fontId="3"/>
  </si>
  <si>
    <t>ja_JPなどの5文字しかないとは思うが、念のため幅を持たせておく
→es_419という数字混じりのlocaleを受け取りエラーとなったので数字含め受取可に変更 (#577)</t>
    <rPh sb="9" eb="11">
      <t>モジ</t>
    </rPh>
    <rPh sb="17" eb="18">
      <t>オモ</t>
    </rPh>
    <rPh sb="21" eb="22">
      <t>ネン</t>
    </rPh>
    <rPh sb="25" eb="26">
      <t>ハバ</t>
    </rPh>
    <rPh sb="27" eb="28">
      <t>モ</t>
    </rPh>
    <rPh sb="44" eb="47">
      <t xml:space="preserve">スウジマジリノ </t>
    </rPh>
    <rPh sb="70" eb="73">
      <t xml:space="preserve">スウジフクメ </t>
    </rPh>
    <rPh sb="74" eb="77">
      <t xml:space="preserve">ウケトリカニヘンコウ </t>
    </rPh>
    <phoneticPr fontId="3"/>
  </si>
  <si>
    <t>2000</t>
    <phoneticPr fontId="3"/>
  </si>
  <si>
    <t>2100</t>
    <phoneticPr fontId="3"/>
  </si>
  <si>
    <t>12</t>
    <phoneticPr fontId="3"/>
  </si>
  <si>
    <t>L</t>
  </si>
  <si>
    <t>LITE</t>
  </si>
  <si>
    <t>Lite</t>
  </si>
  <si>
    <t>S</t>
  </si>
  <si>
    <t>STANDARD</t>
  </si>
  <si>
    <t>Standard</t>
  </si>
  <si>
    <t>C</t>
  </si>
  <si>
    <t>CLOUD</t>
  </si>
  <si>
    <t>Cloud</t>
  </si>
  <si>
    <t>DEV_APP</t>
  </si>
  <si>
    <t>#</t>
  </si>
  <si>
    <t>SEQ_NUM</t>
    <phoneticPr fontId="3"/>
  </si>
  <si>
    <t>uuid</t>
    <phoneticPr fontId="3"/>
  </si>
  <si>
    <t>UUID</t>
  </si>
  <si>
    <t>app edition</t>
  </si>
  <si>
    <t>APP_EDITION</t>
  </si>
  <si>
    <t>device model</t>
  </si>
  <si>
    <t>MODEL</t>
  </si>
  <si>
    <t>os kind</t>
  </si>
  <si>
    <t>OS_KIND</t>
  </si>
  <si>
    <t>os version</t>
  </si>
  <si>
    <t>OS_VERSION</t>
  </si>
  <si>
    <t>app kind</t>
  </si>
  <si>
    <t>APP_KIND</t>
  </si>
  <si>
    <t>app version</t>
    <phoneticPr fontId="3"/>
  </si>
  <si>
    <t>APP_VERSION</t>
  </si>
  <si>
    <t>time zone</t>
  </si>
  <si>
    <t>TIME_ZONE</t>
  </si>
  <si>
    <t>locale</t>
  </si>
  <si>
    <t>LOCALE</t>
  </si>
  <si>
    <t>DEV_APP_ACCESS</t>
  </si>
  <si>
    <t>SEQ_NUM</t>
  </si>
  <si>
    <t>device app #</t>
  </si>
  <si>
    <t>DEV_APP_SEQ_NUM</t>
  </si>
  <si>
    <t>operation</t>
  </si>
  <si>
    <t>OPERATION</t>
  </si>
  <si>
    <t>parameters</t>
  </si>
  <si>
    <t>PARAMS</t>
    <phoneticPr fontId="3"/>
  </si>
  <si>
    <t>aggregated</t>
    <phoneticPr fontId="3"/>
  </si>
  <si>
    <t>IS_AGGREGATED</t>
    <phoneticPr fontId="3"/>
  </si>
  <si>
    <t>DT_BOOL</t>
    <phoneticPr fontId="3"/>
  </si>
  <si>
    <t>DEV_APP_ACCESS_COUNT_ALL_MONTHLY</t>
    <phoneticPr fontId="3"/>
  </si>
  <si>
    <t>#</t>
    <phoneticPr fontId="3"/>
  </si>
  <si>
    <t>DT_SERIAL</t>
    <phoneticPr fontId="3"/>
  </si>
  <si>
    <t>year</t>
    <phoneticPr fontId="3"/>
  </si>
  <si>
    <t>YEAR</t>
    <phoneticPr fontId="3"/>
  </si>
  <si>
    <t>month</t>
    <phoneticPr fontId="3"/>
  </si>
  <si>
    <t>MONTH</t>
    <phoneticPr fontId="3"/>
  </si>
  <si>
    <t>count</t>
    <phoneticPr fontId="3"/>
  </si>
  <si>
    <t>COUNT</t>
    <phoneticPr fontId="3"/>
  </si>
  <si>
    <t>DEV_APP_ACCESS_COUNT_OPERATION_MONTHLY</t>
    <phoneticPr fontId="3"/>
  </si>
  <si>
    <t>operation</t>
    <phoneticPr fontId="3"/>
  </si>
  <si>
    <t>DEV_APP_ACCESS_COUNT_OPERATION_PARAM_MONTHLY</t>
    <phoneticPr fontId="3"/>
  </si>
  <si>
    <t>operation #</t>
    <phoneticPr fontId="3"/>
  </si>
  <si>
    <t>OPERATION_SEQ_NUM</t>
    <phoneticPr fontId="3"/>
  </si>
  <si>
    <t>key</t>
    <phoneticPr fontId="3"/>
  </si>
  <si>
    <t>PARAM_KEY</t>
    <phoneticPr fontId="3"/>
  </si>
  <si>
    <t>value</t>
    <phoneticPr fontId="3"/>
  </si>
  <si>
    <t>PARAM_VALUE</t>
    <phoneticPr fontId="3"/>
  </si>
  <si>
    <t>DEV_APP_ACCESS_COUNT_UNIQUE_DEVICE_MONTHLY</t>
    <phoneticPr fontId="3"/>
  </si>
  <si>
    <t>device app #</t>
    <phoneticPr fontId="3"/>
  </si>
  <si>
    <t>DEV_APP_SEQ_NUM</t>
    <phoneticPr fontId="3"/>
  </si>
  <si>
    <t>ADV_INFO</t>
  </si>
  <si>
    <t>code</t>
  </si>
  <si>
    <t>CODE</t>
  </si>
  <si>
    <t>start date</t>
  </si>
  <si>
    <t>START_DATE</t>
  </si>
  <si>
    <t>end date</t>
  </si>
  <si>
    <t>END_DATE</t>
  </si>
  <si>
    <t>page path</t>
  </si>
  <si>
    <t>PAGE_PATH</t>
  </si>
  <si>
    <t>連番</t>
    <rPh sb="0" eb="1">
      <t xml:space="preserve">レンバン </t>
    </rPh>
    <phoneticPr fontId="3"/>
  </si>
  <si>
    <t>端末UUID</t>
    <rPh sb="0" eb="2">
      <t xml:space="preserve">タンマツ </t>
    </rPh>
    <phoneticPr fontId="3"/>
  </si>
  <si>
    <t>appのedition</t>
  </si>
  <si>
    <t>機種</t>
    <rPh sb="0" eb="2">
      <t>キシュ</t>
    </rPh>
    <phoneticPr fontId="3"/>
  </si>
  <si>
    <t>OS種類</t>
  </si>
  <si>
    <t>OSバージョン</t>
  </si>
  <si>
    <t>app種類</t>
    <rPh sb="3" eb="5">
      <t xml:space="preserve">シュルイ </t>
    </rPh>
    <phoneticPr fontId="3"/>
  </si>
  <si>
    <t>appバージョン</t>
  </si>
  <si>
    <t>タイムゾーン</t>
    <phoneticPr fontId="3"/>
  </si>
  <si>
    <t>ロケール（使用言語）</t>
    <rPh sb="5" eb="7">
      <t>シヨウ</t>
    </rPh>
    <rPh sb="7" eb="9">
      <t>ゲンゴ</t>
    </rPh>
    <phoneticPr fontId="3"/>
  </si>
  <si>
    <t>devApp</t>
    <phoneticPr fontId="3"/>
  </si>
  <si>
    <t>DEV_APP</t>
    <phoneticPr fontId="3"/>
  </si>
  <si>
    <t>端末アプリ連番</t>
    <rPh sb="0" eb="1">
      <t xml:space="preserve">タンマツアプリ </t>
    </rPh>
    <rPh sb="5" eb="7">
      <t xml:space="preserve">レンバン </t>
    </rPh>
    <phoneticPr fontId="3"/>
  </si>
  <si>
    <t>オペレーション</t>
    <phoneticPr fontId="3"/>
  </si>
  <si>
    <t>a=b,c=dの形式</t>
    <rPh sb="8" eb="10">
      <t xml:space="preserve">ケイシキ </t>
    </rPh>
    <phoneticPr fontId="3"/>
  </si>
  <si>
    <t>パラメータ</t>
    <phoneticPr fontId="3"/>
  </si>
  <si>
    <t>devAppAccessCountOperationMonthly</t>
    <phoneticPr fontId="3"/>
  </si>
  <si>
    <t>DEV_APP_ACCESS_COUNT_OPERATION_MONTHLY</t>
  </si>
  <si>
    <t>コード</t>
    <phoneticPr fontId="3"/>
  </si>
  <si>
    <t>開始日</t>
    <rPh sb="0" eb="1">
      <t xml:space="preserve">カイシ </t>
    </rPh>
    <rPh sb="2" eb="3">
      <t xml:space="preserve">ヒ </t>
    </rPh>
    <phoneticPr fontId="3"/>
  </si>
  <si>
    <t>終了日</t>
    <rPh sb="0" eb="1">
      <t xml:space="preserve">シュウリョウビ </t>
    </rPh>
    <phoneticPr fontId="3"/>
  </si>
  <si>
    <t>キャンペーン実施時に、単純にhtmlを表示する以外の方式があるかも知れないのでnullableとしている</t>
    <rPh sb="6" eb="9">
      <t xml:space="preserve">ジッシジニ </t>
    </rPh>
    <rPh sb="11" eb="13">
      <t xml:space="preserve">タンジュンニ </t>
    </rPh>
    <rPh sb="26" eb="28">
      <t xml:space="preserve">ホウシキガアルカモシレナインオンデ </t>
    </rPh>
    <phoneticPr fontId="3"/>
  </si>
  <si>
    <t>表示ページ</t>
    <rPh sb="0" eb="2">
      <t xml:space="preserve">ヒョウジ </t>
    </rPh>
    <phoneticPr fontId="3"/>
  </si>
  <si>
    <t>SYSTEM_COMMON_ENTITY</t>
    <phoneticPr fontId="3"/>
  </si>
  <si>
    <t>create account #</t>
    <phoneticPr fontId="3"/>
  </si>
  <si>
    <t>CREATE_ACC_SEQ_NUM</t>
    <phoneticPr fontId="3"/>
  </si>
  <si>
    <t>create time</t>
    <phoneticPr fontId="3"/>
  </si>
  <si>
    <t>CREATE_TIME</t>
    <phoneticPr fontId="3"/>
  </si>
  <si>
    <t>last-update account #</t>
    <phoneticPr fontId="3"/>
  </si>
  <si>
    <t>LST_UPD_ACC_SEQ_NUM</t>
    <phoneticPr fontId="3"/>
  </si>
  <si>
    <t>last-update time</t>
    <phoneticPr fontId="3"/>
  </si>
  <si>
    <t>LST_UPD_TIME</t>
    <phoneticPr fontId="3"/>
  </si>
  <si>
    <t>deleted</t>
    <phoneticPr fontId="3"/>
  </si>
  <si>
    <t>db update version</t>
    <phoneticPr fontId="3"/>
  </si>
  <si>
    <t>作成者</t>
  </si>
  <si>
    <t>最終更新者</t>
    <rPh sb="0" eb="2">
      <t>サイシュウ</t>
    </rPh>
    <rPh sb="2" eb="4">
      <t>コウシン</t>
    </rPh>
    <rPh sb="4" eb="5">
      <t>シャ</t>
    </rPh>
    <phoneticPr fontId="3"/>
  </si>
  <si>
    <t>最終更新日時</t>
    <rPh sb="0" eb="2">
      <t>サイシュウ</t>
    </rPh>
    <rPh sb="2" eb="4">
      <t>コウシン</t>
    </rPh>
    <rPh sb="4" eb="6">
      <t>ニチジ</t>
    </rPh>
    <phoneticPr fontId="3"/>
  </si>
  <si>
    <t>削除フラグ</t>
    <rPh sb="0" eb="2">
      <t>サクジョ</t>
    </rPh>
    <phoneticPr fontId="3"/>
  </si>
  <si>
    <t>DB 更新バージョン</t>
    <rPh sb="3" eb="5">
      <t>コウシン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</si>
</sst>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000;[&lt;=9999]000\-00;000\-0000"/>
  </numFmts>
  <fonts count="23">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Calibri"/>
      <family val="3"/>
      <charset val="128"/>
      <scheme val="minor"/>
    </font>
    <font>
      <b/>
      <u/>
      <sz val="11"/>
      <color theme="1"/>
      <name val="Calibri"/>
      <family val="3"/>
      <charset val="128"/>
      <scheme val="minor"/>
    </font>
    <font>
      <sz val="11"/>
      <color theme="0"/>
      <name val="Calibri"/>
      <family val="2"/>
      <scheme val="minor"/>
    </font>
    <font>
      <sz val="11"/>
      <color theme="0"/>
      <name val="Calibri"/>
      <family val="3"/>
      <charset val="128"/>
      <scheme val="minor"/>
    </font>
    <font>
      <b/>
      <sz val="11"/>
      <color theme="1"/>
      <name val="Calibri"/>
      <family val="3"/>
      <charset val="128"/>
      <scheme val="minor"/>
    </font>
    <font>
      <b/>
      <sz val="11"/>
      <color theme="0"/>
      <name val="Calibri"/>
      <family val="2"/>
      <scheme val="minor"/>
    </font>
    <font>
      <sz val="11"/>
      <name val="Calibri"/>
      <family val="3"/>
      <charset val="128"/>
      <scheme val="minor"/>
    </font>
    <font>
      <b/>
      <sz val="11"/>
      <color theme="0"/>
      <name val="Calibri"/>
      <family val="3"/>
      <charset val="128"/>
      <scheme val="minor"/>
    </font>
    <font>
      <b/>
      <u/>
      <sz val="11"/>
      <color theme="1"/>
      <name val="Calibri"/>
      <family val="3"/>
      <charset val="128"/>
      <scheme val="minor"/>
    </font>
    <font>
      <sz val="11"/>
      <color theme="1"/>
      <name val="Calibri"/>
      <family val="2"/>
      <scheme val="minor"/>
    </font>
    <font>
      <b/>
      <sz val="11"/>
      <color theme="0"/>
      <name val="Calibri"/>
      <family val="2"/>
      <scheme val="minor"/>
    </font>
    <font>
      <sz val="36"/>
      <color rgb="FF212121"/>
      <name val="Inherit"/>
      <family val="2"/>
    </font>
    <font>
      <sz val="11"/>
      <color rgb="FF000000"/>
      <name val="ＭＳ Ｐゴシック"/>
      <family val="2"/>
      <charset val="128"/>
    </font>
    <font>
      <sz val="9"/>
      <color rgb="FF000000"/>
      <name val="ＭＳ Ｐゴシック"/>
      <family val="2"/>
      <charset val="128"/>
    </font>
    <font>
      <sz val="12"/>
      <color rgb="FF333333"/>
      <name val="Verdana"/>
      <family val="2"/>
    </font>
    <font>
      <sz val="11"/>
      <color rgb="FF000000"/>
      <name val="Calibri"/>
      <family val="2"/>
      <charset val="128"/>
      <scheme val="minor"/>
    </font>
    <font>
      <sz val="6"/>
      <name val="Calibri"/>
      <family val="2"/>
      <charset val="128"/>
      <scheme val="minor"/>
    </font>
    <font>
      <sz val="11"/>
      <name val="Calibri"/>
      <family val="2"/>
      <charset val="128"/>
      <scheme val="minor"/>
    </font>
    <font>
      <sz val="9"/>
      <color rgb="FF000000"/>
      <name val="Calibri"/>
      <family val="2"/>
    </font>
  </fonts>
  <fills count="19">
    <fill>
      <patternFill patternType="none"/>
    </fill>
    <fill>
      <patternFill patternType="gray125"/>
    </fill>
    <fill>
      <patternFill patternType="solid">
        <fgColor theme="0" tint="-0.499984740745262"/>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1" tint="0.34998626667073579"/>
        <bgColor indexed="64"/>
      </patternFill>
    </fill>
    <fill>
      <patternFill patternType="solid">
        <fgColor theme="5"/>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7"/>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79998168889431442"/>
        <bgColor theme="6" tint="0.79998168889431442"/>
      </patternFill>
    </fill>
  </fills>
  <borders count="19">
    <border>
      <left/>
      <right/>
      <top/>
      <bottom/>
      <diagonal/>
    </border>
    <border>
      <left style="thin">
        <color indexed="64"/>
      </left>
      <right style="thin">
        <color indexed="64"/>
      </right>
      <top style="thin">
        <color indexed="64"/>
      </top>
      <bottom style="thin">
        <color indexed="64"/>
      </bottom>
      <diagonal/>
    </border>
    <border>
      <left/>
      <right/>
      <top style="thin">
        <color theme="6" tint="0.39997558519241921"/>
      </top>
      <bottom style="thin">
        <color theme="6" tint="0.39997558519241921"/>
      </bottom>
      <diagonal/>
    </border>
    <border>
      <left/>
      <right/>
      <top style="thin">
        <color theme="4" tint="0.39997558519241921"/>
      </top>
      <bottom style="thin">
        <color theme="4" tint="0.3999755851924192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7558519241921"/>
      </right>
      <top style="thin">
        <color theme="4" tint="0.39997558519241921"/>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7558519241921"/>
      </right>
      <top style="thin">
        <color theme="4" tint="0.39994506668294322"/>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7558519241921"/>
      </right>
      <top style="thin">
        <color theme="4" tint="0.39994506668294322"/>
      </top>
      <bottom style="thin">
        <color theme="4" tint="0.39997558519241921"/>
      </bottom>
      <diagonal/>
    </border>
    <border>
      <left/>
      <right/>
      <top style="thin">
        <color theme="6" tint="0.39997558519241921"/>
      </top>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top style="thin">
        <color theme="4" tint="0.39997558519241921"/>
      </top>
      <bottom/>
      <diagonal/>
    </border>
  </borders>
  <cellStyleXfs count="2">
    <xf numFmtId="0" fontId="0" fillId="0" borderId="0"/>
    <xf numFmtId="0" fontId="2" fillId="0" borderId="0">
      <alignment vertical="center"/>
    </xf>
  </cellStyleXfs>
  <cellXfs count="122">
    <xf numFmtId="0" fontId="0" fillId="0" borderId="0" xfId="0"/>
    <xf numFmtId="0" fontId="0" fillId="0" borderId="0" xfId="0" applyAlignment="1">
      <alignment vertical="center"/>
    </xf>
    <xf numFmtId="49" fontId="0" fillId="0" borderId="0" xfId="0" applyNumberFormat="1" applyAlignment="1">
      <alignment vertical="center"/>
    </xf>
    <xf numFmtId="49" fontId="0" fillId="0" borderId="0" xfId="0" applyNumberFormat="1"/>
    <xf numFmtId="0" fontId="0" fillId="0" borderId="0" xfId="0"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pplyProtection="1">
      <alignment vertical="center"/>
      <protection locked="0"/>
    </xf>
    <xf numFmtId="49" fontId="5" fillId="0" borderId="0" xfId="0" applyNumberFormat="1" applyFont="1" applyProtection="1">
      <protection locked="0"/>
    </xf>
    <xf numFmtId="49" fontId="0" fillId="0" borderId="0" xfId="0" applyNumberFormat="1" applyProtection="1">
      <protection locked="0"/>
    </xf>
    <xf numFmtId="49" fontId="0" fillId="0" borderId="0" xfId="0" applyNumberFormat="1" applyAlignment="1" applyProtection="1">
      <alignment horizontal="center" vertical="center"/>
      <protection locked="0"/>
    </xf>
    <xf numFmtId="49" fontId="0" fillId="0" borderId="0" xfId="0" applyNumberFormat="1" applyAlignment="1" applyProtection="1">
      <alignment horizontal="center"/>
      <protection locked="0"/>
    </xf>
    <xf numFmtId="49" fontId="0" fillId="0" borderId="0" xfId="0" applyNumberFormat="1" applyAlignment="1" applyProtection="1">
      <alignment horizontal="center" vertical="center" wrapText="1"/>
      <protection locked="0"/>
    </xf>
    <xf numFmtId="0" fontId="0" fillId="0" borderId="0" xfId="0" applyAlignment="1">
      <alignment horizontal="center"/>
    </xf>
    <xf numFmtId="0" fontId="0" fillId="0" borderId="0" xfId="0" applyAlignment="1">
      <alignment horizontal="right"/>
    </xf>
    <xf numFmtId="49" fontId="0" fillId="0" borderId="0" xfId="0" applyNumberFormat="1" applyAlignment="1" applyProtection="1">
      <alignment wrapText="1"/>
      <protection locked="0"/>
    </xf>
    <xf numFmtId="0" fontId="5" fillId="0" borderId="0" xfId="0" applyFont="1"/>
    <xf numFmtId="0" fontId="0" fillId="0" borderId="0" xfId="0" applyAlignment="1" applyProtection="1">
      <alignment horizontal="center"/>
      <protection locked="0"/>
    </xf>
    <xf numFmtId="14" fontId="0" fillId="0" borderId="0" xfId="0" applyNumberFormat="1" applyAlignment="1">
      <alignment vertical="center"/>
    </xf>
    <xf numFmtId="0" fontId="0" fillId="0" borderId="0" xfId="0" applyAlignment="1">
      <alignment horizontal="right" vertical="center"/>
    </xf>
    <xf numFmtId="0" fontId="0" fillId="0" borderId="0" xfId="0" applyAlignment="1">
      <alignment vertical="center" wrapText="1"/>
    </xf>
    <xf numFmtId="49" fontId="0" fillId="0" borderId="0" xfId="0" applyNumberFormat="1" applyAlignment="1">
      <alignment wrapText="1"/>
    </xf>
    <xf numFmtId="49" fontId="0" fillId="0" borderId="0" xfId="0" applyNumberFormat="1" applyAlignment="1">
      <alignment horizontal="left" vertical="center"/>
    </xf>
    <xf numFmtId="0" fontId="0" fillId="0" borderId="2" xfId="0" applyBorder="1"/>
    <xf numFmtId="49" fontId="0" fillId="0" borderId="2" xfId="0" applyNumberFormat="1" applyBorder="1" applyAlignment="1">
      <alignment horizontal="left" vertical="center"/>
    </xf>
    <xf numFmtId="0" fontId="6" fillId="4" borderId="0" xfId="0" applyFont="1" applyFill="1" applyAlignment="1">
      <alignment horizontal="center"/>
    </xf>
    <xf numFmtId="0" fontId="7" fillId="4" borderId="0" xfId="0" applyFont="1" applyFill="1" applyAlignment="1">
      <alignment horizontal="center"/>
    </xf>
    <xf numFmtId="0" fontId="8" fillId="0" borderId="0" xfId="0" applyFont="1"/>
    <xf numFmtId="0" fontId="6" fillId="4" borderId="1" xfId="0" applyFont="1" applyFill="1" applyBorder="1" applyAlignment="1">
      <alignment horizontal="center"/>
    </xf>
    <xf numFmtId="49" fontId="0" fillId="0" borderId="1" xfId="0" applyNumberFormat="1" applyBorder="1" applyAlignment="1">
      <alignment horizontal="left" vertical="center"/>
    </xf>
    <xf numFmtId="0" fontId="0" fillId="0" borderId="1" xfId="0" applyBorder="1"/>
    <xf numFmtId="164" fontId="0" fillId="0" borderId="0" xfId="0" applyNumberFormat="1"/>
    <xf numFmtId="0" fontId="6" fillId="4" borderId="1" xfId="0" applyFont="1" applyFill="1" applyBorder="1"/>
    <xf numFmtId="0" fontId="7" fillId="4" borderId="1" xfId="0" applyFont="1" applyFill="1" applyBorder="1"/>
    <xf numFmtId="0" fontId="0" fillId="0" borderId="1" xfId="0" applyBorder="1" applyAlignment="1">
      <alignment horizontal="center"/>
    </xf>
    <xf numFmtId="0" fontId="0" fillId="5" borderId="1" xfId="0" applyFill="1" applyBorder="1" applyAlignment="1">
      <alignment horizontal="center"/>
    </xf>
    <xf numFmtId="0" fontId="0" fillId="7" borderId="0" xfId="0" applyFill="1" applyAlignment="1">
      <alignment horizontal="center"/>
    </xf>
    <xf numFmtId="49" fontId="0" fillId="7" borderId="0" xfId="0" applyNumberFormat="1" applyFill="1" applyAlignment="1">
      <alignment horizontal="center"/>
    </xf>
    <xf numFmtId="49" fontId="0" fillId="9" borderId="0" xfId="0" applyNumberFormat="1" applyFill="1" applyAlignment="1">
      <alignment horizontal="center"/>
    </xf>
    <xf numFmtId="49" fontId="0" fillId="0" borderId="0" xfId="0" applyNumberFormat="1" applyAlignment="1">
      <alignment vertical="center" wrapText="1"/>
    </xf>
    <xf numFmtId="49" fontId="0" fillId="6" borderId="0" xfId="0" applyNumberFormat="1" applyFill="1"/>
    <xf numFmtId="49" fontId="0" fillId="11" borderId="0" xfId="0" applyNumberFormat="1" applyFill="1" applyAlignment="1">
      <alignment horizontal="center" vertical="center" wrapText="1"/>
    </xf>
    <xf numFmtId="0" fontId="0" fillId="9" borderId="0" xfId="0" applyFill="1" applyAlignment="1">
      <alignment horizontal="center"/>
    </xf>
    <xf numFmtId="0" fontId="0" fillId="0" borderId="0" xfId="0" applyAlignment="1">
      <alignment horizontal="center" vertical="center" wrapText="1"/>
    </xf>
    <xf numFmtId="49" fontId="0" fillId="12" borderId="0" xfId="0" applyNumberFormat="1" applyFill="1" applyAlignment="1">
      <alignment wrapText="1"/>
    </xf>
    <xf numFmtId="49" fontId="9" fillId="12" borderId="4" xfId="0" applyNumberFormat="1" applyFont="1" applyFill="1" applyBorder="1" applyAlignment="1">
      <alignment wrapText="1"/>
    </xf>
    <xf numFmtId="49" fontId="7" fillId="0" borderId="0" xfId="0" applyNumberFormat="1" applyFont="1" applyAlignment="1" applyProtection="1">
      <alignment horizontal="center" vertical="center"/>
      <protection locked="0"/>
    </xf>
    <xf numFmtId="49" fontId="7" fillId="0" borderId="0" xfId="0" applyNumberFormat="1" applyFont="1" applyAlignment="1" applyProtection="1">
      <alignment vertical="center"/>
      <protection locked="0"/>
    </xf>
    <xf numFmtId="49" fontId="11" fillId="12" borderId="4" xfId="0" applyNumberFormat="1" applyFont="1" applyFill="1" applyBorder="1" applyAlignment="1">
      <alignment wrapText="1"/>
    </xf>
    <xf numFmtId="0" fontId="7" fillId="0" borderId="0" xfId="0" applyFont="1"/>
    <xf numFmtId="0" fontId="0" fillId="3" borderId="0" xfId="0" applyFill="1" applyAlignment="1">
      <alignment horizontal="center" vertical="center"/>
    </xf>
    <xf numFmtId="49" fontId="5" fillId="0" borderId="0" xfId="0" applyNumberFormat="1" applyFont="1" applyAlignment="1" applyProtection="1">
      <alignment vertical="center"/>
      <protection locked="0"/>
    </xf>
    <xf numFmtId="0" fontId="0" fillId="0" borderId="0" xfId="0" quotePrefix="1"/>
    <xf numFmtId="49" fontId="0" fillId="14" borderId="0" xfId="0" applyNumberFormat="1" applyFill="1" applyAlignment="1">
      <alignment horizontal="center" vertical="center" wrapText="1"/>
    </xf>
    <xf numFmtId="49" fontId="0" fillId="13" borderId="0" xfId="0" applyNumberFormat="1" applyFill="1" applyAlignment="1">
      <alignment horizontal="center"/>
    </xf>
    <xf numFmtId="0" fontId="0" fillId="0" borderId="4" xfId="0" applyBorder="1"/>
    <xf numFmtId="49" fontId="0" fillId="0" borderId="0" xfId="0" applyNumberFormat="1" applyAlignment="1">
      <alignment horizontal="left" vertical="center" wrapText="1"/>
    </xf>
    <xf numFmtId="49" fontId="12" fillId="0" borderId="0" xfId="0" applyNumberFormat="1" applyFont="1" applyProtection="1">
      <protection locked="0"/>
    </xf>
    <xf numFmtId="49" fontId="13" fillId="0" borderId="0" xfId="0" applyNumberFormat="1" applyFont="1" applyProtection="1">
      <protection locked="0"/>
    </xf>
    <xf numFmtId="0" fontId="13" fillId="0" borderId="0" xfId="0" applyFont="1" applyAlignment="1" applyProtection="1">
      <alignment horizontal="center"/>
      <protection locked="0"/>
    </xf>
    <xf numFmtId="49" fontId="13" fillId="0" borderId="0" xfId="0" applyNumberFormat="1" applyFont="1" applyAlignment="1" applyProtection="1">
      <alignment horizontal="center"/>
      <protection locked="0"/>
    </xf>
    <xf numFmtId="0" fontId="13" fillId="0" borderId="0" xfId="0" applyFont="1"/>
    <xf numFmtId="49" fontId="14" fillId="12" borderId="4" xfId="0" applyNumberFormat="1" applyFont="1" applyFill="1" applyBorder="1" applyAlignment="1">
      <alignment wrapText="1"/>
    </xf>
    <xf numFmtId="49" fontId="13" fillId="0" borderId="0" xfId="0" applyNumberFormat="1" applyFont="1" applyAlignment="1" applyProtection="1">
      <alignment horizontal="center" vertical="center"/>
      <protection locked="0"/>
    </xf>
    <xf numFmtId="49" fontId="13" fillId="0" borderId="0" xfId="0" applyNumberFormat="1" applyFont="1" applyAlignment="1" applyProtection="1">
      <alignment horizontal="center" vertical="center" wrapText="1"/>
      <protection locked="0"/>
    </xf>
    <xf numFmtId="49" fontId="13" fillId="12" borderId="0" xfId="0" applyNumberFormat="1" applyFont="1" applyFill="1" applyAlignment="1">
      <alignment horizontal="center" vertical="center" wrapText="1"/>
    </xf>
    <xf numFmtId="0" fontId="13" fillId="0" borderId="0" xfId="0" applyFont="1" applyAlignment="1">
      <alignment vertical="center"/>
    </xf>
    <xf numFmtId="0" fontId="15" fillId="0" borderId="0" xfId="0" applyFont="1" applyAlignment="1">
      <alignment horizontal="left" vertical="center"/>
    </xf>
    <xf numFmtId="49" fontId="13" fillId="0" borderId="0" xfId="0" applyNumberFormat="1" applyFont="1" applyAlignment="1" applyProtection="1">
      <alignment vertical="center"/>
      <protection locked="0"/>
    </xf>
    <xf numFmtId="0" fontId="13" fillId="0" borderId="0" xfId="0" applyFont="1" applyAlignment="1" applyProtection="1">
      <alignment horizontal="center" vertical="center"/>
      <protection locked="0"/>
    </xf>
    <xf numFmtId="0" fontId="0" fillId="2" borderId="0" xfId="0" applyFill="1" applyAlignment="1" applyProtection="1">
      <alignment horizontal="center" vertical="center" wrapText="1"/>
      <protection locked="0"/>
    </xf>
    <xf numFmtId="49" fontId="7" fillId="0" borderId="0" xfId="0" applyNumberFormat="1" applyFont="1" applyAlignment="1">
      <alignment vertical="center"/>
    </xf>
    <xf numFmtId="49" fontId="10" fillId="0" borderId="0" xfId="0" applyNumberFormat="1" applyFont="1" applyAlignment="1" applyProtection="1">
      <alignment horizontal="center" vertical="center"/>
      <protection locked="0"/>
    </xf>
    <xf numFmtId="49" fontId="10" fillId="0" borderId="0" xfId="0" applyNumberFormat="1" applyFont="1" applyAlignment="1" applyProtection="1">
      <alignment wrapText="1"/>
      <protection locked="0"/>
    </xf>
    <xf numFmtId="49" fontId="10" fillId="0" borderId="0" xfId="0" applyNumberFormat="1" applyFont="1" applyAlignment="1" applyProtection="1">
      <alignment horizontal="left" vertical="center"/>
      <protection locked="0"/>
    </xf>
    <xf numFmtId="0" fontId="0" fillId="0" borderId="0" xfId="0" applyAlignment="1">
      <alignment wrapText="1"/>
    </xf>
    <xf numFmtId="0" fontId="0" fillId="0" borderId="5" xfId="0" applyBorder="1"/>
    <xf numFmtId="49" fontId="13" fillId="0" borderId="0" xfId="0" applyNumberFormat="1" applyFont="1" applyAlignment="1" applyProtection="1">
      <alignment horizontal="left" vertical="center" wrapText="1"/>
      <protection locked="0"/>
    </xf>
    <xf numFmtId="49" fontId="0" fillId="16" borderId="0" xfId="0" applyNumberFormat="1" applyFill="1" applyAlignment="1">
      <alignment horizontal="center"/>
    </xf>
    <xf numFmtId="49" fontId="0" fillId="15" borderId="0" xfId="0" applyNumberFormat="1" applyFill="1" applyAlignment="1">
      <alignment horizontal="center" vertical="center" wrapText="1"/>
    </xf>
    <xf numFmtId="49" fontId="10" fillId="0" borderId="0" xfId="0" applyNumberFormat="1" applyFont="1" applyAlignment="1" applyProtection="1">
      <alignment vertical="center"/>
      <protection locked="0"/>
    </xf>
    <xf numFmtId="0" fontId="3" fillId="0" borderId="0" xfId="0" applyFont="1" applyAlignment="1" applyProtection="1">
      <alignment horizontal="center"/>
      <protection locked="0"/>
    </xf>
    <xf numFmtId="0" fontId="2" fillId="0" borderId="0" xfId="1">
      <alignment vertical="center"/>
    </xf>
    <xf numFmtId="0" fontId="0" fillId="12" borderId="0" xfId="0" applyFill="1"/>
    <xf numFmtId="0" fontId="0" fillId="0" borderId="0" xfId="0" applyAlignment="1">
      <alignment vertical="top"/>
    </xf>
    <xf numFmtId="49" fontId="0" fillId="0" borderId="7" xfId="0" applyNumberFormat="1" applyBorder="1" applyAlignment="1">
      <alignment vertical="top"/>
    </xf>
    <xf numFmtId="0" fontId="0" fillId="0" borderId="8" xfId="0" applyBorder="1" applyAlignment="1">
      <alignment vertical="top" wrapText="1"/>
    </xf>
    <xf numFmtId="0" fontId="0" fillId="0" borderId="9" xfId="0" applyBorder="1" applyAlignment="1">
      <alignment vertical="top"/>
    </xf>
    <xf numFmtId="49" fontId="0" fillId="0" borderId="10" xfId="0" applyNumberFormat="1" applyBorder="1" applyAlignment="1">
      <alignment vertical="top"/>
    </xf>
    <xf numFmtId="0" fontId="0" fillId="0" borderId="11" xfId="0" applyBorder="1" applyAlignment="1">
      <alignment vertical="top" wrapText="1"/>
    </xf>
    <xf numFmtId="0" fontId="0" fillId="0" borderId="9" xfId="0" applyBorder="1" applyAlignment="1">
      <alignment vertical="top" wrapText="1"/>
    </xf>
    <xf numFmtId="0" fontId="0" fillId="0" borderId="12" xfId="0" applyBorder="1" applyAlignment="1">
      <alignment vertical="top" wrapText="1"/>
    </xf>
    <xf numFmtId="49" fontId="0" fillId="0" borderId="13" xfId="0" applyNumberFormat="1" applyBorder="1" applyAlignment="1">
      <alignment vertical="top"/>
    </xf>
    <xf numFmtId="0" fontId="0" fillId="0" borderId="14"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19" fillId="0" borderId="0" xfId="0" applyFont="1" applyAlignment="1">
      <alignment vertical="center"/>
    </xf>
    <xf numFmtId="49" fontId="0" fillId="0" borderId="0" xfId="0" applyNumberFormat="1" applyAlignment="1" applyProtection="1">
      <alignment horizontal="left" vertical="center"/>
      <protection locked="0"/>
    </xf>
    <xf numFmtId="49" fontId="0" fillId="17" borderId="0" xfId="0" applyNumberFormat="1" applyFill="1" applyAlignment="1" applyProtection="1">
      <alignment horizontal="center" vertical="center"/>
      <protection locked="0"/>
    </xf>
    <xf numFmtId="49" fontId="10" fillId="0" borderId="0" xfId="0" applyNumberFormat="1" applyFont="1" applyAlignment="1" applyProtection="1">
      <alignment horizontal="center"/>
      <protection locked="0"/>
    </xf>
    <xf numFmtId="49" fontId="10" fillId="0" borderId="0" xfId="0" applyNumberFormat="1" applyFont="1" applyAlignment="1">
      <alignment horizontal="center" vertical="center" wrapText="1"/>
    </xf>
    <xf numFmtId="0" fontId="18" fillId="0" borderId="0" xfId="0" applyFont="1"/>
    <xf numFmtId="49" fontId="1" fillId="0" borderId="0" xfId="0" applyNumberFormat="1" applyFont="1" applyAlignment="1" applyProtection="1">
      <alignment horizontal="left" vertical="center"/>
      <protection locked="0"/>
    </xf>
    <xf numFmtId="49" fontId="0" fillId="0" borderId="15" xfId="0" applyNumberFormat="1" applyBorder="1" applyAlignment="1">
      <alignment horizontal="left" vertical="center"/>
    </xf>
    <xf numFmtId="49" fontId="0" fillId="3" borderId="0" xfId="0" applyNumberFormat="1" applyFill="1" applyAlignment="1">
      <alignment horizontal="center" vertical="center"/>
    </xf>
    <xf numFmtId="49" fontId="0" fillId="0" borderId="16" xfId="0" applyNumberFormat="1" applyBorder="1" applyAlignment="1">
      <alignment vertical="center"/>
    </xf>
    <xf numFmtId="49" fontId="0" fillId="0" borderId="17" xfId="0" applyNumberFormat="1" applyBorder="1" applyAlignment="1">
      <alignment vertical="center"/>
    </xf>
    <xf numFmtId="49" fontId="1" fillId="0" borderId="3" xfId="0" applyNumberFormat="1" applyFont="1" applyBorder="1" applyAlignment="1">
      <alignment horizontal="center" vertical="center"/>
    </xf>
    <xf numFmtId="49" fontId="0" fillId="0" borderId="18" xfId="0" applyNumberFormat="1" applyBorder="1" applyAlignment="1">
      <alignment horizontal="center" vertical="center"/>
    </xf>
    <xf numFmtId="49" fontId="0" fillId="18" borderId="2" xfId="0" applyNumberFormat="1" applyFill="1" applyBorder="1" applyAlignment="1">
      <alignment horizontal="left" vertical="center"/>
    </xf>
    <xf numFmtId="49" fontId="21" fillId="0" borderId="0" xfId="0" applyNumberFormat="1" applyFont="1" applyAlignment="1" applyProtection="1">
      <alignment horizontal="left" vertical="center" wrapText="1"/>
      <protection locked="0"/>
    </xf>
    <xf numFmtId="49" fontId="10" fillId="0" borderId="0" xfId="0" applyNumberFormat="1" applyFont="1" applyAlignment="1" applyProtection="1">
      <alignment horizontal="left" vertical="center" wrapText="1"/>
      <protection locked="0"/>
    </xf>
    <xf numFmtId="49" fontId="1" fillId="0" borderId="0" xfId="0" applyNumberFormat="1" applyFont="1" applyAlignment="1" applyProtection="1">
      <alignment horizontal="left" vertical="center" wrapText="1"/>
      <protection locked="0"/>
    </xf>
    <xf numFmtId="49" fontId="1" fillId="0" borderId="0" xfId="0" applyNumberFormat="1" applyFont="1" applyAlignment="1" applyProtection="1">
      <alignment horizontal="center"/>
      <protection locked="0"/>
    </xf>
    <xf numFmtId="49" fontId="1" fillId="0" borderId="0" xfId="0" applyNumberFormat="1" applyFont="1" applyAlignment="1" applyProtection="1">
      <alignment horizontal="center" vertical="center"/>
      <protection locked="0"/>
    </xf>
    <xf numFmtId="49" fontId="1" fillId="0" borderId="0" xfId="0" applyNumberFormat="1" applyFont="1" applyAlignment="1">
      <alignment horizontal="center" vertical="center" wrapText="1"/>
    </xf>
    <xf numFmtId="49" fontId="1" fillId="0" borderId="0" xfId="0" applyNumberFormat="1" applyFont="1" applyAlignment="1" applyProtection="1">
      <alignment horizontal="left" wrapText="1"/>
      <protection locked="0"/>
    </xf>
    <xf numFmtId="49" fontId="1" fillId="0" borderId="0" xfId="0" applyNumberFormat="1" applyFont="1" applyAlignment="1">
      <alignment horizontal="left" vertical="center"/>
    </xf>
    <xf numFmtId="49" fontId="1" fillId="17" borderId="0" xfId="0" applyNumberFormat="1" applyFont="1" applyFill="1" applyAlignment="1" applyProtection="1">
      <alignment horizontal="center" vertical="center"/>
      <protection locked="0"/>
    </xf>
    <xf numFmtId="49" fontId="1" fillId="0" borderId="0" xfId="0" applyNumberFormat="1" applyFont="1" applyAlignment="1" applyProtection="1">
      <alignment wrapText="1"/>
      <protection locked="0"/>
    </xf>
    <xf numFmtId="49" fontId="1" fillId="0" borderId="0" xfId="0" applyNumberFormat="1" applyFont="1" applyProtection="1">
      <protection locked="0"/>
    </xf>
    <xf numFmtId="49" fontId="0" fillId="10" borderId="0" xfId="0" applyNumberFormat="1" applyFill="1" applyAlignment="1">
      <alignment horizontal="center" vertical="center"/>
    </xf>
    <xf numFmtId="49" fontId="0" fillId="8" borderId="0" xfId="0" applyNumberFormat="1" applyFill="1" applyAlignment="1">
      <alignment horizontal="center" vertical="center"/>
    </xf>
  </cellXfs>
  <cellStyles count="2">
    <cellStyle name="Normal" xfId="0" builtinId="0"/>
    <cellStyle name="標準 2" xfId="1" xr:uid="{9A89146F-CD33-0C41-A564-AEE23F53D2EB}"/>
  </cellStyles>
  <dxfs count="110">
    <dxf>
      <font>
        <b val="0"/>
        <i val="0"/>
        <strike val="0"/>
        <condense val="0"/>
        <extend val="0"/>
        <outline val="0"/>
        <shadow val="0"/>
        <u val="none"/>
        <vertAlign val="baseline"/>
        <sz val="11"/>
        <color theme="0"/>
        <name val="ＭＳ Ｐゴシック"/>
        <family val="3"/>
        <charset val="128"/>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numFmt numFmtId="30" formatCode="@"/>
      <alignment horizontal="general" vertical="bottom" textRotation="0" wrapText="1"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fill>
        <patternFill patternType="none">
          <fgColor indexed="64"/>
          <bgColor auto="1"/>
        </patternFill>
      </fill>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0" formatCode="General"/>
      <alignment horizontal="center" vertical="bottom" textRotation="0" wrapText="0" indent="0" justifyLastLine="0" shrinkToFit="0" readingOrder="0"/>
      <protection locked="0" hidden="0"/>
    </dxf>
    <dxf>
      <numFmt numFmtId="30" formatCode="@"/>
      <protection locked="0" hidden="0"/>
    </dxf>
    <dxf>
      <numFmt numFmtId="30" formatCode="@"/>
      <protection locked="0" hidden="0"/>
    </dxf>
    <dxf>
      <numFmt numFmtId="30" formatCode="@"/>
      <protection locked="0" hidden="0"/>
    </dxf>
    <dxf>
      <font>
        <b val="0"/>
        <charset val="128"/>
      </font>
      <numFmt numFmtId="30" formatCode="@"/>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fill>
        <patternFill patternType="solid">
          <fgColor indexed="64"/>
          <bgColor theme="5"/>
        </patternFill>
      </fill>
      <alignment horizontal="center" vertical="center" textRotation="0" wrapText="1" indent="0" justifyLastLine="0" shrinkToFit="0" readingOrder="0"/>
    </dxf>
    <dxf>
      <numFmt numFmtId="30" formatCode="@"/>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left" vertical="center" textRotation="0" wrapText="1"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bottom" textRotation="0" wrapText="0" indent="0" justifyLastLine="0" shrinkToFit="0" readingOrder="0"/>
      <protection locked="0" hidden="0"/>
    </dxf>
    <dxf>
      <numFmt numFmtId="0" formatCode="General"/>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alignment vertical="center" textRotation="0" indent="0" justifyLastLine="0" shrinkToFit="0" readingOrder="0"/>
    </dxf>
    <dxf>
      <numFmt numFmtId="30" formatCode="@"/>
      <alignment horizontal="center" vertical="center"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border diagonalUp="0" diagonalDown="0" outline="0">
        <left/>
        <right/>
        <top style="thin">
          <color theme="6" tint="0.39997558519241921"/>
        </top>
        <bottom style="thin">
          <color theme="6" tint="0.39997558519241921"/>
        </bottom>
      </border>
    </dxf>
    <dxf>
      <numFmt numFmtId="30" formatCode="@"/>
      <alignment horizontal="left" vertical="center" textRotation="0" wrapText="1"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1"/>
        <color theme="1"/>
        <name val="ＭＳ Ｐゴシック"/>
        <family val="2"/>
        <scheme val="minor"/>
      </font>
      <numFmt numFmtId="30" formatCode="@"/>
      <alignment horizontal="center" vertical="bottom"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alignment horizontal="left" vertical="center" textRotation="0" wrapText="0" indent="0" justifyLastLine="0" shrinkToFit="0" readingOrder="0"/>
    </dxf>
    <dxf>
      <numFmt numFmtId="30" formatCode="@"/>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protection locked="0" hidden="0"/>
    </dxf>
    <dxf>
      <alignment horizontal="general" vertical="center" textRotation="0" wrapText="1" indent="0" justifyLastLine="0" shrinkToFit="0" readingOrder="0"/>
    </dxf>
    <dxf>
      <numFmt numFmtId="30" formatCode="@"/>
      <alignment horizontal="center" vertical="center"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alignment horizontal="righ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Medium9"/>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8">
    <xsd:schema xmlns:xsd="http://www.w3.org/2001/XMLSchema" xmlns="">
      <xsd:element name="root">
        <xsd:complexType>
          <xsd:sequence>
            <xsd:element name="datatypeRef" maxOccurs="unbounded">
              <xsd:complexType>
                <xsd:sequence>
                  <xsd:element name="datatype" type="xsd:string"/>
                  <xsd:element name="systemName" type="xsd:string"/>
                </xsd:sequence>
              </xsd:complexType>
            </xsd:element>
          </xsd:sequence>
          <xsd:attribute name="basePackage" type="xsd:string"/>
        </xsd:complexType>
      </xsd:element>
    </xsd:schema>
  </Schema>
  <Schema ID="Schema15">
    <xsd:schema xmlns:xsd="http://www.w3.org/2001/XMLSchema" xmlns="">
      <xsd:element name="root">
        <xsd:complexType>
          <xsd:sequence>
            <xsd:element name="table" maxOccurs="unbounded">
              <xsd:complexType>
                <xsd:sequence>
                  <xsd:element name="dispName" type="xsd:string"/>
                  <xsd:element name="hasConsistencyCheck" type="xsd:string"/>
                  <xsd:element name="consistencyCheckJavadoc" type="xsd:string"/>
                </xsd:sequence>
                <xsd:attribute name="name" type="xsd:string"/>
              </xsd:complexType>
            </xsd:element>
          </xsd:sequence>
          <xsd:attribute name="basePackage" type="xsd:string"/>
        </xsd:complexType>
      </xsd:element>
    </xsd:schema>
  </Schema>
  <Schema ID="Schema13">
    <xsd:schema xmlns:xsd="http://www.w3.org/2001/XMLSchema" xmlns="">
      <xsd:element name="root">
        <xsd:complexType>
          <xsd:attribute name="basePackage" type="xsd:string"/>
          <xsd:attribute name="projectType" type="xsd:string"/>
          <xsd:attribute name="characterEncoding" type="xsd:string"/>
          <xsd:attribute name="prohibitedCharacters" type="xsd:string"/>
          <xsd:attribute name="defaultLang" type="xsd:string"/>
          <xsd:attribute name="supportLang1" type="xsd:string"/>
          <xsd:attribute name="supportLang2" type="xsd:string"/>
          <xsd:attribute name="supportLang3" type="xsd:string"/>
        </xsd:complexType>
      </xsd:element>
    </xsd:schema>
  </Schema>
  <Schema ID="Schema11">
    <xsd:schema xmlns:xsd="http://www.w3.org/2001/XMLSchema" xmlns="">
      <xsd:element name="root">
        <xsd:complexType>
          <xsd:sequence>
            <xsd:element name="enum" maxOccurs="unbounded">
              <xsd:complexType>
                <xsd:sequence>
                  <xsd:element name="dataTypeName" type="xsd:string"/>
                  <xsd:element name="isDeprecated-class" type="xsd:string"/>
                  <xsd:element name="javadoc-class" type="xsd:string"/>
                  <xsd:element name="code" type="xsd:string"/>
                  <xsd:element name="varName" type="xsd:string"/>
                  <xsd:element name="dispName" type="xsd:string"/>
                  <xsd:element name="isDeprecated-value" type="xsd:string"/>
                  <xsd:element name="javadoc-value" type="xsd:string"/>
                  <xsd:element name="dispNameAddLang1" type="xsd:string"/>
                  <xsd:element name="dispNameAddLang2" type="xsd:string"/>
                  <xsd:element name="dispNameAddLang3" type="xsd:string"/>
                </xsd:sequence>
              </xsd:complexType>
            </xsd:element>
          </xsd:sequence>
          <xsd:attribute name="defaultLang" type="xsd:string"/>
          <xsd:attribute name="addLang1" type="xsd:string"/>
          <xsd:attribute name="addLang2" type="xsd:string"/>
          <xsd:attribute name="addLang3" type="xsd:string"/>
        </xsd:complexType>
      </xsd:element>
    </xsd:schema>
  </Schema>
  <Schema ID="Schema14">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6">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7">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8">
    <xsd:schema xmlns:xsd="http://www.w3.org/2001/XMLSchema" xmlns="">
      <xsd:element name="root">
        <xsd:complexType>
          <xsd:sequence>
            <xsd:element name="conditionOfQuery" maxOccurs="unbounded">
              <xsd:complexType>
                <xsd:sequence>
                  <xsd:element name="dataTypeName" type="xsd:string"/>
                  <xsd:element name="column" type="xsd:string"/>
                  <xsd:element name="attribute" type="xsd:string"/>
                  <xsd:element name="defaultValue" type="xsd:string"/>
                  <xsd:element name="addsQueryThatUpdatesThisColumn" type="xsd:string"/>
                  <xsd:element name="queryNameThatUpdatesThisColumn" type="xsd:string"/>
                  <xsd:element name="valueWithWhichQueryUpdatesThisColumn" type="xsd:string"/>
                  <xsd:element name="makesAnotherBaseSetWithoutGroupedQuery" type="xsd:string"/>
                  <xsd:element name="makesAnotherBaseSetWithoutGroupedQueryForDaoOnly" type="xsd:string"/>
                </xsd:sequence>
              </xsd:complexType>
            </xsd:element>
          </xsd:sequence>
        </xsd:complexType>
      </xsd:element>
    </xsd:schema>
  </Schema>
  <Schema ID="Schema20">
    <xsd:schema xmlns:xsd="http://www.w3.org/2001/XMLSchema" xmlns="">
      <xsd:element name="root">
        <xsd:complexType>
          <xsd:attribute name="columnName" type="xsd:string"/>
          <xsd:attribute name="dataTypeName" type="xsd:string"/>
          <xsd:attribute name="initialValue" type="xsd:string"/>
          <xsd:attribute name="removeMethodName" type="xsd:string"/>
          <xsd:attribute name="updatedValue" type="xsd:string"/>
          <xsd:attribute name="additionalMethodArgs" type="xsd:string"/>
        </xsd:complexType>
      </xsd:element>
    </xsd:schema>
  </Schema>
  <Schema ID="Schema21">
    <xsd:schema xmlns:xsd="http://www.w3.org/2001/XMLSchema" xmlns="">
      <xsd:element name="root">
        <xsd:complexType>
          <xsd:attribute name="columnName" type="xsd:string"/>
          <xsd:attribute name="dataTypeName" type="xsd:string"/>
          <xsd:attribute name="needsUngroupedSource" type="xsd:string"/>
          <xsd:attribute name="devidesDaoIntoOtherProject" type="xsd:string"/>
        </xsd:complexType>
      </xsd:element>
    </xsd:schema>
  </Schema>
  <Schema ID="Schema22">
    <xsd:schema xmlns:xsd="http://www.w3.org/2001/XMLSchema" xmlns="">
      <xsd:element name="root">
        <xsd:complexType>
          <xsd:attribute name="columnName" type="xsd:string"/>
          <xsd:attribute name="dataTypeName" type="xsd:string"/>
        </xsd:complexType>
      </xsd:element>
    </xsd:schema>
  </Schema>
  <Schema ID="Schema23">
    <xsd:schema xmlns:xsd="http://www.w3.org/2001/XMLSchema" xmlns="">
      <xsd:element name="root">
        <xsd:complexType>
          <xsd:sequence>
            <xsd:element name="column" maxOccurs="unbounded">
              <xsd:complexType>
                <xsd:sequence>
                  <xsd:element name="groupSerial" type="xsd:string"/>
                  <xsd:element name="refFromTable" type="xsd:string"/>
                  <xsd:element name="refFromColumn" type="xsd:string"/>
                  <xsd:element name="refToTable" type="xsd:string"/>
                  <xsd:element name="refToColumn" type="xsd:string"/>
                  <xsd:element name="refKind" type="xsd:string"/>
                  <xsd:element name="refDirection" type="xsd:string"/>
                </xsd:sequence>
              </xsd:complexType>
            </xsd:element>
          </xsd:sequence>
        </xsd:complexType>
      </xsd:element>
    </xsd:schema>
  </Schema>
  <Schema ID="Schema19">
    <xsd:schema xmlns:xsd="http://www.w3.org/2001/XMLSchema" xmlns="">
      <xsd:element name="root">
        <xsd:complexType>
          <xsd:sequence>
            <xsd:element name="datatype" maxOccurs="unbounded">
              <xsd:complexType>
                <xsd:sequence>
                  <xsd:element name="kata" type="xsd:string"/>
                  <xsd:element name="minLength" type="xsd:string"/>
                  <xsd:element name="maxLength" type="xsd:string"/>
                  <xsd:element name="stringDataPtn" type="xsd:string"/>
                  <xsd:element name="stringRegEx" type="xsd:string"/>
                  <xsd:element name="allowsProhibitedCharacters" type="xsd:string"/>
                  <xsd:element name="numMinVal" type="xsd:string"/>
                  <xsd:element name="numMaxVal" type="xsd:string"/>
                  <xsd:element name="numDigitInteger" type="xsd:string"/>
                  <xsd:element name="numDigitFraction" type="xsd:string"/>
                  <xsd:element name="enumCodeLength" type="xsd:string"/>
                  <xsd:element name="notNeedsTimezone" type="xsd:string"/>
                  <xsd:element name="isDeprecated" type="xsd:string"/>
                  <xsd:element name="javadoc" type="xsd:string"/>
                </xsd:sequence>
                <xsd:attribute name="name" type="xsd:string"/>
              </xsd:complexType>
            </xsd:element>
          </xsd:sequence>
        </xsd:complexType>
      </xsd:element>
    </xsd:schema>
  </Schema>
  <Map ID="159" Name="classInfo" RootElement="root" SchemaID="Schema14" ShowImportExportValidationErrors="false" AutoFit="true" Append="false" PreserveSortAFLayout="true" PreserveFormat="true"/>
  <Map ID="191" Name="dataTypeInfo" RootElement="root" SchemaID="Schema19" ShowImportExportValidationErrors="false" AutoFit="true" Append="false" PreserveSortAFLayout="true" PreserveFormat="true"/>
  <Map ID="68" Name="dataTypeRefInfo" RootElement="root" SchemaID="Schema8" ShowImportExportValidationErrors="false" AutoFit="true" Append="false" PreserveSortAFLayout="true" PreserveFormat="true"/>
  <Map ID="161" Name="dbColumnInfo" RootElement="root" SchemaID="Schema17" ShowImportExportValidationErrors="false" AutoFit="true" Append="false" PreserveSortAFLayout="true" PreserveFormat="true"/>
  <Map ID="160" Name="dbCommonColumnInfo" RootElement="root" SchemaID="Schema16" ShowImportExportValidationErrors="false" AutoFit="true" Append="false" PreserveSortAFLayout="true" PreserveFormat="true"/>
  <Map ID="183" Name="dbFkInfo" RootElement="root" SchemaID="Schema23" ShowImportExportValidationErrors="false" AutoFit="true" Append="false" PreserveSortAFLayout="true" PreserveFormat="true"/>
  <Map ID="88" Name="dbTableInfo" RootElement="root" SchemaID="Schema15" ShowImportExportValidationErrors="false" AutoFit="true" Append="false" PreserveSortAFLayout="true" PreserveFormat="true"/>
  <Map ID="132" Name="enumInfo" RootElement="root" SchemaID="Schema11" ShowImportExportValidationErrors="false" AutoFit="true" Append="false" PreserveSortAFLayout="true" PreserveFormat="true"/>
  <Map ID="176" Name="miscGroupInfo" RootElement="root" SchemaID="Schema21" ShowImportExportValidationErrors="false" AutoFit="true" Append="false" PreserveSortAFLayout="true" PreserveFormat="true"/>
  <Map ID="178" Name="miscOptimisticLockInfo" RootElement="root" SchemaID="Schema22" ShowImportExportValidationErrors="false" AutoFit="true" Append="false" PreserveSortAFLayout="true" PreserveFormat="true"/>
  <Map ID="175" Name="miscRemovedDataInfo" RootElement="root" SchemaID="Schema20" ShowImportExportValidationErrors="false" AutoFit="true" Append="false" PreserveSortAFLayout="true" PreserveFormat="true"/>
  <Map ID="168" Name="queryInfo" RootElement="root" SchemaID="Schema18" ShowImportExportValidationErrors="false" AutoFit="true" Append="false" PreserveSortAFLayout="true" PreserveFormat="true"/>
  <Map ID="129" Name="systemCommonInfo" RootElement="root" SchemaID="Schema13"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xmlMaps" Target="xmlMap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0000000}" name="テーブル1" displayName="テーブル1" ref="A1:B15" totalsRowShown="0">
  <autoFilter ref="A1:B15" xr:uid="{00000000-0009-0000-0100-000001000000}"/>
  <tableColumns count="2">
    <tableColumn id="1" xr3:uid="{00000000-0010-0000-1000-000001000000}" name="データパターン"/>
    <tableColumn id="2" xr3:uid="{00000000-0010-0000-1000-000002000000}" name="enumValu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テーブル5" displayName="テーブル5" ref="A3:D34" totalsRowShown="0" headerRowDxfId="109" dataDxfId="108">
  <autoFilter ref="A3:D34" xr:uid="{00000000-0009-0000-0100-000005000000}"/>
  <tableColumns count="4">
    <tableColumn id="1" xr3:uid="{00000000-0010-0000-0000-000001000000}" name="日付" dataDxfId="107"/>
    <tableColumn id="2" xr3:uid="{00000000-0010-0000-0000-000002000000}" name="バージョン" dataDxfId="106"/>
    <tableColumn id="3" xr3:uid="{00000000-0010-0000-0000-000003000000}" name="修正事項" dataDxfId="105"/>
    <tableColumn id="4" xr3:uid="{00000000-0010-0000-0000-000004000000}" name="修正者" dataDxfId="104"/>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645D8696-873A-1A46-959F-078DDACE85BB}" name="テーブル50" displayName="テーブル50" ref="A6:F35" totalsRowShown="0" dataDxfId="103">
  <autoFilter ref="A6:F35" xr:uid="{645D8696-873A-1A46-959F-078DDACE85BB}"/>
  <tableColumns count="6">
    <tableColumn id="1" xr3:uid="{836CA0C6-B93A-BE41-A83D-61F6C88A08E9}" name="分類" dataDxfId="102"/>
    <tableColumn id="2" xr3:uid="{B5F4F283-24C8-9144-BCEB-AC7E76B47BB5}" name="分類説明" dataDxfId="101"/>
    <tableColumn id="3" xr3:uid="{09B8D65F-204D-3344-B370-5520CA8193AB}" name="項目" dataDxfId="100"/>
    <tableColumn id="4" xr3:uid="{25AD9058-67B1-9C41-BEAC-B7257C9C16DC}" name="説明" dataDxfId="99"/>
    <tableColumn id="5" xr3:uid="{515E6E7C-1474-D540-BE8F-3128F9484058}" name="値" dataDxfId="98"/>
    <tableColumn id="6" xr3:uid="{F1A8607F-CDEE-7E45-B29D-294F728CC78D}" name="備考" dataDxfId="9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9000000}" name="テーブル2" displayName="テーブル2" ref="A8:S33" tableType="xml" totalsRowShown="0" headerRowDxfId="96" dataDxfId="95">
  <tableColumns count="19">
    <tableColumn id="1" xr3:uid="{00000000-0010-0000-0900-000001000000}" uniqueName="name" name="DataType名" dataDxfId="94">
      <xmlColumnPr mapId="191" xpath="/root/datatype/@name" xmlDataType="string"/>
    </tableColumn>
    <tableColumn id="3" xr3:uid="{00000000-0010-0000-0900-000003000000}" uniqueName="kata" name="型" dataDxfId="93">
      <xmlColumnPr mapId="191" xpath="/root/datatype/kata" xmlDataType="string"/>
    </tableColumn>
    <tableColumn id="4" xr3:uid="{00000000-0010-0000-0900-000004000000}" uniqueName="minLength" name="長さ最小" dataDxfId="92">
      <xmlColumnPr mapId="191" xpath="/root/datatype/minLength" xmlDataType="string"/>
    </tableColumn>
    <tableColumn id="11" xr3:uid="{00000000-0010-0000-0900-00000B000000}" uniqueName="maxLength" name="長さ最大" dataDxfId="91">
      <xmlColumnPr mapId="191" xpath="/root/datatype/maxLength" xmlDataType="string"/>
    </tableColumn>
    <tableColumn id="15" xr3:uid="{00000000-0010-0000-0900-00000F000000}" uniqueName="numScale" name="データパターン（日本語）" dataDxfId="90"/>
    <tableColumn id="24" xr3:uid="{00000000-0010-0000-0900-000018000000}" uniqueName="stringDataPtn" name="データパターン" dataDxfId="89">
      <calculatedColumnFormula>IF(テーブル2[[#This Row],[データパターン（日本語）]]="", "", VLOOKUP(テーブル2[[#This Row],[データパターン（日本語）]],dataType・データパターン一覧!A:B,2,FALSE))</calculatedColumnFormula>
      <xmlColumnPr mapId="191" xpath="/root/datatype/stringDataPtn" xmlDataType="string"/>
    </tableColumn>
    <tableColumn id="18" xr3:uid="{5F7AF67C-10A5-2E4F-8916-8BB73356A3B6}" uniqueName="18" name="禁則文字チェック除外" dataDxfId="88"/>
    <tableColumn id="25" xr3:uid="{00000000-0010-0000-0900-000019000000}" uniqueName="stringRegEx" name="正規表現" dataDxfId="87">
      <xmlColumnPr mapId="191" xpath="/root/datatype/stringRegEx" xmlDataType="string"/>
    </tableColumn>
    <tableColumn id="6" xr3:uid="{4F1C3D46-DC18-44B2-9FE7-72D46DAAA154}" uniqueName="6" name="パターン説明（デフォルト言語）" dataDxfId="86"/>
    <tableColumn id="7" xr3:uid="{C1173491-43CA-4F00-AC19-7849EF95EC5E}" uniqueName="7" name="パターン説明（追加言語1）" dataDxfId="85"/>
    <tableColumn id="8" xr3:uid="{466DA0A7-A07E-4233-8BB7-36ACC084EC08}" uniqueName="8" name="パターン説明（追加言語2）" dataDxfId="84"/>
    <tableColumn id="17" xr3:uid="{E8BC47D8-ACDE-41A5-AA16-B7EB83A3800F}" uniqueName="17" name="パターン説明（追加言語3）" dataDxfId="83"/>
    <tableColumn id="9" xr3:uid="{00000000-0010-0000-0900-000009000000}" uniqueName="numMinVal" name="最小値" dataDxfId="82">
      <xmlColumnPr mapId="191" xpath="/root/datatype/numMinVal" xmlDataType="string"/>
    </tableColumn>
    <tableColumn id="10" xr3:uid="{00000000-0010-0000-0900-00000A000000}" uniqueName="numMaxVal" name="最大値" dataDxfId="81">
      <xmlColumnPr mapId="191" xpath="/root/datatype/numMaxVal" xmlDataType="string"/>
    </tableColumn>
    <tableColumn id="12" xr3:uid="{00000000-0010-0000-0900-00000C000000}" uniqueName="numDigitInteger" name="整数部桁数" dataDxfId="80">
      <xmlColumnPr mapId="191" xpath="/root/datatype/numDigitInteger" xmlDataType="string"/>
    </tableColumn>
    <tableColumn id="13" xr3:uid="{00000000-0010-0000-0900-00000D000000}" uniqueName="numDigitFraction" name="小数部桁数" dataDxfId="79">
      <xmlColumnPr mapId="191" xpath="/root/datatype/numDigitFraction" xmlDataType="string"/>
    </tableColumn>
    <tableColumn id="5" xr3:uid="{00000000-0010-0000-0900-000005000000}" uniqueName="enumCodeLength" name="コードの長さ" dataDxfId="78">
      <xmlColumnPr mapId="191" xpath="/root/datatype/enumCodeLength" xmlDataType="string"/>
    </tableColumn>
    <tableColumn id="14" xr3:uid="{00000000-0010-0000-0900-00000E000000}" uniqueName="notNeedsTimezone" name="timezoneなし" dataDxfId="77">
      <xmlColumnPr mapId="191" xpath="/root/datatype/notNeedsTimezone" xmlDataType="string"/>
    </tableColumn>
    <tableColumn id="16" xr3:uid="{00000000-0010-0000-0900-000010000000}" uniqueName="javadoc" name="備考" dataDxfId="76">
      <xmlColumnPr mapId="191" xpath="/root/datatype/javadoc" xmlDataType="string"/>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B000000}" name="テーブル4" displayName="テーブル4" ref="A7:I16" tableType="xml" totalsRowShown="0" headerRowDxfId="75" dataDxfId="74">
  <autoFilter ref="A7:I16" xr:uid="{00000000-0009-0000-0100-000004000000}"/>
  <tableColumns count="9">
    <tableColumn id="1" xr3:uid="{00000000-0010-0000-0B00-000001000000}" uniqueName="dataTypeName" name="DataType名" dataDxfId="73">
      <xmlColumnPr mapId="132" xpath="/root/enum/dataTypeName" xmlDataType="string"/>
    </tableColumn>
    <tableColumn id="8" xr3:uid="{2EE442EA-0EF3-4FFD-90E7-BB5E03EC8A18}" uniqueName="8" name="javaのみ" dataDxfId="72"/>
    <tableColumn id="2" xr3:uid="{00000000-0010-0000-0B00-000002000000}" uniqueName="code" name="code" dataDxfId="71">
      <xmlColumnPr mapId="132" xpath="/root/enum/code" xmlDataType="string"/>
    </tableColumn>
    <tableColumn id="5" xr3:uid="{00000000-0010-0000-0B00-000005000000}" uniqueName="varName" name="varName" dataDxfId="70">
      <xmlColumnPr mapId="132" xpath="/root/enum/varName" xmlDataType="string"/>
    </tableColumn>
    <tableColumn id="3" xr3:uid="{00000000-0010-0000-0B00-000003000000}" uniqueName="dispName" name="dispName（デフォルト言語）" dataDxfId="69">
      <xmlColumnPr mapId="132" xpath="/root/enum/dispName" xmlDataType="string"/>
    </tableColumn>
    <tableColumn id="12" xr3:uid="{00000000-0010-0000-0B00-00000C000000}" uniqueName="javadoc-value" name="備考" dataDxfId="68">
      <xmlColumnPr mapId="132" xpath="/root/enum/javadoc-value" xmlDataType="string"/>
    </tableColumn>
    <tableColumn id="4" xr3:uid="{00000000-0010-0000-0B00-000004000000}" uniqueName="dispNameAddLang1" name="dispName（追加言語1）" dataDxfId="67">
      <xmlColumnPr mapId="132" xpath="/root/enum/dispNameAddLang1" xmlDataType="string"/>
    </tableColumn>
    <tableColumn id="6" xr3:uid="{00000000-0010-0000-0B00-000006000000}" uniqueName="dispNameAddLang2" name="dispName（追加言語2）" dataDxfId="66">
      <xmlColumnPr mapId="132" xpath="/root/enum/dispNameAddLang2" xmlDataType="string"/>
    </tableColumn>
    <tableColumn id="7" xr3:uid="{00000000-0010-0000-0B00-000007000000}" uniqueName="dispNameAddLang3" name="dispName（追加言語3）" dataDxfId="65">
      <xmlColumnPr mapId="132" xpath="/root/enum/dispNameAddLang3" xmlDataType="string"/>
    </tableColumn>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12000000}" name="テーブル47" displayName="テーブル47" ref="A1:C9" totalsRowShown="0">
  <autoFilter ref="A1:C9" xr:uid="{00000000-0009-0000-0100-00002F000000}"/>
  <tableColumns count="3">
    <tableColumn id="1" xr3:uid="{00000000-0010-0000-1200-000001000000}" name="FK種類（日本語）"/>
    <tableColumn id="2" xr3:uid="{00000000-0010-0000-1200-000002000000}" name="FK種類"/>
    <tableColumn id="3" xr3:uid="{00000000-0010-0000-1200-000003000000}" name="方向"/>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191C99E9-53A5-1C4D-AC23-52C6C6439841}" name="テーブル48" displayName="テーブル48" ref="A1:D15" totalsRowShown="0" headerRowDxfId="64" dataDxfId="63">
  <autoFilter ref="A1:D15" xr:uid="{191C99E9-53A5-1C4D-AC23-52C6C6439841}"/>
  <tableColumns count="4">
    <tableColumn id="1" xr3:uid="{6106BDFD-3AA5-194D-B320-08FE5A5419D0}" name="#" dataDxfId="62">
      <calculatedColumnFormula>ROW()-1</calculatedColumnFormula>
    </tableColumn>
    <tableColumn id="2" xr3:uid="{D3E731C9-41E2-3F4C-B09B-2603D2540EE4}" name="項目名" dataDxfId="61"/>
    <tableColumn id="3" xr3:uid="{787F53FB-00A7-B245-B2AA-F375AA605DDB}" name="説明" dataDxfId="60"/>
    <tableColumn id="4" xr3:uid="{26C97BD7-5504-5D4C-8CD8-B74BF39FE3E1}" name="備考" dataDxfId="5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4000000}" name="テーブル7" displayName="テーブル7" ref="A5:AB48" tableType="xml" totalsRowShown="0" headerRowDxfId="58" dataDxfId="57">
  <autoFilter ref="A5:AB48" xr:uid="{00000000-0009-0000-0100-000007000000}"/>
  <tableColumns count="28">
    <tableColumn id="1" xr3:uid="{00000000-0010-0000-1400-000001000000}" uniqueName="table" name="テーブル名" dataDxfId="56">
      <xmlColumnPr mapId="161" xpath="/root/column/table" xmlDataType="string"/>
    </tableColumn>
    <tableColumn id="9" xr3:uid="{00000000-0010-0000-1400-000009000000}" uniqueName="dispName" name="表示名（デフォルト言語）" dataDxfId="55">
      <xmlColumnPr mapId="161" xpath="/root/column/dispName" xmlDataType="string"/>
    </tableColumn>
    <tableColumn id="2" xr3:uid="{00000000-0010-0000-1400-000002000000}" uniqueName="name" name="カラム名" dataDxfId="54">
      <xmlColumnPr mapId="161" xpath="/root/column/@name" xmlDataType="string"/>
    </tableColumn>
    <tableColumn id="15" xr3:uid="{00000000-0010-0000-1400-00000F000000}" uniqueName="dataType" name="dataType" dataDxfId="53">
      <xmlColumnPr mapId="161" xpath="/root/column/dataType" xmlDataType="string"/>
    </tableColumn>
    <tableColumn id="16" xr3:uid="{00000000-0010-0000-1400-000010000000}" uniqueName="16" name="dataType存在確認" dataDxfId="52">
      <calculatedColumnFormula>IF(NOT(ISNA(VLOOKUP(テーブル7[[#This Row],[dataType]], dataType定義!A:A, 1,FALSE))), "○", "×")</calculatedColumnFormula>
    </tableColumn>
    <tableColumn id="28" xr3:uid="{6D733E24-5749-4A59-8DC3-D0D86F08EEB3}" uniqueName="28" name="javaのみ" dataDxfId="51"/>
    <tableColumn id="6" xr3:uid="{00000000-0010-0000-1400-000006000000}" uniqueName="pk" name="PK・UK" dataDxfId="50">
      <xmlColumnPr mapId="161" xpath="/root/column/pk" xmlDataType="string"/>
    </tableColumn>
    <tableColumn id="8" xr3:uid="{00000000-0010-0000-1400-000008000000}" uniqueName="nullable" name="nullable" dataDxfId="49">
      <xmlColumnPr mapId="161" xpath="/root/column/nullable" xmlDataType="string"/>
    </tableColumn>
    <tableColumn id="10" xr3:uid="{00000000-0010-0000-1400-00000A000000}" uniqueName="autoIncrement" name="自動採番" dataDxfId="48">
      <xmlColumnPr mapId="161" xpath="/root/column/autoIncrement" xmlDataType="string"/>
    </tableColumn>
    <tableColumn id="21" xr3:uid="{00000000-0010-0000-1400-000015000000}" uniqueName="forcedIncrement" name="強制採番" dataDxfId="47">
      <xmlColumnPr mapId="161" xpath="/root/column/forcedIncrement" xmlDataType="string"/>
    </tableColumn>
    <tableColumn id="11" xr3:uid="{00000000-0010-0000-1400-00000B000000}" uniqueName="autoUpdate" name="自動更新" dataDxfId="46">
      <xmlColumnPr mapId="161" xpath="/root/column/autoUpdate" xmlDataType="string"/>
    </tableColumn>
    <tableColumn id="20" xr3:uid="{00000000-0010-0000-1400-000014000000}" uniqueName="forcedUpdate" name="強制更新" dataDxfId="45">
      <xmlColumnPr mapId="161" xpath="/root/column/forcedUpdate" xmlDataType="string"/>
    </tableColumn>
    <tableColumn id="12" xr3:uid="{00000000-0010-0000-1400-00000C000000}" uniqueName="valueChangeMethod" name="グループ識別項目" dataDxfId="44">
      <xmlColumnPr mapId="161" xpath="/root/column/valueChangeMethod" xmlDataType="string"/>
    </tableColumn>
    <tableColumn id="18" xr3:uid="{00000000-0010-0000-1400-000012000000}" uniqueName="updatedValue" name="SPRING監査" dataDxfId="43">
      <xmlColumnPr mapId="161" xpath="/root/column/updatedValue" xmlDataType="string"/>
    </tableColumn>
    <tableColumn id="19" xr3:uid="{00000000-0010-0000-1400-000013000000}" uniqueName="optLock" name="関連：種類" dataDxfId="42">
      <xmlColumnPr mapId="161" xpath="/root/column/optLock" xmlDataType="string"/>
    </tableColumn>
    <tableColumn id="22" xr3:uid="{965E0FC8-D198-D741-96B0-52558B16A126}" uniqueName="22" name="関連：direction" dataDxfId="41"/>
    <tableColumn id="26" xr3:uid="{BF1E8E08-9D1C-3244-8428-64E53FD9C7C3}" uniqueName="26" name="関連：参照元変数名" dataDxfId="40"/>
    <tableColumn id="23" xr3:uid="{C2190C16-977D-624B-A3FC-4AAFB4F292A1}" uniqueName="23" name="関連：参照先テーブル" dataDxfId="39"/>
    <tableColumn id="24" xr3:uid="{0C28A61C-185A-FC47-BD95-EE9A2D1BA72F}" uniqueName="24" name="関連：参照先カラム" dataDxfId="38"/>
    <tableColumn id="27" xr3:uid="{DD83A45F-5635-9645-BBAE-5EF99F2FB938}" uniqueName="27" name="関連：参照先変数名" dataDxfId="37"/>
    <tableColumn id="25" xr3:uid="{4B276AE8-5CAB-954C-BB6E-F818C96EEF07}" uniqueName="25" name="関連：eager" dataDxfId="36"/>
    <tableColumn id="17" xr3:uid="{00000000-0010-0000-1400-000011000000}" uniqueName="index1" name="index1" dataDxfId="35">
      <xmlColumnPr mapId="161" xpath="/root/column/index1" xmlDataType="string"/>
    </tableColumn>
    <tableColumn id="14" xr3:uid="{00000000-0010-0000-1400-00000E000000}" uniqueName="index2" name="index2" dataDxfId="34">
      <xmlColumnPr mapId="161" xpath="/root/column/index2" xmlDataType="string"/>
    </tableColumn>
    <tableColumn id="13" xr3:uid="{00000000-0010-0000-1400-00000D000000}" uniqueName="index3" name="index3" dataDxfId="33">
      <xmlColumnPr mapId="161" xpath="/root/column/index3" xmlDataType="string"/>
    </tableColumn>
    <tableColumn id="5" xr3:uid="{00000000-0010-0000-1400-000005000000}" uniqueName="dispNameAddLang1" name="備考" dataDxfId="32"/>
    <tableColumn id="3" xr3:uid="{00000000-0010-0000-1400-000003000000}" uniqueName="dispNameAddLang1" name="表示名（追加言語1）" dataDxfId="31">
      <xmlColumnPr mapId="161" xpath="/root/column/dispNameAddLang1" xmlDataType="string"/>
    </tableColumn>
    <tableColumn id="4" xr3:uid="{00000000-0010-0000-1400-000004000000}" uniqueName="dispNameAddLang2" name="表示名（追加言語2）" dataDxfId="30">
      <xmlColumnPr mapId="161" xpath="/root/column/dispNameAddLang2" xmlDataType="string"/>
    </tableColumn>
    <tableColumn id="7" xr3:uid="{00000000-0010-0000-1400-000007000000}" uniqueName="dispNameAddLang3" name="表示名（追加言語3）" dataDxfId="29">
      <xmlColumnPr mapId="161" xpath="/root/column/dispNameAddLang3" xmlDataType="string"/>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9000000}" name="テーブル17" displayName="テーブル17" ref="A6:AB12" tableType="xml" totalsRowShown="0" headerRowDxfId="28">
  <autoFilter ref="A6:AB12" xr:uid="{00000000-0009-0000-0100-000011000000}"/>
  <tableColumns count="28">
    <tableColumn id="1" xr3:uid="{00000000-0010-0000-1900-000001000000}" uniqueName="table" name="テーブル名" dataDxfId="27">
      <xmlColumnPr mapId="160" xpath="/root/column/table" xmlDataType="string"/>
    </tableColumn>
    <tableColumn id="19" xr3:uid="{00000000-0010-0000-1900-000013000000}" uniqueName="dispName" name="表示名（デフォルト言語）" dataDxfId="26">
      <xmlColumnPr mapId="160" xpath="/root/column/dispName" xmlDataType="string"/>
    </tableColumn>
    <tableColumn id="2" xr3:uid="{00000000-0010-0000-1900-000002000000}" uniqueName="name" name="カラム名" dataDxfId="25">
      <xmlColumnPr mapId="160" xpath="/root/column/@name" xmlDataType="string"/>
    </tableColumn>
    <tableColumn id="3" xr3:uid="{00000000-0010-0000-1900-000003000000}" uniqueName="dataType" name="dataType" dataDxfId="24">
      <xmlColumnPr mapId="160" xpath="/root/column/dataType" xmlDataType="string"/>
    </tableColumn>
    <tableColumn id="4" xr3:uid="{00000000-0010-0000-1900-000004000000}" uniqueName="4" name="dataType存在確認" dataDxfId="23">
      <calculatedColumnFormula>IF(NOT(ISNA(VLOOKUP(テーブル17[[#This Row],[dataType]], dataType定義!A:A, 1,FALSE))), "○", "×")</calculatedColumnFormula>
    </tableColumn>
    <tableColumn id="28" xr3:uid="{4D294515-0442-4DF2-B793-94F0247498FF}" uniqueName="28" name="javaのみ" dataDxfId="22"/>
    <tableColumn id="5" xr3:uid="{00000000-0010-0000-1900-000005000000}" uniqueName="pk" name="PK・UK" dataDxfId="21">
      <xmlColumnPr mapId="160" xpath="/root/column/pk" xmlDataType="string"/>
    </tableColumn>
    <tableColumn id="6" xr3:uid="{00000000-0010-0000-1900-000006000000}" uniqueName="nullable" name="nullable" dataDxfId="20">
      <xmlColumnPr mapId="160" xpath="/root/column/nullable" xmlDataType="string"/>
    </tableColumn>
    <tableColumn id="7" xr3:uid="{00000000-0010-0000-1900-000007000000}" uniqueName="autoIncrement" name="自動採番" dataDxfId="19">
      <xmlColumnPr mapId="160" xpath="/root/column/autoIncrement" xmlDataType="string"/>
    </tableColumn>
    <tableColumn id="18" xr3:uid="{00000000-0010-0000-1900-000012000000}" uniqueName="forcedIncrement" name="強制採番" dataDxfId="18">
      <xmlColumnPr mapId="160" xpath="/root/column/forcedIncrement" xmlDataType="string"/>
    </tableColumn>
    <tableColumn id="8" xr3:uid="{00000000-0010-0000-1900-000008000000}" uniqueName="autoUpdate" name="自動更新" dataDxfId="17">
      <xmlColumnPr mapId="160" xpath="/root/column/autoUpdate" xmlDataType="string"/>
    </tableColumn>
    <tableColumn id="20" xr3:uid="{00000000-0010-0000-1900-000014000000}" uniqueName="forcedUpdate" name="強制更新" dataDxfId="16">
      <xmlColumnPr mapId="160" xpath="/root/column/forcedUpdate" xmlDataType="string"/>
    </tableColumn>
    <tableColumn id="9" xr3:uid="{00000000-0010-0000-1900-000009000000}" uniqueName="valueChangeMethod" name="グループ識別項目" dataDxfId="15">
      <xmlColumnPr mapId="160" xpath="/root/column/valueChangeMethod" xmlDataType="string"/>
    </tableColumn>
    <tableColumn id="12" xr3:uid="{00000000-0010-0000-1900-00000C000000}" uniqueName="updatedValue" name="SPRING監査" dataDxfId="14">
      <xmlColumnPr mapId="160" xpath="/root/column/updatedValue" xmlDataType="string"/>
    </tableColumn>
    <tableColumn id="22" xr3:uid="{6012172B-06C6-5148-AF43-F8248353137C}" uniqueName="22" name="関連：種類" dataDxfId="13"/>
    <tableColumn id="23" xr3:uid="{B65F4C81-5BAE-B949-BFE9-3D6906E2744B}" uniqueName="23" name="関連：direction" dataDxfId="12"/>
    <tableColumn id="26" xr3:uid="{67F93037-6A1D-3247-940B-E12122677DC0}" uniqueName="26" name="関連：参照元変数名" dataDxfId="11"/>
    <tableColumn id="24" xr3:uid="{5642CE7B-4DE6-DE47-A216-31B15D877648}" uniqueName="24" name="関連：参照先テーブル" dataDxfId="10"/>
    <tableColumn id="25" xr3:uid="{9CEDB48C-4BB5-444C-942D-52451A49A8DC}" uniqueName="25" name="関連：参照先カラム" dataDxfId="9"/>
    <tableColumn id="27" xr3:uid="{9BF26823-60DA-4748-A09A-261EDCCD996B}" uniqueName="27" name="関連：参照先変数名" dataDxfId="8"/>
    <tableColumn id="21" xr3:uid="{00000000-0010-0000-1900-000015000000}" uniqueName="optLock" name="関連：eager" dataDxfId="7">
      <xmlColumnPr mapId="160" xpath="/root/column/optLock" xmlDataType="string"/>
    </tableColumn>
    <tableColumn id="13" xr3:uid="{00000000-0010-0000-1900-00000D000000}" uniqueName="index1" name="index1" dataDxfId="6">
      <xmlColumnPr mapId="160" xpath="/root/column/index1" xmlDataType="string"/>
    </tableColumn>
    <tableColumn id="14" xr3:uid="{00000000-0010-0000-1900-00000E000000}" uniqueName="index2" name="index2" dataDxfId="5">
      <xmlColumnPr mapId="160" xpath="/root/column/index2" xmlDataType="string"/>
    </tableColumn>
    <tableColumn id="10" xr3:uid="{00000000-0010-0000-1900-00000A000000}" uniqueName="index3" name="index3" dataDxfId="4">
      <xmlColumnPr mapId="160" xpath="/root/column/index3" xmlDataType="string"/>
    </tableColumn>
    <tableColumn id="11" xr3:uid="{00000000-0010-0000-1900-00000B000000}" uniqueName="11" name="備考" dataDxfId="3"/>
    <tableColumn id="15" xr3:uid="{00000000-0010-0000-1900-00000F000000}" uniqueName="dispNameAddLang1" name="表示名（追加言語1）" dataDxfId="2">
      <xmlColumnPr mapId="160" xpath="/root/column/dispNameAddLang1" xmlDataType="string"/>
    </tableColumn>
    <tableColumn id="16" xr3:uid="{00000000-0010-0000-1900-000010000000}" uniqueName="dispNameAddLang2" name="表示名（追加言語2）" dataDxfId="1">
      <xmlColumnPr mapId="160" xpath="/root/column/dispNameAddLang2" xmlDataType="string"/>
    </tableColumn>
    <tableColumn id="17" xr3:uid="{00000000-0010-0000-1900-000011000000}" uniqueName="dispNameAddLang3" name="表示名（追加言語3）" dataDxfId="0">
      <xmlColumnPr mapId="160" xpath="/root/column/dispNameAddLang3" xmlDataType="string"/>
    </tableColumn>
  </tableColumns>
  <tableStyleInfo name="TableStyleMedium2" showFirstColumn="0" showLastColumn="0" showRowStripes="1" showColumnStripes="0"/>
</table>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40" xr6:uid="{00000000-000C-0000-FFFF-FFFF0C000000}" r="F5" connectionId="0">
    <xmlCellPr id="1" xr6:uid="{00000000-0010-0000-0C00-000001000000}" uniqueName="defaultLang">
      <xmlPr mapId="132" xpath="/root/@defaultLang" xmlDataType="string"/>
    </xmlCellPr>
  </singleXmlCell>
  <singleXmlCell id="41" xr6:uid="{00000000-000C-0000-FFFF-FFFF0D000000}" r="G5" connectionId="0">
    <xmlCellPr id="1" xr6:uid="{00000000-0010-0000-0D00-000001000000}" uniqueName="addLang1">
      <xmlPr mapId="132" xpath="/root/@addLang1" xmlDataType="string"/>
    </xmlCellPr>
  </singleXmlCell>
  <singleXmlCell id="42" xr6:uid="{00000000-000C-0000-FFFF-FFFF0E000000}" r="H5" connectionId="0">
    <xmlCellPr id="1" xr6:uid="{00000000-0010-0000-0E00-000001000000}" uniqueName="addLang2">
      <xmlPr mapId="132" xpath="/root/@addLang2" xmlDataType="string"/>
    </xmlCellPr>
  </singleXmlCell>
  <singleXmlCell id="43" xr6:uid="{00000000-000C-0000-FFFF-FFFF0F000000}" r="I5" connectionId="0">
    <xmlCellPr id="1" xr6:uid="{00000000-0010-0000-0F00-000001000000}" uniqueName="addLang3">
      <xmlPr mapId="132" xpath="/root/@addLang3"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7" xr6:uid="{00000000-000C-0000-FFFF-FFFF15000000}" r="Y3" connectionId="0">
    <xmlCellPr id="1" xr6:uid="{00000000-0010-0000-1500-000001000000}" uniqueName="defaultLang">
      <xmlPr mapId="161" xpath="/root/@defaultLang" xmlDataType="string"/>
    </xmlCellPr>
  </singleXmlCell>
  <singleXmlCell id="28" xr6:uid="{00000000-000C-0000-FFFF-FFFF16000000}" r="Z3" connectionId="0">
    <xmlCellPr id="1" xr6:uid="{00000000-0010-0000-1600-000001000000}" uniqueName="addLang1">
      <xmlPr mapId="161" xpath="/root/@addLang1" xmlDataType="string"/>
    </xmlCellPr>
  </singleXmlCell>
  <singleXmlCell id="29" xr6:uid="{00000000-000C-0000-FFFF-FFFF17000000}" r="AA3" connectionId="0">
    <xmlCellPr id="1" xr6:uid="{00000000-0010-0000-1700-000001000000}" uniqueName="addLang2">
      <xmlPr mapId="161" xpath="/root/@addLang2" xmlDataType="string"/>
    </xmlCellPr>
  </singleXmlCell>
  <singleXmlCell id="30" xr6:uid="{00000000-000C-0000-FFFF-FFFF18000000}" r="AB3" connectionId="0">
    <xmlCellPr id="1" xr6:uid="{00000000-0010-0000-1800-000001000000}" uniqueName="addLang3">
      <xmlPr mapId="161" xpath="/root/@addLang3" xmlDataType="string"/>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9" xr6:uid="{00000000-000C-0000-FFFF-FFFF1A000000}" r="Y4" connectionId="0">
    <xmlCellPr id="1" xr6:uid="{00000000-0010-0000-1A00-000001000000}" uniqueName="defaultLang">
      <xmlPr mapId="160" xpath="/root/@defaultLang" xmlDataType="string"/>
    </xmlCellPr>
  </singleXmlCell>
  <singleXmlCell id="20" xr6:uid="{00000000-000C-0000-FFFF-FFFF1B000000}" r="Z4" connectionId="0">
    <xmlCellPr id="1" xr6:uid="{00000000-0010-0000-1B00-000001000000}" uniqueName="addLang1">
      <xmlPr mapId="160" xpath="/root/@addLang1" xmlDataType="string"/>
    </xmlCellPr>
  </singleXmlCell>
  <singleXmlCell id="21" xr6:uid="{00000000-000C-0000-FFFF-FFFF1C000000}" r="AA4" connectionId="0">
    <xmlCellPr id="1" xr6:uid="{00000000-0010-0000-1C00-000001000000}" uniqueName="addLang2">
      <xmlPr mapId="160" xpath="/root/@addLang2" xmlDataType="string"/>
    </xmlCellPr>
  </singleXmlCell>
  <singleXmlCell id="22" xr6:uid="{00000000-000C-0000-FFFF-FFFF1D000000}" r="AB4" connectionId="0">
    <xmlCellPr id="1" xr6:uid="{00000000-0010-0000-1D00-000001000000}" uniqueName="addLang3">
      <xmlPr mapId="160" xpath="/root/@addLang3" xmlDataType="string"/>
    </xmlCellPr>
  </singleXmlCell>
</singleXmlCel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5-03-14T05:16:30.06" personId="{00000000-0000-0000-0000-000000000000}" id="{4629594D-A037-4979-9ABC-44FA3CC2F040}">
    <text>ValidationMessages.propertiesファイル内で、{patternDescription}で参照可能。</text>
  </threadedComment>
</ThreadedComments>
</file>

<file path=xl/threadedComments/threadedComment2.xml><?xml version="1.0" encoding="utf-8"?>
<ThreadedComments xmlns="http://schemas.microsoft.com/office/spreadsheetml/2018/threadedcomments" xmlns:x="http://schemas.openxmlformats.org/spreadsheetml/2006/main">
  <threadedComment ref="U5" dT="2023-07-29T00:46:17.70" personId="{00000000-0000-0000-0000-000000000000}" id="{7A77E6F4-C2A0-004E-AB99-71DD3D2F56F7}">
    <text>自entity参照や、他のenttityを介しての無限循環参照を防ぐため、大きな処理速度遅延が心配されるケース以外では基本lazy（本列上空文字）としたい。</text>
  </threadedComment>
</ThreadedComments>
</file>

<file path=xl/threadedComments/threadedComment3.xml><?xml version="1.0" encoding="utf-8"?>
<ThreadedComments xmlns="http://schemas.microsoft.com/office/spreadsheetml/2018/threadedcomments" xmlns:x="http://schemas.openxmlformats.org/spreadsheetml/2006/main">
  <threadedComment ref="U6" dT="2023-07-29T00:46:17.70" personId="{00000000-0000-0000-0000-000000000000}" id="{822F2FB5-3656-4741-AC78-A5C0977B62BE}">
    <text>自entity参照や、他のenttityを介しての無限循環参照を防ぐため、大きな処理速度遅延が心配されるケース以外では基本lazy（本列上空文字）としたい。</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3" Type="http://schemas.openxmlformats.org/officeDocument/2006/relationships/tableSingleCells" Target="../tables/tableSingleCell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3" Type="http://schemas.openxmlformats.org/officeDocument/2006/relationships/tableSingleCells" Target="../tables/tableSingleCell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SingleCells" Target="../tables/tableSingleCells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8"/>
  <sheetViews>
    <sheetView topLeftCell="A3" workbookViewId="0">
      <selection activeCell="E3" sqref="E3:E16"/>
    </sheetView>
  </sheetViews>
  <sheetFormatPr baseColWidth="10" defaultColWidth="8.83203125" defaultRowHeight="15"/>
  <cols>
    <col min="1" max="1" width="21.33203125" customWidth="1"/>
    <col min="2" max="2" width="13.1640625" bestFit="1" customWidth="1"/>
    <col min="3" max="3" width="14.6640625" bestFit="1" customWidth="1"/>
    <col min="5" max="5" width="12.83203125" bestFit="1" customWidth="1"/>
    <col min="6" max="6" width="14.83203125" bestFit="1" customWidth="1"/>
  </cols>
  <sheetData>
    <row r="1" spans="1:6">
      <c r="A1" s="26" t="s">
        <v>52</v>
      </c>
      <c r="E1" t="s">
        <v>53</v>
      </c>
    </row>
    <row r="2" spans="1:6">
      <c r="A2" s="24" t="s">
        <v>37</v>
      </c>
      <c r="B2" s="25" t="s">
        <v>32</v>
      </c>
      <c r="C2" s="25" t="s">
        <v>36</v>
      </c>
      <c r="E2" s="27" t="s">
        <v>0</v>
      </c>
      <c r="F2" s="27" t="s">
        <v>79</v>
      </c>
    </row>
    <row r="3" spans="1:6">
      <c r="A3" s="51" t="s">
        <v>127</v>
      </c>
      <c r="B3" s="22" t="s">
        <v>33</v>
      </c>
      <c r="C3" t="s">
        <v>38</v>
      </c>
      <c r="E3" s="28" t="s">
        <v>56</v>
      </c>
      <c r="F3" s="29" t="s">
        <v>72</v>
      </c>
    </row>
    <row r="4" spans="1:6">
      <c r="A4" s="51" t="s">
        <v>29</v>
      </c>
      <c r="B4" s="23" t="s">
        <v>44</v>
      </c>
      <c r="C4" t="s">
        <v>27</v>
      </c>
      <c r="E4" s="28" t="s">
        <v>201</v>
      </c>
      <c r="F4" s="29" t="s">
        <v>73</v>
      </c>
    </row>
    <row r="5" spans="1:6">
      <c r="A5" s="51" t="s">
        <v>30</v>
      </c>
      <c r="B5" s="23" t="s">
        <v>41</v>
      </c>
      <c r="E5" s="28" t="s">
        <v>69</v>
      </c>
      <c r="F5" s="29" t="s">
        <v>74</v>
      </c>
    </row>
    <row r="6" spans="1:6">
      <c r="A6" s="51" t="s">
        <v>31</v>
      </c>
      <c r="B6" s="23" t="s">
        <v>34</v>
      </c>
      <c r="E6" s="28" t="s">
        <v>70</v>
      </c>
      <c r="F6" s="29" t="s">
        <v>75</v>
      </c>
    </row>
    <row r="7" spans="1:6">
      <c r="A7" s="51" t="s">
        <v>135</v>
      </c>
      <c r="B7" s="23" t="s">
        <v>43</v>
      </c>
      <c r="E7" s="28" t="s">
        <v>58</v>
      </c>
      <c r="F7" s="29" t="s">
        <v>77</v>
      </c>
    </row>
    <row r="8" spans="1:6">
      <c r="A8" s="51" t="s">
        <v>137</v>
      </c>
      <c r="B8" s="23" t="s">
        <v>35</v>
      </c>
      <c r="E8" s="28" t="s">
        <v>59</v>
      </c>
      <c r="F8" s="29" t="s">
        <v>76</v>
      </c>
    </row>
    <row r="9" spans="1:6">
      <c r="A9" s="51" t="s">
        <v>139</v>
      </c>
      <c r="B9" s="23" t="s">
        <v>42</v>
      </c>
      <c r="E9" s="28" t="s">
        <v>169</v>
      </c>
      <c r="F9" s="29" t="s">
        <v>78</v>
      </c>
    </row>
    <row r="10" spans="1:6">
      <c r="A10" s="51" t="s">
        <v>141</v>
      </c>
      <c r="B10" s="23" t="s">
        <v>45</v>
      </c>
      <c r="E10" s="28" t="s">
        <v>71</v>
      </c>
      <c r="F10" s="29" t="s">
        <v>78</v>
      </c>
    </row>
    <row r="11" spans="1:6">
      <c r="A11" s="51" t="s">
        <v>129</v>
      </c>
      <c r="B11" s="23" t="s">
        <v>46</v>
      </c>
      <c r="E11" s="28" t="s">
        <v>313</v>
      </c>
      <c r="F11" s="29" t="s">
        <v>315</v>
      </c>
    </row>
    <row r="12" spans="1:6">
      <c r="A12" s="51" t="s">
        <v>130</v>
      </c>
      <c r="B12" s="23" t="s">
        <v>47</v>
      </c>
      <c r="E12" s="28" t="s">
        <v>314</v>
      </c>
      <c r="F12" s="29" t="s">
        <v>316</v>
      </c>
    </row>
    <row r="13" spans="1:6">
      <c r="A13" s="51" t="s">
        <v>133</v>
      </c>
      <c r="B13" s="23" t="s">
        <v>48</v>
      </c>
      <c r="E13" s="28" t="s">
        <v>350</v>
      </c>
      <c r="F13" s="29" t="s">
        <v>80</v>
      </c>
    </row>
    <row r="14" spans="1:6">
      <c r="A14" s="51" t="s">
        <v>132</v>
      </c>
      <c r="B14" s="23" t="s">
        <v>49</v>
      </c>
      <c r="E14" s="28" t="s">
        <v>24</v>
      </c>
      <c r="F14" s="29" t="s">
        <v>80</v>
      </c>
    </row>
    <row r="15" spans="1:6">
      <c r="A15" s="51" t="s">
        <v>142</v>
      </c>
      <c r="B15" s="23" t="s">
        <v>50</v>
      </c>
      <c r="E15" s="28" t="s">
        <v>60</v>
      </c>
      <c r="F15" s="29" t="s">
        <v>81</v>
      </c>
    </row>
    <row r="16" spans="1:6">
      <c r="A16" s="51" t="s">
        <v>143</v>
      </c>
      <c r="B16" s="23" t="s">
        <v>51</v>
      </c>
      <c r="E16" s="28" t="s">
        <v>82</v>
      </c>
      <c r="F16" s="29" t="s">
        <v>83</v>
      </c>
    </row>
    <row r="17" spans="5:5">
      <c r="E17" s="21"/>
    </row>
    <row r="18" spans="5:5">
      <c r="E18" s="21"/>
    </row>
  </sheetData>
  <phoneticPr fontId="4"/>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1011C-8E44-124F-9721-5F7E387B7DE4}">
  <dimension ref="A1:D15"/>
  <sheetViews>
    <sheetView zoomScale="102" zoomScaleNormal="130" workbookViewId="0">
      <selection activeCell="C2" sqref="C2"/>
    </sheetView>
  </sheetViews>
  <sheetFormatPr baseColWidth="10" defaultColWidth="11" defaultRowHeight="15"/>
  <cols>
    <col min="1" max="1" width="5.5" bestFit="1" customWidth="1"/>
    <col min="2" max="2" width="16.83203125" bestFit="1" customWidth="1"/>
    <col min="3" max="3" width="75.1640625" customWidth="1"/>
    <col min="4" max="4" width="36.1640625" customWidth="1"/>
  </cols>
  <sheetData>
    <row r="1" spans="1:4">
      <c r="A1" s="83" t="s">
        <v>293</v>
      </c>
      <c r="B1" s="83" t="s">
        <v>294</v>
      </c>
      <c r="C1" s="83" t="s">
        <v>218</v>
      </c>
      <c r="D1" s="83" t="s">
        <v>219</v>
      </c>
    </row>
    <row r="2" spans="1:4" ht="32">
      <c r="A2" s="83">
        <f>ROW()-1</f>
        <v>1</v>
      </c>
      <c r="B2" s="83" t="s">
        <v>375</v>
      </c>
      <c r="C2" s="94" t="s">
        <v>376</v>
      </c>
      <c r="D2" s="83"/>
    </row>
    <row r="3" spans="1:4" ht="80">
      <c r="A3" s="83">
        <f t="shared" ref="A3:A15" si="0">ROW()-1</f>
        <v>2</v>
      </c>
      <c r="B3" s="83" t="s">
        <v>289</v>
      </c>
      <c r="C3" s="94" t="s">
        <v>336</v>
      </c>
      <c r="D3" s="83"/>
    </row>
    <row r="4" spans="1:4" ht="74" customHeight="1">
      <c r="A4" s="83">
        <f t="shared" si="0"/>
        <v>3</v>
      </c>
      <c r="B4" s="83" t="s">
        <v>297</v>
      </c>
      <c r="C4" s="94" t="s">
        <v>338</v>
      </c>
      <c r="D4" s="83"/>
    </row>
    <row r="5" spans="1:4">
      <c r="A5" s="83">
        <f t="shared" si="0"/>
        <v>4</v>
      </c>
      <c r="B5" s="83" t="s">
        <v>296</v>
      </c>
      <c r="C5" s="83" t="s">
        <v>298</v>
      </c>
      <c r="D5" s="83"/>
    </row>
    <row r="6" spans="1:4" ht="96">
      <c r="A6" s="83">
        <f t="shared" si="0"/>
        <v>5</v>
      </c>
      <c r="B6" s="83" t="s">
        <v>295</v>
      </c>
      <c r="C6" s="94" t="s">
        <v>312</v>
      </c>
      <c r="D6" s="83"/>
    </row>
    <row r="7" spans="1:4">
      <c r="A7" s="83">
        <f t="shared" si="0"/>
        <v>6</v>
      </c>
      <c r="B7" s="83" t="s">
        <v>299</v>
      </c>
      <c r="C7" s="83" t="s">
        <v>300</v>
      </c>
      <c r="D7" s="83"/>
    </row>
    <row r="8" spans="1:4" ht="176">
      <c r="A8" s="83">
        <f>ROW()-1</f>
        <v>7</v>
      </c>
      <c r="B8" s="83" t="s">
        <v>307</v>
      </c>
      <c r="C8" s="94" t="s">
        <v>347</v>
      </c>
      <c r="D8" s="83"/>
    </row>
    <row r="9" spans="1:4" ht="80">
      <c r="A9" s="83">
        <f t="shared" si="0"/>
        <v>8</v>
      </c>
      <c r="B9" s="83" t="s">
        <v>302</v>
      </c>
      <c r="C9" s="94" t="s">
        <v>319</v>
      </c>
      <c r="D9" s="83"/>
    </row>
    <row r="10" spans="1:4" ht="192">
      <c r="A10" s="83">
        <f>ROW()-1</f>
        <v>9</v>
      </c>
      <c r="B10" s="83" t="s">
        <v>335</v>
      </c>
      <c r="C10" s="94" t="s">
        <v>366</v>
      </c>
      <c r="D10" s="83"/>
    </row>
    <row r="11" spans="1:4" ht="32">
      <c r="A11" s="83">
        <f t="shared" si="0"/>
        <v>10</v>
      </c>
      <c r="B11" s="94" t="s">
        <v>303</v>
      </c>
      <c r="C11" s="83" t="s">
        <v>304</v>
      </c>
      <c r="D11" s="83"/>
    </row>
    <row r="12" spans="1:4">
      <c r="A12" s="83">
        <f t="shared" si="0"/>
        <v>11</v>
      </c>
      <c r="B12" s="83"/>
      <c r="C12" s="83"/>
      <c r="D12" s="83"/>
    </row>
    <row r="13" spans="1:4">
      <c r="A13" s="83">
        <f t="shared" si="0"/>
        <v>12</v>
      </c>
      <c r="B13" s="83"/>
      <c r="C13" s="83"/>
      <c r="D13" s="83"/>
    </row>
    <row r="14" spans="1:4">
      <c r="A14" s="83">
        <f t="shared" si="0"/>
        <v>13</v>
      </c>
      <c r="B14" s="83"/>
      <c r="C14" s="83"/>
      <c r="D14" s="83"/>
    </row>
    <row r="15" spans="1:4">
      <c r="A15" s="83">
        <f t="shared" si="0"/>
        <v>14</v>
      </c>
      <c r="B15" s="83"/>
      <c r="C15" s="83"/>
      <c r="D15" s="83"/>
    </row>
  </sheetData>
  <phoneticPr fontId="4"/>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
  <dimension ref="A1:AD48"/>
  <sheetViews>
    <sheetView topLeftCell="C1" zoomScaleNormal="100" zoomScaleSheetLayoutView="80" workbookViewId="0">
      <selection activeCell="D19" sqref="D19"/>
    </sheetView>
  </sheetViews>
  <sheetFormatPr baseColWidth="10" defaultColWidth="9" defaultRowHeight="15" outlineLevelCol="1"/>
  <cols>
    <col min="1" max="1" width="39.1640625" style="57" customWidth="1"/>
    <col min="2" max="2" width="32.6640625" style="57" customWidth="1"/>
    <col min="3" max="3" width="26.6640625" style="57" bestFit="1" customWidth="1"/>
    <col min="4" max="4" width="36" style="57" bestFit="1" customWidth="1"/>
    <col min="5" max="5" width="16.5" style="57" customWidth="1"/>
    <col min="6" max="6" width="9.5" style="57" customWidth="1"/>
    <col min="7" max="7" width="7.1640625" style="58" customWidth="1"/>
    <col min="8" max="8" width="8.83203125" style="59" customWidth="1"/>
    <col min="9" max="10" width="8.33203125" style="59" customWidth="1"/>
    <col min="11" max="12" width="8.5" style="59" customWidth="1"/>
    <col min="13" max="13" width="9.33203125" style="59" customWidth="1" outlineLevel="1"/>
    <col min="14" max="14" width="8.5" style="59" customWidth="1" outlineLevel="1"/>
    <col min="15" max="16" width="18.33203125" style="59" customWidth="1" outlineLevel="1"/>
    <col min="17" max="17" width="29.5" style="59" bestFit="1" customWidth="1" outlineLevel="1"/>
    <col min="18" max="18" width="40.83203125" style="59" bestFit="1" customWidth="1" outlineLevel="1"/>
    <col min="19" max="20" width="18.33203125" style="59" customWidth="1" outlineLevel="1"/>
    <col min="21" max="21" width="17.1640625" style="59" bestFit="1" customWidth="1" outlineLevel="1"/>
    <col min="22" max="23" width="9.1640625" style="59" customWidth="1"/>
    <col min="24" max="24" width="9.33203125" style="59" customWidth="1"/>
    <col min="25" max="25" width="37.5" style="57" customWidth="1"/>
    <col min="26" max="27" width="19.33203125" style="60" customWidth="1"/>
    <col min="28" max="28" width="19.33203125" style="60" bestFit="1" customWidth="1"/>
    <col min="29" max="16384" width="9" style="60"/>
  </cols>
  <sheetData>
    <row r="1" spans="1:30">
      <c r="A1" s="56" t="s">
        <v>1</v>
      </c>
      <c r="B1" s="56"/>
    </row>
    <row r="2" spans="1:30" ht="16">
      <c r="Y2" s="61" t="s">
        <v>172</v>
      </c>
      <c r="Z2" s="61" t="s">
        <v>113</v>
      </c>
      <c r="AA2" s="61" t="s">
        <v>114</v>
      </c>
      <c r="AB2" s="61" t="s">
        <v>115</v>
      </c>
    </row>
    <row r="3" spans="1:30">
      <c r="A3" s="95" t="s">
        <v>252</v>
      </c>
      <c r="Y3" s="54" t="str">
        <f>IF(各種設定!$E$14=0,"",各種設定!$E$14)</f>
        <v>en</v>
      </c>
      <c r="Z3" s="54" t="str">
        <f>IF(各種設定!$E$15=0,"",各種設定!$E$15)</f>
        <v>ja</v>
      </c>
      <c r="AA3" s="54" t="str">
        <f>IF(各種設定!$E$16=0,"",各種設定!$E$16)</f>
        <v/>
      </c>
      <c r="AB3" s="54" t="str">
        <f>IF(各種設定!$E$17=0,"",各種設定!$E$17)</f>
        <v/>
      </c>
    </row>
    <row r="4" spans="1:30">
      <c r="A4" s="56"/>
    </row>
    <row r="5" spans="1:30" s="65" customFormat="1" ht="45">
      <c r="A5" s="62" t="s">
        <v>2</v>
      </c>
      <c r="B5" s="63" t="s">
        <v>270</v>
      </c>
      <c r="C5" s="62" t="s">
        <v>3</v>
      </c>
      <c r="D5" s="62" t="s">
        <v>4</v>
      </c>
      <c r="E5" s="69" t="s">
        <v>271</v>
      </c>
      <c r="F5" s="62" t="s">
        <v>375</v>
      </c>
      <c r="G5" s="62" t="s">
        <v>292</v>
      </c>
      <c r="H5" s="63" t="s">
        <v>211</v>
      </c>
      <c r="I5" s="63" t="s">
        <v>101</v>
      </c>
      <c r="J5" s="11" t="s">
        <v>272</v>
      </c>
      <c r="K5" s="63" t="s">
        <v>273</v>
      </c>
      <c r="L5" s="11" t="s">
        <v>274</v>
      </c>
      <c r="M5" s="11" t="s">
        <v>306</v>
      </c>
      <c r="N5" s="11" t="s">
        <v>302</v>
      </c>
      <c r="O5" s="11" t="s">
        <v>328</v>
      </c>
      <c r="P5" s="11" t="s">
        <v>329</v>
      </c>
      <c r="Q5" s="11" t="s">
        <v>349</v>
      </c>
      <c r="R5" s="11" t="s">
        <v>330</v>
      </c>
      <c r="S5" s="11" t="s">
        <v>331</v>
      </c>
      <c r="T5" s="11" t="s">
        <v>365</v>
      </c>
      <c r="U5" s="11" t="s">
        <v>334</v>
      </c>
      <c r="V5" s="11" t="s">
        <v>275</v>
      </c>
      <c r="W5" s="11" t="s">
        <v>276</v>
      </c>
      <c r="X5" s="11" t="s">
        <v>277</v>
      </c>
      <c r="Y5" s="11" t="s">
        <v>96</v>
      </c>
      <c r="Z5" s="64" t="s">
        <v>278</v>
      </c>
      <c r="AA5" s="64" t="s">
        <v>279</v>
      </c>
      <c r="AB5" s="64" t="s">
        <v>280</v>
      </c>
      <c r="AD5" s="66"/>
    </row>
    <row r="6" spans="1:30" s="65" customFormat="1" ht="14" customHeight="1">
      <c r="A6" s="67" t="s">
        <v>458</v>
      </c>
      <c r="B6" s="67" t="s">
        <v>459</v>
      </c>
      <c r="C6" s="6" t="s">
        <v>460</v>
      </c>
      <c r="D6" s="6" t="s">
        <v>389</v>
      </c>
      <c r="E6" s="68" t="str">
        <f>IF(NOT(ISNA(VLOOKUP(テーブル7[[#This Row],[dataType]], dataType定義!A:A, 1,FALSE))), "○", "×")</f>
        <v>○</v>
      </c>
      <c r="F6" s="10"/>
      <c r="G6" s="10" t="s">
        <v>452</v>
      </c>
      <c r="H6" s="10" t="s">
        <v>361</v>
      </c>
      <c r="I6" s="10" t="s">
        <v>361</v>
      </c>
      <c r="J6" s="9"/>
      <c r="K6" s="62"/>
      <c r="L6" s="9"/>
      <c r="M6" s="10"/>
      <c r="N6" s="9"/>
      <c r="O6" s="9"/>
      <c r="P6" s="9"/>
      <c r="Q6" s="9"/>
      <c r="R6" s="9"/>
      <c r="S6" s="9"/>
      <c r="T6" s="9"/>
      <c r="U6" s="10"/>
      <c r="V6" s="9"/>
      <c r="W6" s="9"/>
      <c r="X6" s="9"/>
      <c r="Y6" s="76"/>
      <c r="Z6" s="6" t="s">
        <v>520</v>
      </c>
      <c r="AA6" s="67"/>
      <c r="AB6" s="62"/>
      <c r="AD6" s="66"/>
    </row>
    <row r="7" spans="1:30" s="65" customFormat="1" ht="14" customHeight="1">
      <c r="A7" s="67" t="s">
        <v>458</v>
      </c>
      <c r="B7" s="6" t="s">
        <v>461</v>
      </c>
      <c r="C7" s="67" t="s">
        <v>462</v>
      </c>
      <c r="D7" s="67" t="s">
        <v>417</v>
      </c>
      <c r="E7" s="68" t="str">
        <f>IF(NOT(ISNA(VLOOKUP(テーブル7[[#This Row],[dataType]], dataType定義!A:A, 1,FALSE))), "○", "×")</f>
        <v>○</v>
      </c>
      <c r="F7" s="10"/>
      <c r="G7" s="62" t="s">
        <v>393</v>
      </c>
      <c r="H7" s="62"/>
      <c r="I7" s="62"/>
      <c r="J7" s="9"/>
      <c r="K7" s="62"/>
      <c r="L7" s="100"/>
      <c r="M7" s="62"/>
      <c r="N7" s="9"/>
      <c r="O7" s="9"/>
      <c r="P7" s="9"/>
      <c r="Q7" s="9"/>
      <c r="R7" s="9"/>
      <c r="S7" s="9"/>
      <c r="T7" s="9"/>
      <c r="U7" s="10"/>
      <c r="V7" s="9"/>
      <c r="W7" s="9"/>
      <c r="X7" s="62"/>
      <c r="Y7" s="76"/>
      <c r="Z7" s="67" t="s">
        <v>521</v>
      </c>
      <c r="AA7" s="67"/>
      <c r="AB7" s="62"/>
      <c r="AD7" s="66"/>
    </row>
    <row r="8" spans="1:30" s="65" customFormat="1" ht="14" customHeight="1">
      <c r="A8" s="67" t="s">
        <v>458</v>
      </c>
      <c r="B8" s="67" t="s">
        <v>463</v>
      </c>
      <c r="C8" s="67" t="s">
        <v>464</v>
      </c>
      <c r="D8" s="6" t="s">
        <v>426</v>
      </c>
      <c r="E8" s="68" t="str">
        <f>IF(NOT(ISNA(VLOOKUP(テーブル7[[#This Row],[dataType]], dataType定義!A:A, 1,FALSE))), "○", "×")</f>
        <v>○</v>
      </c>
      <c r="F8" s="10"/>
      <c r="G8" s="62" t="s">
        <v>393</v>
      </c>
      <c r="H8" s="62"/>
      <c r="I8" s="62"/>
      <c r="J8" s="9"/>
      <c r="K8" s="62"/>
      <c r="L8" s="9"/>
      <c r="M8" s="62"/>
      <c r="N8" s="9"/>
      <c r="O8" s="9"/>
      <c r="P8" s="9"/>
      <c r="Q8" s="9"/>
      <c r="R8" s="9"/>
      <c r="S8" s="9"/>
      <c r="T8" s="9"/>
      <c r="U8" s="10"/>
      <c r="V8" s="9"/>
      <c r="W8" s="9"/>
      <c r="X8" s="62"/>
      <c r="Y8" s="76"/>
      <c r="Z8" s="6" t="s">
        <v>522</v>
      </c>
      <c r="AA8" s="67"/>
      <c r="AB8" s="62"/>
      <c r="AD8" s="66"/>
    </row>
    <row r="9" spans="1:30" s="65" customFormat="1" ht="14" customHeight="1">
      <c r="A9" s="67" t="s">
        <v>458</v>
      </c>
      <c r="B9" s="67" t="s">
        <v>465</v>
      </c>
      <c r="C9" s="67" t="s">
        <v>466</v>
      </c>
      <c r="D9" s="67" t="s">
        <v>424</v>
      </c>
      <c r="E9" s="68" t="str">
        <f>IF(NOT(ISNA(VLOOKUP(テーブル7[[#This Row],[dataType]], dataType定義!A:A, 1,FALSE))), "○", "×")</f>
        <v>○</v>
      </c>
      <c r="F9" s="10"/>
      <c r="G9" s="62"/>
      <c r="H9" s="62" t="s">
        <v>361</v>
      </c>
      <c r="I9" s="62"/>
      <c r="J9" s="9"/>
      <c r="K9" s="62"/>
      <c r="L9" s="9"/>
      <c r="M9" s="62"/>
      <c r="N9" s="9"/>
      <c r="O9" s="9"/>
      <c r="P9" s="9"/>
      <c r="Q9" s="9"/>
      <c r="R9" s="9"/>
      <c r="S9" s="9"/>
      <c r="T9" s="9"/>
      <c r="U9" s="10"/>
      <c r="V9" s="9"/>
      <c r="W9" s="9"/>
      <c r="X9" s="62"/>
      <c r="Y9" s="76"/>
      <c r="Z9" s="67" t="s">
        <v>523</v>
      </c>
      <c r="AA9" s="67"/>
      <c r="AB9" s="62"/>
      <c r="AD9" s="66"/>
    </row>
    <row r="10" spans="1:30" s="65" customFormat="1" ht="14" customHeight="1">
      <c r="A10" s="67" t="s">
        <v>458</v>
      </c>
      <c r="B10" s="6" t="s">
        <v>467</v>
      </c>
      <c r="C10" s="6" t="s">
        <v>468</v>
      </c>
      <c r="D10" s="6" t="s">
        <v>417</v>
      </c>
      <c r="E10" s="68" t="str">
        <f>IF(NOT(ISNA(VLOOKUP(テーブル7[[#This Row],[dataType]], dataType定義!A:A, 1,FALSE))), "○", "×")</f>
        <v>○</v>
      </c>
      <c r="F10" s="10"/>
      <c r="G10" s="62"/>
      <c r="H10" s="9"/>
      <c r="I10" s="9"/>
      <c r="J10" s="9"/>
      <c r="K10" s="62"/>
      <c r="L10" s="9"/>
      <c r="M10" s="9"/>
      <c r="N10" s="9"/>
      <c r="O10" s="9"/>
      <c r="P10" s="9"/>
      <c r="Q10" s="9"/>
      <c r="R10" s="9"/>
      <c r="S10" s="9"/>
      <c r="T10" s="9"/>
      <c r="U10" s="10"/>
      <c r="V10" s="9"/>
      <c r="W10" s="9"/>
      <c r="X10" s="9"/>
      <c r="Y10" s="76"/>
      <c r="Z10" s="6" t="s">
        <v>524</v>
      </c>
      <c r="AA10" s="67"/>
      <c r="AB10" s="62"/>
      <c r="AD10" s="66"/>
    </row>
    <row r="11" spans="1:30" s="65" customFormat="1" ht="14" customHeight="1">
      <c r="A11" s="67" t="s">
        <v>458</v>
      </c>
      <c r="B11" s="6" t="s">
        <v>469</v>
      </c>
      <c r="C11" s="6" t="s">
        <v>470</v>
      </c>
      <c r="D11" s="6" t="s">
        <v>417</v>
      </c>
      <c r="E11" s="68" t="str">
        <f>IF(NOT(ISNA(VLOOKUP(テーブル7[[#This Row],[dataType]], dataType定義!A:A, 1,FALSE))), "○", "×")</f>
        <v>○</v>
      </c>
      <c r="F11" s="10"/>
      <c r="G11" s="62"/>
      <c r="H11" s="9"/>
      <c r="I11" s="9"/>
      <c r="J11" s="9"/>
      <c r="K11" s="62"/>
      <c r="L11" s="9"/>
      <c r="M11" s="9"/>
      <c r="N11" s="9"/>
      <c r="O11" s="9"/>
      <c r="P11" s="9"/>
      <c r="Q11" s="9"/>
      <c r="R11" s="9"/>
      <c r="S11" s="9"/>
      <c r="T11" s="9"/>
      <c r="U11" s="10"/>
      <c r="V11" s="9"/>
      <c r="W11" s="9"/>
      <c r="X11" s="9"/>
      <c r="Y11" s="76"/>
      <c r="Z11" s="6" t="s">
        <v>525</v>
      </c>
      <c r="AA11" s="67"/>
      <c r="AB11" s="62"/>
      <c r="AD11" s="66"/>
    </row>
    <row r="12" spans="1:30" s="65" customFormat="1" ht="14" customHeight="1">
      <c r="A12" s="6" t="s">
        <v>458</v>
      </c>
      <c r="B12" s="6" t="s">
        <v>471</v>
      </c>
      <c r="C12" s="6" t="s">
        <v>472</v>
      </c>
      <c r="D12" s="6" t="s">
        <v>417</v>
      </c>
      <c r="E12" s="68" t="str">
        <f>IF(NOT(ISNA(VLOOKUP(テーブル7[[#This Row],[dataType]], dataType定義!A:A, 1,FALSE))), "○", "×")</f>
        <v>○</v>
      </c>
      <c r="F12" s="10"/>
      <c r="G12" s="9"/>
      <c r="H12" s="9"/>
      <c r="I12" s="9"/>
      <c r="J12" s="9"/>
      <c r="K12" s="62"/>
      <c r="L12" s="9"/>
      <c r="M12" s="9"/>
      <c r="N12" s="9"/>
      <c r="O12" s="9"/>
      <c r="P12" s="9"/>
      <c r="Q12" s="9"/>
      <c r="R12" s="9"/>
      <c r="S12" s="9"/>
      <c r="T12" s="9"/>
      <c r="U12" s="9"/>
      <c r="V12" s="9"/>
      <c r="W12" s="9"/>
      <c r="X12" s="9"/>
      <c r="Y12" s="76"/>
      <c r="Z12" s="67" t="s">
        <v>526</v>
      </c>
      <c r="AA12" s="67"/>
      <c r="AB12" s="62"/>
      <c r="AD12" s="66"/>
    </row>
    <row r="13" spans="1:30" s="65" customFormat="1" ht="14" customHeight="1">
      <c r="A13" s="6" t="s">
        <v>458</v>
      </c>
      <c r="B13" s="6" t="s">
        <v>473</v>
      </c>
      <c r="C13" s="6" t="s">
        <v>474</v>
      </c>
      <c r="D13" s="6" t="s">
        <v>417</v>
      </c>
      <c r="E13" s="68" t="str">
        <f>IF(NOT(ISNA(VLOOKUP(テーブル7[[#This Row],[dataType]], dataType定義!A:A, 1,FALSE))), "○", "×")</f>
        <v>○</v>
      </c>
      <c r="F13" s="10"/>
      <c r="G13" s="9"/>
      <c r="H13" s="9"/>
      <c r="I13" s="9"/>
      <c r="J13" s="9"/>
      <c r="K13" s="62"/>
      <c r="L13" s="9"/>
      <c r="M13" s="9"/>
      <c r="N13" s="9"/>
      <c r="O13" s="9"/>
      <c r="P13" s="9"/>
      <c r="Q13" s="9"/>
      <c r="R13" s="9"/>
      <c r="S13" s="9"/>
      <c r="T13" s="9"/>
      <c r="U13" s="9"/>
      <c r="V13" s="9"/>
      <c r="W13" s="9"/>
      <c r="X13" s="9"/>
      <c r="Y13" s="76"/>
      <c r="Z13" s="6" t="s">
        <v>527</v>
      </c>
      <c r="AA13" s="67"/>
      <c r="AB13" s="62"/>
      <c r="AD13" s="66"/>
    </row>
    <row r="14" spans="1:30" s="65" customFormat="1" ht="14" customHeight="1">
      <c r="A14" s="6" t="s">
        <v>458</v>
      </c>
      <c r="B14" s="6" t="s">
        <v>475</v>
      </c>
      <c r="C14" s="6" t="s">
        <v>476</v>
      </c>
      <c r="D14" s="6" t="s">
        <v>427</v>
      </c>
      <c r="E14" s="68" t="str">
        <f>IF(NOT(ISNA(VLOOKUP(テーブル7[[#This Row],[dataType]], dataType定義!A:A, 1,FALSE))), "○", "×")</f>
        <v>○</v>
      </c>
      <c r="F14" s="10"/>
      <c r="G14" s="9"/>
      <c r="H14" s="9"/>
      <c r="I14" s="9"/>
      <c r="J14" s="9"/>
      <c r="K14" s="62"/>
      <c r="L14" s="9"/>
      <c r="M14" s="9"/>
      <c r="N14" s="9"/>
      <c r="O14" s="9"/>
      <c r="P14" s="9"/>
      <c r="Q14" s="9"/>
      <c r="R14" s="9"/>
      <c r="S14" s="9"/>
      <c r="T14" s="9"/>
      <c r="U14" s="9"/>
      <c r="V14" s="9"/>
      <c r="W14" s="9"/>
      <c r="X14" s="9"/>
      <c r="Y14" s="76"/>
      <c r="Z14" s="6" t="s">
        <v>528</v>
      </c>
      <c r="AA14" s="67"/>
      <c r="AB14" s="62"/>
      <c r="AD14" s="66"/>
    </row>
    <row r="15" spans="1:30" s="65" customFormat="1" ht="14" customHeight="1">
      <c r="A15" s="67" t="s">
        <v>458</v>
      </c>
      <c r="B15" s="6" t="s">
        <v>477</v>
      </c>
      <c r="C15" s="6" t="s">
        <v>478</v>
      </c>
      <c r="D15" s="6" t="s">
        <v>429</v>
      </c>
      <c r="E15" s="68" t="str">
        <f>IF(NOT(ISNA(VLOOKUP(テーブル7[[#This Row],[dataType]], dataType定義!A:A, 1,FALSE))), "○", "×")</f>
        <v>○</v>
      </c>
      <c r="F15" s="10"/>
      <c r="G15" s="62"/>
      <c r="H15" s="9"/>
      <c r="I15" s="9"/>
      <c r="J15" s="9"/>
      <c r="K15" s="62"/>
      <c r="L15" s="9"/>
      <c r="M15" s="9"/>
      <c r="N15" s="9"/>
      <c r="O15" s="9"/>
      <c r="P15" s="9"/>
      <c r="Q15" s="9"/>
      <c r="R15" s="9"/>
      <c r="S15" s="9"/>
      <c r="T15" s="9"/>
      <c r="U15" s="10"/>
      <c r="V15" s="9"/>
      <c r="W15" s="9"/>
      <c r="X15" s="9"/>
      <c r="Y15" s="76"/>
      <c r="Z15" s="6" t="s">
        <v>529</v>
      </c>
      <c r="AA15" s="67"/>
      <c r="AB15" s="62"/>
      <c r="AD15" s="66"/>
    </row>
    <row r="16" spans="1:30" s="65" customFormat="1" ht="14" customHeight="1">
      <c r="A16" s="67" t="s">
        <v>479</v>
      </c>
      <c r="B16" s="6" t="s">
        <v>459</v>
      </c>
      <c r="C16" s="6" t="s">
        <v>480</v>
      </c>
      <c r="D16" s="6" t="s">
        <v>389</v>
      </c>
      <c r="E16" s="68" t="str">
        <f>IF(NOT(ISNA(VLOOKUP(テーブル7[[#This Row],[dataType]], dataType定義!A:A, 1,FALSE))), "○", "×")</f>
        <v>○</v>
      </c>
      <c r="F16" s="10"/>
      <c r="G16" s="62" t="s">
        <v>452</v>
      </c>
      <c r="H16" s="9" t="s">
        <v>361</v>
      </c>
      <c r="I16" s="9" t="s">
        <v>361</v>
      </c>
      <c r="J16" s="9"/>
      <c r="K16" s="62"/>
      <c r="L16" s="9"/>
      <c r="M16" s="9"/>
      <c r="N16" s="9"/>
      <c r="O16" s="9"/>
      <c r="P16" s="9"/>
      <c r="Q16" s="62"/>
      <c r="R16" s="9"/>
      <c r="S16" s="9"/>
      <c r="T16" s="9"/>
      <c r="U16" s="10"/>
      <c r="V16" s="9"/>
      <c r="W16" s="9"/>
      <c r="X16" s="9"/>
      <c r="Y16" s="76"/>
      <c r="Z16" s="6" t="s">
        <v>520</v>
      </c>
      <c r="AA16" s="67"/>
      <c r="AB16" s="62"/>
      <c r="AD16" s="66"/>
    </row>
    <row r="17" spans="1:30" s="65" customFormat="1" ht="14" customHeight="1">
      <c r="A17" s="67" t="s">
        <v>479</v>
      </c>
      <c r="B17" s="109" t="s">
        <v>481</v>
      </c>
      <c r="C17" s="101" t="s">
        <v>482</v>
      </c>
      <c r="D17" s="67" t="s">
        <v>389</v>
      </c>
      <c r="E17" s="68" t="str">
        <f>IF(NOT(ISNA(VLOOKUP(テーブル7[[#This Row],[dataType]], dataType定義!A:A, 1,FALSE))), "○", "×")</f>
        <v>○</v>
      </c>
      <c r="F17" s="10"/>
      <c r="G17" s="10"/>
      <c r="H17" s="10"/>
      <c r="I17" s="10"/>
      <c r="J17" s="10"/>
      <c r="K17" s="10"/>
      <c r="L17" s="10"/>
      <c r="M17" s="10"/>
      <c r="N17" s="9"/>
      <c r="O17" s="9" t="s">
        <v>360</v>
      </c>
      <c r="P17" s="9" t="s">
        <v>362</v>
      </c>
      <c r="Q17" s="9" t="s">
        <v>530</v>
      </c>
      <c r="R17" s="9" t="s">
        <v>531</v>
      </c>
      <c r="S17" s="9" t="s">
        <v>480</v>
      </c>
      <c r="T17" s="96"/>
      <c r="U17" s="10"/>
      <c r="V17" s="9"/>
      <c r="W17" s="9"/>
      <c r="X17" s="9"/>
      <c r="Y17" s="76"/>
      <c r="Z17" s="6" t="s">
        <v>532</v>
      </c>
      <c r="AA17" s="67"/>
      <c r="AB17" s="62"/>
      <c r="AD17" s="66"/>
    </row>
    <row r="18" spans="1:30" s="65" customFormat="1" ht="14" customHeight="1">
      <c r="A18" s="67" t="s">
        <v>479</v>
      </c>
      <c r="B18" s="110" t="s">
        <v>483</v>
      </c>
      <c r="C18" s="73" t="s">
        <v>484</v>
      </c>
      <c r="D18" s="67" t="s">
        <v>417</v>
      </c>
      <c r="E18" s="68" t="str">
        <f>IF(NOT(ISNA(VLOOKUP(テーブル7[[#This Row],[dataType]], dataType定義!A:A, 1,FALSE))), "○", "×")</f>
        <v>○</v>
      </c>
      <c r="F18" s="10"/>
      <c r="G18" s="10"/>
      <c r="H18" s="10"/>
      <c r="I18" s="10"/>
      <c r="J18" s="10"/>
      <c r="K18" s="10"/>
      <c r="L18" s="10"/>
      <c r="M18" s="10"/>
      <c r="N18" s="71"/>
      <c r="O18" s="9"/>
      <c r="P18" s="9"/>
      <c r="Q18" s="9"/>
      <c r="R18" s="96"/>
      <c r="S18" s="96"/>
      <c r="T18" s="96"/>
      <c r="U18" s="10"/>
      <c r="V18" s="71"/>
      <c r="W18" s="71"/>
      <c r="X18" s="71"/>
      <c r="Y18" s="76"/>
      <c r="Z18" s="6" t="s">
        <v>533</v>
      </c>
      <c r="AA18" s="67"/>
      <c r="AB18" s="62"/>
      <c r="AD18" s="66"/>
    </row>
    <row r="19" spans="1:30" s="65" customFormat="1" ht="14" customHeight="1">
      <c r="A19" s="6" t="s">
        <v>479</v>
      </c>
      <c r="B19" s="6" t="s">
        <v>485</v>
      </c>
      <c r="C19" s="6" t="s">
        <v>486</v>
      </c>
      <c r="D19" s="6" t="s">
        <v>420</v>
      </c>
      <c r="E19" s="68" t="str">
        <f>IF(NOT(ISNA(VLOOKUP(テーブル7[[#This Row],[dataType]], dataType定義!A:A, 1,FALSE))), "○", "×")</f>
        <v>○</v>
      </c>
      <c r="F19" s="10"/>
      <c r="G19" s="9"/>
      <c r="H19" s="9" t="s">
        <v>361</v>
      </c>
      <c r="I19" s="9"/>
      <c r="J19" s="9"/>
      <c r="K19" s="62"/>
      <c r="L19" s="9"/>
      <c r="M19" s="9"/>
      <c r="N19" s="9"/>
      <c r="O19" s="9"/>
      <c r="P19" s="9"/>
      <c r="Q19" s="9"/>
      <c r="R19" s="9"/>
      <c r="S19" s="9"/>
      <c r="T19" s="9"/>
      <c r="U19" s="9"/>
      <c r="V19" s="9"/>
      <c r="W19" s="9"/>
      <c r="X19" s="9"/>
      <c r="Y19" s="76" t="s">
        <v>534</v>
      </c>
      <c r="Z19" s="6" t="s">
        <v>535</v>
      </c>
      <c r="AA19" s="67"/>
      <c r="AB19" s="62"/>
      <c r="AD19" s="66"/>
    </row>
    <row r="20" spans="1:30">
      <c r="A20" s="6" t="s">
        <v>479</v>
      </c>
      <c r="B20" s="6" t="s">
        <v>487</v>
      </c>
      <c r="C20" s="6" t="s">
        <v>488</v>
      </c>
      <c r="D20" s="6" t="s">
        <v>489</v>
      </c>
      <c r="E20" s="68" t="str">
        <f>IF(NOT(ISNA(VLOOKUP(テーブル7[[#This Row],[dataType]], dataType定義!A:A, 1,FALSE))), "○", "×")</f>
        <v>○</v>
      </c>
      <c r="F20" s="10"/>
      <c r="G20" s="9"/>
      <c r="H20" s="9"/>
      <c r="I20" s="9"/>
      <c r="J20" s="9"/>
      <c r="K20" s="62"/>
      <c r="L20" s="9"/>
      <c r="M20" s="9"/>
      <c r="N20" s="9"/>
      <c r="O20" s="9"/>
      <c r="P20" s="9"/>
      <c r="Q20" s="9"/>
      <c r="R20" s="9"/>
      <c r="S20" s="9"/>
      <c r="T20" s="9"/>
      <c r="U20" s="9"/>
      <c r="V20" s="9"/>
      <c r="W20" s="9"/>
      <c r="X20" s="9"/>
      <c r="Y20" s="76"/>
      <c r="Z20" s="6"/>
    </row>
    <row r="21" spans="1:30">
      <c r="A21" s="67" t="s">
        <v>490</v>
      </c>
      <c r="B21" s="6" t="s">
        <v>491</v>
      </c>
      <c r="C21" s="6" t="s">
        <v>460</v>
      </c>
      <c r="D21" s="6" t="s">
        <v>492</v>
      </c>
      <c r="E21" s="68" t="str">
        <f>IF(NOT(ISNA(VLOOKUP(テーブル7[[#This Row],[dataType]], dataType定義!A:A, 1,FALSE))), "○", "×")</f>
        <v>○</v>
      </c>
      <c r="F21" s="10"/>
      <c r="G21" s="9" t="s">
        <v>452</v>
      </c>
      <c r="H21" s="9" t="s">
        <v>361</v>
      </c>
      <c r="I21" s="9" t="s">
        <v>361</v>
      </c>
      <c r="J21" s="9"/>
      <c r="K21" s="62"/>
      <c r="L21" s="9"/>
      <c r="M21" s="9"/>
      <c r="N21" s="9"/>
      <c r="O21" s="9"/>
      <c r="P21" s="9"/>
      <c r="Q21" s="9"/>
      <c r="R21" s="9"/>
      <c r="S21" s="9"/>
      <c r="T21" s="9"/>
      <c r="U21" s="9"/>
      <c r="V21" s="9"/>
      <c r="W21" s="9"/>
      <c r="X21" s="9"/>
      <c r="Y21" s="76"/>
      <c r="Z21" s="6"/>
      <c r="AA21" s="67"/>
      <c r="AB21" s="62"/>
    </row>
    <row r="22" spans="1:30">
      <c r="A22" s="67" t="s">
        <v>490</v>
      </c>
      <c r="B22" s="6" t="s">
        <v>493</v>
      </c>
      <c r="C22" s="6" t="s">
        <v>494</v>
      </c>
      <c r="D22" s="6" t="s">
        <v>434</v>
      </c>
      <c r="E22" s="68" t="str">
        <f>IF(NOT(ISNA(VLOOKUP(テーブル7[[#This Row],[dataType]], dataType定義!A:A, 1,FALSE))), "○", "×")</f>
        <v>○</v>
      </c>
      <c r="F22" s="10"/>
      <c r="G22" s="9" t="s">
        <v>393</v>
      </c>
      <c r="H22" s="9"/>
      <c r="I22" s="9"/>
      <c r="J22" s="9"/>
      <c r="K22" s="62"/>
      <c r="L22" s="9"/>
      <c r="M22" s="9"/>
      <c r="N22" s="9"/>
      <c r="O22" s="9"/>
      <c r="P22" s="9"/>
      <c r="Q22" s="9"/>
      <c r="R22" s="9"/>
      <c r="S22" s="9"/>
      <c r="T22" s="9"/>
      <c r="U22" s="9"/>
      <c r="V22" s="9"/>
      <c r="W22" s="9"/>
      <c r="X22" s="9"/>
      <c r="Y22" s="76"/>
      <c r="Z22" s="6"/>
      <c r="AA22" s="67"/>
      <c r="AB22" s="62"/>
    </row>
    <row r="23" spans="1:30">
      <c r="A23" s="67" t="s">
        <v>490</v>
      </c>
      <c r="B23" s="6" t="s">
        <v>495</v>
      </c>
      <c r="C23" s="6" t="s">
        <v>496</v>
      </c>
      <c r="D23" s="6" t="s">
        <v>435</v>
      </c>
      <c r="E23" s="68" t="str">
        <f>IF(NOT(ISNA(VLOOKUP(テーブル7[[#This Row],[dataType]], dataType定義!A:A, 1,FALSE))), "○", "×")</f>
        <v>○</v>
      </c>
      <c r="F23" s="10"/>
      <c r="G23" s="9" t="s">
        <v>393</v>
      </c>
      <c r="H23" s="9"/>
      <c r="I23" s="9"/>
      <c r="J23" s="9"/>
      <c r="K23" s="62"/>
      <c r="L23" s="9"/>
      <c r="M23" s="9"/>
      <c r="N23" s="9"/>
      <c r="O23" s="9"/>
      <c r="P23" s="9"/>
      <c r="Q23" s="9"/>
      <c r="R23" s="9"/>
      <c r="S23" s="9"/>
      <c r="T23" s="9"/>
      <c r="U23" s="9"/>
      <c r="V23" s="9"/>
      <c r="W23" s="9"/>
      <c r="X23" s="9"/>
      <c r="Y23" s="76"/>
      <c r="Z23" s="6"/>
      <c r="AA23" s="67"/>
      <c r="AB23" s="62"/>
    </row>
    <row r="24" spans="1:30">
      <c r="A24" s="67" t="s">
        <v>490</v>
      </c>
      <c r="B24" s="67" t="s">
        <v>463</v>
      </c>
      <c r="C24" s="67" t="s">
        <v>464</v>
      </c>
      <c r="D24" s="6" t="s">
        <v>426</v>
      </c>
      <c r="E24" s="68" t="str">
        <f>IF(NOT(ISNA(VLOOKUP(テーブル7[[#This Row],[dataType]], dataType定義!A:A, 1,FALSE))), "○", "×")</f>
        <v>○</v>
      </c>
      <c r="F24" s="10"/>
      <c r="G24" s="9" t="s">
        <v>393</v>
      </c>
      <c r="H24" s="9"/>
      <c r="I24" s="9"/>
      <c r="J24" s="9"/>
      <c r="K24" s="62"/>
      <c r="L24" s="9"/>
      <c r="M24" s="9"/>
      <c r="N24" s="9"/>
      <c r="O24" s="9"/>
      <c r="P24" s="9"/>
      <c r="Q24" s="9"/>
      <c r="R24" s="9"/>
      <c r="S24" s="9"/>
      <c r="T24" s="9"/>
      <c r="U24" s="9"/>
      <c r="V24" s="9"/>
      <c r="W24" s="9"/>
      <c r="X24" s="9"/>
      <c r="Y24" s="76"/>
      <c r="Z24" s="6"/>
      <c r="AA24" s="67"/>
      <c r="AB24" s="62"/>
    </row>
    <row r="25" spans="1:30">
      <c r="A25" s="67" t="s">
        <v>490</v>
      </c>
      <c r="B25" s="6" t="s">
        <v>497</v>
      </c>
      <c r="C25" s="6" t="s">
        <v>498</v>
      </c>
      <c r="D25" s="6" t="s">
        <v>492</v>
      </c>
      <c r="E25" s="68" t="str">
        <f>IF(NOT(ISNA(VLOOKUP(テーブル7[[#This Row],[dataType]], dataType定義!A:A, 1,FALSE))), "○", "×")</f>
        <v>○</v>
      </c>
      <c r="F25" s="10"/>
      <c r="G25" s="9"/>
      <c r="H25" s="9"/>
      <c r="I25" s="9"/>
      <c r="J25" s="9"/>
      <c r="K25" s="62"/>
      <c r="L25" s="9"/>
      <c r="M25" s="9"/>
      <c r="N25" s="9"/>
      <c r="O25" s="9"/>
      <c r="P25" s="9"/>
      <c r="Q25" s="9"/>
      <c r="R25" s="9"/>
      <c r="S25" s="9"/>
      <c r="T25" s="9"/>
      <c r="U25" s="9"/>
      <c r="V25" s="9"/>
      <c r="W25" s="9"/>
      <c r="X25" s="9"/>
      <c r="Y25" s="76"/>
      <c r="Z25" s="6"/>
      <c r="AA25" s="67"/>
      <c r="AB25" s="62"/>
    </row>
    <row r="26" spans="1:30">
      <c r="A26" s="67" t="s">
        <v>499</v>
      </c>
      <c r="B26" s="6" t="s">
        <v>491</v>
      </c>
      <c r="C26" s="6" t="s">
        <v>460</v>
      </c>
      <c r="D26" s="6" t="s">
        <v>492</v>
      </c>
      <c r="E26" s="68" t="str">
        <f>IF(NOT(ISNA(VLOOKUP(テーブル7[[#This Row],[dataType]], dataType定義!A:A, 1,FALSE))), "○", "×")</f>
        <v>○</v>
      </c>
      <c r="F26" s="10"/>
      <c r="G26" s="9" t="s">
        <v>452</v>
      </c>
      <c r="H26" s="9" t="s">
        <v>361</v>
      </c>
      <c r="I26" s="9" t="s">
        <v>361</v>
      </c>
      <c r="J26" s="9"/>
      <c r="K26" s="62"/>
      <c r="L26" s="9"/>
      <c r="M26" s="9"/>
      <c r="N26" s="9"/>
      <c r="O26" s="9"/>
      <c r="P26" s="9"/>
      <c r="Q26" s="9"/>
      <c r="R26" s="9"/>
      <c r="S26" s="9"/>
      <c r="T26" s="9"/>
      <c r="U26" s="9"/>
      <c r="V26" s="9"/>
      <c r="W26" s="9"/>
      <c r="X26" s="9"/>
      <c r="Y26" s="76"/>
      <c r="Z26" s="6"/>
      <c r="AA26" s="67"/>
      <c r="AB26" s="62"/>
    </row>
    <row r="27" spans="1:30" s="65" customFormat="1" ht="14" customHeight="1">
      <c r="A27" s="67" t="s">
        <v>499</v>
      </c>
      <c r="B27" s="6" t="s">
        <v>493</v>
      </c>
      <c r="C27" s="6" t="s">
        <v>494</v>
      </c>
      <c r="D27" s="6" t="s">
        <v>434</v>
      </c>
      <c r="E27" s="68" t="str">
        <f>IF(NOT(ISNA(VLOOKUP(テーブル7[[#This Row],[dataType]], dataType定義!A:A, 1,FALSE))), "○", "×")</f>
        <v>○</v>
      </c>
      <c r="F27" s="10"/>
      <c r="G27" s="9" t="s">
        <v>393</v>
      </c>
      <c r="H27" s="9"/>
      <c r="I27" s="9"/>
      <c r="J27" s="9"/>
      <c r="K27" s="62"/>
      <c r="L27" s="9"/>
      <c r="M27" s="10"/>
      <c r="N27" s="9"/>
      <c r="O27" s="9"/>
      <c r="P27" s="9"/>
      <c r="Q27" s="9"/>
      <c r="R27" s="9"/>
      <c r="S27" s="9"/>
      <c r="T27" s="9"/>
      <c r="U27" s="9"/>
      <c r="V27" s="9"/>
      <c r="W27" s="9"/>
      <c r="X27" s="9"/>
      <c r="Y27" s="76"/>
      <c r="Z27" s="6"/>
      <c r="AA27" s="67"/>
      <c r="AB27" s="62"/>
      <c r="AD27" s="66"/>
    </row>
    <row r="28" spans="1:30" s="65" customFormat="1" ht="14" customHeight="1">
      <c r="A28" s="67" t="s">
        <v>499</v>
      </c>
      <c r="B28" s="6" t="s">
        <v>495</v>
      </c>
      <c r="C28" s="6" t="s">
        <v>496</v>
      </c>
      <c r="D28" s="6" t="s">
        <v>435</v>
      </c>
      <c r="E28" s="68" t="str">
        <f>IF(NOT(ISNA(VLOOKUP(テーブル7[[#This Row],[dataType]], dataType定義!A:A, 1,FALSE))), "○", "×")</f>
        <v>○</v>
      </c>
      <c r="F28" s="10"/>
      <c r="G28" s="9" t="s">
        <v>393</v>
      </c>
      <c r="H28" s="9"/>
      <c r="I28" s="9"/>
      <c r="J28" s="9"/>
      <c r="K28" s="62"/>
      <c r="L28" s="9"/>
      <c r="M28" s="10"/>
      <c r="N28" s="71"/>
      <c r="O28" s="9"/>
      <c r="P28" s="9"/>
      <c r="Q28" s="9"/>
      <c r="R28" s="9"/>
      <c r="S28" s="9"/>
      <c r="T28" s="9"/>
      <c r="U28" s="9"/>
      <c r="V28" s="9"/>
      <c r="W28" s="9"/>
      <c r="X28" s="9"/>
      <c r="Y28" s="76"/>
      <c r="Z28" s="6"/>
      <c r="AA28" s="67"/>
      <c r="AB28" s="62"/>
      <c r="AD28" s="66"/>
    </row>
    <row r="29" spans="1:30">
      <c r="A29" s="67" t="s">
        <v>499</v>
      </c>
      <c r="B29" s="67" t="s">
        <v>463</v>
      </c>
      <c r="C29" s="67" t="s">
        <v>464</v>
      </c>
      <c r="D29" s="6" t="s">
        <v>426</v>
      </c>
      <c r="E29" s="68" t="str">
        <f>IF(NOT(ISNA(VLOOKUP(テーブル7[[#This Row],[dataType]], dataType定義!A:A, 1,FALSE))), "○", "×")</f>
        <v>○</v>
      </c>
      <c r="F29" s="10"/>
      <c r="G29" s="9" t="s">
        <v>393</v>
      </c>
      <c r="H29" s="9"/>
      <c r="I29" s="9"/>
      <c r="J29" s="9"/>
      <c r="K29" s="62"/>
      <c r="L29" s="9"/>
      <c r="M29" s="9"/>
      <c r="N29" s="9"/>
      <c r="O29" s="9"/>
      <c r="P29" s="9"/>
      <c r="Q29" s="9"/>
      <c r="R29" s="9"/>
      <c r="S29" s="9"/>
      <c r="T29" s="9"/>
      <c r="U29" s="9"/>
      <c r="V29" s="9"/>
      <c r="W29" s="9"/>
      <c r="X29" s="9"/>
      <c r="Y29" s="76"/>
      <c r="Z29" s="6"/>
      <c r="AA29" s="67"/>
      <c r="AB29" s="62"/>
    </row>
    <row r="30" spans="1:30">
      <c r="A30" s="67" t="s">
        <v>499</v>
      </c>
      <c r="B30" s="6" t="s">
        <v>500</v>
      </c>
      <c r="C30" s="73" t="s">
        <v>484</v>
      </c>
      <c r="D30" s="67" t="s">
        <v>417</v>
      </c>
      <c r="E30" s="68" t="str">
        <f>IF(NOT(ISNA(VLOOKUP(テーブル7[[#This Row],[dataType]], dataType定義!A:A, 1,FALSE))), "○", "×")</f>
        <v>○</v>
      </c>
      <c r="F30" s="10"/>
      <c r="G30" s="9" t="s">
        <v>393</v>
      </c>
      <c r="H30" s="9"/>
      <c r="I30" s="9"/>
      <c r="J30" s="9"/>
      <c r="K30" s="62"/>
      <c r="L30" s="9"/>
      <c r="M30" s="9"/>
      <c r="N30" s="9"/>
      <c r="O30" s="9"/>
      <c r="P30" s="9"/>
      <c r="Q30" s="9"/>
      <c r="R30" s="9"/>
      <c r="S30" s="9"/>
      <c r="T30" s="9"/>
      <c r="U30" s="9"/>
      <c r="V30" s="9"/>
      <c r="W30" s="9"/>
      <c r="X30" s="9"/>
      <c r="Y30" s="76"/>
      <c r="Z30" s="6"/>
      <c r="AA30" s="67"/>
      <c r="AB30" s="62"/>
    </row>
    <row r="31" spans="1:30">
      <c r="A31" s="67" t="s">
        <v>499</v>
      </c>
      <c r="B31" s="6" t="s">
        <v>497</v>
      </c>
      <c r="C31" s="6" t="s">
        <v>498</v>
      </c>
      <c r="D31" s="6" t="s">
        <v>492</v>
      </c>
      <c r="E31" s="68" t="str">
        <f>IF(NOT(ISNA(VLOOKUP(テーブル7[[#This Row],[dataType]], dataType定義!A:A, 1,FALSE))), "○", "×")</f>
        <v>○</v>
      </c>
      <c r="F31" s="10"/>
      <c r="G31" s="9"/>
      <c r="H31" s="9"/>
      <c r="I31" s="9"/>
      <c r="J31" s="9"/>
      <c r="K31" s="62"/>
      <c r="L31" s="9"/>
      <c r="M31" s="9"/>
      <c r="N31" s="9"/>
      <c r="O31" s="9"/>
      <c r="P31" s="9"/>
      <c r="Q31" s="9"/>
      <c r="R31" s="9"/>
      <c r="S31" s="9"/>
      <c r="T31" s="9"/>
      <c r="U31" s="9"/>
      <c r="V31" s="9"/>
      <c r="W31" s="9"/>
      <c r="X31" s="9"/>
      <c r="Y31" s="76"/>
      <c r="Z31" s="6"/>
      <c r="AA31" s="67"/>
      <c r="AB31" s="62"/>
    </row>
    <row r="32" spans="1:30" s="65" customFormat="1" ht="14" customHeight="1">
      <c r="A32" s="67" t="s">
        <v>501</v>
      </c>
      <c r="B32" s="6" t="s">
        <v>491</v>
      </c>
      <c r="C32" s="6" t="s">
        <v>460</v>
      </c>
      <c r="D32" s="6" t="s">
        <v>492</v>
      </c>
      <c r="E32" s="68" t="str">
        <f>IF(NOT(ISNA(VLOOKUP(テーブル7[[#This Row],[dataType]], dataType定義!A:A, 1,FALSE))), "○", "×")</f>
        <v>○</v>
      </c>
      <c r="F32" s="10"/>
      <c r="G32" s="9" t="s">
        <v>452</v>
      </c>
      <c r="H32" s="9" t="s">
        <v>361</v>
      </c>
      <c r="I32" s="9" t="s">
        <v>361</v>
      </c>
      <c r="J32" s="9"/>
      <c r="K32" s="62"/>
      <c r="L32" s="9"/>
      <c r="M32" s="9"/>
      <c r="N32" s="9"/>
      <c r="O32" s="9"/>
      <c r="P32" s="9"/>
      <c r="Q32" s="9"/>
      <c r="R32" s="9"/>
      <c r="S32" s="9"/>
      <c r="T32" s="9"/>
      <c r="U32" s="9"/>
      <c r="V32" s="9"/>
      <c r="W32" s="9"/>
      <c r="X32" s="9"/>
      <c r="Y32" s="76"/>
      <c r="Z32" s="6"/>
      <c r="AA32" s="67"/>
      <c r="AB32" s="62"/>
      <c r="AD32" s="66"/>
    </row>
    <row r="33" spans="1:30" s="65" customFormat="1" ht="14" customHeight="1">
      <c r="A33" s="67" t="s">
        <v>501</v>
      </c>
      <c r="B33" s="6" t="s">
        <v>502</v>
      </c>
      <c r="C33" s="6" t="s">
        <v>503</v>
      </c>
      <c r="D33" s="6" t="s">
        <v>492</v>
      </c>
      <c r="E33" s="68" t="str">
        <f>IF(NOT(ISNA(VLOOKUP(テーブル7[[#This Row],[dataType]], dataType定義!A:A, 1,FALSE))), "○", "×")</f>
        <v>○</v>
      </c>
      <c r="F33" s="10"/>
      <c r="G33" s="9" t="s">
        <v>393</v>
      </c>
      <c r="H33" s="9"/>
      <c r="I33" s="9"/>
      <c r="J33" s="9"/>
      <c r="K33" s="62"/>
      <c r="L33" s="9"/>
      <c r="M33" s="9"/>
      <c r="N33" s="9"/>
      <c r="O33" s="9" t="s">
        <v>360</v>
      </c>
      <c r="P33" s="9" t="s">
        <v>373</v>
      </c>
      <c r="Q33" s="9" t="s">
        <v>536</v>
      </c>
      <c r="R33" s="9" t="s">
        <v>537</v>
      </c>
      <c r="S33" s="9" t="s">
        <v>480</v>
      </c>
      <c r="T33" s="9"/>
      <c r="U33" s="9"/>
      <c r="V33" s="9"/>
      <c r="W33" s="9"/>
      <c r="X33" s="9"/>
      <c r="Y33" s="76"/>
      <c r="Z33" s="6"/>
      <c r="AA33" s="67"/>
      <c r="AB33" s="62"/>
      <c r="AD33" s="66"/>
    </row>
    <row r="34" spans="1:30" s="65" customFormat="1" ht="14" customHeight="1">
      <c r="A34" s="67" t="s">
        <v>501</v>
      </c>
      <c r="B34" s="6" t="s">
        <v>504</v>
      </c>
      <c r="C34" s="6" t="s">
        <v>505</v>
      </c>
      <c r="D34" s="6" t="s">
        <v>420</v>
      </c>
      <c r="E34" s="68" t="str">
        <f>IF(NOT(ISNA(VLOOKUP(テーブル7[[#This Row],[dataType]], dataType定義!A:A, 1,FALSE))), "○", "×")</f>
        <v>○</v>
      </c>
      <c r="F34" s="10"/>
      <c r="G34" s="9" t="s">
        <v>393</v>
      </c>
      <c r="H34" s="9" t="s">
        <v>361</v>
      </c>
      <c r="I34" s="9"/>
      <c r="J34" s="9"/>
      <c r="K34" s="62"/>
      <c r="L34" s="9"/>
      <c r="M34" s="9"/>
      <c r="N34" s="9"/>
      <c r="O34" s="9"/>
      <c r="P34" s="9"/>
      <c r="Q34" s="9"/>
      <c r="R34" s="9"/>
      <c r="S34" s="9"/>
      <c r="T34" s="9"/>
      <c r="U34" s="9"/>
      <c r="V34" s="9"/>
      <c r="W34" s="9"/>
      <c r="X34" s="9"/>
      <c r="Y34" s="76"/>
      <c r="Z34" s="6"/>
      <c r="AA34" s="67"/>
      <c r="AB34" s="62"/>
      <c r="AD34" s="66"/>
    </row>
    <row r="35" spans="1:30">
      <c r="A35" s="67" t="s">
        <v>501</v>
      </c>
      <c r="B35" s="6" t="s">
        <v>506</v>
      </c>
      <c r="C35" s="6" t="s">
        <v>507</v>
      </c>
      <c r="D35" s="6" t="s">
        <v>420</v>
      </c>
      <c r="E35" s="68" t="str">
        <f>IF(NOT(ISNA(VLOOKUP(テーブル7[[#This Row],[dataType]], dataType定義!A:A, 1,FALSE))), "○", "×")</f>
        <v>○</v>
      </c>
      <c r="F35" s="10"/>
      <c r="G35" s="9" t="s">
        <v>393</v>
      </c>
      <c r="H35" s="9" t="s">
        <v>361</v>
      </c>
      <c r="I35" s="9"/>
      <c r="J35" s="9"/>
      <c r="K35" s="62"/>
      <c r="L35" s="9"/>
      <c r="M35" s="9"/>
      <c r="N35" s="9"/>
      <c r="O35" s="9"/>
      <c r="P35" s="9"/>
      <c r="Q35" s="9"/>
      <c r="R35" s="9"/>
      <c r="S35" s="9"/>
      <c r="T35" s="9"/>
      <c r="U35" s="9"/>
      <c r="V35" s="9"/>
      <c r="W35" s="9"/>
      <c r="X35" s="9"/>
      <c r="Y35" s="76"/>
      <c r="Z35" s="6"/>
      <c r="AA35" s="67"/>
      <c r="AB35" s="62"/>
    </row>
    <row r="36" spans="1:30">
      <c r="A36" s="67" t="s">
        <v>501</v>
      </c>
      <c r="B36" s="6" t="s">
        <v>497</v>
      </c>
      <c r="C36" s="6" t="s">
        <v>498</v>
      </c>
      <c r="D36" s="6" t="s">
        <v>492</v>
      </c>
      <c r="E36" s="68" t="str">
        <f>IF(NOT(ISNA(VLOOKUP(テーブル7[[#This Row],[dataType]], dataType定義!A:A, 1,FALSE))), "○", "×")</f>
        <v>○</v>
      </c>
      <c r="F36" s="10"/>
      <c r="G36" s="9"/>
      <c r="H36" s="9"/>
      <c r="I36" s="9"/>
      <c r="J36" s="9"/>
      <c r="K36" s="62"/>
      <c r="L36" s="9"/>
      <c r="M36" s="9"/>
      <c r="N36" s="9"/>
      <c r="O36" s="9"/>
      <c r="P36" s="9"/>
      <c r="Q36" s="9"/>
      <c r="R36" s="9"/>
      <c r="S36" s="9"/>
      <c r="T36" s="9"/>
      <c r="U36" s="9"/>
      <c r="V36" s="9"/>
      <c r="W36" s="9"/>
      <c r="X36" s="9"/>
      <c r="Y36" s="76"/>
      <c r="Z36" s="6"/>
      <c r="AA36" s="67"/>
      <c r="AB36" s="62"/>
    </row>
    <row r="37" spans="1:30">
      <c r="A37" s="67" t="s">
        <v>508</v>
      </c>
      <c r="B37" s="6" t="s">
        <v>491</v>
      </c>
      <c r="C37" s="6" t="s">
        <v>460</v>
      </c>
      <c r="D37" s="6" t="s">
        <v>492</v>
      </c>
      <c r="E37" s="68" t="str">
        <f>IF(NOT(ISNA(VLOOKUP(テーブル7[[#This Row],[dataType]], dataType定義!A:A, 1,FALSE))), "○", "×")</f>
        <v>○</v>
      </c>
      <c r="F37" s="10"/>
      <c r="G37" s="9" t="s">
        <v>452</v>
      </c>
      <c r="H37" s="9" t="s">
        <v>361</v>
      </c>
      <c r="I37" s="9" t="s">
        <v>361</v>
      </c>
      <c r="J37" s="9"/>
      <c r="K37" s="62"/>
      <c r="L37" s="9"/>
      <c r="M37" s="9"/>
      <c r="N37" s="9"/>
      <c r="O37" s="9"/>
      <c r="P37" s="9"/>
      <c r="Q37" s="9"/>
      <c r="R37" s="9"/>
      <c r="S37" s="9"/>
      <c r="T37" s="9"/>
      <c r="U37" s="9"/>
      <c r="V37" s="9"/>
      <c r="W37" s="9"/>
      <c r="X37" s="9"/>
      <c r="Y37" s="76"/>
      <c r="Z37" s="6"/>
      <c r="AA37" s="67"/>
      <c r="AB37" s="62"/>
    </row>
    <row r="38" spans="1:30">
      <c r="A38" s="67" t="s">
        <v>508</v>
      </c>
      <c r="B38" s="6" t="s">
        <v>493</v>
      </c>
      <c r="C38" s="6" t="s">
        <v>494</v>
      </c>
      <c r="D38" s="6" t="s">
        <v>434</v>
      </c>
      <c r="E38" s="68" t="str">
        <f>IF(NOT(ISNA(VLOOKUP(テーブル7[[#This Row],[dataType]], dataType定義!A:A, 1,FALSE))), "○", "×")</f>
        <v>○</v>
      </c>
      <c r="F38" s="10"/>
      <c r="G38" s="9" t="s">
        <v>393</v>
      </c>
      <c r="H38" s="9"/>
      <c r="I38" s="9"/>
      <c r="J38" s="9"/>
      <c r="K38" s="62"/>
      <c r="L38" s="9"/>
      <c r="M38" s="9"/>
      <c r="N38" s="9"/>
      <c r="O38" s="9"/>
      <c r="P38" s="9"/>
      <c r="Q38" s="9"/>
      <c r="R38" s="9"/>
      <c r="S38" s="9"/>
      <c r="T38" s="9"/>
      <c r="U38" s="9"/>
      <c r="V38" s="9"/>
      <c r="W38" s="9"/>
      <c r="X38" s="9"/>
      <c r="Y38" s="76"/>
      <c r="Z38" s="6"/>
      <c r="AA38" s="67"/>
      <c r="AB38" s="62"/>
    </row>
    <row r="39" spans="1:30">
      <c r="A39" s="67" t="s">
        <v>508</v>
      </c>
      <c r="B39" s="6" t="s">
        <v>495</v>
      </c>
      <c r="C39" s="6" t="s">
        <v>496</v>
      </c>
      <c r="D39" s="6" t="s">
        <v>435</v>
      </c>
      <c r="E39" s="68" t="str">
        <f>IF(NOT(ISNA(VLOOKUP(テーブル7[[#This Row],[dataType]], dataType定義!A:A, 1,FALSE))), "○", "×")</f>
        <v>○</v>
      </c>
      <c r="F39" s="10"/>
      <c r="G39" s="9" t="s">
        <v>393</v>
      </c>
      <c r="H39" s="9"/>
      <c r="I39" s="9"/>
      <c r="J39" s="9"/>
      <c r="K39" s="62"/>
      <c r="L39" s="9"/>
      <c r="M39" s="9"/>
      <c r="N39" s="9"/>
      <c r="O39" s="9"/>
      <c r="P39" s="9"/>
      <c r="Q39" s="9"/>
      <c r="R39" s="9"/>
      <c r="S39" s="9"/>
      <c r="T39" s="9"/>
      <c r="U39" s="9"/>
      <c r="V39" s="9"/>
      <c r="W39" s="9"/>
      <c r="X39" s="9"/>
      <c r="Y39" s="76"/>
      <c r="Z39" s="6"/>
      <c r="AA39" s="67"/>
      <c r="AB39" s="62"/>
    </row>
    <row r="40" spans="1:30">
      <c r="A40" s="67" t="s">
        <v>508</v>
      </c>
      <c r="B40" s="67" t="s">
        <v>463</v>
      </c>
      <c r="C40" s="67" t="s">
        <v>464</v>
      </c>
      <c r="D40" s="6" t="s">
        <v>426</v>
      </c>
      <c r="E40" s="68" t="str">
        <f>IF(NOT(ISNA(VLOOKUP(テーブル7[[#This Row],[dataType]], dataType定義!A:A, 1,FALSE))), "○", "×")</f>
        <v>○</v>
      </c>
      <c r="F40" s="10"/>
      <c r="G40" s="9" t="s">
        <v>393</v>
      </c>
      <c r="H40" s="9"/>
      <c r="I40" s="9"/>
      <c r="J40" s="9"/>
      <c r="K40" s="62"/>
      <c r="L40" s="9"/>
      <c r="M40" s="9"/>
      <c r="N40" s="9"/>
      <c r="O40" s="9"/>
      <c r="P40" s="9"/>
      <c r="Q40" s="9"/>
      <c r="R40" s="9"/>
      <c r="S40" s="9"/>
      <c r="T40" s="9"/>
      <c r="U40" s="9"/>
      <c r="V40" s="9"/>
      <c r="W40" s="9"/>
      <c r="X40" s="9"/>
      <c r="Y40" s="76"/>
      <c r="Z40" s="6"/>
      <c r="AA40" s="67"/>
      <c r="AB40" s="62"/>
    </row>
    <row r="41" spans="1:30">
      <c r="A41" s="67" t="s">
        <v>508</v>
      </c>
      <c r="B41" s="67" t="s">
        <v>509</v>
      </c>
      <c r="C41" s="6" t="s">
        <v>510</v>
      </c>
      <c r="D41" s="6" t="s">
        <v>389</v>
      </c>
      <c r="E41" s="68" t="str">
        <f>IF(NOT(ISNA(VLOOKUP(テーブル7[[#This Row],[dataType]], dataType定義!A:A, 1,FALSE))), "○", "×")</f>
        <v>○</v>
      </c>
      <c r="F41" s="10"/>
      <c r="G41" s="9" t="s">
        <v>393</v>
      </c>
      <c r="H41" s="9"/>
      <c r="I41" s="9"/>
      <c r="J41" s="9"/>
      <c r="K41" s="62"/>
      <c r="L41" s="9"/>
      <c r="M41" s="9"/>
      <c r="N41" s="9"/>
      <c r="O41" s="9"/>
      <c r="P41" s="9"/>
      <c r="Q41" s="9"/>
      <c r="R41" s="9"/>
      <c r="S41" s="9"/>
      <c r="T41" s="9"/>
      <c r="U41" s="9"/>
      <c r="V41" s="9"/>
      <c r="W41" s="9"/>
      <c r="X41" s="9"/>
      <c r="Y41" s="76"/>
      <c r="Z41" s="6"/>
      <c r="AA41" s="67"/>
      <c r="AB41" s="62"/>
    </row>
    <row r="42" spans="1:30">
      <c r="A42" s="67" t="s">
        <v>508</v>
      </c>
      <c r="B42" s="6" t="s">
        <v>497</v>
      </c>
      <c r="C42" s="6" t="s">
        <v>498</v>
      </c>
      <c r="D42" s="6" t="s">
        <v>492</v>
      </c>
      <c r="E42" s="68" t="str">
        <f>IF(NOT(ISNA(VLOOKUP(テーブル7[[#This Row],[dataType]], dataType定義!A:A, 1,FALSE))), "○", "×")</f>
        <v>○</v>
      </c>
      <c r="F42" s="10"/>
      <c r="G42" s="9"/>
      <c r="H42" s="9"/>
      <c r="I42" s="9"/>
      <c r="J42" s="9"/>
      <c r="K42" s="62"/>
      <c r="L42" s="9"/>
      <c r="M42" s="9"/>
      <c r="N42" s="9"/>
      <c r="O42" s="9"/>
      <c r="P42" s="9"/>
      <c r="Q42" s="9"/>
      <c r="R42" s="9"/>
      <c r="S42" s="9"/>
      <c r="T42" s="9"/>
      <c r="U42" s="9"/>
      <c r="V42" s="9"/>
      <c r="W42" s="9"/>
      <c r="X42" s="9"/>
      <c r="Y42" s="76"/>
      <c r="Z42" s="6"/>
      <c r="AA42" s="67"/>
      <c r="AB42" s="62"/>
    </row>
    <row r="43" spans="1:30">
      <c r="A43" s="6" t="s">
        <v>511</v>
      </c>
      <c r="B43" s="6" t="s">
        <v>459</v>
      </c>
      <c r="C43" s="6" t="s">
        <v>460</v>
      </c>
      <c r="D43" s="6" t="s">
        <v>389</v>
      </c>
      <c r="E43" s="68" t="str">
        <f>IF(NOT(ISNA(VLOOKUP(テーブル7[[#This Row],[dataType]], dataType定義!A:A, 1,FALSE))), "○", "×")</f>
        <v>○</v>
      </c>
      <c r="F43" s="10"/>
      <c r="G43" s="9" t="s">
        <v>452</v>
      </c>
      <c r="H43" s="9" t="s">
        <v>361</v>
      </c>
      <c r="I43" s="9" t="s">
        <v>361</v>
      </c>
      <c r="J43" s="9"/>
      <c r="K43" s="62"/>
      <c r="L43" s="9"/>
      <c r="M43" s="9"/>
      <c r="N43" s="9"/>
      <c r="O43" s="9"/>
      <c r="P43" s="9"/>
      <c r="Q43" s="9"/>
      <c r="R43" s="96"/>
      <c r="S43" s="96"/>
      <c r="T43" s="96"/>
      <c r="U43" s="9"/>
      <c r="V43" s="9"/>
      <c r="W43" s="9"/>
      <c r="X43" s="9"/>
      <c r="Y43" s="76"/>
      <c r="Z43" s="67" t="s">
        <v>520</v>
      </c>
      <c r="AA43" s="67"/>
      <c r="AB43" s="62"/>
    </row>
    <row r="44" spans="1:30">
      <c r="A44" s="6" t="s">
        <v>511</v>
      </c>
      <c r="B44" s="6" t="s">
        <v>512</v>
      </c>
      <c r="C44" s="67" t="s">
        <v>513</v>
      </c>
      <c r="D44" s="67" t="s">
        <v>417</v>
      </c>
      <c r="E44" s="68" t="str">
        <f>IF(NOT(ISNA(VLOOKUP(テーブル7[[#This Row],[dataType]], dataType定義!A:A, 1,FALSE))), "○", "×")</f>
        <v>○</v>
      </c>
      <c r="F44" s="10"/>
      <c r="G44" s="9" t="s">
        <v>393</v>
      </c>
      <c r="H44" s="9"/>
      <c r="I44" s="9"/>
      <c r="J44" s="9"/>
      <c r="K44" s="62"/>
      <c r="L44" s="9"/>
      <c r="M44" s="9"/>
      <c r="N44" s="9"/>
      <c r="O44" s="9"/>
      <c r="P44" s="9"/>
      <c r="Q44" s="9"/>
      <c r="R44" s="9"/>
      <c r="S44" s="9"/>
      <c r="T44" s="9"/>
      <c r="U44" s="9"/>
      <c r="V44" s="9"/>
      <c r="W44" s="9"/>
      <c r="X44" s="9"/>
      <c r="Y44" s="76"/>
      <c r="Z44" s="67" t="s">
        <v>538</v>
      </c>
      <c r="AA44" s="67"/>
      <c r="AB44" s="62"/>
    </row>
    <row r="45" spans="1:30">
      <c r="A45" s="67" t="s">
        <v>511</v>
      </c>
      <c r="B45" s="67" t="s">
        <v>463</v>
      </c>
      <c r="C45" s="67" t="s">
        <v>464</v>
      </c>
      <c r="D45" s="6" t="s">
        <v>426</v>
      </c>
      <c r="E45" s="68" t="str">
        <f>IF(NOT(ISNA(VLOOKUP(テーブル7[[#This Row],[dataType]], dataType定義!A:A, 1,FALSE))), "○", "×")</f>
        <v>○</v>
      </c>
      <c r="F45" s="10"/>
      <c r="G45" s="9"/>
      <c r="H45" s="9"/>
      <c r="I45" s="9"/>
      <c r="J45" s="9"/>
      <c r="K45" s="62"/>
      <c r="L45" s="9"/>
      <c r="M45" s="9"/>
      <c r="N45" s="9"/>
      <c r="O45" s="9"/>
      <c r="P45" s="9"/>
      <c r="Q45" s="9"/>
      <c r="R45" s="9"/>
      <c r="S45" s="9"/>
      <c r="T45" s="9"/>
      <c r="U45" s="9"/>
      <c r="V45" s="9"/>
      <c r="W45" s="9"/>
      <c r="X45" s="9"/>
      <c r="Y45" s="76"/>
      <c r="Z45" s="6" t="s">
        <v>522</v>
      </c>
      <c r="AA45" s="67"/>
      <c r="AB45" s="62"/>
    </row>
    <row r="46" spans="1:30">
      <c r="A46" s="67" t="s">
        <v>511</v>
      </c>
      <c r="B46" s="67" t="s">
        <v>514</v>
      </c>
      <c r="C46" s="67" t="s">
        <v>515</v>
      </c>
      <c r="D46" s="6" t="s">
        <v>431</v>
      </c>
      <c r="E46" s="68" t="str">
        <f>IF(NOT(ISNA(VLOOKUP(テーブル7[[#This Row],[dataType]], dataType定義!A:A, 1,FALSE))), "○", "×")</f>
        <v>○</v>
      </c>
      <c r="F46" s="10"/>
      <c r="G46" s="62"/>
      <c r="H46" s="9"/>
      <c r="I46" s="9"/>
      <c r="J46" s="9"/>
      <c r="K46" s="62"/>
      <c r="L46" s="9"/>
      <c r="M46" s="9"/>
      <c r="N46" s="9"/>
      <c r="O46" s="9"/>
      <c r="P46" s="9"/>
      <c r="Q46" s="9"/>
      <c r="R46" s="9"/>
      <c r="S46" s="9"/>
      <c r="T46" s="9"/>
      <c r="U46" s="9"/>
      <c r="V46" s="9"/>
      <c r="W46" s="9"/>
      <c r="X46" s="9"/>
      <c r="Y46" s="76"/>
      <c r="Z46" s="67" t="s">
        <v>539</v>
      </c>
      <c r="AA46" s="67"/>
      <c r="AB46" s="62"/>
    </row>
    <row r="47" spans="1:30">
      <c r="A47" s="67" t="s">
        <v>511</v>
      </c>
      <c r="B47" s="67" t="s">
        <v>516</v>
      </c>
      <c r="C47" s="67" t="s">
        <v>517</v>
      </c>
      <c r="D47" s="6" t="s">
        <v>431</v>
      </c>
      <c r="E47" s="68" t="str">
        <f>IF(NOT(ISNA(VLOOKUP(テーブル7[[#This Row],[dataType]], dataType定義!A:A, 1,FALSE))), "○", "×")</f>
        <v>○</v>
      </c>
      <c r="F47" s="10"/>
      <c r="G47" s="62"/>
      <c r="H47" s="9"/>
      <c r="I47" s="9"/>
      <c r="J47" s="9"/>
      <c r="K47" s="62"/>
      <c r="L47" s="9"/>
      <c r="M47" s="9"/>
      <c r="N47" s="9"/>
      <c r="O47" s="9"/>
      <c r="P47" s="9"/>
      <c r="Q47" s="9"/>
      <c r="R47" s="9"/>
      <c r="S47" s="9"/>
      <c r="T47" s="9"/>
      <c r="U47" s="9"/>
      <c r="V47" s="9"/>
      <c r="W47" s="9"/>
      <c r="X47" s="9"/>
      <c r="Y47" s="76"/>
      <c r="Z47" s="67" t="s">
        <v>540</v>
      </c>
      <c r="AA47" s="67"/>
      <c r="AB47" s="62"/>
    </row>
    <row r="48" spans="1:30" ht="48">
      <c r="A48" s="67" t="s">
        <v>511</v>
      </c>
      <c r="B48" s="67" t="s">
        <v>518</v>
      </c>
      <c r="C48" s="67" t="s">
        <v>519</v>
      </c>
      <c r="D48" s="67" t="s">
        <v>417</v>
      </c>
      <c r="E48" s="68" t="str">
        <f>IF(NOT(ISNA(VLOOKUP(テーブル7[[#This Row],[dataType]], dataType定義!A:A, 1,FALSE))), "○", "×")</f>
        <v>○</v>
      </c>
      <c r="F48" s="10"/>
      <c r="G48" s="62"/>
      <c r="H48" s="9" t="s">
        <v>361</v>
      </c>
      <c r="I48" s="9"/>
      <c r="J48" s="9"/>
      <c r="K48" s="62"/>
      <c r="L48" s="9"/>
      <c r="M48" s="9"/>
      <c r="N48" s="9"/>
      <c r="O48" s="9"/>
      <c r="P48" s="9"/>
      <c r="Q48" s="9"/>
      <c r="R48" s="9"/>
      <c r="S48" s="9"/>
      <c r="T48" s="9"/>
      <c r="U48" s="9"/>
      <c r="V48" s="9"/>
      <c r="W48" s="9"/>
      <c r="X48" s="9"/>
      <c r="Y48" s="76" t="s">
        <v>541</v>
      </c>
      <c r="Z48" s="67" t="s">
        <v>542</v>
      </c>
      <c r="AA48" s="67"/>
      <c r="AB48" s="62"/>
    </row>
  </sheetData>
  <protectedRanges>
    <protectedRange sqref="A1:B1 D1:Y1 D2:X4 Y4 A5:H5 A49:Y1048576" name="修正可能箇所"/>
    <protectedRange sqref="Y5" name="修正可能箇所_6"/>
    <protectedRange sqref="F35:F48" name="修正可能箇所_5"/>
    <protectedRange sqref="F6:F34" name="修正可能箇所_3_1_1_2_3"/>
    <protectedRange sqref="M19:M22 M48 M31:M34 M13:M14 M40 M29 M45:M46" name="修正可能箇所_3_1_1_5"/>
    <protectedRange sqref="M12" name="修正可能箇所_3_1_1_1_3"/>
    <protectedRange sqref="M7:N9" name="修正可能箇所_4_1_2"/>
    <protectedRange sqref="M6" name="修正可能箇所_3_1_1_2_1_3"/>
    <protectedRange sqref="M18:N18" name="修正可能箇所_1_1_2_2_2"/>
    <protectedRange sqref="M28:N28" name="修正可能箇所_1_1_2_3_2"/>
    <protectedRange sqref="A45:A48 C44:D44 D48" name="修正可能箇所_3_1"/>
    <protectedRange sqref="A44:B44 A12:A14 A43 A19:A20" name="修正可能箇所_1_1_2"/>
    <protectedRange sqref="C7:D7 D9" name="修正可能箇所_3"/>
    <protectedRange sqref="B7" name="修正可能箇所_1_1"/>
    <protectedRange sqref="C17:C18 C30" name="修正可能箇所_8_1"/>
    <protectedRange sqref="B17:B18" name="修正可能箇所_5_2_1"/>
    <protectedRange sqref="H44:I48" name="修正可能箇所_3_1_1_1"/>
    <protectedRange sqref="H12:I14 H19:I20 H22:I25 H27:I31 H38:I43 H33:I36" name="修正可能箇所_3_1_1_1_1"/>
    <protectedRange sqref="G7:L9" name="修正可能箇所_4"/>
    <protectedRange sqref="H6:I6" name="修正可能箇所_3_1_1_2"/>
    <protectedRange sqref="H10:I11" name="修正可能箇所_3_1_1_3"/>
    <protectedRange sqref="H15:I16 H17:H18 H21:I21 H26:I26 H32:I32 H37:I37" name="修正可能箇所_3_1_1_6"/>
    <protectedRange sqref="I17:J17 L17:L18" name="修正可能箇所_9_1"/>
    <protectedRange sqref="I17:J17 L17:L18" name="修正可能箇所_1_2_2_2"/>
    <protectedRange sqref="K17" name="修正可能箇所_1_1_2_2"/>
    <protectedRange sqref="J18" name="修正可能箇所_3_5_1"/>
    <protectedRange sqref="I18" name="修正可能箇所_3_1_2_5"/>
    <protectedRange sqref="K18" name="修正可能箇所_1_3_3_1"/>
    <protectedRange sqref="U12:U14 U19:U48" name="修正可能箇所_3_1_1_4"/>
    <protectedRange sqref="V7:X9 O7:T9" name="修正可能箇所_4_1"/>
    <protectedRange sqref="U6:U9" name="修正可能箇所_3_1_1_2_1"/>
    <protectedRange sqref="U10:U11" name="修正可能箇所_3_1_1_3_1"/>
    <protectedRange sqref="U15:U16" name="修正可能箇所_3_1_1_6_1"/>
    <protectedRange sqref="V17:X17" name="修正可能箇所_9_1_1"/>
    <protectedRange sqref="V18:X18" name="修正可能箇所_1_4_2_1"/>
    <protectedRange sqref="U17:U18" name="修正可能箇所_3_1_1_5_1"/>
    <protectedRange sqref="Y45:Y48 Y43:Z44 Y6:Y42" name="修正可能箇所_5_1"/>
    <protectedRange sqref="Z45 Z6 Z10:Z11 Z8 Z13:Z42" name="修正可能箇所_1_4"/>
  </protectedRanges>
  <phoneticPr fontId="4"/>
  <dataValidations count="5">
    <dataValidation type="list" allowBlank="1" showInputMessage="1" showErrorMessage="1" sqref="F6:F48 H6:M48 U6:U48" xr:uid="{D1765308-54EE-6144-9C78-89C6C328DBD3}">
      <formula1>"○"</formula1>
    </dataValidation>
    <dataValidation type="list" allowBlank="1" showInputMessage="1" showErrorMessage="1" sqref="G6:G48" xr:uid="{458CE7F6-ACC3-3B46-A232-523FA7EFF541}">
      <formula1>"S,U"</formula1>
    </dataValidation>
    <dataValidation type="list" allowBlank="1" showInputMessage="1" showErrorMessage="1" sqref="N6:N48" xr:uid="{9E500CAA-5CD9-6544-904E-B2A50A6FE093}">
      <formula1>"CB,CD,LB,LD"</formula1>
    </dataValidation>
    <dataValidation type="list" allowBlank="1" showInputMessage="1" showErrorMessage="1" sqref="O6:O15 O17:O48" xr:uid="{4C16D558-09E6-0947-9F83-429CF44831B9}">
      <formula1>"@ManyToOne,@OneToOne"</formula1>
    </dataValidation>
    <dataValidation type="list" allowBlank="1" showInputMessage="1" showErrorMessage="1" sqref="P6:P15 P17:P48" xr:uid="{44481B00-EFB2-B34F-9D8F-018CAE538D80}">
      <formula1>"unidirectional,bidirectional"</formula1>
    </dataValidation>
  </dataValidations>
  <pageMargins left="0.7" right="0.7" top="0.75" bottom="0.75" header="0.3" footer="0.3"/>
  <pageSetup paperSize="9" scale="41" orientation="portrait" r:id="rId1"/>
  <legacyDrawing r:id="rId2"/>
  <tableParts count="1">
    <tablePart r:id="rId4"/>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35"/>
  <sheetViews>
    <sheetView tabSelected="1" zoomScaleNormal="100" zoomScaleSheetLayoutView="80" workbookViewId="0">
      <pane ySplit="6" topLeftCell="A7" activePane="bottomLeft" state="frozen"/>
      <selection activeCell="I9" sqref="I9"/>
      <selection pane="bottomLeft"/>
    </sheetView>
  </sheetViews>
  <sheetFormatPr baseColWidth="10" defaultColWidth="8.83203125" defaultRowHeight="15" outlineLevelCol="1"/>
  <cols>
    <col min="1" max="4" width="25" style="8" customWidth="1"/>
    <col min="5" max="5" width="16.5" style="16" bestFit="1" customWidth="1"/>
    <col min="6" max="6" width="11" style="16" customWidth="1"/>
    <col min="7" max="7" width="11.6640625" style="10" customWidth="1"/>
    <col min="8" max="8" width="12.1640625" style="10" bestFit="1" customWidth="1"/>
    <col min="9" max="9" width="8.5" style="8" customWidth="1"/>
    <col min="10" max="10" width="8.6640625" style="8" customWidth="1"/>
    <col min="11" max="12" width="8.5" style="10" customWidth="1"/>
    <col min="13" max="13" width="8.5" style="10" customWidth="1" outlineLevel="1"/>
    <col min="14" max="14" width="8.33203125" style="10" customWidth="1" outlineLevel="1"/>
    <col min="15" max="20" width="18.33203125" style="10" customWidth="1" outlineLevel="1"/>
    <col min="21" max="21" width="12.1640625" style="10" customWidth="1" outlineLevel="1"/>
    <col min="22" max="23" width="9.1640625" style="10" customWidth="1" outlineLevel="1"/>
    <col min="24" max="24" width="12.83203125" style="10" customWidth="1" outlineLevel="1"/>
    <col min="25" max="25" width="30.6640625" style="14" customWidth="1"/>
    <col min="26" max="27" width="19.33203125" style="48" customWidth="1"/>
    <col min="28" max="28" width="15.83203125" style="48" customWidth="1"/>
  </cols>
  <sheetData>
    <row r="1" spans="1:28">
      <c r="A1" s="7" t="s">
        <v>22</v>
      </c>
    </row>
    <row r="3" spans="1:28" ht="16">
      <c r="A3" s="7" t="s">
        <v>305</v>
      </c>
      <c r="Y3" s="44" t="s">
        <v>172</v>
      </c>
      <c r="Z3" s="47" t="s">
        <v>113</v>
      </c>
      <c r="AA3" s="47" t="s">
        <v>114</v>
      </c>
      <c r="AB3" s="47" t="s">
        <v>115</v>
      </c>
    </row>
    <row r="4" spans="1:28">
      <c r="A4" s="95" t="s">
        <v>281</v>
      </c>
      <c r="Y4" s="54" t="str">
        <f>IF(各種設定!$E$14=0,"",各種設定!$E$14)</f>
        <v>en</v>
      </c>
      <c r="Z4" s="54" t="str">
        <f>IF(各種設定!$E$15=0,"",各種設定!$E$15)</f>
        <v>ja</v>
      </c>
      <c r="AA4" s="54" t="str">
        <f>IF(各種設定!$E$16=0,"",各種設定!$E$16)</f>
        <v/>
      </c>
      <c r="AB4" s="54" t="str">
        <f>IF(各種設定!$E$17=0,"",各種設定!$E$17)</f>
        <v/>
      </c>
    </row>
    <row r="5" spans="1:28">
      <c r="A5" s="95"/>
    </row>
    <row r="6" spans="1:28" s="1" customFormat="1" ht="43" customHeight="1">
      <c r="A6" s="62" t="s">
        <v>2</v>
      </c>
      <c r="B6" s="63" t="s">
        <v>270</v>
      </c>
      <c r="C6" s="62" t="s">
        <v>3</v>
      </c>
      <c r="D6" s="62" t="s">
        <v>4</v>
      </c>
      <c r="E6" s="69" t="s">
        <v>271</v>
      </c>
      <c r="F6" s="62" t="s">
        <v>377</v>
      </c>
      <c r="G6" s="62" t="s">
        <v>378</v>
      </c>
      <c r="H6" s="63" t="s">
        <v>211</v>
      </c>
      <c r="I6" s="63" t="s">
        <v>101</v>
      </c>
      <c r="J6" s="11" t="s">
        <v>272</v>
      </c>
      <c r="K6" s="63" t="s">
        <v>273</v>
      </c>
      <c r="L6" s="11" t="s">
        <v>274</v>
      </c>
      <c r="M6" s="11" t="s">
        <v>306</v>
      </c>
      <c r="N6" s="11" t="s">
        <v>301</v>
      </c>
      <c r="O6" s="11" t="s">
        <v>328</v>
      </c>
      <c r="P6" s="11" t="s">
        <v>329</v>
      </c>
      <c r="Q6" s="11" t="s">
        <v>349</v>
      </c>
      <c r="R6" s="11" t="s">
        <v>330</v>
      </c>
      <c r="S6" s="11" t="s">
        <v>331</v>
      </c>
      <c r="T6" s="11" t="s">
        <v>365</v>
      </c>
      <c r="U6" s="11" t="s">
        <v>334</v>
      </c>
      <c r="V6" s="11" t="s">
        <v>275</v>
      </c>
      <c r="W6" s="11" t="s">
        <v>276</v>
      </c>
      <c r="X6" s="11" t="s">
        <v>277</v>
      </c>
      <c r="Y6" s="11" t="s">
        <v>96</v>
      </c>
      <c r="Z6" s="64" t="s">
        <v>278</v>
      </c>
      <c r="AA6" s="64" t="s">
        <v>279</v>
      </c>
      <c r="AB6" s="64" t="s">
        <v>280</v>
      </c>
    </row>
    <row r="7" spans="1:28" s="1" customFormat="1" ht="16">
      <c r="A7" s="111" t="s">
        <v>543</v>
      </c>
      <c r="B7" s="109" t="s">
        <v>544</v>
      </c>
      <c r="C7" s="101" t="s">
        <v>545</v>
      </c>
      <c r="D7" s="67" t="s">
        <v>492</v>
      </c>
      <c r="E7" s="80" t="str">
        <f>IF(NOT(ISNA(VLOOKUP(テーブル17[[#This Row],[dataType]], dataType定義!A:A, 1,FALSE))), "○", "×")</f>
        <v>○</v>
      </c>
      <c r="F7" s="10"/>
      <c r="G7" s="98"/>
      <c r="H7" s="112"/>
      <c r="I7" s="112"/>
      <c r="J7" s="112"/>
      <c r="K7" s="113"/>
      <c r="L7" s="114"/>
      <c r="M7" s="101"/>
      <c r="N7" s="9" t="s">
        <v>356</v>
      </c>
      <c r="O7" s="9"/>
      <c r="P7" s="9"/>
      <c r="Q7" s="9"/>
      <c r="R7" s="113"/>
      <c r="S7" s="113"/>
      <c r="T7" s="113"/>
      <c r="U7" s="10"/>
      <c r="V7" s="101"/>
      <c r="W7" s="101"/>
      <c r="X7" s="101"/>
      <c r="Y7" s="115"/>
      <c r="Z7" s="101" t="s">
        <v>554</v>
      </c>
      <c r="AA7" s="116"/>
      <c r="AB7" s="101"/>
    </row>
    <row r="8" spans="1:28" s="1" customFormat="1" ht="16">
      <c r="A8" s="111" t="s">
        <v>543</v>
      </c>
      <c r="B8" s="119" t="s">
        <v>546</v>
      </c>
      <c r="C8" s="101" t="s">
        <v>547</v>
      </c>
      <c r="D8" s="8" t="s">
        <v>355</v>
      </c>
      <c r="E8" s="80" t="str">
        <f>IF(NOT(ISNA(VLOOKUP(テーブル17[[#This Row],[dataType]], dataType定義!A:A, 1,FALSE))), "○", "×")</f>
        <v>○</v>
      </c>
      <c r="F8" s="10"/>
      <c r="G8" s="98"/>
      <c r="H8" s="112"/>
      <c r="I8" s="10" t="s">
        <v>409</v>
      </c>
      <c r="J8" s="10" t="s">
        <v>409</v>
      </c>
      <c r="K8" s="113"/>
      <c r="L8" s="114"/>
      <c r="M8" s="101"/>
      <c r="N8" s="9" t="s">
        <v>357</v>
      </c>
      <c r="O8" s="9"/>
      <c r="P8" s="9"/>
      <c r="Q8" s="9"/>
      <c r="R8" s="113"/>
      <c r="S8" s="113"/>
      <c r="T8" s="113"/>
      <c r="U8" s="10"/>
      <c r="V8" s="117"/>
      <c r="W8" s="117"/>
      <c r="X8" s="117"/>
      <c r="Y8" s="118"/>
      <c r="Z8" s="101" t="s">
        <v>214</v>
      </c>
      <c r="AA8" s="46"/>
      <c r="AB8" s="45"/>
    </row>
    <row r="9" spans="1:28" s="1" customFormat="1" ht="16">
      <c r="A9" s="111" t="s">
        <v>543</v>
      </c>
      <c r="B9" s="110" t="s">
        <v>548</v>
      </c>
      <c r="C9" s="73" t="s">
        <v>549</v>
      </c>
      <c r="D9" s="67" t="s">
        <v>492</v>
      </c>
      <c r="E9" s="80" t="str">
        <f>IF(NOT(ISNA(VLOOKUP(テーブル17[[#This Row],[dataType]], dataType定義!A:A, 1,FALSE))), "○", "×")</f>
        <v>○</v>
      </c>
      <c r="F9" s="10"/>
      <c r="G9" s="98"/>
      <c r="H9" s="112"/>
      <c r="I9" s="10"/>
      <c r="J9" s="10"/>
      <c r="K9" s="9"/>
      <c r="L9" s="99"/>
      <c r="M9" s="71"/>
      <c r="N9" s="9" t="s">
        <v>358</v>
      </c>
      <c r="O9" s="9"/>
      <c r="P9" s="9"/>
      <c r="Q9" s="9"/>
      <c r="R9" s="96"/>
      <c r="S9" s="96"/>
      <c r="T9" s="96"/>
      <c r="U9" s="10"/>
      <c r="V9" s="71"/>
      <c r="W9" s="71"/>
      <c r="X9" s="71"/>
      <c r="Y9" s="72"/>
      <c r="Z9" s="8" t="s">
        <v>555</v>
      </c>
      <c r="AA9" s="70"/>
      <c r="AB9" s="45"/>
    </row>
    <row r="10" spans="1:28" ht="16">
      <c r="A10" s="111" t="s">
        <v>543</v>
      </c>
      <c r="B10" s="8" t="s">
        <v>550</v>
      </c>
      <c r="C10" s="8" t="s">
        <v>551</v>
      </c>
      <c r="D10" s="8" t="s">
        <v>355</v>
      </c>
      <c r="E10" s="80" t="str">
        <f>IF(NOT(ISNA(VLOOKUP(テーブル17[[#This Row],[dataType]], dataType定義!A:A, 1,FALSE))), "○", "×")</f>
        <v>○</v>
      </c>
      <c r="F10" s="10"/>
      <c r="G10" s="98"/>
      <c r="H10" s="98"/>
      <c r="I10" s="10" t="s">
        <v>409</v>
      </c>
      <c r="J10" s="10" t="s">
        <v>409</v>
      </c>
      <c r="K10" s="10" t="s">
        <v>409</v>
      </c>
      <c r="L10" s="10" t="s">
        <v>409</v>
      </c>
      <c r="M10" s="9"/>
      <c r="N10" s="9" t="s">
        <v>359</v>
      </c>
      <c r="O10" s="9"/>
      <c r="P10" s="9"/>
      <c r="Q10" s="9"/>
      <c r="R10" s="9"/>
      <c r="S10" s="9"/>
      <c r="T10" s="9"/>
      <c r="V10" s="9"/>
      <c r="W10" s="9"/>
      <c r="X10" s="9"/>
      <c r="Z10" s="8" t="s">
        <v>556</v>
      </c>
      <c r="AA10" s="46"/>
      <c r="AB10" s="45"/>
    </row>
    <row r="11" spans="1:28" ht="16">
      <c r="A11" s="111" t="s">
        <v>543</v>
      </c>
      <c r="B11" s="8" t="s">
        <v>552</v>
      </c>
      <c r="C11" s="8" t="s">
        <v>410</v>
      </c>
      <c r="D11" s="8" t="s">
        <v>203</v>
      </c>
      <c r="E11" s="80" t="str">
        <f>IF(NOT(ISNA(VLOOKUP(テーブル17[[#This Row],[dataType]], dataType定義!A:A, 1,FALSE))), "○", "×")</f>
        <v>○</v>
      </c>
      <c r="F11" s="10"/>
      <c r="G11" s="98"/>
      <c r="H11" s="98"/>
      <c r="I11" s="10" t="s">
        <v>409</v>
      </c>
      <c r="J11" s="10"/>
      <c r="K11" s="9"/>
      <c r="L11" s="9"/>
      <c r="M11" s="9"/>
      <c r="N11" s="9"/>
      <c r="O11" s="9"/>
      <c r="P11" s="9"/>
      <c r="Q11" s="9"/>
      <c r="R11" s="9"/>
      <c r="S11" s="9"/>
      <c r="T11" s="9"/>
      <c r="V11" s="97"/>
      <c r="W11" s="97"/>
      <c r="X11" s="97"/>
      <c r="Z11" s="8" t="s">
        <v>557</v>
      </c>
      <c r="AA11" s="46"/>
      <c r="AB11" s="45"/>
    </row>
    <row r="12" spans="1:28" ht="16">
      <c r="A12" s="111" t="s">
        <v>543</v>
      </c>
      <c r="B12" s="8" t="s">
        <v>553</v>
      </c>
      <c r="C12" s="8" t="s">
        <v>415</v>
      </c>
      <c r="D12" s="8" t="s">
        <v>210</v>
      </c>
      <c r="E12" s="80" t="str">
        <f>IF(NOT(ISNA(VLOOKUP(テーブル17[[#This Row],[dataType]], dataType定義!A:A, 1,FALSE))), "○", "×")</f>
        <v>○</v>
      </c>
      <c r="F12" s="10"/>
      <c r="I12" s="10"/>
      <c r="J12" s="10"/>
      <c r="K12" s="9"/>
      <c r="L12" s="9"/>
      <c r="M12" s="9"/>
      <c r="N12" s="9"/>
      <c r="O12" s="9"/>
      <c r="P12" s="9"/>
      <c r="Q12" s="9"/>
      <c r="R12" s="9"/>
      <c r="S12" s="9"/>
      <c r="T12" s="9"/>
      <c r="V12" s="9"/>
      <c r="W12" s="9"/>
      <c r="X12" s="9"/>
      <c r="Z12" s="79" t="s">
        <v>558</v>
      </c>
      <c r="AA12" s="46"/>
      <c r="AB12" s="45"/>
    </row>
    <row r="13" spans="1:28">
      <c r="K13" s="9"/>
      <c r="L13" s="9"/>
      <c r="M13" s="9"/>
      <c r="N13" s="9"/>
      <c r="O13" s="9"/>
      <c r="P13" s="9"/>
      <c r="Q13" s="9"/>
      <c r="R13" s="9"/>
      <c r="S13" s="9"/>
      <c r="T13" s="9"/>
      <c r="U13" s="9"/>
      <c r="V13" s="9"/>
      <c r="W13" s="9"/>
      <c r="X13" s="9"/>
      <c r="Z13" s="46"/>
      <c r="AA13" s="46"/>
      <c r="AB13" s="45"/>
    </row>
    <row r="14" spans="1:28">
      <c r="K14" s="9"/>
      <c r="L14" s="9"/>
      <c r="M14" s="9"/>
      <c r="N14" s="9"/>
      <c r="O14" s="9"/>
      <c r="P14" s="9"/>
      <c r="Q14" s="9"/>
      <c r="R14" s="9"/>
      <c r="S14" s="9"/>
      <c r="T14" s="9"/>
      <c r="U14" s="9"/>
      <c r="V14" s="9"/>
      <c r="W14" s="9"/>
      <c r="X14" s="9"/>
      <c r="Z14" s="46"/>
      <c r="AA14" s="46"/>
      <c r="AB14" s="45"/>
    </row>
    <row r="15" spans="1:28">
      <c r="K15" s="9"/>
      <c r="L15" s="9"/>
      <c r="M15" s="9"/>
      <c r="N15" s="9"/>
      <c r="O15" s="9"/>
      <c r="P15" s="9"/>
      <c r="Q15" s="9"/>
      <c r="R15" s="9"/>
      <c r="S15" s="9"/>
      <c r="T15" s="9"/>
      <c r="U15" s="9"/>
      <c r="V15" s="9"/>
      <c r="W15" s="9"/>
      <c r="X15" s="9"/>
      <c r="Z15" s="46"/>
      <c r="AA15" s="46"/>
      <c r="AB15" s="45"/>
    </row>
    <row r="16" spans="1:28">
      <c r="K16" s="9"/>
      <c r="L16" s="9"/>
      <c r="M16" s="9"/>
      <c r="N16" s="9"/>
      <c r="O16" s="9"/>
      <c r="P16" s="9"/>
      <c r="Q16" s="9"/>
      <c r="R16" s="9"/>
      <c r="S16" s="9"/>
      <c r="T16" s="9"/>
      <c r="U16" s="9"/>
      <c r="V16" s="9"/>
      <c r="W16" s="9"/>
      <c r="X16" s="9"/>
      <c r="Z16" s="46"/>
      <c r="AA16" s="46"/>
      <c r="AB16" s="45"/>
    </row>
    <row r="17" spans="11:28">
      <c r="K17" s="9"/>
      <c r="L17" s="9"/>
      <c r="M17" s="9"/>
      <c r="N17" s="9"/>
      <c r="O17" s="9"/>
      <c r="P17" s="9"/>
      <c r="Q17" s="9"/>
      <c r="R17" s="9"/>
      <c r="S17" s="9"/>
      <c r="T17" s="9"/>
      <c r="U17" s="9"/>
      <c r="V17" s="9"/>
      <c r="W17" s="9"/>
      <c r="X17" s="9"/>
      <c r="Z17" s="46"/>
      <c r="AA17" s="46"/>
      <c r="AB17" s="45"/>
    </row>
    <row r="18" spans="11:28">
      <c r="K18" s="9"/>
      <c r="L18" s="9"/>
      <c r="M18" s="9"/>
      <c r="N18" s="9"/>
      <c r="O18" s="9"/>
      <c r="P18" s="9"/>
      <c r="Q18" s="9"/>
      <c r="R18" s="9"/>
      <c r="S18" s="9"/>
      <c r="T18" s="9"/>
      <c r="U18" s="9"/>
      <c r="V18" s="9"/>
      <c r="W18" s="9"/>
      <c r="X18" s="9"/>
      <c r="Z18" s="46"/>
      <c r="AA18" s="46"/>
      <c r="AB18" s="45"/>
    </row>
    <row r="19" spans="11:28">
      <c r="K19" s="9"/>
      <c r="L19" s="9"/>
      <c r="M19" s="9"/>
      <c r="N19" s="9"/>
      <c r="O19" s="9"/>
      <c r="P19" s="9"/>
      <c r="Q19" s="9"/>
      <c r="R19" s="9"/>
      <c r="S19" s="9"/>
      <c r="T19" s="9"/>
      <c r="U19" s="9"/>
      <c r="V19" s="9"/>
      <c r="W19" s="9"/>
      <c r="X19" s="9"/>
      <c r="Z19" s="46"/>
      <c r="AA19" s="46"/>
      <c r="AB19" s="45"/>
    </row>
    <row r="20" spans="11:28">
      <c r="K20" s="9"/>
      <c r="L20" s="9"/>
      <c r="M20" s="9"/>
      <c r="N20" s="9"/>
      <c r="O20" s="9"/>
      <c r="P20" s="9"/>
      <c r="Q20" s="9"/>
      <c r="R20" s="9"/>
      <c r="S20" s="9"/>
      <c r="T20" s="9"/>
      <c r="U20" s="9"/>
      <c r="V20" s="9"/>
      <c r="W20" s="9"/>
      <c r="X20" s="9"/>
      <c r="Z20" s="46"/>
      <c r="AA20" s="46"/>
      <c r="AB20" s="45"/>
    </row>
    <row r="21" spans="11:28">
      <c r="K21" s="9"/>
      <c r="L21" s="9"/>
      <c r="M21" s="9"/>
      <c r="N21" s="9"/>
      <c r="O21" s="9"/>
      <c r="P21" s="9"/>
      <c r="Q21" s="9"/>
      <c r="R21" s="9"/>
      <c r="S21" s="9"/>
      <c r="T21" s="9"/>
      <c r="U21" s="9"/>
      <c r="V21" s="9"/>
      <c r="W21" s="9"/>
      <c r="X21" s="9"/>
      <c r="Z21" s="46"/>
      <c r="AA21" s="46"/>
      <c r="AB21" s="45"/>
    </row>
    <row r="22" spans="11:28">
      <c r="K22" s="9"/>
      <c r="L22" s="9"/>
      <c r="M22" s="9"/>
      <c r="N22" s="9"/>
      <c r="O22" s="9"/>
      <c r="P22" s="9"/>
      <c r="Q22" s="9"/>
      <c r="R22" s="9"/>
      <c r="S22" s="9"/>
      <c r="T22" s="9"/>
      <c r="U22" s="9"/>
      <c r="V22" s="9"/>
      <c r="W22" s="9"/>
      <c r="X22" s="9"/>
      <c r="Z22" s="46"/>
      <c r="AA22" s="46"/>
      <c r="AB22" s="45"/>
    </row>
    <row r="23" spans="11:28">
      <c r="K23" s="9"/>
      <c r="L23" s="9"/>
      <c r="M23" s="9"/>
      <c r="N23" s="9"/>
      <c r="O23" s="9"/>
      <c r="P23" s="9"/>
      <c r="Q23" s="9"/>
      <c r="R23" s="9"/>
      <c r="S23" s="9"/>
      <c r="T23" s="9"/>
      <c r="U23" s="9"/>
      <c r="V23" s="9"/>
      <c r="W23" s="9"/>
      <c r="X23" s="9"/>
      <c r="Z23" s="46"/>
      <c r="AA23" s="46"/>
      <c r="AB23" s="45"/>
    </row>
    <row r="24" spans="11:28">
      <c r="K24" s="9"/>
      <c r="L24" s="9"/>
      <c r="M24" s="9"/>
      <c r="N24" s="9"/>
      <c r="O24" s="9"/>
      <c r="P24" s="9"/>
      <c r="Q24" s="9"/>
      <c r="R24" s="9"/>
      <c r="S24" s="9"/>
      <c r="T24" s="9"/>
      <c r="U24" s="9"/>
      <c r="V24" s="9"/>
      <c r="W24" s="9"/>
      <c r="X24" s="9"/>
      <c r="Z24" s="46"/>
      <c r="AA24" s="46"/>
      <c r="AB24" s="45"/>
    </row>
    <row r="25" spans="11:28">
      <c r="K25" s="9"/>
      <c r="L25" s="9"/>
      <c r="M25" s="9"/>
      <c r="N25" s="9"/>
      <c r="O25" s="9"/>
      <c r="P25" s="9"/>
      <c r="Q25" s="9"/>
      <c r="R25" s="9"/>
      <c r="S25" s="9"/>
      <c r="T25" s="9"/>
      <c r="U25" s="9"/>
      <c r="V25" s="9"/>
      <c r="W25" s="9"/>
      <c r="X25" s="9"/>
      <c r="Z25" s="46"/>
      <c r="AA25" s="46"/>
      <c r="AB25" s="45"/>
    </row>
    <row r="26" spans="11:28">
      <c r="K26" s="9"/>
      <c r="L26" s="9"/>
      <c r="M26" s="9"/>
      <c r="N26" s="9"/>
      <c r="O26" s="9"/>
      <c r="P26" s="9"/>
      <c r="Q26" s="9"/>
      <c r="R26" s="9"/>
      <c r="S26" s="9"/>
      <c r="T26" s="9"/>
      <c r="U26" s="9"/>
      <c r="V26" s="9"/>
      <c r="W26" s="9"/>
      <c r="X26" s="9"/>
      <c r="Z26" s="46"/>
      <c r="AA26" s="46"/>
      <c r="AB26" s="45"/>
    </row>
    <row r="27" spans="11:28">
      <c r="K27" s="9"/>
      <c r="L27" s="9"/>
      <c r="M27" s="9"/>
      <c r="N27" s="9"/>
      <c r="O27" s="9"/>
      <c r="P27" s="9"/>
      <c r="Q27" s="9"/>
      <c r="R27" s="9"/>
      <c r="S27" s="9"/>
      <c r="T27" s="9"/>
      <c r="U27" s="9"/>
      <c r="V27" s="9"/>
      <c r="W27" s="9"/>
      <c r="X27" s="9"/>
      <c r="Z27" s="46"/>
      <c r="AA27" s="46"/>
      <c r="AB27" s="45"/>
    </row>
    <row r="28" spans="11:28">
      <c r="K28" s="9"/>
      <c r="L28" s="9"/>
      <c r="M28" s="9"/>
      <c r="N28" s="9"/>
      <c r="O28" s="9"/>
      <c r="P28" s="9"/>
      <c r="Q28" s="9"/>
      <c r="R28" s="9"/>
      <c r="S28" s="9"/>
      <c r="T28" s="9"/>
      <c r="U28" s="9"/>
      <c r="V28" s="9"/>
      <c r="W28" s="9"/>
      <c r="X28" s="9"/>
      <c r="Z28" s="46"/>
      <c r="AA28" s="46"/>
      <c r="AB28" s="45"/>
    </row>
    <row r="29" spans="11:28">
      <c r="K29" s="9"/>
      <c r="L29" s="9"/>
      <c r="M29" s="9"/>
      <c r="N29" s="9"/>
      <c r="O29" s="9"/>
      <c r="P29" s="9"/>
      <c r="Q29" s="9"/>
      <c r="R29" s="9"/>
      <c r="S29" s="9"/>
      <c r="T29" s="9"/>
      <c r="U29" s="9"/>
      <c r="V29" s="9"/>
      <c r="W29" s="9"/>
      <c r="X29" s="9"/>
      <c r="Z29" s="46"/>
      <c r="AA29" s="46"/>
      <c r="AB29" s="45"/>
    </row>
    <row r="30" spans="11:28">
      <c r="K30" s="9"/>
      <c r="L30" s="9"/>
      <c r="M30" s="9"/>
      <c r="N30" s="9"/>
      <c r="O30" s="9"/>
      <c r="P30" s="9"/>
      <c r="Q30" s="9"/>
      <c r="R30" s="9"/>
      <c r="S30" s="9"/>
      <c r="T30" s="9"/>
      <c r="U30" s="9"/>
      <c r="V30" s="9"/>
      <c r="W30" s="9"/>
      <c r="X30" s="9"/>
      <c r="Z30" s="46"/>
      <c r="AA30" s="46"/>
      <c r="AB30" s="45"/>
    </row>
    <row r="31" spans="11:28">
      <c r="K31" s="9"/>
      <c r="L31" s="9"/>
      <c r="M31" s="9"/>
      <c r="N31" s="9"/>
      <c r="O31" s="9"/>
      <c r="P31" s="9"/>
      <c r="Q31" s="9"/>
      <c r="R31" s="9"/>
      <c r="S31" s="9"/>
      <c r="T31" s="9"/>
      <c r="U31" s="9"/>
      <c r="V31" s="9"/>
      <c r="W31" s="9"/>
      <c r="X31" s="9"/>
      <c r="Z31" s="46"/>
      <c r="AA31" s="46"/>
      <c r="AB31" s="45"/>
    </row>
    <row r="32" spans="11:28">
      <c r="K32" s="9"/>
      <c r="L32" s="9"/>
      <c r="M32" s="9"/>
      <c r="N32" s="9"/>
      <c r="O32" s="9"/>
      <c r="P32" s="9"/>
      <c r="Q32" s="9"/>
      <c r="R32" s="9"/>
      <c r="S32" s="9"/>
      <c r="T32" s="9"/>
      <c r="U32" s="9"/>
      <c r="V32" s="9"/>
      <c r="W32" s="9"/>
      <c r="X32" s="9"/>
      <c r="Z32" s="46"/>
      <c r="AA32" s="46"/>
      <c r="AB32" s="45"/>
    </row>
    <row r="33" spans="11:28">
      <c r="K33" s="9"/>
      <c r="L33" s="9"/>
      <c r="M33" s="9"/>
      <c r="N33" s="9"/>
      <c r="O33" s="9"/>
      <c r="P33" s="9"/>
      <c r="Q33" s="9"/>
      <c r="R33" s="9"/>
      <c r="S33" s="9"/>
      <c r="T33" s="9"/>
      <c r="U33" s="9"/>
      <c r="V33" s="9"/>
      <c r="W33" s="9"/>
      <c r="X33" s="9"/>
      <c r="Z33" s="46"/>
      <c r="AA33" s="46"/>
      <c r="AB33" s="45"/>
    </row>
    <row r="34" spans="11:28">
      <c r="K34" s="9"/>
      <c r="L34" s="9"/>
      <c r="M34" s="9"/>
      <c r="N34" s="9"/>
      <c r="O34" s="9"/>
      <c r="P34" s="9"/>
      <c r="Q34" s="9"/>
      <c r="R34" s="9"/>
      <c r="S34" s="9"/>
      <c r="T34" s="9"/>
      <c r="U34" s="9"/>
      <c r="V34" s="9"/>
      <c r="W34" s="9"/>
      <c r="X34" s="9"/>
      <c r="Z34" s="46"/>
      <c r="AA34" s="46"/>
      <c r="AB34" s="45"/>
    </row>
    <row r="35" spans="11:28">
      <c r="K35" s="9"/>
      <c r="L35" s="9"/>
      <c r="M35" s="9"/>
      <c r="N35" s="9"/>
      <c r="O35" s="9"/>
      <c r="P35" s="9"/>
      <c r="Q35" s="9"/>
      <c r="R35" s="9"/>
      <c r="S35" s="9"/>
      <c r="T35" s="9"/>
      <c r="U35" s="9"/>
      <c r="V35" s="9"/>
      <c r="W35" s="9"/>
      <c r="X35" s="9"/>
      <c r="Z35" s="46"/>
      <c r="AA35" s="46"/>
      <c r="AB35" s="45"/>
    </row>
  </sheetData>
  <protectedRanges>
    <protectedRange sqref="A3 A1 Y1:Y3 A13:J1048576 C1:J1 Y5 Y13:Y1048576 B2:J5 E7:E12" name="修正可能箇所"/>
    <protectedRange sqref="U13:X1048576 K13:T1048576 K1:S5 U1:X5 T1:T4" name="修正可能箇所_1"/>
    <protectedRange sqref="Z24:AA35" name="修正可能箇所_2"/>
    <protectedRange sqref="Y6" name="修正可能箇所_6_1"/>
    <protectedRange sqref="V7:X8 Y7:Y12" name="修正可能箇所_9_2"/>
    <protectedRange sqref="Y7:Y9" name="修正可能箇所_1_2_2_2"/>
    <protectedRange sqref="V10:X12 R10:T11" name="修正可能箇所_1_7_2"/>
    <protectedRange sqref="V9:X9" name="修正可能箇所_1_4_2_2"/>
    <protectedRange sqref="R12:T12" name="修正可能箇所_1_3_1_2_2"/>
    <protectedRange sqref="U7:U12" name="修正可能箇所_3_1_1_5_2"/>
    <protectedRange sqref="G10:H12 H7:H8 H9 G7:G9" name="修正可能箇所_8_2_2"/>
    <protectedRange sqref="B10:D12 B8 C7:C9 D8" name="修正可能箇所_4_1"/>
    <protectedRange sqref="B9 B7" name="修正可能箇所_5_1_1"/>
    <protectedRange sqref="D7" name="修正可能箇所_4_1_1_1"/>
    <protectedRange sqref="D9" name="修正可能箇所_6"/>
    <protectedRange sqref="N7:N10" name="修正可能箇所_1_1"/>
    <protectedRange sqref="M12:N12 M10:M11" name="修正可能箇所_1_6"/>
    <protectedRange sqref="M9" name="修正可能箇所_1_1_1"/>
    <protectedRange sqref="N11" name="修正可能箇所_1_3_1_1"/>
    <protectedRange sqref="I12:J12 L7:L9 J11 I7:J7" name="修正可能箇所_4_2"/>
    <protectedRange sqref="I7:J7 L7:L9" name="修正可能箇所_1_2_1_1"/>
    <protectedRange sqref="K12:L12 L11" name="修正可能箇所_1_6_1"/>
    <protectedRange sqref="K7:K8" name="修正可能箇所_1_1_1_1"/>
    <protectedRange sqref="J9" name="修正可能箇所_3_4_1"/>
    <protectedRange sqref="I9:I11 J10 L10 I8:J8" name="修正可能箇所_3_1_1_1"/>
    <protectedRange sqref="K10" name="修正可能箇所_3_2_1_1"/>
    <protectedRange sqref="K9 K11" name="修正可能箇所_1_3_2_1"/>
    <protectedRange sqref="Z9:Z11" name="修正可能箇所_3_3_1_1"/>
  </protectedRanges>
  <phoneticPr fontId="4"/>
  <dataValidations count="5">
    <dataValidation type="list" allowBlank="1" showInputMessage="1" showErrorMessage="1" sqref="G7:G12" xr:uid="{CAC5E1A6-965B-FF49-8E56-53B0F5F0D15C}">
      <formula1>"S,U"</formula1>
    </dataValidation>
    <dataValidation type="list" allowBlank="1" showInputMessage="1" showErrorMessage="1" sqref="N7:N12" xr:uid="{9742B66B-858C-E74F-BE39-0E2053CD85B9}">
      <formula1>"CB,CD,LB,LD"</formula1>
    </dataValidation>
    <dataValidation type="list" allowBlank="1" showInputMessage="1" showErrorMessage="1" sqref="U7:U12 F7:F12 H7:M12" xr:uid="{9C7195DD-FD99-4C42-825B-4669400258AE}">
      <formula1>"○"</formula1>
    </dataValidation>
    <dataValidation type="list" allowBlank="1" showInputMessage="1" showErrorMessage="1" sqref="O7:O12" xr:uid="{A07CE47A-159B-7B4D-8288-B2AFE7EC56F0}">
      <formula1>"@ManyToOne,@OneToOne"</formula1>
    </dataValidation>
    <dataValidation type="list" allowBlank="1" showInputMessage="1" showErrorMessage="1" sqref="P7:P12" xr:uid="{43077355-9FA8-4645-B77E-E3F352D916E2}">
      <formula1>"unidirectional,bidirectional"</formula1>
    </dataValidation>
  </dataValidations>
  <pageMargins left="0.7" right="0.7" top="0.75" bottom="0.75" header="0.3" footer="0.3"/>
  <pageSetup paperSize="9" scale="41" orientation="portrait" r:id="rId1"/>
  <legacyDrawing r:id="rId2"/>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5"/>
  <sheetViews>
    <sheetView workbookViewId="0">
      <selection activeCell="B2" sqref="B2"/>
    </sheetView>
  </sheetViews>
  <sheetFormatPr baseColWidth="10" defaultColWidth="8.83203125" defaultRowHeight="15"/>
  <cols>
    <col min="1" max="1" width="22" bestFit="1" customWidth="1"/>
    <col min="2" max="2" width="26" customWidth="1"/>
    <col min="3" max="3" width="19.1640625" bestFit="1" customWidth="1"/>
  </cols>
  <sheetData>
    <row r="1" spans="1:2">
      <c r="A1" t="s">
        <v>153</v>
      </c>
      <c r="B1" t="s">
        <v>154</v>
      </c>
    </row>
    <row r="2" spans="1:2">
      <c r="A2" t="s">
        <v>126</v>
      </c>
      <c r="B2" t="s">
        <v>144</v>
      </c>
    </row>
    <row r="3" spans="1:2">
      <c r="A3" t="s">
        <v>121</v>
      </c>
      <c r="B3" t="s">
        <v>145</v>
      </c>
    </row>
    <row r="4" spans="1:2">
      <c r="A4" t="s">
        <v>165</v>
      </c>
      <c r="B4" t="s">
        <v>146</v>
      </c>
    </row>
    <row r="5" spans="1:2">
      <c r="A5" t="s">
        <v>134</v>
      </c>
      <c r="B5" t="s">
        <v>147</v>
      </c>
    </row>
    <row r="6" spans="1:2">
      <c r="A6" t="s">
        <v>136</v>
      </c>
      <c r="B6" t="s">
        <v>148</v>
      </c>
    </row>
    <row r="7" spans="1:2">
      <c r="A7" t="s">
        <v>138</v>
      </c>
      <c r="B7" t="s">
        <v>149</v>
      </c>
    </row>
    <row r="8" spans="1:2">
      <c r="A8" t="s">
        <v>140</v>
      </c>
      <c r="B8" t="s">
        <v>150</v>
      </c>
    </row>
    <row r="9" spans="1:2">
      <c r="A9" t="s">
        <v>128</v>
      </c>
      <c r="B9" t="s">
        <v>151</v>
      </c>
    </row>
    <row r="10" spans="1:2">
      <c r="A10" t="s">
        <v>213</v>
      </c>
      <c r="B10" t="s">
        <v>152</v>
      </c>
    </row>
    <row r="11" spans="1:2">
      <c r="A11" t="s">
        <v>163</v>
      </c>
      <c r="B11" t="s">
        <v>164</v>
      </c>
    </row>
    <row r="12" spans="1:2">
      <c r="A12" t="s">
        <v>131</v>
      </c>
      <c r="B12" t="s">
        <v>156</v>
      </c>
    </row>
    <row r="13" spans="1:2">
      <c r="A13" t="s">
        <v>157</v>
      </c>
      <c r="B13" t="s">
        <v>158</v>
      </c>
    </row>
    <row r="14" spans="1:2">
      <c r="A14" t="s">
        <v>159</v>
      </c>
      <c r="B14" t="s">
        <v>160</v>
      </c>
    </row>
    <row r="15" spans="1:2">
      <c r="A15" t="s">
        <v>161</v>
      </c>
      <c r="B15" t="s">
        <v>162</v>
      </c>
    </row>
  </sheetData>
  <phoneticPr fontId="4"/>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4"/>
  <sheetViews>
    <sheetView topLeftCell="A33" zoomScaleNormal="100" workbookViewId="0">
      <selection activeCell="C34" sqref="C34"/>
    </sheetView>
  </sheetViews>
  <sheetFormatPr baseColWidth="10" defaultColWidth="8.83203125" defaultRowHeight="15"/>
  <cols>
    <col min="1" max="1" width="11.6640625" customWidth="1"/>
    <col min="2" max="2" width="12.1640625" style="13" bestFit="1" customWidth="1"/>
    <col min="3" max="3" width="73" customWidth="1"/>
    <col min="4" max="4" width="9" style="12"/>
  </cols>
  <sheetData>
    <row r="1" spans="1:4">
      <c r="A1" s="15" t="s">
        <v>16</v>
      </c>
    </row>
    <row r="3" spans="1:4">
      <c r="A3" s="12" t="s">
        <v>9</v>
      </c>
      <c r="B3" s="12" t="s">
        <v>10</v>
      </c>
      <c r="C3" s="12" t="s">
        <v>11</v>
      </c>
      <c r="D3" s="12" t="s">
        <v>13</v>
      </c>
    </row>
    <row r="4" spans="1:4">
      <c r="A4" s="17">
        <v>41456</v>
      </c>
      <c r="B4" s="18" t="s">
        <v>89</v>
      </c>
      <c r="C4" s="1" t="s">
        <v>12</v>
      </c>
      <c r="D4" s="4" t="s">
        <v>14</v>
      </c>
    </row>
    <row r="5" spans="1:4">
      <c r="A5" s="17">
        <v>41484</v>
      </c>
      <c r="B5" s="18" t="s">
        <v>90</v>
      </c>
      <c r="C5" s="1" t="s">
        <v>15</v>
      </c>
      <c r="D5" s="4" t="s">
        <v>14</v>
      </c>
    </row>
    <row r="6" spans="1:4">
      <c r="A6" s="17">
        <v>41486</v>
      </c>
      <c r="B6" s="18" t="s">
        <v>91</v>
      </c>
      <c r="C6" s="1" t="s">
        <v>19</v>
      </c>
      <c r="D6" s="4" t="s">
        <v>20</v>
      </c>
    </row>
    <row r="7" spans="1:4" ht="32">
      <c r="A7" s="17">
        <v>41490</v>
      </c>
      <c r="B7" s="18" t="s">
        <v>92</v>
      </c>
      <c r="C7" s="19" t="s">
        <v>23</v>
      </c>
      <c r="D7" s="4" t="s">
        <v>21</v>
      </c>
    </row>
    <row r="8" spans="1:4">
      <c r="A8" s="17">
        <v>41506</v>
      </c>
      <c r="B8" s="18" t="s">
        <v>93</v>
      </c>
      <c r="C8" s="1" t="s">
        <v>26</v>
      </c>
      <c r="D8" s="4" t="s">
        <v>25</v>
      </c>
    </row>
    <row r="9" spans="1:4" ht="266.25" customHeight="1">
      <c r="A9" s="17">
        <v>41973</v>
      </c>
      <c r="B9" s="18" t="s">
        <v>94</v>
      </c>
      <c r="C9" s="19" t="s">
        <v>103</v>
      </c>
      <c r="D9" s="4" t="s">
        <v>28</v>
      </c>
    </row>
    <row r="10" spans="1:4" ht="32">
      <c r="A10" s="17">
        <v>41993</v>
      </c>
      <c r="B10" s="18" t="s">
        <v>104</v>
      </c>
      <c r="C10" s="19" t="s">
        <v>107</v>
      </c>
      <c r="D10" s="4" t="s">
        <v>14</v>
      </c>
    </row>
    <row r="11" spans="1:4">
      <c r="A11" s="17">
        <v>41993</v>
      </c>
      <c r="B11" s="18" t="s">
        <v>105</v>
      </c>
      <c r="C11" s="1" t="s">
        <v>106</v>
      </c>
      <c r="D11" s="4" t="s">
        <v>14</v>
      </c>
    </row>
    <row r="12" spans="1:4" ht="48">
      <c r="A12" s="17">
        <v>42096</v>
      </c>
      <c r="B12" s="18" t="s">
        <v>108</v>
      </c>
      <c r="C12" s="19" t="s">
        <v>109</v>
      </c>
      <c r="D12" s="4" t="s">
        <v>14</v>
      </c>
    </row>
    <row r="13" spans="1:4" ht="64">
      <c r="A13" s="17">
        <v>42103</v>
      </c>
      <c r="B13" s="18" t="s">
        <v>111</v>
      </c>
      <c r="C13" s="19" t="s">
        <v>110</v>
      </c>
      <c r="D13" s="4" t="s">
        <v>112</v>
      </c>
    </row>
    <row r="14" spans="1:4" ht="32">
      <c r="A14" s="17">
        <v>42121</v>
      </c>
      <c r="B14" s="18" t="s">
        <v>118</v>
      </c>
      <c r="C14" s="19" t="s">
        <v>117</v>
      </c>
      <c r="D14" s="4" t="s">
        <v>116</v>
      </c>
    </row>
    <row r="15" spans="1:4" ht="80">
      <c r="A15" s="17">
        <v>42136</v>
      </c>
      <c r="B15" s="18" t="s">
        <v>119</v>
      </c>
      <c r="C15" s="19" t="s">
        <v>120</v>
      </c>
      <c r="D15" s="4" t="s">
        <v>14</v>
      </c>
    </row>
    <row r="16" spans="1:4" ht="96">
      <c r="A16" s="17">
        <v>42463</v>
      </c>
      <c r="B16" s="18" t="s">
        <v>125</v>
      </c>
      <c r="C16" s="19" t="s">
        <v>174</v>
      </c>
      <c r="D16" s="4" t="s">
        <v>14</v>
      </c>
    </row>
    <row r="17" spans="1:4" ht="80">
      <c r="A17" s="17">
        <v>43015</v>
      </c>
      <c r="B17" s="18" t="s">
        <v>173</v>
      </c>
      <c r="C17" s="19" t="s">
        <v>175</v>
      </c>
      <c r="D17" s="4" t="s">
        <v>176</v>
      </c>
    </row>
    <row r="18" spans="1:4" ht="32">
      <c r="A18" s="17">
        <v>43029</v>
      </c>
      <c r="B18" s="18" t="s">
        <v>177</v>
      </c>
      <c r="C18" s="19" t="s">
        <v>179</v>
      </c>
      <c r="D18" s="4" t="s">
        <v>178</v>
      </c>
    </row>
    <row r="19" spans="1:4" ht="80">
      <c r="A19" s="17">
        <v>43060</v>
      </c>
      <c r="B19" s="18" t="s">
        <v>181</v>
      </c>
      <c r="C19" s="19" t="s">
        <v>183</v>
      </c>
      <c r="D19" s="4" t="s">
        <v>182</v>
      </c>
    </row>
    <row r="20" spans="1:4" ht="64">
      <c r="A20" s="17">
        <v>43182</v>
      </c>
      <c r="B20" s="18" t="s">
        <v>185</v>
      </c>
      <c r="C20" s="19" t="s">
        <v>202</v>
      </c>
      <c r="D20" s="4" t="s">
        <v>14</v>
      </c>
    </row>
    <row r="21" spans="1:4" ht="112">
      <c r="A21" s="17">
        <v>43856</v>
      </c>
      <c r="B21" s="18" t="s">
        <v>205</v>
      </c>
      <c r="C21" s="19" t="s">
        <v>207</v>
      </c>
      <c r="D21" s="4" t="s">
        <v>206</v>
      </c>
    </row>
    <row r="22" spans="1:4" ht="64">
      <c r="A22" s="17">
        <v>44962</v>
      </c>
      <c r="B22" s="18" t="s">
        <v>288</v>
      </c>
      <c r="C22" s="19" t="s">
        <v>216</v>
      </c>
      <c r="D22" s="4" t="s">
        <v>215</v>
      </c>
    </row>
    <row r="23" spans="1:4" ht="144">
      <c r="A23" s="17">
        <v>44962</v>
      </c>
      <c r="B23" s="18" t="s">
        <v>308</v>
      </c>
      <c r="C23" s="19" t="s">
        <v>346</v>
      </c>
      <c r="D23" s="4" t="s">
        <v>215</v>
      </c>
    </row>
    <row r="24" spans="1:4" ht="16">
      <c r="A24" s="17">
        <v>45017</v>
      </c>
      <c r="B24" s="18" t="s">
        <v>317</v>
      </c>
      <c r="C24" s="19" t="s">
        <v>320</v>
      </c>
      <c r="D24" s="4" t="s">
        <v>215</v>
      </c>
    </row>
    <row r="25" spans="1:4" ht="192">
      <c r="A25" s="17">
        <v>45050</v>
      </c>
      <c r="B25" s="18" t="s">
        <v>321</v>
      </c>
      <c r="C25" s="19" t="s">
        <v>333</v>
      </c>
      <c r="D25" s="4" t="s">
        <v>318</v>
      </c>
    </row>
    <row r="26" spans="1:4" ht="32">
      <c r="A26" s="17">
        <v>45122</v>
      </c>
      <c r="B26" s="18" t="s">
        <v>324</v>
      </c>
      <c r="C26" s="19" t="s">
        <v>327</v>
      </c>
      <c r="D26" s="4" t="s">
        <v>318</v>
      </c>
    </row>
    <row r="27" spans="1:4" ht="176">
      <c r="A27" s="17">
        <v>45134</v>
      </c>
      <c r="B27" s="18" t="s">
        <v>332</v>
      </c>
      <c r="C27" s="19" t="s">
        <v>337</v>
      </c>
      <c r="D27" s="4" t="s">
        <v>318</v>
      </c>
    </row>
    <row r="28" spans="1:4" ht="64">
      <c r="A28" s="17">
        <v>45136</v>
      </c>
      <c r="B28" s="18" t="s">
        <v>339</v>
      </c>
      <c r="C28" s="19" t="s">
        <v>342</v>
      </c>
      <c r="D28" s="4" t="s">
        <v>318</v>
      </c>
    </row>
    <row r="29" spans="1:4" ht="160">
      <c r="A29" s="17">
        <v>45144</v>
      </c>
      <c r="B29" s="18" t="s">
        <v>348</v>
      </c>
      <c r="C29" s="19" t="s">
        <v>351</v>
      </c>
      <c r="D29" s="4" t="s">
        <v>318</v>
      </c>
    </row>
    <row r="30" spans="1:4" ht="112">
      <c r="A30" s="17">
        <v>45360</v>
      </c>
      <c r="B30" s="18" t="s">
        <v>363</v>
      </c>
      <c r="C30" s="19" t="s">
        <v>364</v>
      </c>
      <c r="D30" s="4" t="s">
        <v>318</v>
      </c>
    </row>
    <row r="31" spans="1:4" ht="112">
      <c r="A31" s="17">
        <v>45444</v>
      </c>
      <c r="B31" s="18" t="s">
        <v>367</v>
      </c>
      <c r="C31" s="19" t="s">
        <v>368</v>
      </c>
      <c r="D31" s="4" t="s">
        <v>318</v>
      </c>
    </row>
    <row r="32" spans="1:4" ht="144">
      <c r="A32" s="17">
        <v>45602</v>
      </c>
      <c r="B32" s="18" t="s">
        <v>371</v>
      </c>
      <c r="C32" s="19" t="s">
        <v>372</v>
      </c>
      <c r="D32" s="4" t="s">
        <v>318</v>
      </c>
    </row>
    <row r="33" spans="1:4" ht="208">
      <c r="A33" s="17">
        <v>45707</v>
      </c>
      <c r="B33" s="18" t="s">
        <v>374</v>
      </c>
      <c r="C33" s="19" t="s">
        <v>379</v>
      </c>
      <c r="D33" s="4" t="s">
        <v>318</v>
      </c>
    </row>
    <row r="34" spans="1:4" ht="320">
      <c r="A34" s="17">
        <v>45730</v>
      </c>
      <c r="B34" s="18" t="s">
        <v>385</v>
      </c>
      <c r="C34" s="19" t="s">
        <v>405</v>
      </c>
      <c r="D34" s="4" t="s">
        <v>318</v>
      </c>
    </row>
  </sheetData>
  <phoneticPr fontId="4"/>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E3493-88E6-B840-B56A-5A67E5E90297}">
  <dimension ref="A1:A10"/>
  <sheetViews>
    <sheetView workbookViewId="0">
      <selection activeCell="A9" sqref="A9"/>
    </sheetView>
  </sheetViews>
  <sheetFormatPr baseColWidth="10" defaultColWidth="11" defaultRowHeight="15"/>
  <sheetData>
    <row r="1" spans="1:1">
      <c r="A1" t="s">
        <v>311</v>
      </c>
    </row>
    <row r="2" spans="1:1">
      <c r="A2" t="s">
        <v>353</v>
      </c>
    </row>
    <row r="3" spans="1:1">
      <c r="A3" t="s">
        <v>354</v>
      </c>
    </row>
    <row r="5" spans="1:1">
      <c r="A5" t="s">
        <v>323</v>
      </c>
    </row>
    <row r="6" spans="1:1">
      <c r="A6" t="s">
        <v>352</v>
      </c>
    </row>
    <row r="7" spans="1:1">
      <c r="A7" t="s">
        <v>325</v>
      </c>
    </row>
    <row r="9" spans="1:1">
      <c r="A9" t="s">
        <v>326</v>
      </c>
    </row>
    <row r="10" spans="1:1">
      <c r="A10" t="s">
        <v>322</v>
      </c>
    </row>
  </sheetData>
  <phoneticPr fontI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743F8-1820-1546-BDEE-19623E66A990}">
  <dimension ref="A1:F35"/>
  <sheetViews>
    <sheetView zoomScale="94" zoomScaleNormal="110" workbookViewId="0">
      <pane ySplit="6" topLeftCell="A7" activePane="bottomLeft" state="frozen"/>
      <selection pane="bottomLeft"/>
    </sheetView>
  </sheetViews>
  <sheetFormatPr baseColWidth="10" defaultColWidth="11" defaultRowHeight="15"/>
  <cols>
    <col min="1" max="1" width="19.33203125" customWidth="1"/>
    <col min="2" max="2" width="16" style="74" customWidth="1"/>
    <col min="3" max="3" width="27.6640625" bestFit="1" customWidth="1"/>
    <col min="4" max="4" width="64.33203125" customWidth="1"/>
    <col min="5" max="5" width="30.1640625" bestFit="1" customWidth="1"/>
    <col min="6" max="6" width="48.33203125" customWidth="1"/>
  </cols>
  <sheetData>
    <row r="1" spans="1:6">
      <c r="A1" s="50" t="s">
        <v>229</v>
      </c>
    </row>
    <row r="3" spans="1:6">
      <c r="A3" t="s">
        <v>226</v>
      </c>
    </row>
    <row r="4" spans="1:6">
      <c r="A4" s="81" t="s">
        <v>254</v>
      </c>
    </row>
    <row r="6" spans="1:6" ht="16">
      <c r="A6" t="s">
        <v>230</v>
      </c>
      <c r="B6" s="74" t="s">
        <v>231</v>
      </c>
      <c r="C6" t="s">
        <v>217</v>
      </c>
      <c r="D6" t="s">
        <v>218</v>
      </c>
      <c r="E6" s="82" t="s">
        <v>220</v>
      </c>
      <c r="F6" s="82" t="s">
        <v>219</v>
      </c>
    </row>
    <row r="7" spans="1:6" ht="16">
      <c r="A7" s="83" t="s">
        <v>250</v>
      </c>
      <c r="B7" s="94" t="s">
        <v>251</v>
      </c>
      <c r="C7" s="83" t="s">
        <v>287</v>
      </c>
      <c r="D7" s="83" t="s">
        <v>286</v>
      </c>
      <c r="E7" s="83" t="s">
        <v>386</v>
      </c>
      <c r="F7" s="83"/>
    </row>
    <row r="8" spans="1:6" ht="16">
      <c r="A8" s="83" t="s">
        <v>250</v>
      </c>
      <c r="B8" s="94" t="s">
        <v>251</v>
      </c>
      <c r="C8" s="83" t="s">
        <v>212</v>
      </c>
      <c r="D8" s="83" t="s">
        <v>253</v>
      </c>
      <c r="E8" s="83" t="s">
        <v>406</v>
      </c>
      <c r="F8" s="83"/>
    </row>
    <row r="9" spans="1:6" ht="16">
      <c r="A9" s="83" t="s">
        <v>250</v>
      </c>
      <c r="B9" s="94" t="s">
        <v>251</v>
      </c>
      <c r="C9" s="83" t="s">
        <v>221</v>
      </c>
      <c r="D9" s="83" t="s">
        <v>223</v>
      </c>
      <c r="E9" t="s">
        <v>407</v>
      </c>
      <c r="F9" s="83"/>
    </row>
    <row r="10" spans="1:6" ht="16">
      <c r="A10" s="83" t="s">
        <v>250</v>
      </c>
      <c r="B10" s="94" t="s">
        <v>251</v>
      </c>
      <c r="C10" s="83" t="s">
        <v>282</v>
      </c>
      <c r="D10" s="83" t="s">
        <v>283</v>
      </c>
      <c r="E10" s="83" t="s">
        <v>408</v>
      </c>
      <c r="F10" s="83"/>
    </row>
    <row r="11" spans="1:6" ht="32">
      <c r="A11" s="83" t="s">
        <v>250</v>
      </c>
      <c r="B11" s="94" t="s">
        <v>251</v>
      </c>
      <c r="C11" s="83" t="s">
        <v>284</v>
      </c>
      <c r="D11" s="94" t="s">
        <v>285</v>
      </c>
      <c r="E11" s="83" t="s">
        <v>409</v>
      </c>
      <c r="F11" s="83"/>
    </row>
    <row r="12" spans="1:6" ht="16">
      <c r="A12" s="83" t="s">
        <v>250</v>
      </c>
      <c r="B12" s="94" t="s">
        <v>251</v>
      </c>
      <c r="C12" s="83" t="s">
        <v>369</v>
      </c>
      <c r="D12" s="94" t="s">
        <v>370</v>
      </c>
      <c r="E12" s="83" t="s">
        <v>409</v>
      </c>
      <c r="F12" s="83"/>
    </row>
    <row r="13" spans="1:6" ht="16">
      <c r="A13" s="83" t="s">
        <v>250</v>
      </c>
      <c r="B13" s="94" t="s">
        <v>251</v>
      </c>
      <c r="C13" s="83" t="s">
        <v>225</v>
      </c>
      <c r="D13" s="83" t="s">
        <v>224</v>
      </c>
      <c r="E13" t="s">
        <v>184</v>
      </c>
      <c r="F13" s="83"/>
    </row>
    <row r="14" spans="1:6" ht="48">
      <c r="A14" s="83" t="s">
        <v>250</v>
      </c>
      <c r="B14" s="94" t="s">
        <v>251</v>
      </c>
      <c r="C14" s="83" t="s">
        <v>255</v>
      </c>
      <c r="D14" s="94" t="s">
        <v>340</v>
      </c>
      <c r="E14" t="s">
        <v>387</v>
      </c>
      <c r="F14" s="83"/>
    </row>
    <row r="15" spans="1:6" ht="48">
      <c r="A15" s="83" t="s">
        <v>250</v>
      </c>
      <c r="B15" s="94" t="s">
        <v>251</v>
      </c>
      <c r="C15" s="83" t="s">
        <v>256</v>
      </c>
      <c r="D15" s="94" t="s">
        <v>341</v>
      </c>
      <c r="E15" t="s">
        <v>388</v>
      </c>
      <c r="F15" s="83"/>
    </row>
    <row r="16" spans="1:6" ht="16">
      <c r="A16" s="83" t="s">
        <v>250</v>
      </c>
      <c r="B16" s="94" t="s">
        <v>251</v>
      </c>
      <c r="C16" s="83" t="s">
        <v>257</v>
      </c>
      <c r="D16" s="83" t="s">
        <v>170</v>
      </c>
      <c r="F16" s="83"/>
    </row>
    <row r="17" spans="1:6" ht="16">
      <c r="A17" s="83" t="s">
        <v>250</v>
      </c>
      <c r="B17" s="94" t="s">
        <v>251</v>
      </c>
      <c r="C17" s="83" t="s">
        <v>258</v>
      </c>
      <c r="D17" s="83" t="s">
        <v>171</v>
      </c>
      <c r="F17" s="83"/>
    </row>
    <row r="18" spans="1:6" ht="16">
      <c r="A18" s="83" t="s">
        <v>250</v>
      </c>
      <c r="B18" s="94" t="s">
        <v>251</v>
      </c>
      <c r="C18" s="83" t="s">
        <v>395</v>
      </c>
      <c r="D18" s="83" t="s">
        <v>123</v>
      </c>
      <c r="E18" t="s">
        <v>222</v>
      </c>
      <c r="F18" s="83"/>
    </row>
    <row r="19" spans="1:6" ht="16">
      <c r="A19" s="83" t="s">
        <v>250</v>
      </c>
      <c r="B19" s="94" t="s">
        <v>251</v>
      </c>
      <c r="C19" s="83" t="s">
        <v>396</v>
      </c>
      <c r="D19" s="83" t="s">
        <v>394</v>
      </c>
      <c r="E19" s="83" t="s">
        <v>403</v>
      </c>
      <c r="F19" s="83"/>
    </row>
    <row r="20" spans="1:6" ht="16">
      <c r="A20" s="83" t="s">
        <v>250</v>
      </c>
      <c r="B20" s="94" t="s">
        <v>251</v>
      </c>
      <c r="C20" s="83" t="s">
        <v>397</v>
      </c>
      <c r="D20" s="83" t="s">
        <v>400</v>
      </c>
      <c r="E20" s="83" t="s">
        <v>404</v>
      </c>
      <c r="F20" s="83"/>
    </row>
    <row r="21" spans="1:6" ht="16">
      <c r="A21" s="83" t="s">
        <v>250</v>
      </c>
      <c r="B21" s="94" t="s">
        <v>251</v>
      </c>
      <c r="C21" s="83" t="s">
        <v>398</v>
      </c>
      <c r="D21" s="83" t="s">
        <v>401</v>
      </c>
      <c r="E21" s="83"/>
      <c r="F21" s="83"/>
    </row>
    <row r="22" spans="1:6" ht="16">
      <c r="A22" s="83" t="s">
        <v>250</v>
      </c>
      <c r="B22" s="94" t="s">
        <v>251</v>
      </c>
      <c r="C22" s="83" t="s">
        <v>399</v>
      </c>
      <c r="D22" s="83" t="s">
        <v>402</v>
      </c>
      <c r="E22" s="83"/>
      <c r="F22" s="83"/>
    </row>
    <row r="23" spans="1:6" ht="112">
      <c r="A23" s="83" t="s">
        <v>233</v>
      </c>
      <c r="B23" s="94" t="s">
        <v>232</v>
      </c>
      <c r="C23" s="83" t="s">
        <v>234</v>
      </c>
      <c r="D23" s="93" t="s">
        <v>309</v>
      </c>
      <c r="E23" s="84" t="s">
        <v>410</v>
      </c>
      <c r="F23" s="85"/>
    </row>
    <row r="24" spans="1:6" ht="16">
      <c r="A24" s="83" t="s">
        <v>233</v>
      </c>
      <c r="B24" s="94" t="s">
        <v>232</v>
      </c>
      <c r="C24" s="83" t="s">
        <v>235</v>
      </c>
      <c r="D24" s="86" t="s">
        <v>245</v>
      </c>
      <c r="E24" s="87" t="s">
        <v>203</v>
      </c>
      <c r="F24" s="88"/>
    </row>
    <row r="25" spans="1:6" ht="160">
      <c r="A25" s="83" t="s">
        <v>233</v>
      </c>
      <c r="B25" s="94" t="s">
        <v>232</v>
      </c>
      <c r="C25" s="83" t="s">
        <v>238</v>
      </c>
      <c r="D25" s="89" t="s">
        <v>310</v>
      </c>
      <c r="E25" s="87" t="s">
        <v>411</v>
      </c>
      <c r="F25" s="88"/>
    </row>
    <row r="26" spans="1:6" ht="32">
      <c r="A26" s="83" t="s">
        <v>233</v>
      </c>
      <c r="B26" s="94" t="s">
        <v>232</v>
      </c>
      <c r="C26" s="83" t="s">
        <v>239</v>
      </c>
      <c r="D26" s="89" t="s">
        <v>236</v>
      </c>
      <c r="E26" s="87" t="s">
        <v>412</v>
      </c>
      <c r="F26" s="88"/>
    </row>
    <row r="27" spans="1:6" ht="32">
      <c r="A27" s="83" t="s">
        <v>233</v>
      </c>
      <c r="B27" s="94" t="s">
        <v>232</v>
      </c>
      <c r="C27" s="83" t="s">
        <v>241</v>
      </c>
      <c r="D27" s="89" t="s">
        <v>240</v>
      </c>
      <c r="E27" s="87" t="s">
        <v>413</v>
      </c>
      <c r="F27" s="88"/>
    </row>
    <row r="28" spans="1:6" ht="128">
      <c r="A28" s="83" t="s">
        <v>233</v>
      </c>
      <c r="B28" s="94" t="s">
        <v>232</v>
      </c>
      <c r="C28" s="83" t="s">
        <v>242</v>
      </c>
      <c r="D28" s="90" t="s">
        <v>237</v>
      </c>
      <c r="E28" s="91" t="s">
        <v>414</v>
      </c>
      <c r="F28" s="92"/>
    </row>
    <row r="29" spans="1:6" ht="208">
      <c r="A29" s="83" t="s">
        <v>243</v>
      </c>
      <c r="B29" s="94" t="s">
        <v>244</v>
      </c>
      <c r="C29" s="83" t="s">
        <v>234</v>
      </c>
      <c r="D29" s="94" t="s">
        <v>345</v>
      </c>
      <c r="E29" s="83"/>
      <c r="F29" s="83"/>
    </row>
    <row r="30" spans="1:6" ht="32">
      <c r="A30" s="83" t="s">
        <v>243</v>
      </c>
      <c r="B30" s="94" t="s">
        <v>244</v>
      </c>
      <c r="C30" s="83" t="s">
        <v>235</v>
      </c>
      <c r="D30" s="86" t="s">
        <v>245</v>
      </c>
      <c r="E30" s="83"/>
      <c r="F30" s="83"/>
    </row>
    <row r="31" spans="1:6" ht="32">
      <c r="A31" s="83" t="s">
        <v>243</v>
      </c>
      <c r="B31" s="94" t="s">
        <v>244</v>
      </c>
      <c r="C31" s="83" t="s">
        <v>343</v>
      </c>
      <c r="D31" s="94" t="s">
        <v>344</v>
      </c>
      <c r="E31" s="83"/>
      <c r="F31" s="83"/>
    </row>
    <row r="32" spans="1:6" ht="256">
      <c r="A32" s="83" t="s">
        <v>243</v>
      </c>
      <c r="B32" s="94" t="s">
        <v>244</v>
      </c>
      <c r="C32" s="83" t="s">
        <v>259</v>
      </c>
      <c r="D32" s="94" t="s">
        <v>290</v>
      </c>
      <c r="E32" s="83"/>
      <c r="F32" s="83"/>
    </row>
    <row r="33" spans="1:6" ht="224">
      <c r="A33" s="83" t="s">
        <v>243</v>
      </c>
      <c r="B33" s="94" t="s">
        <v>244</v>
      </c>
      <c r="C33" s="83" t="s">
        <v>246</v>
      </c>
      <c r="D33" s="94" t="s">
        <v>291</v>
      </c>
      <c r="E33" s="83"/>
      <c r="F33" s="83"/>
    </row>
    <row r="34" spans="1:6" ht="64">
      <c r="A34" s="83" t="s">
        <v>247</v>
      </c>
      <c r="B34" s="94" t="s">
        <v>248</v>
      </c>
      <c r="C34" s="83" t="s">
        <v>234</v>
      </c>
      <c r="D34" s="94" t="s">
        <v>249</v>
      </c>
      <c r="E34" s="83" t="s">
        <v>415</v>
      </c>
      <c r="F34" s="83"/>
    </row>
    <row r="35" spans="1:6" ht="16">
      <c r="A35" s="83" t="s">
        <v>247</v>
      </c>
      <c r="B35" s="94" t="s">
        <v>248</v>
      </c>
      <c r="C35" s="83" t="s">
        <v>235</v>
      </c>
      <c r="D35" s="83" t="s">
        <v>17</v>
      </c>
      <c r="E35" s="83" t="s">
        <v>416</v>
      </c>
      <c r="F35" s="83"/>
    </row>
  </sheetData>
  <phoneticPr fontId="4"/>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3"/>
  <sheetViews>
    <sheetView zoomScaleNormal="100" workbookViewId="0">
      <pane ySplit="8" topLeftCell="A9" activePane="bottomLeft" state="frozen"/>
      <selection pane="bottomLeft" activeCell="H16" sqref="H16"/>
    </sheetView>
  </sheetViews>
  <sheetFormatPr baseColWidth="10" defaultColWidth="8.83203125" defaultRowHeight="15"/>
  <cols>
    <col min="1" max="1" width="39.1640625" bestFit="1" customWidth="1"/>
    <col min="2" max="2" width="11.5" bestFit="1" customWidth="1"/>
    <col min="3" max="3" width="9.1640625" style="3" bestFit="1" customWidth="1"/>
    <col min="4" max="4" width="9.6640625" style="3" customWidth="1"/>
    <col min="5" max="5" width="18.83203125" style="3" customWidth="1"/>
    <col min="6" max="6" width="18.1640625" style="3" customWidth="1"/>
    <col min="7" max="7" width="12.83203125" style="3" customWidth="1"/>
    <col min="8" max="8" width="14.6640625" style="3" bestFit="1" customWidth="1"/>
    <col min="9" max="9" width="15.6640625" style="3" customWidth="1"/>
    <col min="10" max="12" width="14.6640625" style="3" customWidth="1"/>
    <col min="13" max="14" width="5.6640625" bestFit="1" customWidth="1"/>
    <col min="15" max="15" width="7.5" customWidth="1"/>
    <col min="16" max="18" width="8" customWidth="1"/>
    <col min="19" max="19" width="31.6640625" customWidth="1"/>
  </cols>
  <sheetData>
    <row r="1" spans="1:19">
      <c r="A1" s="7" t="s">
        <v>8</v>
      </c>
      <c r="B1" s="3"/>
    </row>
    <row r="2" spans="1:19">
      <c r="A2" s="7"/>
      <c r="B2" s="3"/>
    </row>
    <row r="3" spans="1:19" ht="16">
      <c r="A3" s="7"/>
      <c r="B3" s="3"/>
      <c r="I3" s="61" t="s">
        <v>172</v>
      </c>
      <c r="J3" s="61" t="s">
        <v>113</v>
      </c>
      <c r="K3" s="61" t="s">
        <v>114</v>
      </c>
      <c r="L3" s="61" t="s">
        <v>115</v>
      </c>
    </row>
    <row r="4" spans="1:19">
      <c r="A4" s="81" t="s">
        <v>228</v>
      </c>
      <c r="B4" s="3"/>
      <c r="I4" s="54" t="str">
        <f>IF(各種設定!$E$14=0,"",各種設定!$E$14)</f>
        <v>en</v>
      </c>
      <c r="J4" s="54" t="str">
        <f>IF(各種設定!$E$15=0,"",各種設定!$E$15)</f>
        <v>ja</v>
      </c>
      <c r="K4" s="54" t="str">
        <f>IF(各種設定!$E$16=0,"",各種設定!$E$16)</f>
        <v/>
      </c>
      <c r="L4" s="54" t="str">
        <f>IF(各種設定!$E$17=0,"",各種設定!$E$17)</f>
        <v/>
      </c>
    </row>
    <row r="5" spans="1:19">
      <c r="A5" s="7"/>
      <c r="B5" s="3"/>
    </row>
    <row r="6" spans="1:19" ht="32">
      <c r="A6" s="7"/>
      <c r="B6" s="49" t="s">
        <v>84</v>
      </c>
      <c r="C6" s="121" t="s">
        <v>88</v>
      </c>
      <c r="D6" s="121"/>
      <c r="E6" s="121"/>
      <c r="F6" s="121"/>
      <c r="G6" s="121"/>
      <c r="H6" s="121"/>
      <c r="I6" s="121"/>
      <c r="J6" s="121"/>
      <c r="K6" s="121"/>
      <c r="L6" s="121"/>
      <c r="M6" s="120" t="s">
        <v>124</v>
      </c>
      <c r="N6" s="120"/>
      <c r="O6" s="120"/>
      <c r="P6" s="120"/>
      <c r="Q6" s="52" t="s">
        <v>167</v>
      </c>
      <c r="R6" s="78" t="s">
        <v>209</v>
      </c>
      <c r="S6" s="103" t="s">
        <v>96</v>
      </c>
    </row>
    <row r="7" spans="1:19">
      <c r="B7" s="35" t="s">
        <v>85</v>
      </c>
      <c r="C7" s="41" t="s">
        <v>86</v>
      </c>
      <c r="D7" s="41" t="s">
        <v>85</v>
      </c>
      <c r="E7" s="37" t="s">
        <v>85</v>
      </c>
      <c r="F7" s="41" t="s">
        <v>85</v>
      </c>
      <c r="G7" s="37" t="s">
        <v>166</v>
      </c>
      <c r="H7" s="37" t="s">
        <v>86</v>
      </c>
      <c r="I7" s="37" t="s">
        <v>86</v>
      </c>
      <c r="J7" s="37" t="s">
        <v>86</v>
      </c>
      <c r="K7" s="37" t="s">
        <v>86</v>
      </c>
      <c r="L7" s="37" t="s">
        <v>86</v>
      </c>
      <c r="M7" s="39" t="s">
        <v>86</v>
      </c>
      <c r="N7" s="39" t="s">
        <v>86</v>
      </c>
      <c r="O7" s="39" t="s">
        <v>86</v>
      </c>
      <c r="P7" s="39" t="s">
        <v>86</v>
      </c>
      <c r="Q7" s="53" t="s">
        <v>180</v>
      </c>
      <c r="R7" s="77" t="s">
        <v>86</v>
      </c>
      <c r="S7" s="36" t="s">
        <v>86</v>
      </c>
    </row>
    <row r="8" spans="1:19" ht="48">
      <c r="A8" s="4" t="s">
        <v>17</v>
      </c>
      <c r="B8" s="4" t="s">
        <v>0</v>
      </c>
      <c r="C8" s="5" t="s">
        <v>260</v>
      </c>
      <c r="D8" s="5" t="s">
        <v>261</v>
      </c>
      <c r="E8" s="40" t="s">
        <v>262</v>
      </c>
      <c r="F8" s="42" t="s">
        <v>155</v>
      </c>
      <c r="G8" s="5" t="s">
        <v>392</v>
      </c>
      <c r="H8" s="5" t="s">
        <v>95</v>
      </c>
      <c r="I8" s="5" t="s">
        <v>381</v>
      </c>
      <c r="J8" s="5" t="s">
        <v>382</v>
      </c>
      <c r="K8" s="5" t="s">
        <v>383</v>
      </c>
      <c r="L8" s="5" t="s">
        <v>384</v>
      </c>
      <c r="M8" s="5" t="s">
        <v>263</v>
      </c>
      <c r="N8" s="5" t="s">
        <v>264</v>
      </c>
      <c r="O8" s="5" t="s">
        <v>122</v>
      </c>
      <c r="P8" s="5" t="s">
        <v>265</v>
      </c>
      <c r="Q8" s="5" t="s">
        <v>168</v>
      </c>
      <c r="R8" s="5" t="s">
        <v>208</v>
      </c>
      <c r="S8" s="5" t="s">
        <v>96</v>
      </c>
    </row>
    <row r="9" spans="1:19">
      <c r="A9" s="6" t="s">
        <v>203</v>
      </c>
      <c r="B9" s="2" t="s">
        <v>204</v>
      </c>
      <c r="C9" s="2"/>
      <c r="D9" s="2"/>
      <c r="E9" s="2"/>
      <c r="F9" s="1" t="str">
        <f>IF(テーブル2[[#This Row],[データパターン（日本語）]]="", "", VLOOKUP(テーブル2[[#This Row],[データパターン（日本語）]],dataType・データパターン一覧!A:B,2,FALSE))</f>
        <v/>
      </c>
      <c r="G9" s="5"/>
      <c r="H9" s="38"/>
      <c r="I9" s="38"/>
      <c r="J9" s="38"/>
      <c r="K9" s="38"/>
      <c r="L9" s="38"/>
      <c r="M9" s="2"/>
      <c r="N9" s="2"/>
      <c r="O9" s="2"/>
      <c r="P9" s="2"/>
      <c r="Q9" s="2"/>
      <c r="R9" s="38"/>
      <c r="S9" s="38"/>
    </row>
    <row r="10" spans="1:19" ht="16">
      <c r="A10" s="6" t="s">
        <v>389</v>
      </c>
      <c r="B10" s="2" t="s">
        <v>70</v>
      </c>
      <c r="C10" s="2"/>
      <c r="D10" s="2"/>
      <c r="E10" s="2"/>
      <c r="F10" s="1" t="str">
        <f>IF(テーブル2[[#This Row],[データパターン（日本語）]]="", "", VLOOKUP(テーブル2[[#This Row],[データパターン（日本語）]],dataType・データパターン一覧!A:B,2,FALSE))</f>
        <v/>
      </c>
      <c r="G10" s="5"/>
      <c r="H10" s="38"/>
      <c r="I10" s="38"/>
      <c r="J10" s="38"/>
      <c r="K10" s="38"/>
      <c r="L10" s="38"/>
      <c r="M10" s="2"/>
      <c r="N10" s="2"/>
      <c r="O10" s="2"/>
      <c r="P10" s="2"/>
      <c r="Q10" s="2"/>
      <c r="R10" s="38"/>
      <c r="S10" s="38" t="s">
        <v>442</v>
      </c>
    </row>
    <row r="11" spans="1:19">
      <c r="A11" s="6" t="s">
        <v>417</v>
      </c>
      <c r="B11" s="2" t="s">
        <v>56</v>
      </c>
      <c r="C11" s="2" t="s">
        <v>390</v>
      </c>
      <c r="D11" s="2" t="s">
        <v>418</v>
      </c>
      <c r="E11" s="2" t="s">
        <v>419</v>
      </c>
      <c r="F11" s="1" t="str">
        <f>IF(テーブル2[[#This Row],[データパターン（日本語）]]="", "", VLOOKUP(テーブル2[[#This Row],[データパターン（日本語）]],dataType・データパターン一覧!A:B,2,FALSE))</f>
        <v>REG_EX_HAN</v>
      </c>
      <c r="G11" s="5"/>
      <c r="H11" s="38"/>
      <c r="I11" s="38"/>
      <c r="J11" s="38"/>
      <c r="K11" s="38"/>
      <c r="L11" s="38"/>
      <c r="M11" s="2"/>
      <c r="N11" s="2"/>
      <c r="O11" s="2"/>
      <c r="P11" s="2"/>
      <c r="Q11" s="2"/>
      <c r="R11" s="19"/>
      <c r="S11" s="19"/>
    </row>
    <row r="12" spans="1:19" ht="64">
      <c r="A12" s="6" t="s">
        <v>420</v>
      </c>
      <c r="B12" s="2" t="s">
        <v>56</v>
      </c>
      <c r="C12" s="2" t="s">
        <v>421</v>
      </c>
      <c r="D12" s="2" t="s">
        <v>422</v>
      </c>
      <c r="E12" s="2" t="s">
        <v>423</v>
      </c>
      <c r="F12" s="1" t="str">
        <f>IF(テーブル2[[#This Row],[データパターン（日本語）]]="", "", VLOOKUP(テーブル2[[#This Row],[データパターン（日本語）]],dataType・データパターン一覧!A:B,2,FALSE))</f>
        <v>REG_EX_ALL</v>
      </c>
      <c r="G12" s="106" t="s">
        <v>409</v>
      </c>
      <c r="H12" s="38"/>
      <c r="I12" s="38"/>
      <c r="J12" s="38"/>
      <c r="K12" s="38"/>
      <c r="L12" s="38"/>
      <c r="M12" s="2"/>
      <c r="N12" s="2"/>
      <c r="O12" s="2"/>
      <c r="P12" s="2"/>
      <c r="Q12" s="2"/>
      <c r="R12" s="19"/>
      <c r="S12" s="19" t="s">
        <v>443</v>
      </c>
    </row>
    <row r="13" spans="1:19" ht="48">
      <c r="A13" s="6" t="s">
        <v>424</v>
      </c>
      <c r="B13" s="2" t="s">
        <v>56</v>
      </c>
      <c r="C13" s="2" t="s">
        <v>390</v>
      </c>
      <c r="D13" s="2" t="s">
        <v>425</v>
      </c>
      <c r="E13" s="2" t="s">
        <v>423</v>
      </c>
      <c r="F13" s="1" t="str">
        <f>IF(テーブル2[[#This Row],[データパターン（日本語）]]="", "", VLOOKUP(テーブル2[[#This Row],[データパターン（日本語）]],dataType・データパターン一覧!A:B,2,FALSE))</f>
        <v>REG_EX_ALL</v>
      </c>
      <c r="G13" s="106" t="s">
        <v>409</v>
      </c>
      <c r="H13" s="38" t="s">
        <v>436</v>
      </c>
      <c r="I13" s="38" t="s">
        <v>438</v>
      </c>
      <c r="J13" s="38" t="s">
        <v>439</v>
      </c>
      <c r="K13" s="38"/>
      <c r="L13" s="38"/>
      <c r="M13" s="2"/>
      <c r="N13" s="2"/>
      <c r="O13" s="2"/>
      <c r="P13" s="2"/>
      <c r="Q13" s="2"/>
      <c r="R13" s="19"/>
      <c r="S13" s="19"/>
    </row>
    <row r="14" spans="1:19">
      <c r="A14" s="104" t="s">
        <v>426</v>
      </c>
      <c r="B14" s="105" t="s">
        <v>60</v>
      </c>
      <c r="C14" s="105"/>
      <c r="D14" s="105"/>
      <c r="E14" s="105"/>
      <c r="F14" s="1" t="str">
        <f>IF(テーブル2[[#This Row],[データパターン（日本語）]]="", "", VLOOKUP(テーブル2[[#This Row],[データパターン（日本語）]],dataType・データパターン一覧!A:B,2,FALSE))</f>
        <v/>
      </c>
      <c r="G14" s="5"/>
      <c r="H14" s="38"/>
      <c r="I14" s="38"/>
      <c r="J14" s="38"/>
      <c r="K14" s="38"/>
      <c r="L14" s="38"/>
      <c r="M14" s="2"/>
      <c r="N14" s="2"/>
      <c r="O14" s="2"/>
      <c r="P14" s="2"/>
      <c r="Q14" s="2" t="s">
        <v>444</v>
      </c>
      <c r="R14" s="19"/>
      <c r="S14" s="19"/>
    </row>
    <row r="15" spans="1:19" ht="48">
      <c r="A15" s="6" t="s">
        <v>427</v>
      </c>
      <c r="B15" s="2" t="s">
        <v>56</v>
      </c>
      <c r="C15" s="2" t="s">
        <v>390</v>
      </c>
      <c r="D15" s="2" t="s">
        <v>428</v>
      </c>
      <c r="E15" s="2" t="s">
        <v>419</v>
      </c>
      <c r="F15" s="1" t="str">
        <f>IF(テーブル2[[#This Row],[データパターン（日本語）]]="", "", VLOOKUP(テーブル2[[#This Row],[データパターン（日本語）]],dataType・データパターン一覧!A:B,2,FALSE))</f>
        <v>REG_EX_HAN</v>
      </c>
      <c r="G15" s="106" t="s">
        <v>409</v>
      </c>
      <c r="H15" s="38" t="s">
        <v>437</v>
      </c>
      <c r="I15" s="38" t="s">
        <v>440</v>
      </c>
      <c r="J15" s="38" t="s">
        <v>441</v>
      </c>
      <c r="K15" s="38"/>
      <c r="L15" s="38"/>
      <c r="M15" s="2"/>
      <c r="N15" s="2"/>
      <c r="O15" s="2"/>
      <c r="P15" s="2"/>
      <c r="Q15" s="2"/>
      <c r="R15" s="19"/>
      <c r="S15" s="19"/>
    </row>
    <row r="16" spans="1:19" ht="80">
      <c r="A16" s="67" t="s">
        <v>429</v>
      </c>
      <c r="B16" s="2" t="s">
        <v>56</v>
      </c>
      <c r="C16" s="2" t="s">
        <v>390</v>
      </c>
      <c r="D16" s="2" t="s">
        <v>430</v>
      </c>
      <c r="E16" s="2" t="s">
        <v>419</v>
      </c>
      <c r="F16" s="1" t="str">
        <f>IF(テーブル2[[#This Row],[データパターン（日本語）]]="", "", VLOOKUP(テーブル2[[#This Row],[データパターン（日本語）]],dataType・データパターン一覧!A:B,2,FALSE))</f>
        <v>REG_EX_HAN</v>
      </c>
      <c r="G16" s="5"/>
      <c r="H16" s="38"/>
      <c r="I16" s="38"/>
      <c r="J16" s="38"/>
      <c r="K16" s="38"/>
      <c r="L16" s="38"/>
      <c r="M16" s="2"/>
      <c r="N16" s="2"/>
      <c r="O16" s="2"/>
      <c r="P16" s="2"/>
      <c r="Q16" s="2"/>
      <c r="R16" s="19"/>
      <c r="S16" s="19" t="s">
        <v>445</v>
      </c>
    </row>
    <row r="17" spans="1:19">
      <c r="A17" s="6" t="s">
        <v>431</v>
      </c>
      <c r="B17" s="2" t="s">
        <v>56</v>
      </c>
      <c r="C17" s="2" t="s">
        <v>432</v>
      </c>
      <c r="D17" s="2" t="s">
        <v>432</v>
      </c>
      <c r="E17" s="2" t="s">
        <v>433</v>
      </c>
      <c r="F17" s="1" t="str">
        <f>IF(テーブル2[[#This Row],[データパターン（日本語）]]="", "", VLOOKUP(テーブル2[[#This Row],[データパターン（日本語）]],dataType・データパターン一覧!A:B,2,FALSE))</f>
        <v>REG_EX_HAN_NUM</v>
      </c>
      <c r="G17" s="5"/>
      <c r="H17" s="38"/>
      <c r="I17" s="38"/>
      <c r="J17" s="38"/>
      <c r="K17" s="38"/>
      <c r="L17" s="38"/>
      <c r="M17" s="2"/>
      <c r="N17" s="2"/>
      <c r="O17" s="2"/>
      <c r="P17" s="2"/>
      <c r="Q17" s="2"/>
      <c r="R17" s="38"/>
      <c r="S17" s="38"/>
    </row>
    <row r="18" spans="1:19">
      <c r="A18" s="6" t="s">
        <v>355</v>
      </c>
      <c r="B18" s="2" t="s">
        <v>24</v>
      </c>
      <c r="C18" s="2"/>
      <c r="D18" s="2"/>
      <c r="E18" s="2"/>
      <c r="F18" s="1" t="str">
        <f>IF(テーブル2[[#This Row],[データパターン（日本語）]]="", "", VLOOKUP(テーブル2[[#This Row],[データパターン（日本語）]],dataType・データパターン一覧!A:B,2,FALSE))</f>
        <v/>
      </c>
      <c r="G18" s="5"/>
      <c r="H18" s="38"/>
      <c r="I18" s="38"/>
      <c r="J18" s="38"/>
      <c r="K18" s="38"/>
      <c r="L18" s="38"/>
      <c r="M18" s="2"/>
      <c r="N18" s="2"/>
      <c r="O18" s="2"/>
      <c r="P18" s="2"/>
      <c r="Q18" s="2"/>
      <c r="R18" s="19"/>
      <c r="S18" s="19"/>
    </row>
    <row r="19" spans="1:19">
      <c r="A19" s="67" t="s">
        <v>210</v>
      </c>
      <c r="B19" s="2" t="s">
        <v>70</v>
      </c>
      <c r="C19" s="2"/>
      <c r="D19" s="2"/>
      <c r="E19" s="2"/>
      <c r="F19" s="1" t="str">
        <f>IF(テーブル2[[#This Row],[データパターン（日本語）]]="", "", VLOOKUP(テーブル2[[#This Row],[データパターン（日本語）]],dataType・データパターン一覧!A:B,2,FALSE))</f>
        <v/>
      </c>
      <c r="G19" s="5"/>
      <c r="H19" s="38"/>
      <c r="I19" s="38"/>
      <c r="J19" s="38"/>
      <c r="K19" s="38"/>
      <c r="L19" s="38"/>
      <c r="M19" s="2"/>
      <c r="N19" s="2"/>
      <c r="O19" s="2"/>
      <c r="P19" s="2"/>
      <c r="Q19" s="2"/>
      <c r="R19" s="19"/>
      <c r="S19" s="19"/>
    </row>
    <row r="20" spans="1:19">
      <c r="A20" s="67" t="s">
        <v>434</v>
      </c>
      <c r="B20" s="2" t="s">
        <v>391</v>
      </c>
      <c r="C20" s="2"/>
      <c r="D20" s="2"/>
      <c r="E20" s="2"/>
      <c r="F20" s="1" t="str">
        <f>IF(テーブル2[[#This Row],[データパターン（日本語）]]="", "", VLOOKUP(テーブル2[[#This Row],[データパターン（日本語）]],dataType・データパターン一覧!A:B,2,FALSE))</f>
        <v/>
      </c>
      <c r="G20" s="106"/>
      <c r="H20" s="38"/>
      <c r="I20" s="38"/>
      <c r="J20" s="38"/>
      <c r="K20" s="38"/>
      <c r="L20" s="38"/>
      <c r="M20" s="2" t="s">
        <v>446</v>
      </c>
      <c r="N20" s="2" t="s">
        <v>447</v>
      </c>
      <c r="O20" s="2"/>
      <c r="P20" s="2"/>
      <c r="Q20" s="2"/>
      <c r="R20" s="19"/>
      <c r="S20" s="19"/>
    </row>
    <row r="21" spans="1:19">
      <c r="A21" s="67" t="s">
        <v>435</v>
      </c>
      <c r="B21" s="2" t="s">
        <v>391</v>
      </c>
      <c r="C21" s="2"/>
      <c r="D21" s="2"/>
      <c r="E21" s="2"/>
      <c r="F21" s="1" t="str">
        <f>IF(テーブル2[[#This Row],[データパターン（日本語）]]="", "", VLOOKUP(テーブル2[[#This Row],[データパターン（日本語）]],dataType・データパターン一覧!A:B,2,FALSE))</f>
        <v/>
      </c>
      <c r="G21" s="106"/>
      <c r="H21" s="38"/>
      <c r="I21" s="38"/>
      <c r="J21" s="38"/>
      <c r="K21" s="38"/>
      <c r="L21" s="38"/>
      <c r="M21" s="2" t="s">
        <v>444</v>
      </c>
      <c r="N21" s="2" t="s">
        <v>448</v>
      </c>
      <c r="O21" s="2"/>
      <c r="P21" s="2"/>
      <c r="Q21" s="2"/>
      <c r="R21" s="19"/>
      <c r="S21" s="19"/>
    </row>
    <row r="22" spans="1:19">
      <c r="B22" s="2"/>
      <c r="C22" s="2"/>
      <c r="D22" s="2"/>
      <c r="E22" s="2"/>
      <c r="F22" s="1" t="str">
        <f>IF(テーブル2[[#This Row],[データパターン（日本語）]]="", "", VLOOKUP(テーブル2[[#This Row],[データパターン（日本語）]],dataType・データパターン一覧!A:B,2,FALSE))</f>
        <v/>
      </c>
      <c r="G22" s="106"/>
      <c r="H22" s="38"/>
      <c r="I22" s="38"/>
      <c r="J22" s="38"/>
      <c r="K22" s="38"/>
      <c r="L22" s="38"/>
      <c r="M22" s="2"/>
      <c r="N22" s="2"/>
      <c r="O22" s="2"/>
      <c r="P22" s="2"/>
      <c r="Q22" s="2"/>
      <c r="R22" s="19"/>
      <c r="S22" s="19"/>
    </row>
    <row r="23" spans="1:19">
      <c r="A23" s="67"/>
      <c r="B23" s="2"/>
      <c r="C23" s="2"/>
      <c r="D23" s="2"/>
      <c r="E23" s="2"/>
      <c r="F23" s="1" t="str">
        <f>IF(テーブル2[[#This Row],[データパターン（日本語）]]="", "", VLOOKUP(テーブル2[[#This Row],[データパターン（日本語）]],dataType・データパターン一覧!A:B,2,FALSE))</f>
        <v/>
      </c>
      <c r="G23" s="106"/>
      <c r="H23" s="38"/>
      <c r="I23" s="38"/>
      <c r="J23" s="38"/>
      <c r="K23" s="38"/>
      <c r="L23" s="38"/>
      <c r="M23" s="2"/>
      <c r="N23" s="2"/>
      <c r="O23" s="2"/>
      <c r="P23" s="2"/>
      <c r="Q23" s="2"/>
      <c r="R23" s="19"/>
      <c r="S23" s="19"/>
    </row>
    <row r="24" spans="1:19">
      <c r="B24" s="2"/>
      <c r="C24" s="2"/>
      <c r="D24" s="2"/>
      <c r="E24" s="2"/>
      <c r="F24" s="1" t="str">
        <f>IF(テーブル2[[#This Row],[データパターン（日本語）]]="", "", VLOOKUP(テーブル2[[#This Row],[データパターン（日本語）]],dataType・データパターン一覧!A:B,2,FALSE))</f>
        <v/>
      </c>
      <c r="G24" s="106"/>
      <c r="H24" s="38"/>
      <c r="I24" s="38"/>
      <c r="J24" s="38"/>
      <c r="K24" s="38"/>
      <c r="L24" s="38"/>
      <c r="M24" s="2"/>
      <c r="N24" s="2"/>
      <c r="O24" s="2"/>
      <c r="P24" s="2"/>
      <c r="Q24" s="2"/>
      <c r="R24" s="19"/>
      <c r="S24" s="19"/>
    </row>
    <row r="25" spans="1:19">
      <c r="C25" s="2"/>
      <c r="D25" s="2"/>
      <c r="E25" s="2"/>
      <c r="F25" s="1" t="str">
        <f>IF(テーブル2[[#This Row],[データパターン（日本語）]]="", "", VLOOKUP(テーブル2[[#This Row],[データパターン（日本語）]],dataType・データパターン一覧!A:B,2,FALSE))</f>
        <v/>
      </c>
      <c r="G25" s="106"/>
      <c r="H25" s="38"/>
      <c r="I25" s="38"/>
      <c r="J25" s="38"/>
      <c r="K25" s="38"/>
      <c r="L25" s="38"/>
      <c r="M25" s="2"/>
      <c r="N25" s="2"/>
      <c r="O25" s="2"/>
      <c r="P25" s="2"/>
      <c r="R25" s="19"/>
      <c r="S25" s="19"/>
    </row>
    <row r="26" spans="1:19">
      <c r="B26" s="2"/>
      <c r="C26" s="2"/>
      <c r="D26" s="2"/>
      <c r="E26" s="2"/>
      <c r="F26" s="1" t="str">
        <f>IF(テーブル2[[#This Row],[データパターン（日本語）]]="", "", VLOOKUP(テーブル2[[#This Row],[データパターン（日本語）]],dataType・データパターン一覧!A:B,2,FALSE))</f>
        <v/>
      </c>
      <c r="G26" s="106"/>
      <c r="H26" s="38"/>
      <c r="I26" s="38"/>
      <c r="J26" s="38"/>
      <c r="K26" s="38"/>
      <c r="L26" s="38"/>
      <c r="M26" s="2"/>
      <c r="N26" s="2"/>
      <c r="O26" s="2"/>
      <c r="P26" s="2"/>
      <c r="Q26" s="2"/>
      <c r="R26" s="19"/>
      <c r="S26" s="19"/>
    </row>
    <row r="27" spans="1:19">
      <c r="A27" s="67"/>
      <c r="B27" s="2"/>
      <c r="C27" s="2"/>
      <c r="D27" s="2"/>
      <c r="E27" s="2"/>
      <c r="F27" s="1" t="str">
        <f>IF(テーブル2[[#This Row],[データパターン（日本語）]]="", "", VLOOKUP(テーブル2[[#This Row],[データパターン（日本語）]],dataType・データパターン一覧!A:B,2,FALSE))</f>
        <v/>
      </c>
      <c r="G27" s="106"/>
      <c r="H27" s="38"/>
      <c r="I27" s="38"/>
      <c r="J27" s="38"/>
      <c r="K27" s="38"/>
      <c r="L27" s="38"/>
      <c r="M27" s="2"/>
      <c r="N27" s="2"/>
      <c r="O27" s="2"/>
      <c r="P27" s="2"/>
      <c r="Q27" s="2"/>
      <c r="R27" s="19"/>
      <c r="S27" s="19"/>
    </row>
    <row r="28" spans="1:19">
      <c r="A28" s="6"/>
      <c r="B28" s="2"/>
      <c r="C28" s="2"/>
      <c r="D28" s="2"/>
      <c r="E28" s="2"/>
      <c r="F28" s="1" t="str">
        <f>IF(テーブル2[[#This Row],[データパターン（日本語）]]="", "", VLOOKUP(テーブル2[[#This Row],[データパターン（日本語）]],dataType・データパターン一覧!A:B,2,FALSE))</f>
        <v/>
      </c>
      <c r="G28" s="5"/>
      <c r="H28" s="38"/>
      <c r="I28" s="38"/>
      <c r="J28" s="38"/>
      <c r="K28" s="38"/>
      <c r="L28" s="38"/>
      <c r="M28" s="2"/>
      <c r="N28" s="2"/>
      <c r="O28" s="2"/>
      <c r="P28" s="2"/>
      <c r="Q28" s="2"/>
      <c r="R28" s="19"/>
      <c r="S28" s="19"/>
    </row>
    <row r="29" spans="1:19">
      <c r="A29" s="6"/>
      <c r="C29" s="2"/>
      <c r="D29" s="2"/>
      <c r="E29" s="2"/>
      <c r="F29" s="1" t="str">
        <f>IF(テーブル2[[#This Row],[データパターン（日本語）]]="", "", VLOOKUP(テーブル2[[#This Row],[データパターン（日本語）]],dataType・データパターン一覧!A:B,2,FALSE))</f>
        <v/>
      </c>
      <c r="G29" s="5"/>
      <c r="H29" s="38"/>
      <c r="I29" s="38"/>
      <c r="J29" s="38"/>
      <c r="K29" s="38"/>
      <c r="L29" s="38"/>
      <c r="M29" s="2"/>
      <c r="N29" s="2"/>
      <c r="O29" s="2"/>
      <c r="P29" s="2"/>
      <c r="R29" s="19"/>
      <c r="S29" s="19"/>
    </row>
    <row r="30" spans="1:19">
      <c r="A30" s="67"/>
      <c r="C30" s="2"/>
      <c r="D30" s="2"/>
      <c r="E30" s="2"/>
      <c r="F30" s="1" t="str">
        <f>IF(テーブル2[[#This Row],[データパターン（日本語）]]="", "", VLOOKUP(テーブル2[[#This Row],[データパターン（日本語）]],dataType・データパターン一覧!A:B,2,FALSE))</f>
        <v/>
      </c>
      <c r="G30" s="107"/>
      <c r="H30" s="38"/>
      <c r="I30" s="38"/>
      <c r="J30" s="38"/>
      <c r="K30" s="38"/>
      <c r="L30" s="38"/>
      <c r="M30" s="2"/>
      <c r="N30" s="2"/>
      <c r="O30" s="2"/>
      <c r="P30" s="2"/>
      <c r="R30" s="19"/>
      <c r="S30" s="19"/>
    </row>
    <row r="31" spans="1:19">
      <c r="A31" s="67"/>
      <c r="B31" s="2"/>
      <c r="C31" s="2"/>
      <c r="D31" s="2"/>
      <c r="E31" s="2"/>
      <c r="F31" s="1" t="str">
        <f>IF(テーブル2[[#This Row],[データパターン（日本語）]]="", "", VLOOKUP(テーブル2[[#This Row],[データパターン（日本語）]],dataType・データパターン一覧!A:B,2,FALSE))</f>
        <v/>
      </c>
      <c r="G31" s="107"/>
      <c r="H31" s="38"/>
      <c r="I31" s="38"/>
      <c r="J31" s="38"/>
      <c r="K31" s="38"/>
      <c r="L31" s="38"/>
      <c r="M31" s="2"/>
      <c r="N31" s="2"/>
      <c r="O31" s="2"/>
      <c r="P31" s="2"/>
      <c r="Q31" s="2"/>
      <c r="R31" s="19"/>
      <c r="S31" s="19"/>
    </row>
    <row r="32" spans="1:19">
      <c r="A32" s="67"/>
      <c r="B32" s="2"/>
      <c r="C32" s="2"/>
      <c r="D32" s="2"/>
      <c r="E32" s="2"/>
      <c r="F32" s="1" t="str">
        <f>IF(テーブル2[[#This Row],[データパターン（日本語）]]="", "", VLOOKUP(テーブル2[[#This Row],[データパターン（日本語）]],dataType・データパターン一覧!A:B,2,FALSE))</f>
        <v/>
      </c>
      <c r="G32" s="106"/>
      <c r="H32" s="38"/>
      <c r="I32" s="38"/>
      <c r="J32" s="38"/>
      <c r="K32" s="38"/>
      <c r="L32" s="38"/>
      <c r="M32" s="2"/>
      <c r="N32" s="2"/>
      <c r="O32" s="2"/>
      <c r="P32" s="2"/>
      <c r="Q32" s="2"/>
      <c r="R32" s="19"/>
      <c r="S32" s="19"/>
    </row>
    <row r="33" spans="1:19">
      <c r="A33" s="6"/>
      <c r="B33" s="2"/>
      <c r="C33" s="2"/>
      <c r="D33" s="2"/>
      <c r="E33" s="2"/>
      <c r="F33" s="1" t="str">
        <f>IF(テーブル2[[#This Row],[データパターン（日本語）]]="", "", VLOOKUP(テーブル2[[#This Row],[データパターン（日本語）]],dataType・データパターン一覧!A:B,2,FALSE))</f>
        <v/>
      </c>
      <c r="G33" s="106"/>
      <c r="H33" s="38"/>
      <c r="I33" s="38"/>
      <c r="J33" s="38"/>
      <c r="K33" s="38"/>
      <c r="L33" s="38"/>
      <c r="M33" s="2"/>
      <c r="N33" s="2"/>
      <c r="O33" s="2"/>
      <c r="P33" s="2"/>
      <c r="Q33" s="2"/>
      <c r="R33" s="19"/>
      <c r="S33" s="19"/>
    </row>
  </sheetData>
  <sheetProtection selectLockedCells="1" selectUnlockedCells="1"/>
  <protectedRanges>
    <protectedRange sqref="A23" name="修正可能箇所_9_1_1_1"/>
    <protectedRange sqref="A27" name="修正可能箇所_10_1_1_1"/>
    <protectedRange sqref="A30" name="修正可能箇所_3_1_2_3_3"/>
    <protectedRange sqref="A31" name="修正可能箇所_3_1_2_3_1_1"/>
    <protectedRange sqref="A32" name="修正可能箇所_3_1_2_3_2_1"/>
    <protectedRange sqref="A16 A19" name="修正可能箇所_3_1_2"/>
    <protectedRange sqref="A20:A21" name="修正可能箇所_7_1"/>
    <protectedRange sqref="G20:G21" name="修正可能箇所_2_1_1_1"/>
    <protectedRange sqref="G15 G12:G13" name="修正可能箇所_2_1"/>
  </protectedRanges>
  <mergeCells count="2">
    <mergeCell ref="M6:P6"/>
    <mergeCell ref="C6:L6"/>
  </mergeCells>
  <phoneticPr fontId="4"/>
  <dataValidations count="9">
    <dataValidation type="list" allowBlank="1" showInputMessage="1" showErrorMessage="1" sqref="B8" xr:uid="{FE62B5B0-17BF-4F58-A3F9-E1ABC3D3EDD3}">
      <formula1>"INT,STRING,TIMESTAMP,ENUM"</formula1>
    </dataValidation>
    <dataValidation type="list" allowBlank="1" showInputMessage="1" showErrorMessage="1" sqref="F1:L1 F1048309:L1048576 F4:H5 I5:L5" xr:uid="{3144E7DE-4D77-4C07-AF5A-BC6095CFCA93}">
      <formula1>INDIRECT(#REF!)</formula1>
    </dataValidation>
    <dataValidation type="list" allowBlank="1" showInputMessage="1" showErrorMessage="1" sqref="F2:H3 I2:L2" xr:uid="{1FD8C5AB-EB5E-4F2C-8872-369731C36DF6}">
      <formula1>INDIRECT($C6)</formula1>
    </dataValidation>
    <dataValidation type="list" allowBlank="1" showInputMessage="1" showErrorMessage="1" sqref="F34:L1048294 G30:H31 G16:H16" xr:uid="{C97D471F-6202-4E38-917A-75ED14AE005E}">
      <formula1>INDIRECT($C19)</formula1>
    </dataValidation>
    <dataValidation type="list" allowBlank="1" showInputMessage="1" showErrorMessage="1" sqref="F1048295:L1048308" xr:uid="{6400312D-0E00-4D04-9793-D9D2B04F8B7F}">
      <formula1>INDIRECT($C1)</formula1>
    </dataValidation>
    <dataValidation type="list" allowBlank="1" showInputMessage="1" showErrorMessage="1" sqref="R9:R33" xr:uid="{B7E8EAEC-F2A7-4AF9-B482-D98177AAE053}">
      <formula1>"○"</formula1>
    </dataValidation>
    <dataValidation type="list" allowBlank="1" showInputMessage="1" showErrorMessage="1" sqref="E9:E33" xr:uid="{9907F244-A402-B24C-B3A3-75C61902FAF6}">
      <formula1>一般</formula1>
    </dataValidation>
    <dataValidation type="list" allowBlank="1" showInputMessage="1" showErrorMessage="1" sqref="H23:H25" xr:uid="{046D5F3D-A7B4-B345-955F-BAB337D129D0}">
      <formula1>INDIRECT($C30)</formula1>
    </dataValidation>
    <dataValidation type="list" allowBlank="1" showInputMessage="1" showErrorMessage="1" sqref="G14:H14" xr:uid="{52E3B165-B537-1141-B270-9942067322F8}">
      <formula1>INDIRECT($C16)</formula1>
    </dataValidation>
  </dataValidations>
  <pageMargins left="0.7" right="0.7" top="0.75" bottom="0.75" header="0.3" footer="0.3"/>
  <pageSetup paperSize="9"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6"/>
  <sheetViews>
    <sheetView zoomScale="90" zoomScaleNormal="90" workbookViewId="0">
      <selection activeCell="G8" sqref="G8:G10"/>
    </sheetView>
  </sheetViews>
  <sheetFormatPr baseColWidth="10" defaultColWidth="8.83203125" defaultRowHeight="15"/>
  <cols>
    <col min="1" max="1" width="37.5" style="3" customWidth="1"/>
    <col min="2" max="2" width="12.1640625" style="3" customWidth="1"/>
    <col min="3" max="3" width="9.1640625" style="3" bestFit="1" customWidth="1"/>
    <col min="4" max="4" width="18.6640625" style="3" customWidth="1"/>
    <col min="5" max="5" width="25.83203125" customWidth="1"/>
    <col min="6" max="6" width="44.6640625" customWidth="1"/>
    <col min="7" max="9" width="24.5" bestFit="1" customWidth="1"/>
  </cols>
  <sheetData>
    <row r="1" spans="1:9">
      <c r="A1" s="7" t="s">
        <v>7</v>
      </c>
      <c r="B1" s="7"/>
    </row>
    <row r="3" spans="1:9">
      <c r="A3" s="3" t="s">
        <v>54</v>
      </c>
    </row>
    <row r="4" spans="1:9" ht="16">
      <c r="A4" s="3" t="s">
        <v>55</v>
      </c>
      <c r="F4" s="44" t="s">
        <v>172</v>
      </c>
      <c r="G4" s="44" t="s">
        <v>113</v>
      </c>
      <c r="H4" s="44" t="s">
        <v>114</v>
      </c>
      <c r="I4" s="44" t="s">
        <v>115</v>
      </c>
    </row>
    <row r="5" spans="1:9">
      <c r="A5" s="95" t="s">
        <v>227</v>
      </c>
      <c r="B5" s="95"/>
      <c r="F5" s="54" t="str">
        <f>IF(各種設定!$E$14=0,"",各種設定!$E$14)</f>
        <v>en</v>
      </c>
      <c r="G5" s="54" t="str">
        <f>IF(各種設定!$E$15=0,"",各種設定!$E$15)</f>
        <v>ja</v>
      </c>
      <c r="H5" s="54" t="str">
        <f>IF(各種設定!$E$16=0,"",各種設定!$E$16)</f>
        <v/>
      </c>
      <c r="I5" s="54" t="str">
        <f>IF(各種設定!$E$17=0,"",各種設定!$E$17)</f>
        <v/>
      </c>
    </row>
    <row r="7" spans="1:9" ht="16">
      <c r="A7" s="3" t="s">
        <v>39</v>
      </c>
      <c r="B7" s="3" t="s">
        <v>377</v>
      </c>
      <c r="C7" s="3" t="s">
        <v>5</v>
      </c>
      <c r="D7" s="3" t="s">
        <v>6</v>
      </c>
      <c r="E7" s="20" t="s">
        <v>266</v>
      </c>
      <c r="F7" s="3" t="s">
        <v>380</v>
      </c>
      <c r="G7" s="43" t="s">
        <v>267</v>
      </c>
      <c r="H7" s="43" t="s">
        <v>268</v>
      </c>
      <c r="I7" s="43" t="s">
        <v>269</v>
      </c>
    </row>
    <row r="8" spans="1:9">
      <c r="A8" s="67" t="s">
        <v>426</v>
      </c>
      <c r="B8" s="10"/>
      <c r="C8" s="21" t="s">
        <v>449</v>
      </c>
      <c r="D8" s="21" t="s">
        <v>450</v>
      </c>
      <c r="E8" s="21" t="s">
        <v>451</v>
      </c>
      <c r="G8" s="23" t="s">
        <v>451</v>
      </c>
    </row>
    <row r="9" spans="1:9">
      <c r="A9" s="67" t="s">
        <v>426</v>
      </c>
      <c r="B9" s="10"/>
      <c r="C9" s="21" t="s">
        <v>452</v>
      </c>
      <c r="D9" s="21" t="s">
        <v>453</v>
      </c>
      <c r="E9" s="21" t="s">
        <v>454</v>
      </c>
      <c r="G9" s="23" t="s">
        <v>454</v>
      </c>
    </row>
    <row r="10" spans="1:9">
      <c r="A10" s="67" t="s">
        <v>426</v>
      </c>
      <c r="B10" s="10"/>
      <c r="C10" s="21" t="s">
        <v>455</v>
      </c>
      <c r="D10" s="21" t="s">
        <v>456</v>
      </c>
      <c r="E10" s="21" t="s">
        <v>457</v>
      </c>
      <c r="G10" s="102" t="s">
        <v>457</v>
      </c>
    </row>
    <row r="11" spans="1:9">
      <c r="A11"/>
      <c r="B11" s="10"/>
      <c r="C11" s="21"/>
      <c r="D11" s="21"/>
      <c r="E11" s="21"/>
      <c r="F11" s="55"/>
      <c r="G11" s="21"/>
      <c r="H11" s="21"/>
      <c r="I11" s="21"/>
    </row>
    <row r="12" spans="1:9">
      <c r="A12"/>
      <c r="B12" s="10"/>
      <c r="C12" s="21"/>
      <c r="D12" s="21"/>
      <c r="E12" s="21"/>
      <c r="F12" s="55"/>
      <c r="G12" s="21"/>
      <c r="H12" s="21"/>
      <c r="I12" s="21"/>
    </row>
    <row r="13" spans="1:9">
      <c r="A13" s="6"/>
      <c r="B13" s="10"/>
      <c r="C13" s="21"/>
      <c r="D13" s="21"/>
      <c r="E13" s="21"/>
      <c r="F13" s="55"/>
      <c r="G13" s="102"/>
      <c r="H13" s="21"/>
      <c r="I13" s="21"/>
    </row>
    <row r="14" spans="1:9">
      <c r="A14" s="6"/>
      <c r="B14" s="10"/>
      <c r="C14" s="21"/>
      <c r="D14" s="108"/>
      <c r="E14" s="21"/>
      <c r="F14" s="55"/>
      <c r="G14" s="21"/>
      <c r="H14" s="21"/>
      <c r="I14" s="21"/>
    </row>
    <row r="15" spans="1:9">
      <c r="A15" s="67"/>
      <c r="B15" s="10"/>
      <c r="C15" s="21"/>
      <c r="D15" s="21"/>
      <c r="E15" s="21"/>
      <c r="F15" s="55"/>
      <c r="G15" s="21"/>
      <c r="H15" s="21"/>
      <c r="I15" s="21"/>
    </row>
    <row r="16" spans="1:9">
      <c r="A16" s="67"/>
      <c r="B16" s="10"/>
      <c r="C16" s="21"/>
      <c r="D16" s="21"/>
      <c r="E16" s="21"/>
      <c r="F16" s="55"/>
      <c r="G16" s="23"/>
      <c r="H16" s="21"/>
      <c r="I16" s="21"/>
    </row>
  </sheetData>
  <protectedRanges>
    <protectedRange sqref="A1:B1" name="修正可能箇所_2"/>
    <protectedRange sqref="B8:B10" name="修正可能箇所_3_1_1_2_1_1"/>
    <protectedRange sqref="A15:A16" name="修正可能箇所_3_1_2_3"/>
    <protectedRange sqref="A8" name="修正可能箇所_4_1"/>
    <protectedRange sqref="A9" name="修正可能箇所_4_2"/>
  </protectedRanges>
  <phoneticPr fontId="4"/>
  <dataValidations count="1">
    <dataValidation type="list" allowBlank="1" showInputMessage="1" showErrorMessage="1" sqref="B8:B16" xr:uid="{5B1AC1DA-0106-0047-9C3B-23CE81F02882}">
      <formula1>"○"</formula1>
    </dataValidation>
  </dataValidations>
  <pageMargins left="0.7" right="0.7" top="0.75" bottom="0.75" header="0.3" footer="0.3"/>
  <pageSetup paperSize="9" orientation="portrait" r:id="rId1"/>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5"/>
  <sheetViews>
    <sheetView zoomScale="90" zoomScaleNormal="90" workbookViewId="0">
      <selection activeCell="D7" sqref="D7"/>
    </sheetView>
  </sheetViews>
  <sheetFormatPr baseColWidth="10" defaultColWidth="8.83203125" defaultRowHeight="15"/>
  <cols>
    <col min="1" max="1" width="11.5" bestFit="1" customWidth="1"/>
    <col min="2" max="3" width="18" bestFit="1" customWidth="1"/>
    <col min="4" max="4" width="15.1640625" customWidth="1"/>
    <col min="5" max="5" width="13.33203125" bestFit="1" customWidth="1"/>
    <col min="6" max="7" width="15.1640625" customWidth="1"/>
    <col min="8" max="8" width="15.1640625" bestFit="1" customWidth="1"/>
    <col min="9" max="9" width="4" customWidth="1"/>
    <col min="10" max="10" width="15.1640625" bestFit="1" customWidth="1"/>
  </cols>
  <sheetData>
    <row r="1" spans="1:10">
      <c r="J1" t="s">
        <v>102</v>
      </c>
    </row>
    <row r="2" spans="1:10">
      <c r="A2" s="31" t="s">
        <v>0</v>
      </c>
      <c r="B2" s="31" t="s">
        <v>63</v>
      </c>
      <c r="C2" s="32" t="s">
        <v>64</v>
      </c>
      <c r="D2" s="32" t="s">
        <v>97</v>
      </c>
      <c r="E2" s="32" t="s">
        <v>87</v>
      </c>
      <c r="F2" s="32" t="s">
        <v>65</v>
      </c>
      <c r="G2" s="32" t="s">
        <v>18</v>
      </c>
      <c r="H2" s="32" t="s">
        <v>62</v>
      </c>
      <c r="J2" s="32" t="s">
        <v>101</v>
      </c>
    </row>
    <row r="3" spans="1:10">
      <c r="A3" s="28" t="s">
        <v>56</v>
      </c>
      <c r="B3" s="33" t="s">
        <v>61</v>
      </c>
      <c r="C3" s="33" t="s">
        <v>40</v>
      </c>
      <c r="D3" s="33" t="s">
        <v>98</v>
      </c>
      <c r="E3" s="33" t="s">
        <v>66</v>
      </c>
      <c r="F3" s="34"/>
      <c r="G3" s="34"/>
      <c r="H3" s="34"/>
      <c r="J3" s="34"/>
    </row>
    <row r="4" spans="1:10">
      <c r="A4" s="28" t="s">
        <v>57</v>
      </c>
      <c r="B4" s="34"/>
      <c r="C4" s="34"/>
      <c r="D4" s="34"/>
      <c r="E4" s="34"/>
      <c r="F4" s="33" t="s">
        <v>66</v>
      </c>
      <c r="G4" s="33" t="s">
        <v>66</v>
      </c>
      <c r="H4" s="34"/>
      <c r="J4" s="33" t="s">
        <v>66</v>
      </c>
    </row>
    <row r="5" spans="1:10">
      <c r="A5" s="28" t="s">
        <v>69</v>
      </c>
      <c r="B5" s="34"/>
      <c r="C5" s="34"/>
      <c r="D5" s="34"/>
      <c r="E5" s="34"/>
      <c r="F5" s="33" t="s">
        <v>66</v>
      </c>
      <c r="G5" s="33" t="s">
        <v>66</v>
      </c>
      <c r="H5" s="34"/>
      <c r="J5" s="34"/>
    </row>
    <row r="6" spans="1:10">
      <c r="A6" s="28" t="s">
        <v>70</v>
      </c>
      <c r="B6" s="34"/>
      <c r="C6" s="34"/>
      <c r="D6" s="34"/>
      <c r="E6" s="34"/>
      <c r="F6" s="33" t="s">
        <v>66</v>
      </c>
      <c r="G6" s="33" t="s">
        <v>66</v>
      </c>
      <c r="H6" s="34"/>
      <c r="J6" s="33" t="s">
        <v>66</v>
      </c>
    </row>
    <row r="7" spans="1:10">
      <c r="A7" s="28" t="s">
        <v>58</v>
      </c>
      <c r="B7" s="34"/>
      <c r="C7" s="34"/>
      <c r="D7" s="34"/>
      <c r="E7" s="34"/>
      <c r="F7" s="33" t="s">
        <v>66</v>
      </c>
      <c r="G7" s="33" t="s">
        <v>66</v>
      </c>
      <c r="H7" s="34"/>
      <c r="J7" s="34"/>
    </row>
    <row r="8" spans="1:10">
      <c r="A8" s="28" t="s">
        <v>59</v>
      </c>
      <c r="B8" s="34"/>
      <c r="C8" s="34"/>
      <c r="D8" s="34"/>
      <c r="E8" s="34"/>
      <c r="F8" s="33" t="s">
        <v>66</v>
      </c>
      <c r="G8" s="33" t="s">
        <v>66</v>
      </c>
      <c r="H8" s="34"/>
      <c r="J8" s="34"/>
    </row>
    <row r="9" spans="1:10">
      <c r="A9" s="28" t="s">
        <v>71</v>
      </c>
      <c r="B9" s="33" t="s">
        <v>61</v>
      </c>
      <c r="C9" s="33" t="s">
        <v>61</v>
      </c>
      <c r="D9" s="34"/>
      <c r="E9" s="34"/>
      <c r="F9" s="33" t="s">
        <v>66</v>
      </c>
      <c r="G9" s="33" t="s">
        <v>66</v>
      </c>
      <c r="H9" s="33" t="s">
        <v>40</v>
      </c>
      <c r="J9" s="34"/>
    </row>
    <row r="10" spans="1:10">
      <c r="A10" s="28" t="s">
        <v>24</v>
      </c>
      <c r="B10" s="34"/>
      <c r="C10" s="34"/>
      <c r="D10" s="34"/>
      <c r="E10" s="34"/>
      <c r="F10" s="34"/>
      <c r="G10" s="34"/>
      <c r="H10" s="34"/>
      <c r="J10" s="34"/>
    </row>
    <row r="11" spans="1:10">
      <c r="A11" s="28" t="s">
        <v>60</v>
      </c>
      <c r="B11" s="33" t="s">
        <v>67</v>
      </c>
      <c r="C11" s="33" t="s">
        <v>68</v>
      </c>
      <c r="D11" s="34"/>
      <c r="E11" s="34"/>
      <c r="F11" s="34"/>
      <c r="G11" s="34"/>
      <c r="H11" s="34"/>
      <c r="J11" s="34"/>
    </row>
    <row r="12" spans="1:10">
      <c r="A12" s="28" t="s">
        <v>82</v>
      </c>
      <c r="B12" s="34"/>
      <c r="C12" s="34"/>
      <c r="D12" s="34"/>
      <c r="E12" s="34"/>
      <c r="F12" s="34"/>
      <c r="G12" s="34"/>
      <c r="H12" s="34"/>
      <c r="J12" s="34"/>
    </row>
    <row r="14" spans="1:10">
      <c r="B14" s="30" t="s">
        <v>99</v>
      </c>
    </row>
    <row r="15" spans="1:10">
      <c r="B15" t="s">
        <v>100</v>
      </c>
    </row>
  </sheetData>
  <phoneticPr fontId="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5"/>
  <sheetViews>
    <sheetView workbookViewId="0">
      <selection activeCell="A2" sqref="A2:A4"/>
    </sheetView>
  </sheetViews>
  <sheetFormatPr baseColWidth="10" defaultColWidth="8.83203125" defaultRowHeight="15"/>
  <cols>
    <col min="1" max="1" width="25.1640625" bestFit="1" customWidth="1"/>
    <col min="2" max="2" width="12.1640625" customWidth="1"/>
    <col min="3" max="3" width="12.1640625" bestFit="1" customWidth="1"/>
  </cols>
  <sheetData>
    <row r="1" spans="1:3">
      <c r="A1" t="s">
        <v>186</v>
      </c>
      <c r="B1" t="s">
        <v>187</v>
      </c>
      <c r="C1" t="s">
        <v>190</v>
      </c>
    </row>
    <row r="2" spans="1:3">
      <c r="A2" t="s">
        <v>193</v>
      </c>
      <c r="B2" t="s">
        <v>189</v>
      </c>
      <c r="C2" t="s">
        <v>191</v>
      </c>
    </row>
    <row r="3" spans="1:3">
      <c r="A3" t="s">
        <v>194</v>
      </c>
      <c r="B3" t="s">
        <v>189</v>
      </c>
      <c r="C3" t="s">
        <v>192</v>
      </c>
    </row>
    <row r="4" spans="1:3">
      <c r="A4" t="s">
        <v>188</v>
      </c>
      <c r="B4" t="s">
        <v>195</v>
      </c>
      <c r="C4" t="s">
        <v>191</v>
      </c>
    </row>
    <row r="11" spans="1:3">
      <c r="A11" t="s">
        <v>196</v>
      </c>
    </row>
    <row r="12" spans="1:3">
      <c r="A12" t="s">
        <v>197</v>
      </c>
    </row>
    <row r="13" spans="1:3">
      <c r="A13" s="75" t="s">
        <v>198</v>
      </c>
    </row>
    <row r="14" spans="1:3">
      <c r="A14" t="s">
        <v>199</v>
      </c>
    </row>
    <row r="15" spans="1:3">
      <c r="A15" t="s">
        <v>200</v>
      </c>
    </row>
  </sheetData>
  <phoneticPr fontId="4"/>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V D 6 h S j h i p y + o A A A A + A A A A B I A H A B D b 2 5 m a W c v U G F j a 2 F n Z S 5 4 b W w g o h g A K K A U A A A A A A A A A A A A A A A A A A A A A A A A A A A A h Y / R C o I w G I V f R X b v N q d U y O + 8 6 C 4 S h C C 6 H b p 0 p T P c b L 5 b F z 1 S r 5 B Q V n d d n s N 3 4 D u P 2 x 3 S s W 2 8 q + y N 6 n S C A k y R J 3 X R l U p X C R r s 0 V + h l E M u i r O o p D f B 2 s S j U Q m q r b 3 E h D j n s A t x 1 1 e E U R q Q Q 7 b d F b V s h a + 0 s U I X E n 1 W 5 f 8 V 4 r B / y X C G o x B H i 2 i J G Q 2 A z D V k S n 8 R N h l j C u S n h P X Q 2 K G X / C T 8 T Q 5 k j k D e L / g T U E s D B B Q A A g A I A F Q + o U 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P q F K K I p H u A 4 A A A A R A A A A E w A c A E Z v c m 1 1 b G F z L 1 N l Y 3 R p b 2 4 x L m 0 g o h g A K K A U A A A A A A A A A A A A A A A A A A A A A A A A A A A A K 0 5 N L s n M z 1 M I h t C G 1 g B Q S w E C L Q A U A A I A C A B U P q F K O G K n L 6 g A A A D 4 A A A A E g A A A A A A A A A A A A A A A A A A A A A A Q 2 9 u Z m l n L 1 B h Y 2 t h Z 2 U u e G 1 s U E s B A i 0 A F A A C A A g A V D 6 h S g / K 6 a u k A A A A 6 Q A A A B M A A A A A A A A A A A A A A A A A 9 A A A A F t D b 2 5 0 Z W 5 0 X 1 R 5 c G V z X S 5 4 b W x Q S w E C L Q A U A A I A C A B U P q F K 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E V 2 8 n 8 c I w k 6 s M 8 b O 0 U + 4 S w A A A A A C A A A A A A A D Z g A A w A A A A B A A A A A L Q H D 8 v X + X g p f t S x N q Q X y 5 A A A A A A S A A A C g A A A A E A A A A G H F L 2 X d 6 B V R 5 k b a c O l J L Y F Q A A A A 0 I Z X G L 8 z h e N 3 / B k n 0 L 0 5 i e q 2 9 7 6 Q Z P F b e g x z A U W v W 2 / w 1 c 3 A t k N C N d f l c Q z J U N g v h 4 U V 5 f 2 W q 5 N r J Z C f N x l 2 7 C J j m x N j t d 2 w h s f F y 5 2 t l l E U A A A A t 3 L W H r m Q V U D 2 J 6 S Q T W v F H 2 5 t Y W U = < / D a t a M a s h u p > 
</file>

<file path=customXml/itemProps1.xml><?xml version="1.0" encoding="utf-8"?>
<ds:datastoreItem xmlns:ds="http://schemas.openxmlformats.org/officeDocument/2006/customXml" ds:itemID="{4B5B3D89-13AB-4002-8023-A43E9C7BC08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dataTypeプルダウン項目</vt:lpstr>
      <vt:lpstr>dataType・データパターン一覧</vt:lpstr>
      <vt:lpstr>fmt変更履歴</vt:lpstr>
      <vt:lpstr>readme</vt:lpstr>
      <vt:lpstr>各種設定</vt:lpstr>
      <vt:lpstr>dataType定義</vt:lpstr>
      <vt:lpstr>enum定義</vt:lpstr>
      <vt:lpstr>型別dataType設定項目</vt:lpstr>
      <vt:lpstr>FK種類</vt:lpstr>
      <vt:lpstr>【説明】DB項目定義</vt:lpstr>
      <vt:lpstr>DB項目定義</vt:lpstr>
      <vt:lpstr>DB共通項目定義</vt:lpstr>
      <vt:lpstr>DB項目定義!Print_Area</vt:lpstr>
      <vt:lpstr>一般</vt:lpstr>
      <vt:lpstr>固定フォーマット</vt:lpstr>
      <vt:lpstr>日時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2025-03-20T05:42:44Z</dcterms:modified>
</cp:coreProperties>
</file>