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omments1.xml" ContentType="application/vnd.openxmlformats-officedocument.spreadsheetml.comments+xml"/>
  <Override PartName="/xl/tables/tableSingleCells1.xml" ContentType="application/vnd.openxmlformats-officedocument.spreadsheetml.tableSingleCells+xml"/>
  <Override PartName="/xl/tables/table5.xml" ContentType="application/vnd.openxmlformats-officedocument.spreadsheetml.table+xml"/>
  <Override PartName="/xl/tables/table6.xml" ContentType="application/vnd.openxmlformats-officedocument.spreadsheetml.table+xml"/>
  <Override PartName="/xl/tables/tableSingleCells2.xml" ContentType="application/vnd.openxmlformats-officedocument.spreadsheetml.tableSingleCells+xml"/>
  <Override PartName="/xl/tables/table7.xml" ContentType="application/vnd.openxmlformats-officedocument.spreadsheetml.table+xml"/>
  <Override PartName="/xl/comments2.xml" ContentType="application/vnd.openxmlformats-officedocument.spreadsheetml.comments+xml"/>
  <Override PartName="/xl/tables/tableSingleCells3.xml" ContentType="application/vnd.openxmlformats-officedocument.spreadsheetml.tableSingleCells+xml"/>
  <Override PartName="/xl/tables/table8.xml" ContentType="application/vnd.openxmlformats-officedocument.spreadsheetml.table+xml"/>
  <Override PartName="/xl/comments3.xml" ContentType="application/vnd.openxmlformats-officedocument.spreadsheetml.comments+xml"/>
  <Override PartName="/xl/tables/table9.xml" ContentType="application/vnd.openxmlformats-officedocument.spreadsheetml.table+xml"/>
  <Override PartName="/xl/tables/tableSingleCells4.xml" ContentType="application/vnd.openxmlformats-officedocument.spreadsheetml.tableSingleCells+xml"/>
  <Override PartName="/xl/tables/tableSingleCells5.xml" ContentType="application/vnd.openxmlformats-officedocument.spreadsheetml.tableSingleCells+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SingleCells6.xml" ContentType="application/vnd.openxmlformats-officedocument.spreadsheetml.tableSingleCells+xml"/>
  <Override PartName="/xl/tables/table13.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6"/>
  <workbookPr filterPrivacy="1" defaultThemeVersion="124226"/>
  <xr:revisionPtr revIDLastSave="0" documentId="13_ncr:1_{CE70A715-282C-7641-A6F7-390B876B60B7}" xr6:coauthVersionLast="47" xr6:coauthVersionMax="47" xr10:uidLastSave="{00000000-0000-0000-0000-000000000000}"/>
  <bookViews>
    <workbookView xWindow="0" yWindow="500" windowWidth="28800" windowHeight="16620" tabRatio="853" activeTab="9" xr2:uid="{00000000-000D-0000-FFFF-FFFF00000000}"/>
  </bookViews>
  <sheets>
    <sheet name="dataType・データパターン一覧" sheetId="27" state="hidden" r:id="rId1"/>
    <sheet name="fmt変更履歴" sheetId="19" r:id="rId2"/>
    <sheet name="各種設定" sheetId="34" r:id="rId3"/>
    <sheet name="dataType定義" sheetId="12" r:id="rId4"/>
    <sheet name="enum定義" sheetId="13" r:id="rId5"/>
    <sheet name="型別dataType設定項目" sheetId="22" state="hidden" r:id="rId6"/>
    <sheet name="dataTypeプルダウン項目" sheetId="21" state="hidden" r:id="rId7"/>
    <sheet name="FK種類" sheetId="31" state="hidden" r:id="rId8"/>
    <sheet name="DB項目定義" sheetId="8" r:id="rId9"/>
    <sheet name="DB共通項目定義" sheetId="20" r:id="rId10"/>
    <sheet name="★☆★　→未使用→　★☆★" sheetId="35" r:id="rId11"/>
    <sheet name="old_言語設定" sheetId="33" r:id="rId12"/>
    <sheet name="old_システム共通定義" sheetId="25" r:id="rId13"/>
    <sheet name="old_その他定義" sheetId="29" r:id="rId14"/>
    <sheet name="（未使用）dataType参照定義" sheetId="23" r:id="rId15"/>
    <sheet name="（未使用）DBテーブル定義" sheetId="24" r:id="rId16"/>
    <sheet name="（未使用）DBテーブル関連定義" sheetId="30" r:id="rId17"/>
    <sheet name="（未使用）class項目定義" sheetId="18" r:id="rId18"/>
  </sheets>
  <definedNames>
    <definedName name="OLE_LINK198" localSheetId="4">enum定義!#REF!</definedName>
    <definedName name="OLE_LINK257" localSheetId="4">enum定義!#REF!</definedName>
    <definedName name="OLE_LINK269" localSheetId="4">enum定義!#REF!</definedName>
    <definedName name="_xlnm.Print_Area" localSheetId="17">'（未使用）class項目定義'!$A$1:$R$5</definedName>
    <definedName name="_xlnm.Print_Area" localSheetId="8">DB項目定義!$A$1:$R$5</definedName>
    <definedName name="一般">dataTypeプルダウン項目!$A$3:$A$16</definedName>
    <definedName name="固定フォーマット">dataTypeプルダウン項目!$C$3:$C$4</definedName>
    <definedName name="日時">dataTypeプルダウン項目!$B$3:$B$16</definedName>
  </definedNames>
  <calcPr calcId="191029"/>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17" i="8" l="1"/>
  <c r="F31" i="12"/>
  <c r="E16" i="8"/>
  <c r="E42" i="8"/>
  <c r="E31" i="8"/>
  <c r="E15" i="8"/>
  <c r="E30" i="8"/>
  <c r="E14" i="8"/>
  <c r="E24" i="8"/>
  <c r="E51" i="8"/>
  <c r="F15" i="12"/>
  <c r="E55" i="8"/>
  <c r="E34" i="8"/>
  <c r="F30" i="12"/>
  <c r="F29" i="12"/>
  <c r="E53" i="8"/>
  <c r="E46" i="8"/>
  <c r="E43" i="8" l="1"/>
  <c r="E44" i="8"/>
  <c r="E45" i="8"/>
  <c r="F28" i="12"/>
  <c r="F17" i="12"/>
  <c r="F14" i="12"/>
  <c r="E7" i="8"/>
  <c r="E10" i="8"/>
  <c r="E11" i="8"/>
  <c r="E12" i="8"/>
  <c r="E13" i="8"/>
  <c r="E20" i="8"/>
  <c r="E8" i="8"/>
  <c r="E26" i="8"/>
  <c r="E36" i="8"/>
  <c r="E39" i="8"/>
  <c r="E29" i="8"/>
  <c r="E32" i="8"/>
  <c r="E33" i="8"/>
  <c r="E35" i="8"/>
  <c r="E40" i="8"/>
  <c r="E41" i="8"/>
  <c r="E25" i="8"/>
  <c r="E9" i="8"/>
  <c r="E18" i="8"/>
  <c r="E48" i="8" l="1"/>
  <c r="E58" i="8" l="1"/>
  <c r="E54" i="8"/>
  <c r="F27" i="12"/>
  <c r="F26" i="12"/>
  <c r="F18" i="12" l="1"/>
  <c r="F16" i="12" l="1"/>
  <c r="F20" i="12"/>
  <c r="F12" i="12" l="1"/>
  <c r="F13" i="12"/>
  <c r="E49" i="8"/>
  <c r="E9" i="20"/>
  <c r="E7" i="20"/>
  <c r="E8" i="20"/>
  <c r="F11" i="12"/>
  <c r="E19" i="8"/>
  <c r="E21" i="8"/>
  <c r="E22" i="8"/>
  <c r="E23" i="8"/>
  <c r="E27" i="8"/>
  <c r="E28" i="8"/>
  <c r="E37" i="8"/>
  <c r="E38" i="8"/>
  <c r="E47" i="8"/>
  <c r="E50" i="8"/>
  <c r="E52" i="8"/>
  <c r="E56" i="8"/>
  <c r="E57" i="8"/>
  <c r="E59" i="8"/>
  <c r="E60" i="8"/>
  <c r="E61" i="8"/>
  <c r="F10" i="12"/>
  <c r="E6" i="8" l="1"/>
  <c r="F24" i="12" l="1"/>
  <c r="F23" i="12"/>
  <c r="F22" i="12" l="1"/>
  <c r="F21" i="12" l="1"/>
  <c r="E12" i="20" l="1"/>
  <c r="H6" i="30" l="1"/>
  <c r="H7" i="30"/>
  <c r="H8" i="30"/>
  <c r="H9" i="30"/>
  <c r="H10" i="30"/>
  <c r="H11" i="30"/>
  <c r="G6" i="30"/>
  <c r="G7" i="30"/>
  <c r="G8" i="30"/>
  <c r="G9" i="30"/>
  <c r="G10" i="30"/>
  <c r="G11" i="30"/>
  <c r="F25" i="12"/>
  <c r="H23" i="30" l="1"/>
  <c r="G23" i="30"/>
  <c r="H22" i="30"/>
  <c r="G22" i="30"/>
  <c r="H21" i="30"/>
  <c r="G21" i="30"/>
  <c r="H20" i="30"/>
  <c r="G20" i="30"/>
  <c r="H19" i="30"/>
  <c r="G19" i="30"/>
  <c r="H18" i="30"/>
  <c r="G18" i="30"/>
  <c r="E48" i="18"/>
  <c r="E47" i="18"/>
  <c r="E46" i="18"/>
  <c r="E45" i="18"/>
  <c r="E44" i="18"/>
  <c r="E43" i="18"/>
  <c r="E42" i="18"/>
  <c r="E41" i="18"/>
  <c r="E40" i="18"/>
  <c r="E39" i="18"/>
  <c r="E38" i="18"/>
  <c r="E37" i="18"/>
  <c r="E36" i="18"/>
  <c r="E35" i="18"/>
  <c r="E34" i="18"/>
  <c r="E33" i="18"/>
  <c r="E32" i="18"/>
  <c r="E31" i="18"/>
  <c r="E30" i="18"/>
  <c r="E29" i="18"/>
  <c r="E28" i="18"/>
  <c r="E27" i="18"/>
  <c r="E26" i="18"/>
  <c r="E25" i="18"/>
  <c r="E24" i="18"/>
  <c r="E23" i="18"/>
  <c r="E22" i="18"/>
  <c r="E21" i="18"/>
  <c r="E20" i="18"/>
  <c r="E6" i="18"/>
  <c r="E7" i="18"/>
  <c r="E8" i="18"/>
  <c r="E9" i="18"/>
  <c r="E10" i="18"/>
  <c r="E11" i="18"/>
  <c r="E12" i="18"/>
  <c r="E13" i="18"/>
  <c r="E14" i="18"/>
  <c r="E10" i="20" l="1"/>
  <c r="E11" i="20"/>
  <c r="H6" i="13" l="1"/>
  <c r="U3" i="20"/>
  <c r="T3" i="20"/>
  <c r="R3" i="18"/>
  <c r="R3" i="20"/>
  <c r="R3" i="8"/>
  <c r="U3" i="18"/>
  <c r="T3" i="18"/>
  <c r="S3" i="18"/>
  <c r="S3" i="20"/>
  <c r="U3" i="8"/>
  <c r="T3" i="8"/>
  <c r="S3" i="8"/>
  <c r="K6" i="13"/>
  <c r="I6" i="13"/>
  <c r="J6" i="1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I6" authorId="0" shapeId="0" xr:uid="{00000000-0006-0000-0200-000001000000}">
      <text>
        <r>
          <rPr>
            <sz val="9"/>
            <color rgb="FF000000"/>
            <rFont val="MS P ゴシック"/>
            <charset val="128"/>
          </rPr>
          <t>short</t>
        </r>
        <r>
          <rPr>
            <sz val="9"/>
            <color rgb="FF000000"/>
            <rFont val="ＭＳ Ｐゴシック"/>
            <family val="2"/>
            <charset val="128"/>
          </rPr>
          <t>、</t>
        </r>
        <r>
          <rPr>
            <sz val="9"/>
            <color rgb="FF000000"/>
            <rFont val="ＭＳ Ｐゴシック"/>
            <family val="2"/>
            <charset val="128"/>
          </rPr>
          <t>int</t>
        </r>
        <r>
          <rPr>
            <sz val="9"/>
            <color rgb="FF000000"/>
            <rFont val="ＭＳ Ｐゴシック"/>
            <family val="2"/>
            <charset val="128"/>
          </rPr>
          <t>、</t>
        </r>
        <r>
          <rPr>
            <sz val="9"/>
            <color rgb="FF000000"/>
            <rFont val="ＭＳ Ｐゴシック"/>
            <family val="2"/>
            <charset val="128"/>
          </rPr>
          <t>long</t>
        </r>
        <r>
          <rPr>
            <sz val="9"/>
            <color rgb="FF000000"/>
            <rFont val="ＭＳ Ｐゴシック"/>
            <family val="2"/>
            <charset val="128"/>
          </rPr>
          <t>（それぞれの</t>
        </r>
        <r>
          <rPr>
            <sz val="9"/>
            <color rgb="FF000000"/>
            <rFont val="ＭＳ Ｐゴシック"/>
            <family val="2"/>
            <charset val="128"/>
          </rPr>
          <t>Wrapper</t>
        </r>
        <r>
          <rPr>
            <sz val="9"/>
            <color rgb="FF000000"/>
            <rFont val="ＭＳ Ｐゴシック"/>
            <family val="2"/>
            <charset val="128"/>
          </rPr>
          <t>クラスを含む）、</t>
        </r>
        <r>
          <rPr>
            <sz val="9"/>
            <color rgb="FF000000"/>
            <rFont val="ＭＳ Ｐゴシック"/>
            <family val="2"/>
            <charset val="128"/>
          </rPr>
          <t>BigInteger</t>
        </r>
        <r>
          <rPr>
            <sz val="9"/>
            <color rgb="FF000000"/>
            <rFont val="ＭＳ Ｐゴシック"/>
            <family val="2"/>
            <charset val="128"/>
          </rPr>
          <t>、</t>
        </r>
        <r>
          <rPr>
            <sz val="9"/>
            <color rgb="FF000000"/>
            <rFont val="ＭＳ Ｐゴシック"/>
            <family val="2"/>
            <charset val="128"/>
          </rPr>
          <t>BigDecimal</t>
        </r>
        <r>
          <rPr>
            <sz val="9"/>
            <color rgb="FF000000"/>
            <rFont val="ＭＳ Ｐゴシック"/>
            <family val="2"/>
            <charset val="128"/>
          </rPr>
          <t>、</t>
        </r>
        <r>
          <rPr>
            <sz val="9"/>
            <color rgb="FF000000"/>
            <rFont val="ＭＳ Ｐゴシック"/>
            <family val="2"/>
            <charset val="128"/>
          </rPr>
          <t>String</t>
        </r>
        <r>
          <rPr>
            <sz val="9"/>
            <color rgb="FF000000"/>
            <rFont val="ＭＳ Ｐゴシック"/>
            <family val="2"/>
            <charset val="128"/>
          </rPr>
          <t>の場合</t>
        </r>
        <r>
          <rPr>
            <sz val="9"/>
            <color rgb="FF000000"/>
            <rFont val="ＭＳ Ｐゴシック"/>
            <family val="2"/>
            <charset val="128"/>
          </rPr>
          <t xml:space="preserve">
</t>
        </r>
        <r>
          <rPr>
            <sz val="9"/>
            <color rgb="FF000000"/>
            <rFont val="MS P ゴシック"/>
            <charset val="128"/>
          </rPr>
          <t>※beanValidation</t>
        </r>
        <r>
          <rPr>
            <sz val="9"/>
            <color rgb="FF000000"/>
            <rFont val="ＭＳ Ｐゴシック"/>
            <family val="2"/>
            <charset val="128"/>
          </rPr>
          <t>の仕様としては、</t>
        </r>
        <r>
          <rPr>
            <sz val="9"/>
            <color rgb="FF000000"/>
            <rFont val="ＭＳ Ｐゴシック"/>
            <family val="2"/>
            <charset val="128"/>
          </rPr>
          <t>byte</t>
        </r>
        <r>
          <rPr>
            <sz val="9"/>
            <color rgb="FF000000"/>
            <rFont val="ＭＳ Ｐゴシック"/>
            <family val="2"/>
            <charset val="128"/>
          </rPr>
          <t>型も上記</t>
        </r>
        <r>
          <rPr>
            <sz val="9"/>
            <color rgb="FF000000"/>
            <rFont val="ＭＳ Ｐゴシック"/>
            <family val="2"/>
            <charset val="128"/>
          </rPr>
          <t>2</t>
        </r>
        <r>
          <rPr>
            <sz val="9"/>
            <color rgb="FF000000"/>
            <rFont val="ＭＳ Ｐゴシック"/>
            <family val="2"/>
            <charset val="128"/>
          </rPr>
          <t>つの</t>
        </r>
        <r>
          <rPr>
            <sz val="9"/>
            <color rgb="FF000000"/>
            <rFont val="ＭＳ Ｐゴシック"/>
            <family val="2"/>
            <charset val="128"/>
          </rPr>
          <t>annotation</t>
        </r>
        <r>
          <rPr>
            <sz val="9"/>
            <color rgb="FF000000"/>
            <rFont val="ＭＳ Ｐゴシック"/>
            <family val="2"/>
            <charset val="128"/>
          </rPr>
          <t>で使用可能だが、</t>
        </r>
        <r>
          <rPr>
            <sz val="9"/>
            <color rgb="FF000000"/>
            <rFont val="ＭＳ Ｐゴシック"/>
            <family val="2"/>
            <charset val="128"/>
          </rPr>
          <t>codegenerator</t>
        </r>
        <r>
          <rPr>
            <sz val="9"/>
            <color rgb="FF000000"/>
            <rFont val="ＭＳ Ｐゴシック"/>
            <family val="2"/>
            <charset val="128"/>
          </rPr>
          <t>としては除外している。必要なら追加</t>
        </r>
      </text>
    </comment>
    <comment ref="I8" authorId="0" shapeId="0" xr:uid="{00000000-0006-0000-0200-000002000000}">
      <text>
        <r>
          <rPr>
            <sz val="9"/>
            <color rgb="FF000000"/>
            <rFont val="MS P ゴシック"/>
            <charset val="128"/>
          </rPr>
          <t>@Min</t>
        </r>
        <r>
          <rPr>
            <sz val="9"/>
            <color rgb="FF000000"/>
            <rFont val="ＭＳ Ｐゴシック"/>
            <family val="2"/>
            <charset val="128"/>
          </rPr>
          <t>と</t>
        </r>
        <r>
          <rPr>
            <sz val="9"/>
            <color rgb="FF000000"/>
            <rFont val="ＭＳ Ｐゴシック"/>
            <family val="2"/>
            <charset val="128"/>
          </rPr>
          <t>@DecimalMin</t>
        </r>
        <r>
          <rPr>
            <sz val="9"/>
            <color rgb="FF000000"/>
            <rFont val="ＭＳ Ｐゴシック"/>
            <family val="2"/>
            <charset val="128"/>
          </rPr>
          <t>があるが、</t>
        </r>
        <r>
          <rPr>
            <sz val="9"/>
            <color rgb="FF000000"/>
            <rFont val="ＭＳ Ｐゴシック"/>
            <family val="2"/>
            <charset val="128"/>
          </rPr>
          <t>@DecimalMin</t>
        </r>
        <r>
          <rPr>
            <sz val="9"/>
            <color rgb="FF000000"/>
            <rFont val="ＭＳ Ｐゴシック"/>
            <family val="2"/>
            <charset val="128"/>
          </rPr>
          <t>は</t>
        </r>
        <r>
          <rPr>
            <sz val="9"/>
            <color rgb="FF000000"/>
            <rFont val="ＭＳ Ｐゴシック"/>
            <family val="2"/>
            <charset val="128"/>
          </rPr>
          <t>Min</t>
        </r>
        <r>
          <rPr>
            <sz val="9"/>
            <color rgb="FF000000"/>
            <rFont val="ＭＳ Ｐゴシック"/>
            <family val="2"/>
            <charset val="128"/>
          </rPr>
          <t>を包含した機能っぽいので、簡単のため</t>
        </r>
        <r>
          <rPr>
            <sz val="9"/>
            <color rgb="FF000000"/>
            <rFont val="ＭＳ Ｐゴシック"/>
            <family val="2"/>
            <charset val="128"/>
          </rPr>
          <t>DecimalMin</t>
        </r>
        <r>
          <rPr>
            <sz val="9"/>
            <color rgb="FF000000"/>
            <rFont val="ＭＳ Ｐゴシック"/>
            <family val="2"/>
            <charset val="128"/>
          </rPr>
          <t>一本で行く。</t>
        </r>
        <r>
          <rPr>
            <sz val="9"/>
            <color rgb="FF000000"/>
            <rFont val="ＭＳ Ｐゴシック"/>
            <family val="2"/>
            <charset val="128"/>
          </rPr>
          <t>Max</t>
        </r>
        <r>
          <rPr>
            <sz val="9"/>
            <color rgb="FF000000"/>
            <rFont val="ＭＳ Ｐゴシック"/>
            <family val="2"/>
            <charset val="128"/>
          </rPr>
          <t>も同じ。</t>
        </r>
      </text>
    </comment>
    <comment ref="L8" authorId="0" shapeId="0" xr:uid="{00000000-0006-0000-0200-000003000000}">
      <text>
        <r>
          <rPr>
            <sz val="11"/>
            <color rgb="FF000000"/>
            <rFont val="ＭＳ Ｐゴシック"/>
            <family val="2"/>
            <charset val="128"/>
          </rPr>
          <t>BigDecimal</t>
        </r>
        <r>
          <rPr>
            <sz val="11"/>
            <color rgb="FF000000"/>
            <rFont val="ＭＳ Ｐゴシック"/>
            <family val="2"/>
            <charset val="128"/>
          </rPr>
          <t>の場合のみ記載可。</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F5" authorId="0" shapeId="0" xr:uid="{9791E71B-C409-4941-AEDA-0C1418C3DA66}">
      <text>
        <r>
          <rPr>
            <sz val="9"/>
            <color rgb="FF000000"/>
            <rFont val="ＭＳ Ｐゴシック"/>
            <family val="2"/>
            <charset val="128"/>
          </rPr>
          <t>・○：指定したカラムにより</t>
        </r>
        <r>
          <rPr>
            <sz val="9"/>
            <color rgb="FF000000"/>
            <rFont val="ＭＳ Ｐゴシック"/>
            <family val="2"/>
            <charset val="128"/>
          </rPr>
          <t>EnbeddedId</t>
        </r>
        <r>
          <rPr>
            <sz val="9"/>
            <color rgb="FF000000"/>
            <rFont val="ＭＳ Ｐゴシック"/>
            <family val="2"/>
            <charset val="128"/>
          </rPr>
          <t>による複合</t>
        </r>
        <r>
          <rPr>
            <sz val="9"/>
            <color rgb="FF000000"/>
            <rFont val="ＭＳ Ｐゴシック"/>
            <family val="2"/>
            <charset val="128"/>
          </rPr>
          <t>PK</t>
        </r>
        <r>
          <rPr>
            <sz val="9"/>
            <color rgb="FF000000"/>
            <rFont val="ＭＳ Ｐゴシック"/>
            <family val="2"/>
            <charset val="128"/>
          </rPr>
          <t>作成</t>
        </r>
        <r>
          <rPr>
            <sz val="9"/>
            <color rgb="FF000000"/>
            <rFont val="ＭＳ Ｐゴシック"/>
            <family val="2"/>
            <charset val="128"/>
          </rPr>
          <t xml:space="preserve">
</t>
        </r>
        <r>
          <rPr>
            <sz val="9"/>
            <color rgb="FF000000"/>
            <rFont val="ＭＳ Ｐゴシック"/>
            <family val="2"/>
            <charset val="128"/>
          </rPr>
          <t>・</t>
        </r>
        <r>
          <rPr>
            <sz val="9"/>
            <color rgb="FF000000"/>
            <rFont val="ＭＳ Ｐゴシック"/>
            <family val="2"/>
            <charset val="128"/>
          </rPr>
          <t>S</t>
        </r>
        <r>
          <rPr>
            <sz val="9"/>
            <color rgb="FF000000"/>
            <rFont val="ＭＳ Ｐゴシック"/>
            <family val="2"/>
            <charset val="128"/>
          </rPr>
          <t>：</t>
        </r>
        <r>
          <rPr>
            <sz val="9"/>
            <color rgb="FF000000"/>
            <rFont val="ＭＳ Ｐゴシック"/>
            <family val="2"/>
            <charset val="128"/>
          </rPr>
          <t>Surrogaate Key</t>
        </r>
        <r>
          <rPr>
            <sz val="9"/>
            <color rgb="FF000000"/>
            <rFont val="ＭＳ Ｐゴシック"/>
            <family val="2"/>
            <charset val="128"/>
          </rPr>
          <t>。</t>
        </r>
        <r>
          <rPr>
            <sz val="9"/>
            <color rgb="FF000000"/>
            <rFont val="ＭＳ Ｐゴシック"/>
            <family val="2"/>
            <charset val="128"/>
          </rPr>
          <t xml:space="preserve">
</t>
        </r>
        <r>
          <rPr>
            <sz val="9"/>
            <color rgb="FF000000"/>
            <rFont val="ＭＳ Ｐゴシック"/>
            <family val="2"/>
            <charset val="128"/>
          </rPr>
          <t>・</t>
        </r>
        <r>
          <rPr>
            <sz val="9"/>
            <color rgb="FF000000"/>
            <rFont val="ＭＳ Ｐゴシック"/>
            <family val="2"/>
            <charset val="128"/>
          </rPr>
          <t>U</t>
        </r>
        <r>
          <rPr>
            <sz val="9"/>
            <color rgb="FF000000"/>
            <rFont val="ＭＳ Ｐゴシック"/>
            <family val="2"/>
            <charset val="128"/>
          </rPr>
          <t>：</t>
        </r>
        <r>
          <rPr>
            <sz val="9"/>
            <color rgb="FF000000"/>
            <rFont val="ＭＳ Ｐゴシック"/>
            <family val="2"/>
            <charset val="128"/>
          </rPr>
          <t>Unique</t>
        </r>
        <r>
          <rPr>
            <sz val="9"/>
            <color rgb="FF000000"/>
            <rFont val="ＭＳ Ｐゴシック"/>
            <family val="2"/>
            <charset val="128"/>
          </rPr>
          <t>制約の設定対象。論理的な</t>
        </r>
        <r>
          <rPr>
            <sz val="9"/>
            <color rgb="FF000000"/>
            <rFont val="ＭＳ Ｐゴシック"/>
            <family val="2"/>
            <charset val="128"/>
          </rPr>
          <t>PK</t>
        </r>
        <r>
          <rPr>
            <sz val="9"/>
            <color rgb="FF000000"/>
            <rFont val="ＭＳ Ｐゴシック"/>
            <family val="2"/>
            <charset val="128"/>
          </rPr>
          <t>に対して指定。</t>
        </r>
        <r>
          <rPr>
            <sz val="9"/>
            <color rgb="FF000000"/>
            <rFont val="ＭＳ Ｐゴシック"/>
            <family val="2"/>
            <charset val="128"/>
          </rPr>
          <t xml:space="preserve">
</t>
        </r>
        <r>
          <rPr>
            <sz val="9"/>
            <color rgb="FF000000"/>
            <rFont val="MS P ゴシック"/>
            <charset val="128"/>
          </rPr>
          <t>※</t>
        </r>
        <r>
          <rPr>
            <sz val="9"/>
            <color rgb="FF000000"/>
            <rFont val="ＭＳ Ｐゴシック"/>
            <family val="2"/>
            <charset val="128"/>
          </rPr>
          <t>テーブル内で、○を使うなら</t>
        </r>
        <r>
          <rPr>
            <sz val="9"/>
            <color rgb="FF000000"/>
            <rFont val="ＭＳ Ｐゴシック"/>
            <family val="2"/>
            <charset val="128"/>
          </rPr>
          <t>S/U</t>
        </r>
        <r>
          <rPr>
            <sz val="9"/>
            <color rgb="FF000000"/>
            <rFont val="ＭＳ Ｐゴシック"/>
            <family val="2"/>
            <charset val="128"/>
          </rPr>
          <t>は使用不可。</t>
        </r>
        <r>
          <rPr>
            <sz val="9"/>
            <color rgb="FF000000"/>
            <rFont val="ＭＳ Ｐゴシック"/>
            <family val="2"/>
            <charset val="128"/>
          </rPr>
          <t>S/U</t>
        </r>
        <r>
          <rPr>
            <sz val="9"/>
            <color rgb="FF000000"/>
            <rFont val="ＭＳ Ｐゴシック"/>
            <family val="2"/>
            <charset val="128"/>
          </rPr>
          <t>を使うなら○は使用不可。テーブルごとに使い分けることは可能。</t>
        </r>
        <r>
          <rPr>
            <sz val="9"/>
            <color rgb="FF000000"/>
            <rFont val="ＭＳ Ｐゴシック"/>
            <family val="2"/>
            <charset val="128"/>
          </rPr>
          <t xml:space="preserve">
</t>
        </r>
        <r>
          <rPr>
            <sz val="9"/>
            <color rgb="FF000000"/>
            <rFont val="MS P ゴシック"/>
            <charset val="128"/>
          </rPr>
          <t>U</t>
        </r>
        <r>
          <rPr>
            <sz val="9"/>
            <color rgb="FF000000"/>
            <rFont val="ＭＳ Ｐゴシック"/>
            <family val="2"/>
            <charset val="128"/>
          </rPr>
          <t>は、業務テーブルでは必須だが、ログテーブルなどではそうでもないので、仕様必須ではないが、業務テーブルでは必ず使うこと。</t>
        </r>
      </text>
    </comment>
    <comment ref="H5" authorId="0" shapeId="0" xr:uid="{00000000-0006-0000-0B00-000001000000}">
      <text>
        <r>
          <rPr>
            <sz val="11"/>
            <color rgb="FF000000"/>
            <rFont val="ＭＳ Ｐゴシック"/>
            <family val="2"/>
            <charset val="128"/>
          </rPr>
          <t>・</t>
        </r>
        <r>
          <rPr>
            <sz val="11"/>
            <color rgb="FF000000"/>
            <rFont val="ＭＳ Ｐゴシック"/>
            <family val="2"/>
            <charset val="128"/>
          </rPr>
          <t>int, long</t>
        </r>
        <r>
          <rPr>
            <sz val="11"/>
            <color rgb="FF000000"/>
            <rFont val="ＭＳ Ｐゴシック"/>
            <family val="2"/>
            <charset val="128"/>
          </rPr>
          <t>：</t>
        </r>
        <r>
          <rPr>
            <sz val="11"/>
            <color rgb="FF000000"/>
            <rFont val="ＭＳ Ｐゴシック"/>
            <family val="2"/>
            <charset val="128"/>
          </rPr>
          <t>1</t>
        </r>
        <r>
          <rPr>
            <sz val="11"/>
            <color rgb="FF000000"/>
            <rFont val="ＭＳ Ｐゴシック"/>
            <family val="2"/>
            <charset val="128"/>
          </rPr>
          <t>から始まる連番を設定</t>
        </r>
        <r>
          <rPr>
            <sz val="11"/>
            <color rgb="FF000000"/>
            <rFont val="ＭＳ Ｐゴシック"/>
            <family val="2"/>
            <charset val="128"/>
          </rPr>
          <t xml:space="preserve">
</t>
        </r>
        <r>
          <rPr>
            <sz val="11"/>
            <color rgb="FF000000"/>
            <rFont val="ＭＳ Ｐゴシック"/>
            <family val="2"/>
            <charset val="128"/>
          </rPr>
          <t>・</t>
        </r>
        <r>
          <rPr>
            <sz val="11"/>
            <color rgb="FF000000"/>
            <rFont val="ＭＳ Ｐゴシック"/>
            <family val="2"/>
            <charset val="128"/>
          </rPr>
          <t>Timestamp</t>
        </r>
        <r>
          <rPr>
            <sz val="11"/>
            <color rgb="FF000000"/>
            <rFont val="ＭＳ Ｐゴシック"/>
            <family val="2"/>
            <charset val="128"/>
          </rPr>
          <t>：現在の</t>
        </r>
        <r>
          <rPr>
            <sz val="11"/>
            <color rgb="FF000000"/>
            <rFont val="ＭＳ Ｐゴシック"/>
            <family val="2"/>
            <charset val="128"/>
          </rPr>
          <t>timestamp</t>
        </r>
        <r>
          <rPr>
            <sz val="11"/>
            <color rgb="FF000000"/>
            <rFont val="ＭＳ Ｐゴシック"/>
            <family val="2"/>
            <charset val="128"/>
          </rPr>
          <t>を設定</t>
        </r>
        <r>
          <rPr>
            <sz val="11"/>
            <color rgb="FF000000"/>
            <rFont val="ＭＳ Ｐゴシック"/>
            <family val="2"/>
            <charset val="128"/>
          </rPr>
          <t xml:space="preserve">
</t>
        </r>
        <r>
          <rPr>
            <sz val="11"/>
            <color rgb="FF000000"/>
            <rFont val="ＭＳ Ｐゴシック"/>
            <family val="2"/>
            <charset val="128"/>
          </rPr>
          <t>・</t>
        </r>
        <r>
          <rPr>
            <sz val="11"/>
            <color rgb="FF000000"/>
            <rFont val="ＭＳ Ｐゴシック"/>
            <family val="2"/>
            <charset val="128"/>
          </rPr>
          <t>boolean:false</t>
        </r>
        <r>
          <rPr>
            <sz val="11"/>
            <color rgb="FF000000"/>
            <rFont val="ＭＳ Ｐゴシック"/>
            <family val="2"/>
            <charset val="128"/>
          </rPr>
          <t>を設定</t>
        </r>
        <r>
          <rPr>
            <sz val="11"/>
            <color rgb="FF000000"/>
            <rFont val="ＭＳ Ｐゴシック"/>
            <family val="2"/>
            <charset val="128"/>
          </rPr>
          <t xml:space="preserve">
</t>
        </r>
        <r>
          <rPr>
            <sz val="11"/>
            <color rgb="FF000000"/>
            <rFont val="ＭＳ Ｐゴシック"/>
            <family val="2"/>
            <charset val="128"/>
          </rPr>
          <t>・</t>
        </r>
        <r>
          <rPr>
            <sz val="11"/>
            <color rgb="FF000000"/>
            <rFont val="ＭＳ Ｐゴシック"/>
            <family val="2"/>
            <charset val="128"/>
          </rPr>
          <t>enum</t>
        </r>
        <r>
          <rPr>
            <sz val="11"/>
            <color rgb="FF000000"/>
            <rFont val="ＭＳ Ｐゴシック"/>
            <family val="2"/>
            <charset val="128"/>
          </rPr>
          <t>：</t>
        </r>
        <r>
          <rPr>
            <sz val="11"/>
            <color rgb="FF000000"/>
            <rFont val="ＭＳ Ｐゴシック"/>
            <family val="2"/>
            <charset val="128"/>
          </rPr>
          <t>DT_FLG</t>
        </r>
        <r>
          <rPr>
            <sz val="11"/>
            <color rgb="FF000000"/>
            <rFont val="ＭＳ Ｐゴシック"/>
            <family val="2"/>
            <charset val="128"/>
          </rPr>
          <t>の場合のみ可とする。</t>
        </r>
        <r>
          <rPr>
            <sz val="11"/>
            <color rgb="FF000000"/>
            <rFont val="ＭＳ Ｐゴシック"/>
            <family val="2"/>
            <charset val="128"/>
          </rPr>
          <t>False</t>
        </r>
        <r>
          <rPr>
            <sz val="11"/>
            <color rgb="FF000000"/>
            <rFont val="ＭＳ Ｐゴシック"/>
            <family val="2"/>
            <charset val="128"/>
          </rPr>
          <t>または</t>
        </r>
        <r>
          <rPr>
            <sz val="11"/>
            <color rgb="FF000000"/>
            <rFont val="ＭＳ Ｐゴシック"/>
            <family val="2"/>
            <charset val="128"/>
          </rPr>
          <t>FlgEnum.FALSE</t>
        </r>
        <r>
          <rPr>
            <sz val="11"/>
            <color rgb="FF000000"/>
            <rFont val="ＭＳ Ｐゴシック"/>
            <family val="2"/>
            <charset val="128"/>
          </rPr>
          <t>を設定</t>
        </r>
        <r>
          <rPr>
            <sz val="11"/>
            <color rgb="FF000000"/>
            <rFont val="ＭＳ Ｐゴシック"/>
            <family val="2"/>
            <charset val="128"/>
          </rPr>
          <t xml:space="preserve">
</t>
        </r>
        <r>
          <rPr>
            <sz val="11"/>
            <color rgb="FF000000"/>
            <rFont val="ＭＳ Ｐゴシック"/>
            <family val="2"/>
            <charset val="128"/>
          </rPr>
          <t>・それ以外：エラー</t>
        </r>
      </text>
    </comment>
    <comment ref="J5" authorId="0" shapeId="0" xr:uid="{00000000-0006-0000-0B00-000002000000}">
      <text>
        <r>
          <rPr>
            <sz val="11"/>
            <color rgb="FF000000"/>
            <rFont val="ＭＳ Ｐゴシック"/>
            <family val="2"/>
            <charset val="128"/>
          </rPr>
          <t>・</t>
        </r>
        <r>
          <rPr>
            <sz val="11"/>
            <color rgb="FF000000"/>
            <rFont val="ＭＳ Ｐゴシック"/>
            <family val="2"/>
            <charset val="128"/>
          </rPr>
          <t>Timestamp:</t>
        </r>
        <r>
          <rPr>
            <sz val="11"/>
            <color rgb="FF000000"/>
            <rFont val="ＭＳ Ｐゴシック"/>
            <family val="2"/>
            <charset val="128"/>
          </rPr>
          <t>更新時に現在日時を入れる</t>
        </r>
        <r>
          <rPr>
            <sz val="11"/>
            <color rgb="FF000000"/>
            <rFont val="ＭＳ Ｐゴシック"/>
            <family val="2"/>
            <charset val="128"/>
          </rPr>
          <t xml:space="preserve">
</t>
        </r>
        <r>
          <rPr>
            <sz val="11"/>
            <color rgb="FF000000"/>
            <rFont val="ＭＳ Ｐゴシック"/>
            <family val="2"/>
            <charset val="128"/>
          </rPr>
          <t>・</t>
        </r>
        <r>
          <rPr>
            <sz val="11"/>
            <color rgb="FF000000"/>
            <rFont val="ＭＳ Ｐゴシック"/>
            <family val="2"/>
            <charset val="128"/>
          </rPr>
          <t>boolean:false</t>
        </r>
        <r>
          <rPr>
            <sz val="11"/>
            <color rgb="FF000000"/>
            <rFont val="ＭＳ Ｐゴシック"/>
            <family val="2"/>
            <charset val="128"/>
          </rPr>
          <t>を設定</t>
        </r>
        <r>
          <rPr>
            <sz val="11"/>
            <color rgb="FF000000"/>
            <rFont val="ＭＳ Ｐゴシック"/>
            <family val="2"/>
            <charset val="128"/>
          </rPr>
          <t xml:space="preserve">
</t>
        </r>
        <r>
          <rPr>
            <sz val="11"/>
            <color rgb="FF000000"/>
            <rFont val="ＭＳ Ｐゴシック"/>
            <family val="2"/>
            <charset val="128"/>
          </rPr>
          <t>・</t>
        </r>
        <r>
          <rPr>
            <sz val="11"/>
            <color rgb="FF000000"/>
            <rFont val="ＭＳ Ｐゴシック"/>
            <family val="2"/>
            <charset val="128"/>
          </rPr>
          <t>dataType</t>
        </r>
        <r>
          <rPr>
            <sz val="11"/>
            <color rgb="FF000000"/>
            <rFont val="ＭＳ Ｐゴシック"/>
            <family val="2"/>
            <charset val="128"/>
          </rPr>
          <t>が</t>
        </r>
        <r>
          <rPr>
            <sz val="11"/>
            <color rgb="FF000000"/>
            <rFont val="ＭＳ Ｐゴシック"/>
            <family val="2"/>
            <charset val="128"/>
          </rPr>
          <t>DT_FLG</t>
        </r>
        <r>
          <rPr>
            <sz val="11"/>
            <color rgb="FF000000"/>
            <rFont val="ＭＳ Ｐゴシック"/>
            <family val="2"/>
            <charset val="128"/>
          </rPr>
          <t>の場合のみ可とする。</t>
        </r>
        <r>
          <rPr>
            <sz val="11"/>
            <color rgb="FF000000"/>
            <rFont val="ＭＳ Ｐゴシック"/>
            <family val="2"/>
            <charset val="128"/>
          </rPr>
          <t xml:space="preserve">
</t>
        </r>
        <r>
          <rPr>
            <sz val="11"/>
            <color rgb="FF000000"/>
            <rFont val="ＭＳ Ｐゴシック"/>
            <family val="2"/>
            <charset val="128"/>
          </rPr>
          <t>・</t>
        </r>
        <r>
          <rPr>
            <sz val="11"/>
            <color rgb="FF000000"/>
            <rFont val="ＭＳ Ｐゴシック"/>
            <family val="2"/>
            <charset val="128"/>
          </rPr>
          <t>FlgEnum.FALSE</t>
        </r>
        <r>
          <rPr>
            <sz val="11"/>
            <color rgb="FF000000"/>
            <rFont val="ＭＳ Ｐゴシック"/>
            <family val="2"/>
            <charset val="128"/>
          </rPr>
          <t>を設定</t>
        </r>
        <r>
          <rPr>
            <sz val="11"/>
            <color rgb="FF000000"/>
            <rFont val="ＭＳ Ｐゴシック"/>
            <family val="2"/>
            <charset val="128"/>
          </rPr>
          <t xml:space="preserve">
</t>
        </r>
        <r>
          <rPr>
            <sz val="11"/>
            <color rgb="FF000000"/>
            <rFont val="ＭＳ Ｐゴシック"/>
            <family val="2"/>
            <charset val="128"/>
          </rPr>
          <t>・それ以外：エラー</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F6" authorId="0" shapeId="0" xr:uid="{E41679E0-C4EE-FF4B-A7A3-894B411AFB7C}">
      <text>
        <r>
          <rPr>
            <sz val="9"/>
            <color rgb="FF000000"/>
            <rFont val="ＭＳ Ｐゴシック"/>
            <family val="2"/>
            <charset val="128"/>
          </rPr>
          <t>・○：指定したカラムにより</t>
        </r>
        <r>
          <rPr>
            <sz val="9"/>
            <color rgb="FF000000"/>
            <rFont val="ＭＳ Ｐゴシック"/>
            <family val="2"/>
            <charset val="128"/>
          </rPr>
          <t>EnbeddedId</t>
        </r>
        <r>
          <rPr>
            <sz val="9"/>
            <color rgb="FF000000"/>
            <rFont val="ＭＳ Ｐゴシック"/>
            <family val="2"/>
            <charset val="128"/>
          </rPr>
          <t>による複合</t>
        </r>
        <r>
          <rPr>
            <sz val="9"/>
            <color rgb="FF000000"/>
            <rFont val="ＭＳ Ｐゴシック"/>
            <family val="2"/>
            <charset val="128"/>
          </rPr>
          <t>PK</t>
        </r>
        <r>
          <rPr>
            <sz val="9"/>
            <color rgb="FF000000"/>
            <rFont val="ＭＳ Ｐゴシック"/>
            <family val="2"/>
            <charset val="128"/>
          </rPr>
          <t>作成</t>
        </r>
        <r>
          <rPr>
            <sz val="9"/>
            <color rgb="FF000000"/>
            <rFont val="ＭＳ Ｐゴシック"/>
            <family val="2"/>
            <charset val="128"/>
          </rPr>
          <t xml:space="preserve">
</t>
        </r>
        <r>
          <rPr>
            <sz val="9"/>
            <color rgb="FF000000"/>
            <rFont val="ＭＳ Ｐゴシック"/>
            <family val="2"/>
            <charset val="128"/>
          </rPr>
          <t>・</t>
        </r>
        <r>
          <rPr>
            <sz val="9"/>
            <color rgb="FF000000"/>
            <rFont val="ＭＳ Ｐゴシック"/>
            <family val="2"/>
            <charset val="128"/>
          </rPr>
          <t>S</t>
        </r>
        <r>
          <rPr>
            <sz val="9"/>
            <color rgb="FF000000"/>
            <rFont val="ＭＳ Ｐゴシック"/>
            <family val="2"/>
            <charset val="128"/>
          </rPr>
          <t>：</t>
        </r>
        <r>
          <rPr>
            <sz val="9"/>
            <color rgb="FF000000"/>
            <rFont val="ＭＳ Ｐゴシック"/>
            <family val="2"/>
            <charset val="128"/>
          </rPr>
          <t>Surrogaate Key</t>
        </r>
        <r>
          <rPr>
            <sz val="9"/>
            <color rgb="FF000000"/>
            <rFont val="ＭＳ Ｐゴシック"/>
            <family val="2"/>
            <charset val="128"/>
          </rPr>
          <t>。</t>
        </r>
        <r>
          <rPr>
            <sz val="9"/>
            <color rgb="FF000000"/>
            <rFont val="ＭＳ Ｐゴシック"/>
            <family val="2"/>
            <charset val="128"/>
          </rPr>
          <t xml:space="preserve">
</t>
        </r>
        <r>
          <rPr>
            <sz val="9"/>
            <color rgb="FF000000"/>
            <rFont val="ＭＳ Ｐゴシック"/>
            <family val="2"/>
            <charset val="128"/>
          </rPr>
          <t>・</t>
        </r>
        <r>
          <rPr>
            <sz val="9"/>
            <color rgb="FF000000"/>
            <rFont val="ＭＳ Ｐゴシック"/>
            <family val="2"/>
            <charset val="128"/>
          </rPr>
          <t>U</t>
        </r>
        <r>
          <rPr>
            <sz val="9"/>
            <color rgb="FF000000"/>
            <rFont val="ＭＳ Ｐゴシック"/>
            <family val="2"/>
            <charset val="128"/>
          </rPr>
          <t>：</t>
        </r>
        <r>
          <rPr>
            <sz val="9"/>
            <color rgb="FF000000"/>
            <rFont val="ＭＳ Ｐゴシック"/>
            <family val="2"/>
            <charset val="128"/>
          </rPr>
          <t>Unique</t>
        </r>
        <r>
          <rPr>
            <sz val="9"/>
            <color rgb="FF000000"/>
            <rFont val="ＭＳ Ｐゴシック"/>
            <family val="2"/>
            <charset val="128"/>
          </rPr>
          <t>制約の設定対象。論理的な</t>
        </r>
        <r>
          <rPr>
            <sz val="9"/>
            <color rgb="FF000000"/>
            <rFont val="ＭＳ Ｐゴシック"/>
            <family val="2"/>
            <charset val="128"/>
          </rPr>
          <t>PK</t>
        </r>
        <r>
          <rPr>
            <sz val="9"/>
            <color rgb="FF000000"/>
            <rFont val="ＭＳ Ｐゴシック"/>
            <family val="2"/>
            <charset val="128"/>
          </rPr>
          <t>に対して指定。</t>
        </r>
        <r>
          <rPr>
            <sz val="9"/>
            <color rgb="FF000000"/>
            <rFont val="ＭＳ Ｐゴシック"/>
            <family val="2"/>
            <charset val="128"/>
          </rPr>
          <t xml:space="preserve">
</t>
        </r>
        <r>
          <rPr>
            <sz val="9"/>
            <color rgb="FF000000"/>
            <rFont val="MS P ゴシック"/>
            <charset val="128"/>
          </rPr>
          <t>※</t>
        </r>
        <r>
          <rPr>
            <sz val="9"/>
            <color rgb="FF000000"/>
            <rFont val="ＭＳ Ｐゴシック"/>
            <family val="2"/>
            <charset val="128"/>
          </rPr>
          <t>テーブル内で、○を使うなら</t>
        </r>
        <r>
          <rPr>
            <sz val="9"/>
            <color rgb="FF000000"/>
            <rFont val="ＭＳ Ｐゴシック"/>
            <family val="2"/>
            <charset val="128"/>
          </rPr>
          <t>S/U</t>
        </r>
        <r>
          <rPr>
            <sz val="9"/>
            <color rgb="FF000000"/>
            <rFont val="ＭＳ Ｐゴシック"/>
            <family val="2"/>
            <charset val="128"/>
          </rPr>
          <t>は使用不可。</t>
        </r>
        <r>
          <rPr>
            <sz val="9"/>
            <color rgb="FF000000"/>
            <rFont val="ＭＳ Ｐゴシック"/>
            <family val="2"/>
            <charset val="128"/>
          </rPr>
          <t>S/U</t>
        </r>
        <r>
          <rPr>
            <sz val="9"/>
            <color rgb="FF000000"/>
            <rFont val="ＭＳ Ｐゴシック"/>
            <family val="2"/>
            <charset val="128"/>
          </rPr>
          <t>を使うなら○は使用不可。テーブルごとに使い分けることは可能。</t>
        </r>
        <r>
          <rPr>
            <sz val="9"/>
            <color rgb="FF000000"/>
            <rFont val="ＭＳ Ｐゴシック"/>
            <family val="2"/>
            <charset val="128"/>
          </rPr>
          <t xml:space="preserve">
</t>
        </r>
        <r>
          <rPr>
            <sz val="9"/>
            <color rgb="FF000000"/>
            <rFont val="MS P ゴシック"/>
            <charset val="128"/>
          </rPr>
          <t>U</t>
        </r>
        <r>
          <rPr>
            <sz val="9"/>
            <color rgb="FF000000"/>
            <rFont val="ＭＳ Ｐゴシック"/>
            <family val="2"/>
            <charset val="128"/>
          </rPr>
          <t>は、業務テーブルでは必須だが、ログテーブルなどではそうでもないので、仕様必須ではないが、業務テーブルでは必ず使うこと。</t>
        </r>
      </text>
    </comment>
    <comment ref="H6" authorId="0" shapeId="0" xr:uid="{23C962CD-A07E-C442-B00F-3B0721570132}">
      <text>
        <r>
          <rPr>
            <sz val="11"/>
            <color rgb="FF000000"/>
            <rFont val="ＭＳ Ｐゴシック"/>
            <family val="2"/>
            <charset val="128"/>
          </rPr>
          <t>・</t>
        </r>
        <r>
          <rPr>
            <sz val="11"/>
            <color rgb="FF000000"/>
            <rFont val="ＭＳ Ｐゴシック"/>
            <family val="2"/>
            <charset val="128"/>
          </rPr>
          <t>int, long</t>
        </r>
        <r>
          <rPr>
            <sz val="11"/>
            <color rgb="FF000000"/>
            <rFont val="ＭＳ Ｐゴシック"/>
            <family val="2"/>
            <charset val="128"/>
          </rPr>
          <t>：</t>
        </r>
        <r>
          <rPr>
            <sz val="11"/>
            <color rgb="FF000000"/>
            <rFont val="ＭＳ Ｐゴシック"/>
            <family val="2"/>
            <charset val="128"/>
          </rPr>
          <t>1</t>
        </r>
        <r>
          <rPr>
            <sz val="11"/>
            <color rgb="FF000000"/>
            <rFont val="ＭＳ Ｐゴシック"/>
            <family val="2"/>
            <charset val="128"/>
          </rPr>
          <t>から始まる連番を設定</t>
        </r>
        <r>
          <rPr>
            <sz val="11"/>
            <color rgb="FF000000"/>
            <rFont val="ＭＳ Ｐゴシック"/>
            <family val="2"/>
            <charset val="128"/>
          </rPr>
          <t xml:space="preserve">
</t>
        </r>
        <r>
          <rPr>
            <sz val="11"/>
            <color rgb="FF000000"/>
            <rFont val="ＭＳ Ｐゴシック"/>
            <family val="2"/>
            <charset val="128"/>
          </rPr>
          <t>・</t>
        </r>
        <r>
          <rPr>
            <sz val="11"/>
            <color rgb="FF000000"/>
            <rFont val="ＭＳ Ｐゴシック"/>
            <family val="2"/>
            <charset val="128"/>
          </rPr>
          <t>Timestamp</t>
        </r>
        <r>
          <rPr>
            <sz val="11"/>
            <color rgb="FF000000"/>
            <rFont val="ＭＳ Ｐゴシック"/>
            <family val="2"/>
            <charset val="128"/>
          </rPr>
          <t>：現在の</t>
        </r>
        <r>
          <rPr>
            <sz val="11"/>
            <color rgb="FF000000"/>
            <rFont val="ＭＳ Ｐゴシック"/>
            <family val="2"/>
            <charset val="128"/>
          </rPr>
          <t>timestamp</t>
        </r>
        <r>
          <rPr>
            <sz val="11"/>
            <color rgb="FF000000"/>
            <rFont val="ＭＳ Ｐゴシック"/>
            <family val="2"/>
            <charset val="128"/>
          </rPr>
          <t>を設定</t>
        </r>
        <r>
          <rPr>
            <sz val="11"/>
            <color rgb="FF000000"/>
            <rFont val="ＭＳ Ｐゴシック"/>
            <family val="2"/>
            <charset val="128"/>
          </rPr>
          <t xml:space="preserve">
</t>
        </r>
        <r>
          <rPr>
            <sz val="11"/>
            <color rgb="FF000000"/>
            <rFont val="ＭＳ Ｐゴシック"/>
            <family val="2"/>
            <charset val="128"/>
          </rPr>
          <t>・</t>
        </r>
        <r>
          <rPr>
            <sz val="11"/>
            <color rgb="FF000000"/>
            <rFont val="ＭＳ Ｐゴシック"/>
            <family val="2"/>
            <charset val="128"/>
          </rPr>
          <t>boolean:false</t>
        </r>
        <r>
          <rPr>
            <sz val="11"/>
            <color rgb="FF000000"/>
            <rFont val="ＭＳ Ｐゴシック"/>
            <family val="2"/>
            <charset val="128"/>
          </rPr>
          <t>を設定</t>
        </r>
        <r>
          <rPr>
            <sz val="11"/>
            <color rgb="FF000000"/>
            <rFont val="ＭＳ Ｐゴシック"/>
            <family val="2"/>
            <charset val="128"/>
          </rPr>
          <t xml:space="preserve">
</t>
        </r>
        <r>
          <rPr>
            <sz val="11"/>
            <color rgb="FF000000"/>
            <rFont val="ＭＳ Ｐゴシック"/>
            <family val="2"/>
            <charset val="128"/>
          </rPr>
          <t>・</t>
        </r>
        <r>
          <rPr>
            <sz val="11"/>
            <color rgb="FF000000"/>
            <rFont val="ＭＳ Ｐゴシック"/>
            <family val="2"/>
            <charset val="128"/>
          </rPr>
          <t>enum</t>
        </r>
        <r>
          <rPr>
            <sz val="11"/>
            <color rgb="FF000000"/>
            <rFont val="ＭＳ Ｐゴシック"/>
            <family val="2"/>
            <charset val="128"/>
          </rPr>
          <t>：</t>
        </r>
        <r>
          <rPr>
            <sz val="11"/>
            <color rgb="FF000000"/>
            <rFont val="ＭＳ Ｐゴシック"/>
            <family val="2"/>
            <charset val="128"/>
          </rPr>
          <t>DT_FLG</t>
        </r>
        <r>
          <rPr>
            <sz val="11"/>
            <color rgb="FF000000"/>
            <rFont val="ＭＳ Ｐゴシック"/>
            <family val="2"/>
            <charset val="128"/>
          </rPr>
          <t>の場合のみ可とする。</t>
        </r>
        <r>
          <rPr>
            <sz val="11"/>
            <color rgb="FF000000"/>
            <rFont val="ＭＳ Ｐゴシック"/>
            <family val="2"/>
            <charset val="128"/>
          </rPr>
          <t>False</t>
        </r>
        <r>
          <rPr>
            <sz val="11"/>
            <color rgb="FF000000"/>
            <rFont val="ＭＳ Ｐゴシック"/>
            <family val="2"/>
            <charset val="128"/>
          </rPr>
          <t>または</t>
        </r>
        <r>
          <rPr>
            <sz val="11"/>
            <color rgb="FF000000"/>
            <rFont val="ＭＳ Ｐゴシック"/>
            <family val="2"/>
            <charset val="128"/>
          </rPr>
          <t>FlgEnum.FALSE</t>
        </r>
        <r>
          <rPr>
            <sz val="11"/>
            <color rgb="FF000000"/>
            <rFont val="ＭＳ Ｐゴシック"/>
            <family val="2"/>
            <charset val="128"/>
          </rPr>
          <t>を設定</t>
        </r>
        <r>
          <rPr>
            <sz val="11"/>
            <color rgb="FF000000"/>
            <rFont val="ＭＳ Ｐゴシック"/>
            <family val="2"/>
            <charset val="128"/>
          </rPr>
          <t xml:space="preserve">
</t>
        </r>
        <r>
          <rPr>
            <sz val="11"/>
            <color rgb="FF000000"/>
            <rFont val="ＭＳ Ｐゴシック"/>
            <family val="2"/>
            <charset val="128"/>
          </rPr>
          <t>・それ以外：エラー</t>
        </r>
      </text>
    </comment>
    <comment ref="J6" authorId="0" shapeId="0" xr:uid="{C820BD89-6CC3-C54B-B158-55D18F0670E0}">
      <text>
        <r>
          <rPr>
            <sz val="11"/>
            <color rgb="FF000000"/>
            <rFont val="ＭＳ Ｐゴシック"/>
            <family val="2"/>
            <charset val="128"/>
          </rPr>
          <t>・</t>
        </r>
        <r>
          <rPr>
            <sz val="11"/>
            <color rgb="FF000000"/>
            <rFont val="ＭＳ Ｐゴシック"/>
            <family val="2"/>
            <charset val="128"/>
          </rPr>
          <t>Timestamp:</t>
        </r>
        <r>
          <rPr>
            <sz val="11"/>
            <color rgb="FF000000"/>
            <rFont val="ＭＳ Ｐゴシック"/>
            <family val="2"/>
            <charset val="128"/>
          </rPr>
          <t>更新時に現在日時を入れる</t>
        </r>
        <r>
          <rPr>
            <sz val="11"/>
            <color rgb="FF000000"/>
            <rFont val="ＭＳ Ｐゴシック"/>
            <family val="2"/>
            <charset val="128"/>
          </rPr>
          <t xml:space="preserve">
</t>
        </r>
        <r>
          <rPr>
            <sz val="11"/>
            <color rgb="FF000000"/>
            <rFont val="ＭＳ Ｐゴシック"/>
            <family val="2"/>
            <charset val="128"/>
          </rPr>
          <t>・</t>
        </r>
        <r>
          <rPr>
            <sz val="11"/>
            <color rgb="FF000000"/>
            <rFont val="ＭＳ Ｐゴシック"/>
            <family val="2"/>
            <charset val="128"/>
          </rPr>
          <t>boolean:false</t>
        </r>
        <r>
          <rPr>
            <sz val="11"/>
            <color rgb="FF000000"/>
            <rFont val="ＭＳ Ｐゴシック"/>
            <family val="2"/>
            <charset val="128"/>
          </rPr>
          <t>を設定</t>
        </r>
        <r>
          <rPr>
            <sz val="11"/>
            <color rgb="FF000000"/>
            <rFont val="ＭＳ Ｐゴシック"/>
            <family val="2"/>
            <charset val="128"/>
          </rPr>
          <t xml:space="preserve">
</t>
        </r>
        <r>
          <rPr>
            <sz val="11"/>
            <color rgb="FF000000"/>
            <rFont val="ＭＳ Ｐゴシック"/>
            <family val="2"/>
            <charset val="128"/>
          </rPr>
          <t>・</t>
        </r>
        <r>
          <rPr>
            <sz val="11"/>
            <color rgb="FF000000"/>
            <rFont val="ＭＳ Ｐゴシック"/>
            <family val="2"/>
            <charset val="128"/>
          </rPr>
          <t>dataType</t>
        </r>
        <r>
          <rPr>
            <sz val="11"/>
            <color rgb="FF000000"/>
            <rFont val="ＭＳ Ｐゴシック"/>
            <family val="2"/>
            <charset val="128"/>
          </rPr>
          <t>が</t>
        </r>
        <r>
          <rPr>
            <sz val="11"/>
            <color rgb="FF000000"/>
            <rFont val="ＭＳ Ｐゴシック"/>
            <family val="2"/>
            <charset val="128"/>
          </rPr>
          <t>DT_FLG</t>
        </r>
        <r>
          <rPr>
            <sz val="11"/>
            <color rgb="FF000000"/>
            <rFont val="ＭＳ Ｐゴシック"/>
            <family val="2"/>
            <charset val="128"/>
          </rPr>
          <t>の場合のみ可とする。</t>
        </r>
        <r>
          <rPr>
            <sz val="11"/>
            <color rgb="FF000000"/>
            <rFont val="ＭＳ Ｐゴシック"/>
            <family val="2"/>
            <charset val="128"/>
          </rPr>
          <t xml:space="preserve">
</t>
        </r>
        <r>
          <rPr>
            <sz val="11"/>
            <color rgb="FF000000"/>
            <rFont val="ＭＳ Ｐゴシック"/>
            <family val="2"/>
            <charset val="128"/>
          </rPr>
          <t>・</t>
        </r>
        <r>
          <rPr>
            <sz val="11"/>
            <color rgb="FF000000"/>
            <rFont val="ＭＳ Ｐゴシック"/>
            <family val="2"/>
            <charset val="128"/>
          </rPr>
          <t>FlgEnum.FALSE</t>
        </r>
        <r>
          <rPr>
            <sz val="11"/>
            <color rgb="FF000000"/>
            <rFont val="ＭＳ Ｐゴシック"/>
            <family val="2"/>
            <charset val="128"/>
          </rPr>
          <t>を設定</t>
        </r>
        <r>
          <rPr>
            <sz val="11"/>
            <color rgb="FF000000"/>
            <rFont val="ＭＳ Ｐゴシック"/>
            <family val="2"/>
            <charset val="128"/>
          </rPr>
          <t xml:space="preserve">
</t>
        </r>
        <r>
          <rPr>
            <sz val="11"/>
            <color rgb="FF000000"/>
            <rFont val="ＭＳ Ｐゴシック"/>
            <family val="2"/>
            <charset val="128"/>
          </rPr>
          <t>・それ以外：エラー</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dbTabInfo" type="4" refreshedVersion="0" background="1">
    <webPr xml="1" sourceData="1" url="G:\eclipse_workspace\ast-framework-code-generator\doc\xsd\dbTabInfo.xsd" htmlTables="1" htmlFormat="all"/>
  </connection>
  <connection id="2" xr16:uid="{00000000-0015-0000-FFFF-FFFF01000000}" name="ios-device-manager-queryInfo" type="4" refreshedVersion="0" background="1">
    <webPr xml="1" sourceData="1" url="G:\workspace\ast-framework-code-generator\src\main\info-xml-resources\ios-device-manager-queryInfo.xml" htmlTables="1" htmlFormat="all"/>
  </connection>
  <connection id="3" xr16:uid="{00000000-0015-0000-FFFF-FFFF02000000}" name="ios-device-manager-queryInfo1" type="4" refreshedVersion="0" background="1">
    <webPr xml="1" sourceData="1" url="G:\workspace\ast-framework-code-generator\src\main\info-xml-resources\ios-device-manager-queryInfo.xml" htmlTables="1" htmlFormat="all"/>
  </connection>
</connections>
</file>

<file path=xl/sharedStrings.xml><?xml version="1.0" encoding="utf-8"?>
<sst xmlns="http://schemas.openxmlformats.org/spreadsheetml/2006/main" count="1350" uniqueCount="728">
  <si>
    <t>型</t>
    <rPh sb="0" eb="1">
      <t>カタ</t>
    </rPh>
    <phoneticPr fontId="5"/>
  </si>
  <si>
    <t>PK</t>
    <phoneticPr fontId="5"/>
  </si>
  <si>
    <t>DB項目定義</t>
    <rPh sb="2" eb="4">
      <t>コウモク</t>
    </rPh>
    <rPh sb="4" eb="6">
      <t>テイギ</t>
    </rPh>
    <phoneticPr fontId="5"/>
  </si>
  <si>
    <t>テーブル名</t>
    <rPh sb="4" eb="5">
      <t>メイ</t>
    </rPh>
    <phoneticPr fontId="5"/>
  </si>
  <si>
    <t>カラム名</t>
    <rPh sb="3" eb="4">
      <t>メイ</t>
    </rPh>
    <phoneticPr fontId="5"/>
  </si>
  <si>
    <t>dataType</t>
    <phoneticPr fontId="5"/>
  </si>
  <si>
    <t>code</t>
    <phoneticPr fontId="5"/>
  </si>
  <si>
    <t>varName</t>
    <phoneticPr fontId="5"/>
  </si>
  <si>
    <t>class項目定義</t>
    <rPh sb="5" eb="7">
      <t>コウモク</t>
    </rPh>
    <rPh sb="7" eb="9">
      <t>テイギ</t>
    </rPh>
    <phoneticPr fontId="5"/>
  </si>
  <si>
    <t>enum項目定義</t>
    <rPh sb="4" eb="6">
      <t>コウモク</t>
    </rPh>
    <rPh sb="6" eb="8">
      <t>テイギ</t>
    </rPh>
    <phoneticPr fontId="5"/>
  </si>
  <si>
    <t>dataType定義</t>
    <rPh sb="8" eb="10">
      <t>テイギ</t>
    </rPh>
    <phoneticPr fontId="5"/>
  </si>
  <si>
    <t>日付</t>
    <rPh sb="0" eb="2">
      <t>ヒヅケ</t>
    </rPh>
    <phoneticPr fontId="5"/>
  </si>
  <si>
    <t>バージョン</t>
    <phoneticPr fontId="5"/>
  </si>
  <si>
    <t>修正事項</t>
    <rPh sb="0" eb="2">
      <t>シュウセイ</t>
    </rPh>
    <rPh sb="2" eb="4">
      <t>ジコウ</t>
    </rPh>
    <phoneticPr fontId="5"/>
  </si>
  <si>
    <t>初版</t>
    <rPh sb="0" eb="2">
      <t>ショハン</t>
    </rPh>
    <phoneticPr fontId="5"/>
  </si>
  <si>
    <t>修正者</t>
    <rPh sb="0" eb="2">
      <t>シュウセイ</t>
    </rPh>
    <rPh sb="2" eb="3">
      <t>シャ</t>
    </rPh>
    <phoneticPr fontId="5"/>
  </si>
  <si>
    <t>田中</t>
    <rPh sb="0" eb="2">
      <t>タナカ</t>
    </rPh>
    <phoneticPr fontId="5"/>
  </si>
  <si>
    <t>カラム表示名をxmlに追加</t>
    <rPh sb="3" eb="5">
      <t>ヒョウジ</t>
    </rPh>
    <rPh sb="5" eb="6">
      <t>メイ</t>
    </rPh>
    <rPh sb="11" eb="13">
      <t>ツイカ</t>
    </rPh>
    <phoneticPr fontId="5"/>
  </si>
  <si>
    <t>フォーマット変更履歴</t>
    <rPh sb="6" eb="8">
      <t>ヘンコウ</t>
    </rPh>
    <rPh sb="8" eb="10">
      <t>リレキ</t>
    </rPh>
    <phoneticPr fontId="5"/>
  </si>
  <si>
    <t>DataType名</t>
    <rPh sb="8" eb="9">
      <t>メイ</t>
    </rPh>
    <phoneticPr fontId="5"/>
  </si>
  <si>
    <t>最大値</t>
    <rPh sb="0" eb="3">
      <t>サイダイチ</t>
    </rPh>
    <phoneticPr fontId="5"/>
  </si>
  <si>
    <t>dataTypeをソースに反映するように変更</t>
    <rPh sb="13" eb="15">
      <t>ハンエイ</t>
    </rPh>
    <rPh sb="20" eb="22">
      <t>ヘンコウ</t>
    </rPh>
    <phoneticPr fontId="5"/>
  </si>
  <si>
    <t>田中</t>
    <rPh sb="0" eb="2">
      <t>タナカ</t>
    </rPh>
    <phoneticPr fontId="5"/>
  </si>
  <si>
    <t>dataType
存在確認</t>
    <rPh sb="9" eb="11">
      <t>ソンザイ</t>
    </rPh>
    <rPh sb="11" eb="13">
      <t>カクニン</t>
    </rPh>
    <phoneticPr fontId="5"/>
  </si>
  <si>
    <t>田中</t>
    <rPh sb="0" eb="2">
      <t>タナカ</t>
    </rPh>
    <phoneticPr fontId="5"/>
  </si>
  <si>
    <t>DB共通項目定義</t>
    <rPh sb="2" eb="4">
      <t>キョウツウ</t>
    </rPh>
    <rPh sb="4" eb="6">
      <t>コウモク</t>
    </rPh>
    <rPh sb="6" eb="8">
      <t>テイギ</t>
    </rPh>
    <phoneticPr fontId="5"/>
  </si>
  <si>
    <t>・DB、class項目定義に「dataType存在確認」列を追加
・DB共通項目定義を追加</t>
    <rPh sb="9" eb="11">
      <t>コウモク</t>
    </rPh>
    <rPh sb="11" eb="13">
      <t>テイギ</t>
    </rPh>
    <rPh sb="23" eb="25">
      <t>ソンザイ</t>
    </rPh>
    <rPh sb="25" eb="27">
      <t>カクニン</t>
    </rPh>
    <rPh sb="28" eb="29">
      <t>レツ</t>
    </rPh>
    <rPh sb="30" eb="32">
      <t>ツイカ</t>
    </rPh>
    <rPh sb="36" eb="38">
      <t>キョウツウ</t>
    </rPh>
    <rPh sb="38" eb="40">
      <t>コウモク</t>
    </rPh>
    <rPh sb="40" eb="42">
      <t>テイギ</t>
    </rPh>
    <rPh sb="43" eb="45">
      <t>ツイカ</t>
    </rPh>
    <phoneticPr fontId="5"/>
  </si>
  <si>
    <t>TIMESTAMP</t>
  </si>
  <si>
    <t>田中</t>
    <rPh sb="0" eb="2">
      <t>タナカ</t>
    </rPh>
    <phoneticPr fontId="5"/>
  </si>
  <si>
    <t>excel関数追加など利便性向上（出力結果に変更なし）</t>
    <rPh sb="5" eb="7">
      <t>カンスウ</t>
    </rPh>
    <rPh sb="7" eb="9">
      <t>ツイカ</t>
    </rPh>
    <rPh sb="11" eb="14">
      <t>リベンセイ</t>
    </rPh>
    <rPh sb="14" eb="16">
      <t>コウジョウ</t>
    </rPh>
    <rPh sb="17" eb="19">
      <t>シュツリョク</t>
    </rPh>
    <rPh sb="19" eb="21">
      <t>ケッカ</t>
    </rPh>
    <rPh sb="22" eb="24">
      <t>ヘンコウ</t>
    </rPh>
    <phoneticPr fontId="5"/>
  </si>
  <si>
    <t>UUID</t>
    <phoneticPr fontId="5"/>
  </si>
  <si>
    <t>田中</t>
    <rPh sb="0" eb="2">
      <t>タナカ</t>
    </rPh>
    <phoneticPr fontId="5"/>
  </si>
  <si>
    <t>全角</t>
    <rPh sb="0" eb="2">
      <t>ゼンカク</t>
    </rPh>
    <phoneticPr fontId="5"/>
  </si>
  <si>
    <t>半角</t>
    <rPh sb="0" eb="2">
      <t>ハンカク</t>
    </rPh>
    <phoneticPr fontId="5"/>
  </si>
  <si>
    <t>半角数字</t>
    <rPh sb="0" eb="2">
      <t>ハンカク</t>
    </rPh>
    <rPh sb="2" eb="4">
      <t>スウジ</t>
    </rPh>
    <phoneticPr fontId="5"/>
  </si>
  <si>
    <t>日時</t>
    <rPh sb="0" eb="2">
      <t>ニチジ</t>
    </rPh>
    <phoneticPr fontId="5"/>
  </si>
  <si>
    <t>YYYY</t>
    <phoneticPr fontId="5"/>
  </si>
  <si>
    <t>YYYYMM</t>
    <phoneticPr fontId="5"/>
  </si>
  <si>
    <t>YYYYMMDD</t>
    <phoneticPr fontId="5"/>
  </si>
  <si>
    <t>固定フォーマット</t>
    <rPh sb="0" eb="2">
      <t>コテイ</t>
    </rPh>
    <phoneticPr fontId="5"/>
  </si>
  <si>
    <t>一般</t>
    <rPh sb="0" eb="2">
      <t>イッパン</t>
    </rPh>
    <phoneticPr fontId="5"/>
  </si>
  <si>
    <t>E-MAIL</t>
    <phoneticPr fontId="5"/>
  </si>
  <si>
    <t>javadoc-class</t>
    <phoneticPr fontId="5"/>
  </si>
  <si>
    <t>DataType名</t>
    <phoneticPr fontId="5"/>
  </si>
  <si>
    <t>○</t>
    <phoneticPr fontId="5"/>
  </si>
  <si>
    <t>(*)</t>
    <phoneticPr fontId="5"/>
  </si>
  <si>
    <t>DD</t>
    <phoneticPr fontId="5"/>
  </si>
  <si>
    <t>HH</t>
    <phoneticPr fontId="5"/>
  </si>
  <si>
    <t>MMDD</t>
    <phoneticPr fontId="5"/>
  </si>
  <si>
    <t>MM</t>
    <phoneticPr fontId="5"/>
  </si>
  <si>
    <t>MI</t>
    <phoneticPr fontId="5"/>
  </si>
  <si>
    <t>SS</t>
    <phoneticPr fontId="5"/>
  </si>
  <si>
    <t>HHMI</t>
    <phoneticPr fontId="5"/>
  </si>
  <si>
    <t>MISS</t>
    <phoneticPr fontId="5"/>
  </si>
  <si>
    <t>HHMISS</t>
    <phoneticPr fontId="5"/>
  </si>
  <si>
    <t>MSEC</t>
    <phoneticPr fontId="5"/>
  </si>
  <si>
    <t>HHMISSMSEC</t>
    <phoneticPr fontId="5"/>
  </si>
  <si>
    <t>■データ分類とデータパターン</t>
    <rPh sb="4" eb="6">
      <t>ブンルイ</t>
    </rPh>
    <phoneticPr fontId="5"/>
  </si>
  <si>
    <t>■型</t>
    <rPh sb="1" eb="2">
      <t>カタ</t>
    </rPh>
    <phoneticPr fontId="5"/>
  </si>
  <si>
    <t>※（*)の列は、各Enumの最初の行にのみ記載することでデータ反映する。全行に同じ記載は不要</t>
    <rPh sb="5" eb="6">
      <t>レツ</t>
    </rPh>
    <rPh sb="8" eb="9">
      <t>カク</t>
    </rPh>
    <rPh sb="14" eb="16">
      <t>サイショ</t>
    </rPh>
    <rPh sb="17" eb="18">
      <t>ギョウ</t>
    </rPh>
    <rPh sb="21" eb="23">
      <t>キサイ</t>
    </rPh>
    <rPh sb="31" eb="33">
      <t>ハンエイ</t>
    </rPh>
    <rPh sb="36" eb="38">
      <t>ゼンギョウ</t>
    </rPh>
    <rPh sb="39" eb="40">
      <t>オナ</t>
    </rPh>
    <rPh sb="41" eb="43">
      <t>キサイ</t>
    </rPh>
    <rPh sb="44" eb="46">
      <t>フヨウ</t>
    </rPh>
    <phoneticPr fontId="5"/>
  </si>
  <si>
    <t>※Enumクラス名は、DataType名を元に自動生成される。</t>
    <rPh sb="8" eb="9">
      <t>メイ</t>
    </rPh>
    <rPh sb="19" eb="20">
      <t>メイ</t>
    </rPh>
    <rPh sb="21" eb="22">
      <t>モト</t>
    </rPh>
    <rPh sb="23" eb="25">
      <t>ジドウ</t>
    </rPh>
    <rPh sb="25" eb="27">
      <t>セイセイ</t>
    </rPh>
    <phoneticPr fontId="5"/>
  </si>
  <si>
    <t>　　例）DataType名：DT_TRANSACTION_STATUS／DataType name prefix：DT_　→Enumクラス名：TransactionStatusEnum</t>
    <phoneticPr fontId="5"/>
  </si>
  <si>
    <t>STRING</t>
  </si>
  <si>
    <t>INT</t>
  </si>
  <si>
    <t>FLOAT</t>
  </si>
  <si>
    <t>DOUBLE</t>
  </si>
  <si>
    <t>ENUM</t>
  </si>
  <si>
    <t>○</t>
    <phoneticPr fontId="5"/>
  </si>
  <si>
    <t>小数点以下桁数</t>
    <rPh sb="0" eb="3">
      <t>ショウスウテン</t>
    </rPh>
    <rPh sb="3" eb="5">
      <t>イカ</t>
    </rPh>
    <rPh sb="5" eb="7">
      <t>ケタスウ</t>
    </rPh>
    <phoneticPr fontId="5"/>
  </si>
  <si>
    <t>最小桁[文字数](*1)</t>
    <rPh sb="0" eb="2">
      <t>サイショウ</t>
    </rPh>
    <rPh sb="2" eb="3">
      <t>ケタ</t>
    </rPh>
    <rPh sb="4" eb="7">
      <t>モジスウ</t>
    </rPh>
    <phoneticPr fontId="5"/>
  </si>
  <si>
    <t>最大桁[文字数](*1)</t>
    <rPh sb="0" eb="2">
      <t>サイダイ</t>
    </rPh>
    <rPh sb="2" eb="3">
      <t>ケタ</t>
    </rPh>
    <rPh sb="4" eb="7">
      <t>モジスウ</t>
    </rPh>
    <phoneticPr fontId="5"/>
  </si>
  <si>
    <t>最小値</t>
    <rPh sb="0" eb="3">
      <t>サイショウチ</t>
    </rPh>
    <phoneticPr fontId="5"/>
  </si>
  <si>
    <t>△</t>
    <phoneticPr fontId="5"/>
  </si>
  <si>
    <t>○</t>
    <phoneticPr fontId="5"/>
  </si>
  <si>
    <t>○</t>
    <phoneticPr fontId="5"/>
  </si>
  <si>
    <t>SHORT</t>
  </si>
  <si>
    <t>LONG</t>
  </si>
  <si>
    <t>BIG_DECIMAL</t>
  </si>
  <si>
    <t>varchar</t>
    <phoneticPr fontId="5"/>
  </si>
  <si>
    <t>int</t>
    <phoneticPr fontId="5"/>
  </si>
  <si>
    <t>smallint</t>
    <phoneticPr fontId="5"/>
  </si>
  <si>
    <t>bigint</t>
    <phoneticPr fontId="5"/>
  </si>
  <si>
    <t>double precision</t>
    <phoneticPr fontId="5"/>
  </si>
  <si>
    <t>real(=float)</t>
    <phoneticPr fontId="5"/>
  </si>
  <si>
    <t>numeric</t>
    <phoneticPr fontId="5"/>
  </si>
  <si>
    <t>postgresqlの型</t>
    <rPh sb="11" eb="12">
      <t>カタ</t>
    </rPh>
    <phoneticPr fontId="5"/>
  </si>
  <si>
    <t>timestamp</t>
    <phoneticPr fontId="5"/>
  </si>
  <si>
    <t>varchar</t>
    <phoneticPr fontId="5"/>
  </si>
  <si>
    <t>BOOLEAN</t>
    <phoneticPr fontId="5"/>
  </si>
  <si>
    <t>bool</t>
    <phoneticPr fontId="5"/>
  </si>
  <si>
    <t>共通</t>
    <rPh sb="0" eb="2">
      <t>キョウツウ</t>
    </rPh>
    <phoneticPr fontId="5"/>
  </si>
  <si>
    <t>必須</t>
    <rPh sb="0" eb="2">
      <t>ヒッス</t>
    </rPh>
    <phoneticPr fontId="5"/>
  </si>
  <si>
    <t>任意</t>
    <rPh sb="0" eb="2">
      <t>ニンイ</t>
    </rPh>
    <phoneticPr fontId="5"/>
  </si>
  <si>
    <t>正規表現</t>
    <rPh sb="0" eb="2">
      <t>セイキ</t>
    </rPh>
    <rPh sb="2" eb="4">
      <t>ヒョウゲン</t>
    </rPh>
    <phoneticPr fontId="5"/>
  </si>
  <si>
    <t>STRINGの場合の入力項目</t>
  </si>
  <si>
    <t>v1.00</t>
    <phoneticPr fontId="5"/>
  </si>
  <si>
    <t>v1.01</t>
    <phoneticPr fontId="5"/>
  </si>
  <si>
    <t>v1.02</t>
    <phoneticPr fontId="5"/>
  </si>
  <si>
    <t>v1.03</t>
    <phoneticPr fontId="5"/>
  </si>
  <si>
    <t>v1.04</t>
    <phoneticPr fontId="5"/>
  </si>
  <si>
    <t>v2.00</t>
    <phoneticPr fontId="5"/>
  </si>
  <si>
    <t>正規表現</t>
    <rPh sb="0" eb="2">
      <t>セイキヒョウゲン2</t>
    </rPh>
    <phoneticPr fontId="5"/>
  </si>
  <si>
    <t>参照先システム</t>
    <rPh sb="0" eb="2">
      <t>サンショウ</t>
    </rPh>
    <rPh sb="2" eb="3">
      <t>サキ</t>
    </rPh>
    <phoneticPr fontId="5"/>
  </si>
  <si>
    <t>dataType参照定義</t>
    <rPh sb="8" eb="10">
      <t>サンショウ</t>
    </rPh>
    <rPh sb="10" eb="12">
      <t>テイギ</t>
    </rPh>
    <phoneticPr fontId="5"/>
  </si>
  <si>
    <t>dataType</t>
    <phoneticPr fontId="5"/>
  </si>
  <si>
    <t>javadoc-value</t>
  </si>
  <si>
    <t>備考</t>
    <rPh sb="0" eb="2">
      <t>ビコウ</t>
    </rPh>
    <phoneticPr fontId="5"/>
  </si>
  <si>
    <t>データパターン</t>
    <phoneticPr fontId="5"/>
  </si>
  <si>
    <t>○</t>
    <phoneticPr fontId="5"/>
  </si>
  <si>
    <t>(*1)BIG_DECIMALについては、整数部＋小数部の最大、最小桁数を指定。</t>
    <rPh sb="21" eb="23">
      <t>セイスウ</t>
    </rPh>
    <rPh sb="23" eb="24">
      <t>ブ</t>
    </rPh>
    <rPh sb="25" eb="28">
      <t>ショウスウブ</t>
    </rPh>
    <rPh sb="29" eb="31">
      <t>サイダイ</t>
    </rPh>
    <rPh sb="32" eb="34">
      <t>サイショウ</t>
    </rPh>
    <rPh sb="34" eb="36">
      <t>ケタスウ</t>
    </rPh>
    <rPh sb="37" eb="39">
      <t>シテイ</t>
    </rPh>
    <phoneticPr fontId="5"/>
  </si>
  <si>
    <t>　　 Enumについては、codeの桁数を記載。STRINGは最大文字数。バイト数ではない。</t>
    <rPh sb="18" eb="20">
      <t>ケタスウ</t>
    </rPh>
    <rPh sb="21" eb="23">
      <t>キサイ</t>
    </rPh>
    <rPh sb="31" eb="33">
      <t>サイダイ</t>
    </rPh>
    <rPh sb="33" eb="36">
      <t>モジスウ</t>
    </rPh>
    <rPh sb="40" eb="41">
      <t>スウ</t>
    </rPh>
    <phoneticPr fontId="5"/>
  </si>
  <si>
    <t>自動採番</t>
    <rPh sb="0" eb="2">
      <t>ジドウ</t>
    </rPh>
    <rPh sb="2" eb="4">
      <t>サイバン</t>
    </rPh>
    <phoneticPr fontId="5"/>
  </si>
  <si>
    <t>※DB側の項目だが型依存があるのでここで記載</t>
    <rPh sb="3" eb="4">
      <t>ガワ</t>
    </rPh>
    <rPh sb="5" eb="7">
      <t>コウモク</t>
    </rPh>
    <rPh sb="9" eb="10">
      <t>カタ</t>
    </rPh>
    <rPh sb="10" eb="12">
      <t>イゾン</t>
    </rPh>
    <rPh sb="20" eb="22">
      <t>キサイ</t>
    </rPh>
    <phoneticPr fontId="5"/>
  </si>
  <si>
    <t>●ast-framework-common:v2.00.00に同期して対応
(Enum)
・Deprecated、javadocコメントの追加対応
・Frameworkで保持するenumを整備
(DataType)
・Deprecated、javadocコメントの追加対応
・DataTypeでstringの場合に「データ種類」と「文字種別」の定義があいまいだったため形式を変更
・浮動小数点、BigDecimal、BOOL型に対応
・Stringの場合に正規表現を使用できるよう追加
・ロジックによるチェックも可能なように変更
(DataType参照)
・「DataType参照」シートを追加し、既にframeworkの中などに存在しているDataTypeを使用することを可能とする
（Db, DbCommon, Class）
項目に変更なし。
※「備考」列を、javadocとして使用する案もあるかと思い途中まで作ったが、使わなさそうなので現時点ではcodeGenerator側には実装していない。
　XML定義側（xsd）にはあえて残しているが、このまま使用して支障なし。</t>
    <rPh sb="31" eb="33">
      <t>ドウキ</t>
    </rPh>
    <rPh sb="35" eb="37">
      <t>タイオウ</t>
    </rPh>
    <rPh sb="69" eb="71">
      <t>ツイカ</t>
    </rPh>
    <rPh sb="71" eb="73">
      <t>タイオウ</t>
    </rPh>
    <rPh sb="85" eb="87">
      <t>ホジ</t>
    </rPh>
    <rPh sb="94" eb="96">
      <t>セイビ</t>
    </rPh>
    <rPh sb="154" eb="156">
      <t>バアイ</t>
    </rPh>
    <rPh sb="161" eb="163">
      <t>シュルイ</t>
    </rPh>
    <rPh sb="166" eb="168">
      <t>モジ</t>
    </rPh>
    <rPh sb="168" eb="170">
      <t>シュベツ</t>
    </rPh>
    <rPh sb="172" eb="174">
      <t>テイギ</t>
    </rPh>
    <rPh sb="184" eb="186">
      <t>ケイシキ</t>
    </rPh>
    <rPh sb="187" eb="189">
      <t>ヘンコウ</t>
    </rPh>
    <rPh sb="191" eb="193">
      <t>フドウ</t>
    </rPh>
    <rPh sb="193" eb="195">
      <t>ショウスウ</t>
    </rPh>
    <rPh sb="195" eb="196">
      <t>テン</t>
    </rPh>
    <rPh sb="212" eb="213">
      <t>カタ</t>
    </rPh>
    <rPh sb="214" eb="216">
      <t>タイオウ</t>
    </rPh>
    <rPh sb="225" eb="227">
      <t>バアイ</t>
    </rPh>
    <rPh sb="228" eb="230">
      <t>セイキ</t>
    </rPh>
    <rPh sb="230" eb="232">
      <t>ヒョウゲン</t>
    </rPh>
    <rPh sb="233" eb="235">
      <t>シヨウ</t>
    </rPh>
    <rPh sb="240" eb="242">
      <t>ツイカ</t>
    </rPh>
    <rPh sb="256" eb="258">
      <t>カノウ</t>
    </rPh>
    <rPh sb="288" eb="290">
      <t>サンショウ</t>
    </rPh>
    <rPh sb="295" eb="297">
      <t>ツイカ</t>
    </rPh>
    <rPh sb="365" eb="367">
      <t>コウモク</t>
    </rPh>
    <rPh sb="368" eb="370">
      <t>ヘンコウ</t>
    </rPh>
    <rPh sb="376" eb="378">
      <t>ビコウ</t>
    </rPh>
    <rPh sb="379" eb="380">
      <t>レツ</t>
    </rPh>
    <rPh sb="392" eb="394">
      <t>シヨウ</t>
    </rPh>
    <rPh sb="396" eb="397">
      <t>アン</t>
    </rPh>
    <rPh sb="402" eb="403">
      <t>オモ</t>
    </rPh>
    <rPh sb="404" eb="406">
      <t>トチュウ</t>
    </rPh>
    <rPh sb="408" eb="409">
      <t>ツク</t>
    </rPh>
    <rPh sb="413" eb="414">
      <t>ツカ</t>
    </rPh>
    <rPh sb="422" eb="425">
      <t>ゲンジテン</t>
    </rPh>
    <rPh sb="440" eb="441">
      <t>ガワ</t>
    </rPh>
    <rPh sb="443" eb="445">
      <t>ジッソウ</t>
    </rPh>
    <rPh sb="456" eb="458">
      <t>テイギ</t>
    </rPh>
    <rPh sb="458" eb="459">
      <t>ガワ</t>
    </rPh>
    <rPh sb="469" eb="470">
      <t>ノコ</t>
    </rPh>
    <rPh sb="480" eb="482">
      <t>シヨウ</t>
    </rPh>
    <rPh sb="484" eb="486">
      <t>シショウ</t>
    </rPh>
    <phoneticPr fontId="5"/>
  </si>
  <si>
    <t>（未使用）</t>
    <rPh sb="1" eb="4">
      <t>ミシヨウ</t>
    </rPh>
    <phoneticPr fontId="5"/>
  </si>
  <si>
    <t>v2.01</t>
    <phoneticPr fontId="5"/>
  </si>
  <si>
    <t>v2.02</t>
    <phoneticPr fontId="5"/>
  </si>
  <si>
    <t>・dataTypeInfoのxml対応付けがおかしかったので修正</t>
    <rPh sb="17" eb="19">
      <t>タイオウ</t>
    </rPh>
    <rPh sb="19" eb="20">
      <t>ヅ</t>
    </rPh>
    <rPh sb="30" eb="32">
      <t>シュウセイ</t>
    </rPh>
    <phoneticPr fontId="5"/>
  </si>
  <si>
    <t>・列の幅変更
・class項目定義のxml対応づけがおかしかったので修正</t>
    <rPh sb="1" eb="2">
      <t>レツ</t>
    </rPh>
    <rPh sb="3" eb="4">
      <t>ハバ</t>
    </rPh>
    <rPh sb="4" eb="6">
      <t>ヘンコウ</t>
    </rPh>
    <rPh sb="13" eb="15">
      <t>コウモク</t>
    </rPh>
    <rPh sb="15" eb="17">
      <t>テイギ</t>
    </rPh>
    <rPh sb="21" eb="23">
      <t>タイオウ</t>
    </rPh>
    <rPh sb="34" eb="36">
      <t>シュウセイ</t>
    </rPh>
    <phoneticPr fontId="5"/>
  </si>
  <si>
    <t>整合性チェック内容（javadoc）</t>
    <rPh sb="0" eb="3">
      <t>セイゴウセイ2</t>
    </rPh>
    <rPh sb="7" eb="9">
      <t>ナイヨウ</t>
    </rPh>
    <phoneticPr fontId="5"/>
  </si>
  <si>
    <t>DBテーブル定義</t>
    <rPh sb="6" eb="8">
      <t>テイギ</t>
    </rPh>
    <phoneticPr fontId="5"/>
  </si>
  <si>
    <t>v2.03</t>
    <phoneticPr fontId="5"/>
  </si>
  <si>
    <t>整合性
チェック2</t>
    <rPh sb="0" eb="3">
      <t>セイゴウセイ2</t>
    </rPh>
    <phoneticPr fontId="5"/>
  </si>
  <si>
    <t>テーブル名（日本語）</t>
  </si>
  <si>
    <t>・「DBテーブル定義」シートを追加
・「共通定義」シートを追加
・basePackageを共通定義シートに集約したので、各シートのbasePackageを削除</t>
    <rPh sb="8" eb="10">
      <t>テイギ</t>
    </rPh>
    <rPh sb="15" eb="17">
      <t>ツイカ</t>
    </rPh>
    <rPh sb="20" eb="22">
      <t>キョウツウ</t>
    </rPh>
    <rPh sb="22" eb="24">
      <t>テイギ</t>
    </rPh>
    <rPh sb="29" eb="31">
      <t>ツイカ</t>
    </rPh>
    <rPh sb="45" eb="47">
      <t>キョウツウ</t>
    </rPh>
    <rPh sb="47" eb="49">
      <t>テイギ</t>
    </rPh>
    <rPh sb="53" eb="55">
      <t>シュウヤク</t>
    </rPh>
    <rPh sb="60" eb="61">
      <t>カク</t>
    </rPh>
    <rPh sb="77" eb="79">
      <t>サクジョ</t>
    </rPh>
    <phoneticPr fontId="5"/>
  </si>
  <si>
    <t>システム共通定義</t>
    <rPh sb="4" eb="6">
      <t>キョウツウ</t>
    </rPh>
    <rPh sb="6" eb="8">
      <t>テイギ</t>
    </rPh>
    <phoneticPr fontId="5"/>
  </si>
  <si>
    <t>base package（必須）</t>
    <rPh sb="13" eb="15">
      <t>ヒッス</t>
    </rPh>
    <phoneticPr fontId="5"/>
  </si>
  <si>
    <t>・dataTypeが、エクセルの日本語からgetEnumFromNameする仕組みだったが、これだとWindows-31jとUTF-8が共存できないため、getEnumFromNameはアルファベットの文字から行うよう仕様変更</t>
    <phoneticPr fontId="5"/>
  </si>
  <si>
    <t>v2.04</t>
    <phoneticPr fontId="5"/>
  </si>
  <si>
    <t>田中</t>
    <rPh sb="0" eb="2">
      <t>タナカ</t>
    </rPh>
    <phoneticPr fontId="5"/>
  </si>
  <si>
    <t>追加言語1</t>
    <rPh sb="0" eb="2">
      <t>ツイカ</t>
    </rPh>
    <rPh sb="2" eb="4">
      <t>ゲンゴ</t>
    </rPh>
    <phoneticPr fontId="5"/>
  </si>
  <si>
    <t>追加言語2</t>
    <rPh sb="0" eb="2">
      <t>ツイカ</t>
    </rPh>
    <rPh sb="2" eb="4">
      <t>ゲンゴ</t>
    </rPh>
    <phoneticPr fontId="5"/>
  </si>
  <si>
    <t>追加言語3</t>
    <rPh sb="0" eb="2">
      <t>ツイカ</t>
    </rPh>
    <rPh sb="2" eb="4">
      <t>ゲンゴ</t>
    </rPh>
    <phoneticPr fontId="5"/>
  </si>
  <si>
    <t>田中</t>
    <rPh sb="0" eb="2">
      <t>タナカ</t>
    </rPh>
    <phoneticPr fontId="5"/>
  </si>
  <si>
    <t>表示名
（デフォルト言語）</t>
    <rPh sb="0" eb="2">
      <t>ヒョウジ</t>
    </rPh>
    <rPh sb="2" eb="3">
      <t>メイ</t>
    </rPh>
    <rPh sb="10" eb="12">
      <t>ゲンゴ</t>
    </rPh>
    <phoneticPr fontId="5"/>
  </si>
  <si>
    <t>表示名
（追加言語1）</t>
    <rPh sb="0" eb="2">
      <t>ヒョウジ</t>
    </rPh>
    <rPh sb="2" eb="3">
      <t>メイ</t>
    </rPh>
    <rPh sb="5" eb="7">
      <t>ツイカ</t>
    </rPh>
    <rPh sb="7" eb="9">
      <t>ゲンゴ</t>
    </rPh>
    <phoneticPr fontId="5"/>
  </si>
  <si>
    <t>表示名
（追加言語2）</t>
    <rPh sb="0" eb="2">
      <t>ヒョウジメイ2</t>
    </rPh>
    <phoneticPr fontId="5"/>
  </si>
  <si>
    <t>表示名
（追加言語3）</t>
    <rPh sb="0" eb="2">
      <t>ヒョウジメイ3</t>
    </rPh>
    <phoneticPr fontId="5"/>
  </si>
  <si>
    <t>※通常はbaseを選択。Framework関連のプロジェクトの場合は個別に指定</t>
    <rPh sb="1" eb="3">
      <t>ツウジョウ</t>
    </rPh>
    <rPh sb="9" eb="11">
      <t>センタク</t>
    </rPh>
    <rPh sb="21" eb="23">
      <t>カンレン</t>
    </rPh>
    <rPh sb="31" eb="33">
      <t>バアイ</t>
    </rPh>
    <rPh sb="34" eb="36">
      <t>コベツ</t>
    </rPh>
    <rPh sb="37" eb="39">
      <t>シテイ</t>
    </rPh>
    <phoneticPr fontId="5"/>
  </si>
  <si>
    <t>・複数言語対応（enum、DB項目）
・「projectType」をシステム共通定義に追加</t>
    <rPh sb="1" eb="3">
      <t>フクスウ</t>
    </rPh>
    <rPh sb="3" eb="5">
      <t>ゲンゴ</t>
    </rPh>
    <rPh sb="5" eb="7">
      <t>タイオウ</t>
    </rPh>
    <rPh sb="15" eb="17">
      <t>コウモク</t>
    </rPh>
    <rPh sb="38" eb="40">
      <t>キョウツウ</t>
    </rPh>
    <rPh sb="40" eb="42">
      <t>テイギ</t>
    </rPh>
    <rPh sb="43" eb="45">
      <t>ツイカ</t>
    </rPh>
    <phoneticPr fontId="5"/>
  </si>
  <si>
    <t>v2.05</t>
    <phoneticPr fontId="5"/>
  </si>
  <si>
    <t>v2.06</t>
    <phoneticPr fontId="5"/>
  </si>
  <si>
    <t>・「dateType参照定義」というシート名になっていたので、「dataType参照定義」に変更
・DB項目定義シートで、dataTypeの存在確認のための関数が「○」の文字列になってしまっていたので修正
　（出力xmlの変更なし）</t>
    <rPh sb="10" eb="12">
      <t>サンショウ</t>
    </rPh>
    <rPh sb="12" eb="14">
      <t>テイギ</t>
    </rPh>
    <rPh sb="21" eb="22">
      <t>メイ</t>
    </rPh>
    <rPh sb="46" eb="48">
      <t>ヘンコウ</t>
    </rPh>
    <rPh sb="52" eb="54">
      <t>コウモク</t>
    </rPh>
    <rPh sb="54" eb="56">
      <t>テイギ</t>
    </rPh>
    <rPh sb="70" eb="72">
      <t>ソンザイ</t>
    </rPh>
    <rPh sb="72" eb="74">
      <t>カクニン</t>
    </rPh>
    <rPh sb="78" eb="80">
      <t>カンスウ</t>
    </rPh>
    <rPh sb="85" eb="88">
      <t>モジレツ</t>
    </rPh>
    <rPh sb="100" eb="102">
      <t>シュウセイ</t>
    </rPh>
    <phoneticPr fontId="5"/>
  </si>
  <si>
    <t>DT_TIMESTAMP</t>
  </si>
  <si>
    <t>半角</t>
  </si>
  <si>
    <t>整数部桁数</t>
    <rPh sb="0" eb="2">
      <t>セイスウ</t>
    </rPh>
    <rPh sb="2" eb="3">
      <t>ブ</t>
    </rPh>
    <rPh sb="3" eb="5">
      <t>ケタスウ</t>
    </rPh>
    <phoneticPr fontId="5"/>
  </si>
  <si>
    <t>禁則文字</t>
    <rPh sb="0" eb="2">
      <t>キンソク</t>
    </rPh>
    <rPh sb="2" eb="4">
      <t>モジ</t>
    </rPh>
    <phoneticPr fontId="5"/>
  </si>
  <si>
    <t>数値系の場合の入力項目</t>
    <rPh sb="0" eb="2">
      <t>スウチ</t>
    </rPh>
    <rPh sb="2" eb="3">
      <t>ケイ</t>
    </rPh>
    <rPh sb="4" eb="6">
      <t>バアイ</t>
    </rPh>
    <rPh sb="7" eb="9">
      <t>ニュウリョク</t>
    </rPh>
    <rPh sb="9" eb="11">
      <t>コウモク</t>
    </rPh>
    <phoneticPr fontId="5"/>
  </si>
  <si>
    <t>v3.00</t>
    <phoneticPr fontId="5"/>
  </si>
  <si>
    <t>全半角（制限なし）</t>
  </si>
  <si>
    <t>全半角（制限なし）</t>
    <rPh sb="0" eb="1">
      <t>ゼン</t>
    </rPh>
    <rPh sb="1" eb="3">
      <t>ハンカク</t>
    </rPh>
    <rPh sb="4" eb="6">
      <t>セイゲン</t>
    </rPh>
    <phoneticPr fontId="5"/>
  </si>
  <si>
    <t>半角数字＋英大文字</t>
  </si>
  <si>
    <t>半角数字＋英大文字</t>
    <rPh sb="0" eb="2">
      <t>ハンカク</t>
    </rPh>
    <rPh sb="2" eb="4">
      <t>スウジ</t>
    </rPh>
    <rPh sb="5" eb="6">
      <t>エイ</t>
    </rPh>
    <rPh sb="6" eb="9">
      <t>オオモジ</t>
    </rPh>
    <phoneticPr fontId="5"/>
  </si>
  <si>
    <t>半角数字＋英大文字＋_</t>
    <rPh sb="0" eb="2">
      <t>ハンカク</t>
    </rPh>
    <rPh sb="2" eb="4">
      <t>スウジ</t>
    </rPh>
    <rPh sb="5" eb="6">
      <t>エイ</t>
    </rPh>
    <rPh sb="6" eb="9">
      <t>オオモジ</t>
    </rPh>
    <phoneticPr fontId="5"/>
  </si>
  <si>
    <t>半角数字＋英小文字＋_</t>
  </si>
  <si>
    <t>半角数字＋英小文字＋_</t>
    <rPh sb="0" eb="2">
      <t>ハンカク</t>
    </rPh>
    <rPh sb="2" eb="4">
      <t>スウジ</t>
    </rPh>
    <rPh sb="5" eb="6">
      <t>エイ</t>
    </rPh>
    <rPh sb="6" eb="9">
      <t>コモジ</t>
    </rPh>
    <phoneticPr fontId="5"/>
  </si>
  <si>
    <t>半角数字＋英小文字</t>
    <rPh sb="0" eb="2">
      <t>ハンカク</t>
    </rPh>
    <rPh sb="2" eb="4">
      <t>スウジ</t>
    </rPh>
    <rPh sb="5" eb="6">
      <t>エイ</t>
    </rPh>
    <rPh sb="6" eb="9">
      <t>コモジ</t>
    </rPh>
    <phoneticPr fontId="5"/>
  </si>
  <si>
    <t>英大文字</t>
  </si>
  <si>
    <t>英大文字</t>
    <rPh sb="0" eb="1">
      <t>エイ</t>
    </rPh>
    <rPh sb="1" eb="4">
      <t>オオモジ</t>
    </rPh>
    <phoneticPr fontId="5"/>
  </si>
  <si>
    <t>英大文字＋_</t>
  </si>
  <si>
    <t>英大文字＋_</t>
    <rPh sb="0" eb="1">
      <t>エイ</t>
    </rPh>
    <rPh sb="1" eb="4">
      <t>オオモジ</t>
    </rPh>
    <phoneticPr fontId="5"/>
  </si>
  <si>
    <t>英小文字</t>
  </si>
  <si>
    <t>英小文字</t>
    <rPh sb="0" eb="1">
      <t>エイ</t>
    </rPh>
    <rPh sb="1" eb="4">
      <t>コモジ</t>
    </rPh>
    <phoneticPr fontId="5"/>
  </si>
  <si>
    <t>英小文字＋_</t>
  </si>
  <si>
    <t>英小文字＋_</t>
    <rPh sb="0" eb="1">
      <t>エイ</t>
    </rPh>
    <rPh sb="1" eb="4">
      <t>コモジ</t>
    </rPh>
    <phoneticPr fontId="5"/>
  </si>
  <si>
    <t>半角英字</t>
    <rPh sb="0" eb="2">
      <t>ハンカク</t>
    </rPh>
    <rPh sb="2" eb="4">
      <t>エイジ</t>
    </rPh>
    <phoneticPr fontId="5"/>
  </si>
  <si>
    <t>半角英字＋_</t>
    <rPh sb="0" eb="2">
      <t>ハンカク</t>
    </rPh>
    <rPh sb="2" eb="4">
      <t>エイジ</t>
    </rPh>
    <phoneticPr fontId="5"/>
  </si>
  <si>
    <t>REG_EX_ALL</t>
  </si>
  <si>
    <t>REG_EX_HAN</t>
  </si>
  <si>
    <t>REG_EX_HAN_NUM</t>
  </si>
  <si>
    <t>REG_EX_HAN_UC</t>
  </si>
  <si>
    <t>REG_EX_HAN_UC_US</t>
  </si>
  <si>
    <t>REG_EX_HAN_LC</t>
  </si>
  <si>
    <t>REG_EX_HAN_LC_US</t>
  </si>
  <si>
    <t>REG_EX_HAN_NUM_UC</t>
  </si>
  <si>
    <t>REG_EX_HAN_NUM_UC_US</t>
  </si>
  <si>
    <t>データパターン</t>
    <phoneticPr fontId="5"/>
  </si>
  <si>
    <t>enumValue</t>
    <phoneticPr fontId="5"/>
  </si>
  <si>
    <t>データパターン</t>
    <phoneticPr fontId="5"/>
  </si>
  <si>
    <t>javadoc</t>
    <phoneticPr fontId="5"/>
  </si>
  <si>
    <t>REG_EX_HAN_NUM_LC_US</t>
  </si>
  <si>
    <t>半角英字</t>
  </si>
  <si>
    <t>REG_EX_HAN_NUM_UC_LC</t>
  </si>
  <si>
    <t>半角英字＋_</t>
  </si>
  <si>
    <t>REG_EX_HAN_NUM_UC_LC_US</t>
  </si>
  <si>
    <t>全角</t>
  </si>
  <si>
    <t>REG_EX_ZEN</t>
  </si>
  <si>
    <t>半角数字＋英小文字</t>
  </si>
  <si>
    <t>REG_EX_HAN_NUM_LC</t>
  </si>
  <si>
    <t>半角数字</t>
    <phoneticPr fontId="5"/>
  </si>
  <si>
    <t>任意</t>
    <rPh sb="0" eb="2">
      <t>ニンイ</t>
    </rPh>
    <phoneticPr fontId="5"/>
  </si>
  <si>
    <t>Enumの
場合</t>
    <rPh sb="6" eb="8">
      <t>バアイ</t>
    </rPh>
    <phoneticPr fontId="5"/>
  </si>
  <si>
    <t>コードの長さ</t>
    <rPh sb="4" eb="5">
      <t>ナガ</t>
    </rPh>
    <phoneticPr fontId="5"/>
  </si>
  <si>
    <t>BIG_INTEGER</t>
    <phoneticPr fontId="5"/>
  </si>
  <si>
    <t>■各種共通定義</t>
  </si>
  <si>
    <t>デフォルト言語</t>
    <rPh sb="5" eb="7">
      <t>ゲンゴ</t>
    </rPh>
    <phoneticPr fontId="5"/>
  </si>
  <si>
    <t>サポート言語1</t>
    <rPh sb="4" eb="6">
      <t>ゲンゴ</t>
    </rPh>
    <phoneticPr fontId="5"/>
  </si>
  <si>
    <t>サポート言語2</t>
    <rPh sb="4" eb="6">
      <t>ゲンゴ</t>
    </rPh>
    <phoneticPr fontId="5"/>
  </si>
  <si>
    <t>サポート言語3</t>
    <rPh sb="4" eb="6">
      <t>ゲンゴ</t>
    </rPh>
    <phoneticPr fontId="5"/>
  </si>
  <si>
    <t>項目</t>
    <rPh sb="0" eb="2">
      <t>コウモク</t>
    </rPh>
    <phoneticPr fontId="5"/>
  </si>
  <si>
    <t>値</t>
    <rPh sb="0" eb="1">
      <t>アタイ</t>
    </rPh>
    <phoneticPr fontId="5"/>
  </si>
  <si>
    <t>備考</t>
    <rPh sb="0" eb="2">
      <t>ビコウ</t>
    </rPh>
    <phoneticPr fontId="5"/>
  </si>
  <si>
    <r>
      <t>※「#$&amp;」のように禁則文字を並べればよい。
空欄にすると、デフォルトで「!"#$%&amp;'()=-^~\|@`[{;+:*]},&lt;.&gt;/?_」（これで全記号っぽい）となる</t>
    </r>
    <r>
      <rPr>
        <b/>
        <sz val="11"/>
        <color rgb="FFFF0000"/>
        <rFont val="ＭＳ Ｐゴシック"/>
        <family val="3"/>
        <charset val="128"/>
        <scheme val="minor"/>
      </rPr>
      <t xml:space="preserve">
★frameworkの禁則文字は、アプリ自体の禁則文字に従う必要がある？要確認</t>
    </r>
    <rPh sb="10" eb="12">
      <t>キンソク</t>
    </rPh>
    <rPh sb="12" eb="14">
      <t>モジ</t>
    </rPh>
    <rPh sb="15" eb="16">
      <t>ナラ</t>
    </rPh>
    <rPh sb="23" eb="25">
      <t>クウラン</t>
    </rPh>
    <rPh sb="74" eb="75">
      <t>ゼン</t>
    </rPh>
    <rPh sb="75" eb="77">
      <t>キゴウ</t>
    </rPh>
    <phoneticPr fontId="5"/>
  </si>
  <si>
    <t>値</t>
    <phoneticPr fontId="5"/>
  </si>
  <si>
    <t>base</t>
    <phoneticPr fontId="5"/>
  </si>
  <si>
    <t>ja</t>
  </si>
  <si>
    <t>propertiesファイル名
（プロジェクト種類）</t>
    <rPh sb="14" eb="15">
      <t>メイ</t>
    </rPh>
    <rPh sb="23" eb="25">
      <t>シュルイ</t>
    </rPh>
    <phoneticPr fontId="5"/>
  </si>
  <si>
    <t>ソースコードの文字コード
（必須）</t>
    <rPh sb="7" eb="9">
      <t>モジ</t>
    </rPh>
    <rPh sb="14" eb="16">
      <t>ヒッス</t>
    </rPh>
    <phoneticPr fontId="5"/>
  </si>
  <si>
    <t>デフォルト言語</t>
    <rPh sb="5" eb="7">
      <t>ゲンゴ</t>
    </rPh>
    <phoneticPr fontId="5"/>
  </si>
  <si>
    <t>■使用言語設定（サポート言語は最大3まで。サポート言語の値は空欄も可。入力形式はjaもja_JPも可。）</t>
    <rPh sb="1" eb="3">
      <t>シヨウ</t>
    </rPh>
    <rPh sb="3" eb="5">
      <t>ゲンゴ</t>
    </rPh>
    <rPh sb="5" eb="7">
      <t>セッテイ</t>
    </rPh>
    <rPh sb="12" eb="14">
      <t>ゲンゴ</t>
    </rPh>
    <rPh sb="15" eb="17">
      <t>サイダイ</t>
    </rPh>
    <rPh sb="25" eb="27">
      <t>ゲンゴ</t>
    </rPh>
    <rPh sb="28" eb="29">
      <t>アタイ</t>
    </rPh>
    <rPh sb="30" eb="32">
      <t>クウラン</t>
    </rPh>
    <rPh sb="33" eb="34">
      <t>カ</t>
    </rPh>
    <rPh sb="35" eb="37">
      <t>ニュウリョク</t>
    </rPh>
    <rPh sb="37" eb="39">
      <t>ケイシキ</t>
    </rPh>
    <rPh sb="49" eb="50">
      <t>カ</t>
    </rPh>
    <phoneticPr fontId="5"/>
  </si>
  <si>
    <t>1</t>
    <phoneticPr fontId="5"/>
  </si>
  <si>
    <t>ENUM</t>
    <phoneticPr fontId="5"/>
  </si>
  <si>
    <t>v3.01</t>
    <phoneticPr fontId="5"/>
  </si>
  <si>
    <t>●ast-framework-common:v3.00.00に同期して対応
（処理をjavaEEベースとすることで、独自処理を減らす）
・システム共通定義に「禁則文字」を追加
・dataType定義で、beanValidationの標準のvalidatorの使用のために各種仕様変更
・固定化されていた削除フラグなどの柔軟化を図るため、query項目定義シートを新規追加</t>
    <rPh sb="39" eb="41">
      <t>ショリ</t>
    </rPh>
    <rPh sb="58" eb="60">
      <t>ドクジ</t>
    </rPh>
    <rPh sb="60" eb="62">
      <t>ショリ</t>
    </rPh>
    <rPh sb="63" eb="64">
      <t>ヘ</t>
    </rPh>
    <rPh sb="73" eb="75">
      <t>キョウツウ</t>
    </rPh>
    <rPh sb="75" eb="77">
      <t>テイギ</t>
    </rPh>
    <rPh sb="79" eb="81">
      <t>キンソク</t>
    </rPh>
    <rPh sb="81" eb="83">
      <t>モジ</t>
    </rPh>
    <rPh sb="85" eb="87">
      <t>ツイカ</t>
    </rPh>
    <rPh sb="97" eb="99">
      <t>テイギ</t>
    </rPh>
    <rPh sb="116" eb="118">
      <t>ヒョウジュン</t>
    </rPh>
    <rPh sb="129" eb="131">
      <t>シヨウ</t>
    </rPh>
    <rPh sb="135" eb="137">
      <t>カクシュ</t>
    </rPh>
    <rPh sb="137" eb="139">
      <t>シヨウ</t>
    </rPh>
    <rPh sb="139" eb="141">
      <t>ヘンコウ</t>
    </rPh>
    <rPh sb="143" eb="146">
      <t>コテイカ</t>
    </rPh>
    <rPh sb="151" eb="153">
      <t>サクジョ</t>
    </rPh>
    <rPh sb="159" eb="162">
      <t>ジュウナンカ</t>
    </rPh>
    <rPh sb="163" eb="164">
      <t>ハカ</t>
    </rPh>
    <rPh sb="173" eb="175">
      <t>コウモク</t>
    </rPh>
    <rPh sb="175" eb="177">
      <t>テイギ</t>
    </rPh>
    <rPh sb="181" eb="183">
      <t>シンキ</t>
    </rPh>
    <rPh sb="183" eb="185">
      <t>ツイカ</t>
    </rPh>
    <phoneticPr fontId="5"/>
  </si>
  <si>
    <t>・queryInfoに「グループ指定なし」のbaseセットをもう一つ作る処理を追加。
　これは、複数グループを横断でみる必要があるシステム管理者用の画面を作るにあたり、セキュリティ的にわかりやすくするため別システムとするのに必要な措置
・上記に合わせ、productsディレクトリの構造を、products/systemname/xxx/　のようにxxxを追加。xxxは、通常は"normal"、グループ指定なしは"no-group-query"。</t>
    <rPh sb="16" eb="18">
      <t>シテイ</t>
    </rPh>
    <rPh sb="32" eb="33">
      <t>ヒト</t>
    </rPh>
    <rPh sb="34" eb="35">
      <t>ツク</t>
    </rPh>
    <rPh sb="36" eb="38">
      <t>ショリ</t>
    </rPh>
    <rPh sb="39" eb="41">
      <t>ツイカ</t>
    </rPh>
    <rPh sb="48" eb="50">
      <t>フクスウ</t>
    </rPh>
    <rPh sb="55" eb="57">
      <t>オウダン</t>
    </rPh>
    <rPh sb="60" eb="62">
      <t>ヒツヨウ</t>
    </rPh>
    <rPh sb="69" eb="73">
      <t>カンリシャヨウ</t>
    </rPh>
    <rPh sb="74" eb="76">
      <t>ガメン</t>
    </rPh>
    <rPh sb="77" eb="78">
      <t>ツク</t>
    </rPh>
    <rPh sb="90" eb="91">
      <t>テキ</t>
    </rPh>
    <rPh sb="102" eb="103">
      <t>ベツ</t>
    </rPh>
    <rPh sb="112" eb="114">
      <t>ヒツヨウ</t>
    </rPh>
    <rPh sb="115" eb="117">
      <t>ソチ</t>
    </rPh>
    <rPh sb="119" eb="121">
      <t>ジョウキ</t>
    </rPh>
    <rPh sb="122" eb="123">
      <t>ア</t>
    </rPh>
    <rPh sb="141" eb="143">
      <t>コウゾウ</t>
    </rPh>
    <rPh sb="178" eb="180">
      <t>ツイカ</t>
    </rPh>
    <rPh sb="186" eb="188">
      <t>ツウジョウ</t>
    </rPh>
    <rPh sb="202" eb="204">
      <t>シテイ</t>
    </rPh>
    <phoneticPr fontId="5"/>
  </si>
  <si>
    <t>田中</t>
    <rPh sb="0" eb="2">
      <t>タナカ</t>
    </rPh>
    <phoneticPr fontId="5"/>
  </si>
  <si>
    <t>v3.02</t>
    <phoneticPr fontId="5"/>
  </si>
  <si>
    <t>田中</t>
    <rPh sb="0" eb="2">
      <t>タナカ</t>
    </rPh>
    <phoneticPr fontId="5"/>
  </si>
  <si>
    <t>・選択可能な型が、code-generator側で対応しているものよりも少なかったので追加
・Indexの仕様を追加</t>
    <rPh sb="1" eb="3">
      <t>センタク</t>
    </rPh>
    <rPh sb="3" eb="5">
      <t>カノウ</t>
    </rPh>
    <rPh sb="6" eb="7">
      <t>カタ</t>
    </rPh>
    <rPh sb="23" eb="24">
      <t>ガワ</t>
    </rPh>
    <rPh sb="25" eb="27">
      <t>タイオウ</t>
    </rPh>
    <rPh sb="36" eb="37">
      <t>スク</t>
    </rPh>
    <rPh sb="43" eb="45">
      <t>ツイカ</t>
    </rPh>
    <rPh sb="53" eb="55">
      <t>シヨウ</t>
    </rPh>
    <rPh sb="56" eb="58">
      <t>ツイカ</t>
    </rPh>
    <phoneticPr fontId="5"/>
  </si>
  <si>
    <t>※dbCommonでは、DB、classと同じxsdを使用しつつ、tableとPKを設定しないことでdbCommon用とする</t>
    <rPh sb="21" eb="22">
      <t>オナ</t>
    </rPh>
    <rPh sb="27" eb="29">
      <t>シヨウ</t>
    </rPh>
    <rPh sb="42" eb="44">
      <t>セッテイ</t>
    </rPh>
    <rPh sb="58" eb="59">
      <t>ヨウ</t>
    </rPh>
    <phoneticPr fontId="5"/>
  </si>
  <si>
    <t>2</t>
    <phoneticPr fontId="5"/>
  </si>
  <si>
    <t>必須</t>
    <rPh sb="0" eb="2">
      <t>ヒッス</t>
    </rPh>
    <phoneticPr fontId="5"/>
  </si>
  <si>
    <t>1</t>
  </si>
  <si>
    <t>○</t>
  </si>
  <si>
    <t>v3.03</t>
    <phoneticPr fontId="5"/>
  </si>
  <si>
    <t>田中</t>
    <rPh sb="0" eb="2">
      <t>タナカ</t>
    </rPh>
    <phoneticPr fontId="5"/>
  </si>
  <si>
    <t>（未使用）2</t>
    <rPh sb="0" eb="6">
      <t>ミシヨウ2</t>
    </rPh>
    <phoneticPr fontId="5"/>
  </si>
  <si>
    <t>（未使用）3</t>
    <rPh sb="0" eb="6">
      <t>ミシヨウ3</t>
    </rPh>
    <phoneticPr fontId="5"/>
  </si>
  <si>
    <t>（未使用）4</t>
    <rPh sb="0" eb="6">
      <t>ミシヨウ4</t>
    </rPh>
    <phoneticPr fontId="5"/>
  </si>
  <si>
    <t>（未使用）5</t>
    <rPh sb="0" eb="6">
      <t>ミシヨウ5</t>
    </rPh>
    <phoneticPr fontId="5"/>
  </si>
  <si>
    <t>（未使用）6</t>
    <rPh sb="0" eb="6">
      <t>ミシヨウ6</t>
    </rPh>
    <phoneticPr fontId="5"/>
  </si>
  <si>
    <t>（未使用）7</t>
    <rPh sb="0" eb="6">
      <t>ミシヨウ7</t>
    </rPh>
    <phoneticPr fontId="5"/>
  </si>
  <si>
    <t>（未使用）8</t>
    <rPh sb="0" eb="6">
      <t>ミシヨウ8</t>
    </rPh>
    <phoneticPr fontId="5"/>
  </si>
  <si>
    <t>（未使用）9</t>
    <rPh sb="0" eb="6">
      <t>ミシヨウ9</t>
    </rPh>
    <phoneticPr fontId="5"/>
  </si>
  <si>
    <t>（未使用）10</t>
    <rPh sb="0" eb="7">
      <t>ミシヨウ10</t>
    </rPh>
    <phoneticPr fontId="5"/>
  </si>
  <si>
    <t>（未使用）102</t>
    <rPh sb="0" eb="8">
      <t>ミシヨウ102</t>
    </rPh>
    <phoneticPr fontId="5"/>
  </si>
  <si>
    <t>（未使用）1022</t>
    <rPh sb="0" eb="9">
      <t>ミシヨウ1022</t>
    </rPh>
    <phoneticPr fontId="5"/>
  </si>
  <si>
    <t>・Byte型に対応
・@Versionでの楽観的排他制御カラムに対応
・強制採番・強制更新がxmlに取り込まれていなかったのを修正
・DB項目定義の自動採番・自動更新の説明をより詳しく記載
・daoのみグループ指定なしのセットを作る　をquery定義に追加</t>
    <rPh sb="5" eb="6">
      <t>ガタ</t>
    </rPh>
    <rPh sb="7" eb="9">
      <t>タイオウ</t>
    </rPh>
    <rPh sb="21" eb="24">
      <t>ラッカンテキ</t>
    </rPh>
    <rPh sb="24" eb="26">
      <t>ハイタ</t>
    </rPh>
    <rPh sb="26" eb="28">
      <t>セイギョ</t>
    </rPh>
    <rPh sb="32" eb="34">
      <t>タイオウ</t>
    </rPh>
    <rPh sb="36" eb="38">
      <t>キョウセイ</t>
    </rPh>
    <rPh sb="38" eb="40">
      <t>サイバン</t>
    </rPh>
    <rPh sb="41" eb="43">
      <t>キョウセイ</t>
    </rPh>
    <rPh sb="43" eb="45">
      <t>コウシン</t>
    </rPh>
    <rPh sb="50" eb="51">
      <t>ト</t>
    </rPh>
    <rPh sb="52" eb="53">
      <t>コ</t>
    </rPh>
    <rPh sb="63" eb="65">
      <t>シュウセイ</t>
    </rPh>
    <rPh sb="69" eb="71">
      <t>コウモク</t>
    </rPh>
    <rPh sb="71" eb="73">
      <t>テイギ</t>
    </rPh>
    <rPh sb="74" eb="76">
      <t>ジドウ</t>
    </rPh>
    <rPh sb="76" eb="78">
      <t>サイバン</t>
    </rPh>
    <rPh sb="79" eb="81">
      <t>ジドウ</t>
    </rPh>
    <rPh sb="81" eb="83">
      <t>コウシン</t>
    </rPh>
    <rPh sb="84" eb="86">
      <t>セツメイ</t>
    </rPh>
    <rPh sb="89" eb="90">
      <t>クワ</t>
    </rPh>
    <rPh sb="92" eb="94">
      <t>キサイ</t>
    </rPh>
    <rPh sb="123" eb="125">
      <t>テイギ</t>
    </rPh>
    <rPh sb="126" eb="128">
      <t>ツイカ</t>
    </rPh>
    <phoneticPr fontId="5"/>
  </si>
  <si>
    <t>UTF-8</t>
  </si>
  <si>
    <t>en</t>
  </si>
  <si>
    <t>DT_TS</t>
  </si>
  <si>
    <t>DT_DEV_ID</t>
  </si>
  <si>
    <t>DT_UUID</t>
  </si>
  <si>
    <t>100</t>
  </si>
  <si>
    <t>DT_APP_ID</t>
  </si>
  <si>
    <t>DT_APP_NAME</t>
  </si>
  <si>
    <t>DT_APP_VER</t>
  </si>
  <si>
    <t>DT_FILE_NAME</t>
  </si>
  <si>
    <t>DT_DATE_STRING</t>
  </si>
  <si>
    <t>DT_APP_DESC</t>
  </si>
  <si>
    <t>DT_MAIL_ADDRESS</t>
  </si>
  <si>
    <t>DT_DEV_ID_SEARCH_STR</t>
  </si>
  <si>
    <t>ORG</t>
    <phoneticPr fontId="5"/>
  </si>
  <si>
    <t>organization ID</t>
    <phoneticPr fontId="5"/>
  </si>
  <si>
    <t>ORG_ID</t>
    <phoneticPr fontId="5"/>
  </si>
  <si>
    <t>DT_ORG_ID</t>
    <phoneticPr fontId="5"/>
  </si>
  <si>
    <t>UUID</t>
  </si>
  <si>
    <t>device ID</t>
    <phoneticPr fontId="5"/>
  </si>
  <si>
    <t>DEV_ID</t>
  </si>
  <si>
    <t>APP</t>
    <phoneticPr fontId="5"/>
  </si>
  <si>
    <t>app ID</t>
    <phoneticPr fontId="5"/>
  </si>
  <si>
    <t>APP_ID</t>
  </si>
  <si>
    <t>app name</t>
    <phoneticPr fontId="5"/>
  </si>
  <si>
    <t>APP_NAME</t>
  </si>
  <si>
    <t>description</t>
    <phoneticPr fontId="5"/>
  </si>
  <si>
    <t>APP_DESC</t>
  </si>
  <si>
    <t>safari ok flag</t>
    <phoneticPr fontId="5"/>
  </si>
  <si>
    <t>SAFARI_OK_FLG</t>
  </si>
  <si>
    <t>APP_VER</t>
  </si>
  <si>
    <t>version comment</t>
    <phoneticPr fontId="5"/>
  </si>
  <si>
    <t>APP_VER_DESC</t>
  </si>
  <si>
    <t>DEV_APP</t>
  </si>
  <si>
    <t>app version</t>
    <phoneticPr fontId="5"/>
  </si>
  <si>
    <t>install timestamp</t>
    <phoneticPr fontId="5"/>
  </si>
  <si>
    <t>INSTALL_TS</t>
  </si>
  <si>
    <t>DEV_APP_VER_RESV</t>
  </si>
  <si>
    <t>APP_DL_MSG</t>
  </si>
  <si>
    <t>ADMIN_USER</t>
  </si>
  <si>
    <t>mail address</t>
    <phoneticPr fontId="5"/>
  </si>
  <si>
    <t>企業・組織ID</t>
    <rPh sb="0" eb="2">
      <t>キギョウ</t>
    </rPh>
    <rPh sb="3" eb="5">
      <t>ソシキ</t>
    </rPh>
    <phoneticPr fontId="5"/>
  </si>
  <si>
    <t>端末ID</t>
    <rPh sb="0" eb="2">
      <t>タンマツ</t>
    </rPh>
    <phoneticPr fontId="5"/>
  </si>
  <si>
    <t>アプリID</t>
  </si>
  <si>
    <t>アプリ名称</t>
    <rPh sb="3" eb="5">
      <t>メイショウ</t>
    </rPh>
    <phoneticPr fontId="5"/>
  </si>
  <si>
    <t>サファリ使用可フラグ</t>
    <rPh sb="4" eb="6">
      <t>シヨウ</t>
    </rPh>
    <rPh sb="6" eb="7">
      <t>カ</t>
    </rPh>
    <phoneticPr fontId="5"/>
  </si>
  <si>
    <t>バージョンコメント</t>
  </si>
  <si>
    <t>アプリバージョン</t>
  </si>
  <si>
    <t>インストール日時</t>
    <rPh sb="6" eb="8">
      <t>ニチジ</t>
    </rPh>
    <phoneticPr fontId="5"/>
  </si>
  <si>
    <t>last-update user ID</t>
  </si>
  <si>
    <t>remove flag</t>
  </si>
  <si>
    <t>REM_FLG</t>
  </si>
  <si>
    <t>最終更新者</t>
    <rPh sb="0" eb="2">
      <t>サイシュウ</t>
    </rPh>
    <rPh sb="2" eb="4">
      <t>コウシン</t>
    </rPh>
    <rPh sb="4" eb="5">
      <t>シャ</t>
    </rPh>
    <phoneticPr fontId="5"/>
  </si>
  <si>
    <t>最終更新日時</t>
    <rPh sb="0" eb="2">
      <t>サイシュウ</t>
    </rPh>
    <rPh sb="2" eb="4">
      <t>コウシン</t>
    </rPh>
    <rPh sb="4" eb="6">
      <t>ニチジ</t>
    </rPh>
    <phoneticPr fontId="5"/>
  </si>
  <si>
    <t>削除フラグ</t>
    <rPh sb="0" eb="2">
      <t>サクジョ</t>
    </rPh>
    <phoneticPr fontId="5"/>
  </si>
  <si>
    <t>APP_INFO_FOR_DL</t>
  </si>
  <si>
    <t>icon filename</t>
    <phoneticPr fontId="5"/>
  </si>
  <si>
    <t>ICON_FILENAME</t>
  </si>
  <si>
    <t>recommended version</t>
    <phoneticPr fontId="5"/>
  </si>
  <si>
    <t>RECOMMEND_VERSION</t>
  </si>
  <si>
    <t>module filename</t>
    <phoneticPr fontId="5"/>
  </si>
  <si>
    <t>MODULE_FILENAME</t>
  </si>
  <si>
    <t>device app version</t>
    <phoneticPr fontId="5"/>
  </si>
  <si>
    <t>DEV_APP_VERSION</t>
  </si>
  <si>
    <t>update-module exist flag</t>
    <phoneticPr fontId="5"/>
  </si>
  <si>
    <t>UPD_EXIST_FLG</t>
  </si>
  <si>
    <t>DEV_APP_FOR_LIST</t>
  </si>
  <si>
    <t>DEV_APP_VER_RESV_FOR_DL</t>
  </si>
  <si>
    <t>ACCESS_LOG_FOR_DL</t>
  </si>
  <si>
    <t>search date(from)</t>
    <phoneticPr fontId="5"/>
  </si>
  <si>
    <t>DATE_FROM</t>
  </si>
  <si>
    <t>search date(to)</t>
    <phoneticPr fontId="5"/>
  </si>
  <si>
    <t>DATE_TO</t>
  </si>
  <si>
    <t>device ID search pattern</t>
    <phoneticPr fontId="5"/>
  </si>
  <si>
    <t>DEV_ID_SEARCH_PTN</t>
  </si>
  <si>
    <t>DT_STR_SEARCH_PTN</t>
    <phoneticPr fontId="5"/>
  </si>
  <si>
    <t>アプリ説明</t>
    <rPh sb="3" eb="5">
      <t>セツメイ</t>
    </rPh>
    <phoneticPr fontId="5"/>
  </si>
  <si>
    <t>アイコンファイル名</t>
    <rPh sb="8" eb="9">
      <t>メイ</t>
    </rPh>
    <phoneticPr fontId="5"/>
  </si>
  <si>
    <t>推奨バージョン</t>
    <rPh sb="0" eb="2">
      <t>スイショウ</t>
    </rPh>
    <phoneticPr fontId="5"/>
  </si>
  <si>
    <t>モジュールファイル名</t>
    <rPh sb="9" eb="10">
      <t>メイ</t>
    </rPh>
    <phoneticPr fontId="5"/>
  </si>
  <si>
    <t>端末使用バージョン</t>
    <rPh sb="0" eb="2">
      <t>タンマツ</t>
    </rPh>
    <rPh sb="2" eb="4">
      <t>シヨウ</t>
    </rPh>
    <phoneticPr fontId="5"/>
  </si>
  <si>
    <t>更新版存在フラグ</t>
    <rPh sb="0" eb="2">
      <t>コウシン</t>
    </rPh>
    <rPh sb="2" eb="3">
      <t>バン</t>
    </rPh>
    <rPh sb="3" eb="5">
      <t>ソンザイ</t>
    </rPh>
    <phoneticPr fontId="5"/>
  </si>
  <si>
    <t>抽出日（from）</t>
  </si>
  <si>
    <t>抽出日（to）</t>
  </si>
  <si>
    <t>端末ID検索パターン</t>
  </si>
  <si>
    <t>端末ID</t>
  </si>
  <si>
    <t>REM_FLG</t>
    <phoneticPr fontId="5"/>
  </si>
  <si>
    <t>（削除候補）2</t>
    <rPh sb="0" eb="7">
      <t>サクジョ2</t>
    </rPh>
    <phoneticPr fontId="5"/>
  </si>
  <si>
    <t>その他各種定義</t>
  </si>
  <si>
    <t>■論理削除（削除フラグ）</t>
    <rPh sb="1" eb="3">
      <t>ロンリ</t>
    </rPh>
    <rPh sb="3" eb="5">
      <t>サクジョ</t>
    </rPh>
    <rPh sb="6" eb="8">
      <t>サクジョ</t>
    </rPh>
    <phoneticPr fontId="5"/>
  </si>
  <si>
    <t>論理削除用メソッド名</t>
    <rPh sb="0" eb="2">
      <t>ロンリ</t>
    </rPh>
    <rPh sb="2" eb="5">
      <t>サクジョヨウ</t>
    </rPh>
    <rPh sb="9" eb="10">
      <t>メイ</t>
    </rPh>
    <phoneticPr fontId="5"/>
  </si>
  <si>
    <t>removeByPk</t>
    <phoneticPr fontId="5"/>
  </si>
  <si>
    <t>追加で引数に指定、及び更新する項目
（カンマ区切りで複数指定可能）</t>
    <rPh sb="0" eb="2">
      <t>ツイカ</t>
    </rPh>
    <rPh sb="3" eb="5">
      <t>ヒキスウ</t>
    </rPh>
    <rPh sb="6" eb="8">
      <t>シテイ</t>
    </rPh>
    <rPh sb="9" eb="10">
      <t>オヨ</t>
    </rPh>
    <rPh sb="11" eb="13">
      <t>コウシン</t>
    </rPh>
    <rPh sb="15" eb="17">
      <t>コウモク</t>
    </rPh>
    <rPh sb="22" eb="24">
      <t>クギ</t>
    </rPh>
    <rPh sb="26" eb="28">
      <t>フクスウ</t>
    </rPh>
    <rPh sb="28" eb="30">
      <t>シテイ</t>
    </rPh>
    <rPh sb="30" eb="32">
      <t>カノウ</t>
    </rPh>
    <phoneticPr fontId="5"/>
  </si>
  <si>
    <t>LST_UPD_USER_ID</t>
    <phoneticPr fontId="5"/>
  </si>
  <si>
    <t>備考（xmlへの反映なし）</t>
    <rPh sb="0" eb="2">
      <t>ビコウ</t>
    </rPh>
    <rPh sb="8" eb="10">
      <t>ハンエイ</t>
    </rPh>
    <phoneticPr fontId="5"/>
  </si>
  <si>
    <t>初期値（論理削除前）</t>
    <rPh sb="0" eb="3">
      <t>ショキチ</t>
    </rPh>
    <rPh sb="2" eb="3">
      <t>アタイ</t>
    </rPh>
    <rPh sb="4" eb="6">
      <t>ロンリ</t>
    </rPh>
    <rPh sb="6" eb="8">
      <t>サクジョ</t>
    </rPh>
    <rPh sb="8" eb="9">
      <t>マエ</t>
    </rPh>
    <phoneticPr fontId="5"/>
  </si>
  <si>
    <t>更新値（論理削除後）</t>
    <rPh sb="0" eb="2">
      <t>コウシン</t>
    </rPh>
    <rPh sb="2" eb="3">
      <t>アタイ</t>
    </rPh>
    <rPh sb="4" eb="6">
      <t>ロンリ</t>
    </rPh>
    <rPh sb="6" eb="8">
      <t>サクジョ</t>
    </rPh>
    <rPh sb="8" eb="9">
      <t>ゴ</t>
    </rPh>
    <phoneticPr fontId="5"/>
  </si>
  <si>
    <t>※記述方法は「初期値（論理削除前）」を参照</t>
    <rPh sb="1" eb="3">
      <t>キジュツ</t>
    </rPh>
    <rPh sb="3" eb="5">
      <t>ホウホウ</t>
    </rPh>
    <rPh sb="7" eb="10">
      <t>ショキチ</t>
    </rPh>
    <rPh sb="19" eb="21">
      <t>サンショウ</t>
    </rPh>
    <phoneticPr fontId="5"/>
  </si>
  <si>
    <t>■グループ指定</t>
    <rPh sb="5" eb="7">
      <t>シテイ</t>
    </rPh>
    <phoneticPr fontId="5"/>
  </si>
  <si>
    <t>※booleanの場合はtrue/false、Enum値の場合はFlgEnum.FALSEのように記述
（Stringは不可。Oracleで、既にテーブルが存在し削除フラグが文字列定義の場合は、Enumを使用。Oracleで、新規にテーブルを作成する場合は、下記の通りNUMBER(1)でカラム生成されるので問題なし）
https://cinhtau.net/2015/10/17/oracle-db-datatype-for-boolean-which-to-choose-for-java-persistence/
"Finding the article Using the Java Persistence API, for the automatic schema generation Oracle will use for Boolean data types the db type NUMBER(1)"</t>
    <rPh sb="9" eb="11">
      <t>バアイ</t>
    </rPh>
    <rPh sb="27" eb="28">
      <t>アタイ</t>
    </rPh>
    <rPh sb="29" eb="31">
      <t>バアイ</t>
    </rPh>
    <rPh sb="49" eb="51">
      <t>キジュツ</t>
    </rPh>
    <rPh sb="60" eb="62">
      <t>フカ</t>
    </rPh>
    <rPh sb="71" eb="72">
      <t>スデ</t>
    </rPh>
    <rPh sb="78" eb="80">
      <t>ソンザイ</t>
    </rPh>
    <rPh sb="81" eb="83">
      <t>サクジョ</t>
    </rPh>
    <rPh sb="87" eb="90">
      <t>モジレツ</t>
    </rPh>
    <rPh sb="90" eb="92">
      <t>テイギ</t>
    </rPh>
    <rPh sb="93" eb="95">
      <t>バアイ</t>
    </rPh>
    <rPh sb="102" eb="104">
      <t>シヨウ</t>
    </rPh>
    <rPh sb="113" eb="115">
      <t>シンキ</t>
    </rPh>
    <rPh sb="121" eb="123">
      <t>サクセイ</t>
    </rPh>
    <rPh sb="125" eb="127">
      <t>バアイ</t>
    </rPh>
    <rPh sb="129" eb="131">
      <t>カキ</t>
    </rPh>
    <rPh sb="132" eb="133">
      <t>トオ</t>
    </rPh>
    <rPh sb="147" eb="149">
      <t>セイセイ</t>
    </rPh>
    <rPh sb="154" eb="156">
      <t>モンダイ</t>
    </rPh>
    <phoneticPr fontId="5"/>
  </si>
  <si>
    <t>・「カラム名」のみを指定し、それ以外を空欄にすると、グループ指定されたDAOのみが生成される。
・それ以外に、グループ指定をしないDAOも使用したい場合は、「○」を入れる。
　その場合、グループ指定されたDAOとされていないDAOの2種類が生成される。
　ユーザ向け（グループ別指定）とシステム管理者向け（グループ指定なし）のシステムを別に作成したい場合に使用する
・具体的には、以下のソースが生成される
&lt;project-name&gt;
 ├（グループ指定済みDAOを含む全自動生成ソース）
 └（グループ指定なしのDAOを含む全自動生成ソース）</t>
    <rPh sb="5" eb="6">
      <t>メイ</t>
    </rPh>
    <rPh sb="10" eb="12">
      <t>シテイ</t>
    </rPh>
    <rPh sb="16" eb="18">
      <t>イガイ</t>
    </rPh>
    <rPh sb="19" eb="21">
      <t>クウラン</t>
    </rPh>
    <rPh sb="30" eb="32">
      <t>シテイ</t>
    </rPh>
    <rPh sb="41" eb="43">
      <t>セイセイ</t>
    </rPh>
    <rPh sb="51" eb="53">
      <t>イガイ</t>
    </rPh>
    <rPh sb="59" eb="61">
      <t>シテイ</t>
    </rPh>
    <rPh sb="69" eb="71">
      <t>シヨウ</t>
    </rPh>
    <rPh sb="74" eb="76">
      <t>バアイ</t>
    </rPh>
    <rPh sb="82" eb="83">
      <t>イ</t>
    </rPh>
    <rPh sb="90" eb="92">
      <t>バアイ</t>
    </rPh>
    <rPh sb="97" eb="99">
      <t>シテイ</t>
    </rPh>
    <rPh sb="117" eb="119">
      <t>シュルイ</t>
    </rPh>
    <rPh sb="120" eb="122">
      <t>セイセイ</t>
    </rPh>
    <rPh sb="131" eb="132">
      <t>ム</t>
    </rPh>
    <rPh sb="138" eb="139">
      <t>ベツ</t>
    </rPh>
    <rPh sb="139" eb="141">
      <t>シテイ</t>
    </rPh>
    <rPh sb="147" eb="150">
      <t>カンリシャ</t>
    </rPh>
    <rPh sb="150" eb="151">
      <t>ム</t>
    </rPh>
    <rPh sb="157" eb="159">
      <t>シテイ</t>
    </rPh>
    <rPh sb="168" eb="169">
      <t>ベツ</t>
    </rPh>
    <rPh sb="170" eb="172">
      <t>サクセイ</t>
    </rPh>
    <rPh sb="175" eb="177">
      <t>バアイ</t>
    </rPh>
    <rPh sb="178" eb="180">
      <t>シヨウ</t>
    </rPh>
    <rPh sb="184" eb="187">
      <t>グタイテキ</t>
    </rPh>
    <rPh sb="236" eb="238">
      <t>ジドウ</t>
    </rPh>
    <rPh sb="238" eb="240">
      <t>セイセイ</t>
    </rPh>
    <rPh sb="264" eb="266">
      <t>ジドウ</t>
    </rPh>
    <rPh sb="266" eb="268">
      <t>セイセイ</t>
    </rPh>
    <phoneticPr fontId="5"/>
  </si>
  <si>
    <t>グループ指定なしのセットを作成</t>
    <rPh sb="13" eb="15">
      <t>サクセイ</t>
    </rPh>
    <phoneticPr fontId="5"/>
  </si>
  <si>
    <t xml:space="preserve">「論理削除用メソッド名」がremovedByPk、本項目の値がLST_UPD_USER_IDの場合、以下の引数でメソッドが生成される（EntityManagerとPKは、自動でメソッド引数に追加される）
public void removedByPk(EntityManager em, AnEntityPk pk, String lstUpdUserId) {…} </t>
    <rPh sb="25" eb="26">
      <t>ホン</t>
    </rPh>
    <rPh sb="26" eb="28">
      <t>コウモク</t>
    </rPh>
    <rPh sb="29" eb="30">
      <t>アタイ</t>
    </rPh>
    <rPh sb="47" eb="49">
      <t>バアイ</t>
    </rPh>
    <rPh sb="50" eb="52">
      <t>イカ</t>
    </rPh>
    <rPh sb="53" eb="55">
      <t>ヒキスウ</t>
    </rPh>
    <rPh sb="61" eb="63">
      <t>セイセイ</t>
    </rPh>
    <phoneticPr fontId="5"/>
  </si>
  <si>
    <t>空欄の場合はDAOのメソッドを作成しない</t>
    <rPh sb="0" eb="2">
      <t>クウラン</t>
    </rPh>
    <rPh sb="3" eb="5">
      <t>バアイ</t>
    </rPh>
    <rPh sb="15" eb="17">
      <t>サクセイ</t>
    </rPh>
    <phoneticPr fontId="5"/>
  </si>
  <si>
    <t>daoとそれ以外のソースを分割</t>
    <rPh sb="6" eb="8">
      <t>イガイ</t>
    </rPh>
    <rPh sb="13" eb="15">
      <t>ブンカツ</t>
    </rPh>
    <phoneticPr fontId="5"/>
  </si>
  <si>
    <t>・本件は、上記2項目が指定された場合に追加で指定。指定する場合は「○」を入れる。
　ユーザ向け（グループ別指定）とシステム管理者向け（グループ指定なし）のシステムを別に作成するが、DAO以外はグループ指定有無に対する差異がないため、共通モジュールとしたい場合に使用。
・具体的には、以下のソースが生成される
&lt;project-name&gt;
 ├（グループ指定済みDAOの自動生成ソース）
 ├（グループ指定なしのDAOの自動生成ソース）
 └（DAO以外のソース）</t>
    <rPh sb="1" eb="3">
      <t>ホンケン</t>
    </rPh>
    <rPh sb="5" eb="7">
      <t>ジョウキ</t>
    </rPh>
    <rPh sb="8" eb="10">
      <t>コウモク</t>
    </rPh>
    <rPh sb="11" eb="13">
      <t>シテイ</t>
    </rPh>
    <rPh sb="16" eb="18">
      <t>バアイ</t>
    </rPh>
    <rPh sb="19" eb="21">
      <t>ツイカ</t>
    </rPh>
    <rPh sb="22" eb="24">
      <t>シテイ</t>
    </rPh>
    <rPh sb="25" eb="27">
      <t>シテイ</t>
    </rPh>
    <rPh sb="29" eb="31">
      <t>バアイ</t>
    </rPh>
    <rPh sb="93" eb="95">
      <t>イガイ</t>
    </rPh>
    <rPh sb="100" eb="102">
      <t>シテイ</t>
    </rPh>
    <rPh sb="102" eb="104">
      <t>ウム</t>
    </rPh>
    <rPh sb="105" eb="106">
      <t>タイ</t>
    </rPh>
    <rPh sb="108" eb="110">
      <t>サイ</t>
    </rPh>
    <rPh sb="116" eb="118">
      <t>キョウツウ</t>
    </rPh>
    <rPh sb="127" eb="129">
      <t>バアイ</t>
    </rPh>
    <rPh sb="130" eb="132">
      <t>シヨウ</t>
    </rPh>
    <rPh sb="224" eb="226">
      <t>イガイ</t>
    </rPh>
    <phoneticPr fontId="5"/>
  </si>
  <si>
    <t>v3.04</t>
    <phoneticPr fontId="5"/>
  </si>
  <si>
    <t>・楽観的排他制御を使用しない場合は、本項目を空欄にする。
・この名前を持つカラムは全て楽観的排他制御用項目とみなされるため、別の用途でこのカラム名を使うことがあるのであれば、名称の変更が必要</t>
    <rPh sb="1" eb="4">
      <t>ラッカンテキ</t>
    </rPh>
    <rPh sb="4" eb="6">
      <t>ハイタ</t>
    </rPh>
    <rPh sb="6" eb="8">
      <t>セイギョ</t>
    </rPh>
    <rPh sb="14" eb="16">
      <t>バアイ</t>
    </rPh>
    <rPh sb="18" eb="19">
      <t>ホン</t>
    </rPh>
    <rPh sb="19" eb="21">
      <t>コウモク</t>
    </rPh>
    <rPh sb="22" eb="24">
      <t>クウラン</t>
    </rPh>
    <rPh sb="32" eb="34">
      <t>ナマエ</t>
    </rPh>
    <rPh sb="35" eb="36">
      <t>モ</t>
    </rPh>
    <rPh sb="41" eb="42">
      <t>スベ</t>
    </rPh>
    <rPh sb="43" eb="46">
      <t>ラッカンテキ</t>
    </rPh>
    <rPh sb="46" eb="48">
      <t>ハイタ</t>
    </rPh>
    <rPh sb="48" eb="51">
      <t>セイギョヨウ</t>
    </rPh>
    <rPh sb="51" eb="53">
      <t>コウモク</t>
    </rPh>
    <rPh sb="62" eb="63">
      <t>ベツ</t>
    </rPh>
    <rPh sb="64" eb="66">
      <t>ヨウト</t>
    </rPh>
    <rPh sb="72" eb="73">
      <t>メイ</t>
    </rPh>
    <rPh sb="74" eb="75">
      <t>ツカ</t>
    </rPh>
    <rPh sb="87" eb="89">
      <t>メイショウ</t>
    </rPh>
    <rPh sb="90" eb="92">
      <t>ヘンコウ</t>
    </rPh>
    <rPh sb="93" eb="95">
      <t>ヒツヨウ</t>
    </rPh>
    <phoneticPr fontId="5"/>
  </si>
  <si>
    <t>DB_UPD_VER</t>
    <phoneticPr fontId="5"/>
  </si>
  <si>
    <t>■楽観的排他制御</t>
    <rPh sb="1" eb="4">
      <t>ラッカンテキ</t>
    </rPh>
    <rPh sb="4" eb="6">
      <t>ハイタ</t>
    </rPh>
    <rPh sb="6" eb="8">
      <t>セイギョ</t>
    </rPh>
    <phoneticPr fontId="5"/>
  </si>
  <si>
    <t>DataType名</t>
    <rPh sb="8" eb="9">
      <t>メイ</t>
    </rPh>
    <phoneticPr fontId="5"/>
  </si>
  <si>
    <t>DT_DB_UPD_VER</t>
    <phoneticPr fontId="5"/>
  </si>
  <si>
    <t>LONG</t>
    <phoneticPr fontId="5"/>
  </si>
  <si>
    <t>参照元テーブル</t>
    <rPh sb="0" eb="2">
      <t>サンショウ</t>
    </rPh>
    <rPh sb="2" eb="3">
      <t>モト</t>
    </rPh>
    <phoneticPr fontId="5"/>
  </si>
  <si>
    <t>参照元カラム</t>
    <rPh sb="0" eb="2">
      <t>サンショウ</t>
    </rPh>
    <rPh sb="2" eb="3">
      <t>モト</t>
    </rPh>
    <phoneticPr fontId="5"/>
  </si>
  <si>
    <t>参照先テーブル</t>
    <rPh sb="0" eb="2">
      <t>サンショウ</t>
    </rPh>
    <rPh sb="2" eb="3">
      <t>サキ</t>
    </rPh>
    <phoneticPr fontId="5"/>
  </si>
  <si>
    <t>参照先カラム</t>
    <rPh sb="0" eb="2">
      <t>サンショウ</t>
    </rPh>
    <rPh sb="2" eb="3">
      <t>サキ</t>
    </rPh>
    <phoneticPr fontId="5"/>
  </si>
  <si>
    <t>DEV</t>
    <phoneticPr fontId="5"/>
  </si>
  <si>
    <t>APP_VER</t>
    <phoneticPr fontId="5"/>
  </si>
  <si>
    <t>グループ番号</t>
    <rPh sb="4" eb="6">
      <t>バンゴウ</t>
    </rPh>
    <phoneticPr fontId="5"/>
  </si>
  <si>
    <t>参照の種類（日本語）</t>
    <rPh sb="0" eb="2">
      <t>サンショウ</t>
    </rPh>
    <rPh sb="3" eb="5">
      <t>シュルイ</t>
    </rPh>
    <rPh sb="6" eb="9">
      <t>ニホンゴ</t>
    </rPh>
    <phoneticPr fontId="5"/>
  </si>
  <si>
    <t>参照の種類</t>
    <rPh sb="0" eb="2">
      <t>サンショウシュルイ2</t>
    </rPh>
    <phoneticPr fontId="5"/>
  </si>
  <si>
    <t>FK種類（日本語）</t>
    <rPh sb="2" eb="4">
      <t>シュルイ</t>
    </rPh>
    <rPh sb="5" eb="8">
      <t>ニホンゴ</t>
    </rPh>
    <phoneticPr fontId="5"/>
  </si>
  <si>
    <t>FK種類</t>
    <rPh sb="2" eb="4">
      <t>シュルイ</t>
    </rPh>
    <phoneticPr fontId="5"/>
  </si>
  <si>
    <t>参照元N・参照先1（一方向）</t>
    <rPh sb="0" eb="2">
      <t>サンショウ</t>
    </rPh>
    <rPh sb="2" eb="3">
      <t>モト</t>
    </rPh>
    <rPh sb="5" eb="7">
      <t>サンショウ</t>
    </rPh>
    <rPh sb="7" eb="8">
      <t>サキ</t>
    </rPh>
    <rPh sb="10" eb="13">
      <t>イチホウコウ</t>
    </rPh>
    <phoneticPr fontId="5"/>
  </si>
  <si>
    <t>OneToOne</t>
    <phoneticPr fontId="5"/>
  </si>
  <si>
    <t>方向</t>
    <rPh sb="0" eb="2">
      <t>ホウコウ</t>
    </rPh>
    <phoneticPr fontId="5"/>
  </si>
  <si>
    <t>unidirectional</t>
    <phoneticPr fontId="5"/>
  </si>
  <si>
    <t>bidirectional</t>
    <phoneticPr fontId="5"/>
  </si>
  <si>
    <t>参照元1・参照先1（一方向）</t>
    <rPh sb="0" eb="2">
      <t>サンショウ</t>
    </rPh>
    <rPh sb="2" eb="3">
      <t>モト</t>
    </rPh>
    <rPh sb="5" eb="7">
      <t>サンショウ</t>
    </rPh>
    <rPh sb="7" eb="8">
      <t>サキ</t>
    </rPh>
    <rPh sb="10" eb="13">
      <t>イチホウコウ</t>
    </rPh>
    <phoneticPr fontId="5"/>
  </si>
  <si>
    <t>参照元1・参照先1（双方向）</t>
    <rPh sb="0" eb="2">
      <t>サンショウ</t>
    </rPh>
    <rPh sb="2" eb="3">
      <t>モト</t>
    </rPh>
    <rPh sb="5" eb="7">
      <t>サンショウ</t>
    </rPh>
    <rPh sb="7" eb="8">
      <t>サキ</t>
    </rPh>
    <rPh sb="10" eb="13">
      <t>ソウホウコウ</t>
    </rPh>
    <phoneticPr fontId="5"/>
  </si>
  <si>
    <t>ManyToOne</t>
    <phoneticPr fontId="5"/>
  </si>
  <si>
    <t>※以下は処理速度を鑑みて、FWでは対応していない</t>
    <rPh sb="1" eb="3">
      <t>イカ</t>
    </rPh>
    <rPh sb="4" eb="6">
      <t>ショリ</t>
    </rPh>
    <rPh sb="6" eb="8">
      <t>ソクド</t>
    </rPh>
    <rPh sb="9" eb="10">
      <t>カンガ</t>
    </rPh>
    <rPh sb="17" eb="19">
      <t>タイオウ</t>
    </rPh>
    <phoneticPr fontId="5"/>
  </si>
  <si>
    <t>参照元1・参照先N（一方向）</t>
    <phoneticPr fontId="5"/>
  </si>
  <si>
    <t>参照元N・参照先1／参照元1・参照先N（双方向）</t>
    <rPh sb="0" eb="2">
      <t>サンショウ</t>
    </rPh>
    <rPh sb="2" eb="3">
      <t>モト</t>
    </rPh>
    <rPh sb="5" eb="7">
      <t>サンショウ</t>
    </rPh>
    <rPh sb="7" eb="8">
      <t>サキ</t>
    </rPh>
    <rPh sb="20" eb="23">
      <t>ソウホウコウ</t>
    </rPh>
    <phoneticPr fontId="5"/>
  </si>
  <si>
    <t>参照元M・参照先N（一方向）</t>
    <phoneticPr fontId="5"/>
  </si>
  <si>
    <t>参照元M・参照先N（双方向）</t>
    <rPh sb="10" eb="11">
      <t>ソウ</t>
    </rPh>
    <phoneticPr fontId="5"/>
  </si>
  <si>
    <t>参照の方向</t>
    <rPh sb="0" eb="2">
      <t>サンショウ</t>
    </rPh>
    <rPh sb="3" eb="5">
      <t>ホウコウ</t>
    </rPh>
    <phoneticPr fontId="5"/>
  </si>
  <si>
    <t>※可能であればDB項目定義に列を追加してこの情報を入れたかったのだが、以下の事情があったため別シートとした</t>
    <rPh sb="1" eb="3">
      <t>カノウ</t>
    </rPh>
    <rPh sb="9" eb="11">
      <t>コウモク</t>
    </rPh>
    <rPh sb="11" eb="13">
      <t>テイギ</t>
    </rPh>
    <rPh sb="14" eb="15">
      <t>レツ</t>
    </rPh>
    <rPh sb="16" eb="18">
      <t>ツイカ</t>
    </rPh>
    <rPh sb="22" eb="24">
      <t>ジョウホウ</t>
    </rPh>
    <rPh sb="25" eb="26">
      <t>イ</t>
    </rPh>
    <rPh sb="35" eb="37">
      <t>イカ</t>
    </rPh>
    <rPh sb="38" eb="40">
      <t>ジジョウ</t>
    </rPh>
    <rPh sb="46" eb="47">
      <t>ベツ</t>
    </rPh>
    <phoneticPr fontId="5"/>
  </si>
  <si>
    <t>　・一つのカラムが複数のFKの参照元になることが可能であること</t>
    <phoneticPr fontId="5"/>
  </si>
  <si>
    <t>INTEGER</t>
    <phoneticPr fontId="5"/>
  </si>
  <si>
    <t>・「DBテーブルFK定義」シートを追加
・論理削除、グループ指定の記述がわかりにくかったので、queryInfoはやめて、「その他定義」として別途定義。Query定義は廃止
・DataTypeの型を、INT→INTEGERに変更（共通化のため）</t>
    <rPh sb="10" eb="12">
      <t>テイギ</t>
    </rPh>
    <rPh sb="17" eb="19">
      <t>ツイカ</t>
    </rPh>
    <rPh sb="21" eb="23">
      <t>ロンリ</t>
    </rPh>
    <rPh sb="23" eb="25">
      <t>サクジョ</t>
    </rPh>
    <rPh sb="30" eb="32">
      <t>シテイ</t>
    </rPh>
    <rPh sb="33" eb="35">
      <t>キジュツ</t>
    </rPh>
    <rPh sb="64" eb="65">
      <t>タ</t>
    </rPh>
    <rPh sb="65" eb="67">
      <t>テイギ</t>
    </rPh>
    <rPh sb="71" eb="73">
      <t>ベット</t>
    </rPh>
    <rPh sb="73" eb="75">
      <t>テイギ</t>
    </rPh>
    <rPh sb="81" eb="83">
      <t>テイギ</t>
    </rPh>
    <rPh sb="84" eb="86">
      <t>ハイシ</t>
    </rPh>
    <rPh sb="97" eb="98">
      <t>カタ</t>
    </rPh>
    <rPh sb="112" eb="114">
      <t>ヘンコウ</t>
    </rPh>
    <rPh sb="115" eb="118">
      <t>キョウツウカ</t>
    </rPh>
    <phoneticPr fontId="5"/>
  </si>
  <si>
    <t>参照元N・参照先1（一方向）</t>
  </si>
  <si>
    <t>DBテーブル関連定義</t>
    <rPh sb="0" eb="1">
      <t>カn</t>
    </rPh>
    <phoneticPr fontId="5"/>
  </si>
  <si>
    <t>※以下は、ManyToManyで実現すべき機能。まだ実装できていない</t>
    <rPh sb="1" eb="3">
      <t>イカ</t>
    </rPh>
    <rPh sb="16" eb="18">
      <t>ジツゲン</t>
    </rPh>
    <rPh sb="21" eb="23">
      <t>キノウ</t>
    </rPh>
    <rPh sb="26" eb="28">
      <t>ジッソウ</t>
    </rPh>
    <phoneticPr fontId="5"/>
  </si>
  <si>
    <t>4</t>
    <phoneticPr fontId="5"/>
  </si>
  <si>
    <t>5</t>
    <phoneticPr fontId="5"/>
  </si>
  <si>
    <t>6</t>
    <phoneticPr fontId="5"/>
  </si>
  <si>
    <t>7</t>
    <phoneticPr fontId="5"/>
  </si>
  <si>
    <t>DT_BOOL</t>
  </si>
  <si>
    <t>DT_BOOL</t>
    <phoneticPr fontId="5"/>
  </si>
  <si>
    <t>BOOLEAN</t>
  </si>
  <si>
    <t>false</t>
    <phoneticPr fontId="5"/>
  </si>
  <si>
    <t>true</t>
    <phoneticPr fontId="5"/>
  </si>
  <si>
    <t>・論理削除を使用しない場合は、本項目を空欄にする。（その場合、以降も全て空欄にする）
・この名前を持つカラムは全て論理削除項目とみなされるため、別の用途でこのカラム名を使うことがあるのであれば、名称の変更が必要
・ここでの定義とは別に、「DB項目定義」または「DB共通項目定義」で項目を定義する必要がある</t>
    <rPh sb="11" eb="13">
      <t>バアイ</t>
    </rPh>
    <rPh sb="15" eb="16">
      <t>ホン</t>
    </rPh>
    <rPh sb="16" eb="18">
      <t>コウモク</t>
    </rPh>
    <rPh sb="19" eb="21">
      <t>クウラン</t>
    </rPh>
    <rPh sb="28" eb="30">
      <t>バアイ</t>
    </rPh>
    <rPh sb="31" eb="33">
      <t>イコウ</t>
    </rPh>
    <rPh sb="34" eb="35">
      <t>スベ</t>
    </rPh>
    <rPh sb="36" eb="38">
      <t>クウラン</t>
    </rPh>
    <rPh sb="46" eb="48">
      <t>ナマエ</t>
    </rPh>
    <rPh sb="49" eb="50">
      <t>モ</t>
    </rPh>
    <rPh sb="55" eb="56">
      <t>スベ</t>
    </rPh>
    <rPh sb="57" eb="59">
      <t>ロンリ</t>
    </rPh>
    <rPh sb="59" eb="61">
      <t>サクジョ</t>
    </rPh>
    <rPh sb="61" eb="63">
      <t>コウモク</t>
    </rPh>
    <rPh sb="72" eb="73">
      <t>ベツ</t>
    </rPh>
    <rPh sb="74" eb="76">
      <t>ヨウト</t>
    </rPh>
    <rPh sb="82" eb="83">
      <t>メイ</t>
    </rPh>
    <rPh sb="84" eb="85">
      <t>ツカ</t>
    </rPh>
    <rPh sb="97" eb="99">
      <t>メイショウ</t>
    </rPh>
    <rPh sb="100" eb="102">
      <t>ヘンコウ</t>
    </rPh>
    <rPh sb="103" eb="105">
      <t>ヒツヨウ</t>
    </rPh>
    <rPh sb="111" eb="113">
      <t xml:space="preserve">テイギトハベツニ </t>
    </rPh>
    <rPh sb="140" eb="142">
      <t xml:space="preserve">コウモクヲテイギスルヒツヨウガアル </t>
    </rPh>
    <phoneticPr fontId="5"/>
  </si>
  <si>
    <t>・グループ指定を使用しない場合は、本項目を空欄にする。
・この名前を持つカラムは全てグループ指定項目とみなされるため、別の用途でこのカラム名を使うことがあるのであれば、名称の変更が必要
・具体的には、以下のソースが生成される
&lt;project-name&gt;
 └（グループ指定済みDAOを含む全自動生成ソース）
・ここでの定義とは別に、「DB項目定義」または「DB共通項目定義」で項目を定義する必要がある</t>
    <rPh sb="5" eb="7">
      <t>シテイ</t>
    </rPh>
    <rPh sb="13" eb="15">
      <t>バアイ</t>
    </rPh>
    <rPh sb="17" eb="18">
      <t>ホン</t>
    </rPh>
    <rPh sb="18" eb="20">
      <t>コウモク</t>
    </rPh>
    <rPh sb="21" eb="23">
      <t>クウラン</t>
    </rPh>
    <rPh sb="31" eb="33">
      <t>ナマエ</t>
    </rPh>
    <rPh sb="34" eb="35">
      <t>モ</t>
    </rPh>
    <rPh sb="40" eb="41">
      <t>スベ</t>
    </rPh>
    <rPh sb="46" eb="48">
      <t>シテイ</t>
    </rPh>
    <rPh sb="48" eb="50">
      <t>コウモク</t>
    </rPh>
    <rPh sb="61" eb="63">
      <t>ヨウト</t>
    </rPh>
    <rPh sb="69" eb="70">
      <t>メイ</t>
    </rPh>
    <rPh sb="71" eb="72">
      <t>ツカ</t>
    </rPh>
    <rPh sb="84" eb="86">
      <t>メイショウ</t>
    </rPh>
    <rPh sb="87" eb="89">
      <t>ヘンコウ</t>
    </rPh>
    <rPh sb="90" eb="92">
      <t>ヒツヨウ</t>
    </rPh>
    <rPh sb="94" eb="97">
      <t>グタイテキ</t>
    </rPh>
    <rPh sb="100" eb="102">
      <t>イカ</t>
    </rPh>
    <rPh sb="107" eb="109">
      <t>セイセイ</t>
    </rPh>
    <rPh sb="135" eb="137">
      <t>シテイ</t>
    </rPh>
    <rPh sb="137" eb="138">
      <t>ズ</t>
    </rPh>
    <rPh sb="143" eb="144">
      <t>フク</t>
    </rPh>
    <rPh sb="145" eb="146">
      <t>ゼン</t>
    </rPh>
    <rPh sb="146" eb="148">
      <t>ジドウ</t>
    </rPh>
    <rPh sb="148" eb="150">
      <t>セイセイ</t>
    </rPh>
    <phoneticPr fontId="5"/>
  </si>
  <si>
    <t>^[0-9a-z\\.]*$</t>
    <phoneticPr fontId="5"/>
  </si>
  <si>
    <t>3</t>
    <phoneticPr fontId="5"/>
  </si>
  <si>
    <t>APPLE</t>
    <phoneticPr fontId="5"/>
  </si>
  <si>
    <t>GOOGLE</t>
    <phoneticPr fontId="5"/>
  </si>
  <si>
    <t>FACEBOOK</t>
    <phoneticPr fontId="5"/>
  </si>
  <si>
    <t>apple</t>
    <phoneticPr fontId="5"/>
  </si>
  <si>
    <t>google</t>
    <phoneticPr fontId="5"/>
  </si>
  <si>
    <t>facebook</t>
    <phoneticPr fontId="5"/>
  </si>
  <si>
    <t>参照元1・参照先1（一方向）</t>
  </si>
  <si>
    <t>MAIL_ADDRESS</t>
    <phoneticPr fontId="5"/>
  </si>
  <si>
    <t>DT_MAIL_ADDRESS</t>
    <phoneticPr fontId="5"/>
  </si>
  <si>
    <t>DT_SERIAL</t>
    <phoneticPr fontId="5"/>
  </si>
  <si>
    <t>DT_TIMESTAMP</t>
    <phoneticPr fontId="5"/>
  </si>
  <si>
    <t>メールアドレス</t>
    <phoneticPr fontId="5"/>
  </si>
  <si>
    <t>STRING</t>
    <phoneticPr fontId="5"/>
  </si>
  <si>
    <t>36</t>
    <phoneticPr fontId="5"/>
  </si>
  <si>
    <t>^[0-9a-z\\-]*$</t>
    <phoneticPr fontId="5"/>
  </si>
  <si>
    <t>100</t>
    <phoneticPr fontId="5"/>
  </si>
  <si>
    <t>S</t>
    <phoneticPr fontId="5"/>
  </si>
  <si>
    <t>v3.05</t>
    <phoneticPr fontId="5"/>
  </si>
  <si>
    <t>田中</t>
    <rPh sb="0" eb="2">
      <t>タナカ</t>
    </rPh>
    <phoneticPr fontId="5"/>
  </si>
  <si>
    <t>100000</t>
    <phoneticPr fontId="5"/>
  </si>
  <si>
    <t>・Surrogate Keyを導入。
※直接的な理由は、hibernateだと、@EmbeddedIdの中の@GeneratedValueが無視され、Sequenceが自動生成されない、ということだが、join系でもSurrogate Keyがあるほうが何かとORMをよりよく使えるので。
・日付時刻系の型にtimezoneを導入。具体的にはdataTypeにtimezoneあり／なしを持たせ、ありの場合はZonedDateTime, なしの場合はLocalDateTimeとした。
また、アリの場合はDB側もtimezone付きのtimestampで生成されるよう修正</t>
    <rPh sb="15" eb="17">
      <t>ドウニュウ</t>
    </rPh>
    <rPh sb="20" eb="23">
      <t>チョクセツテキ</t>
    </rPh>
    <rPh sb="24" eb="26">
      <t>リユウ</t>
    </rPh>
    <rPh sb="52" eb="53">
      <t>ナカ</t>
    </rPh>
    <rPh sb="70" eb="72">
      <t>ムシ</t>
    </rPh>
    <rPh sb="84" eb="86">
      <t>ジドウ</t>
    </rPh>
    <rPh sb="86" eb="88">
      <t>セイセイ</t>
    </rPh>
    <rPh sb="105" eb="106">
      <t>ケイ</t>
    </rPh>
    <rPh sb="127" eb="128">
      <t>ナニ</t>
    </rPh>
    <rPh sb="138" eb="139">
      <t>ツカ</t>
    </rPh>
    <rPh sb="146" eb="148">
      <t>ヒヅケ</t>
    </rPh>
    <rPh sb="148" eb="150">
      <t>ジコク</t>
    </rPh>
    <rPh sb="150" eb="151">
      <t>ケイ</t>
    </rPh>
    <rPh sb="152" eb="153">
      <t>カタ</t>
    </rPh>
    <rPh sb="163" eb="165">
      <t>ドウニュウ</t>
    </rPh>
    <rPh sb="166" eb="169">
      <t>グタイテキ</t>
    </rPh>
    <rPh sb="194" eb="195">
      <t>モ</t>
    </rPh>
    <rPh sb="201" eb="203">
      <t>バアイ</t>
    </rPh>
    <rPh sb="222" eb="224">
      <t>バアイ</t>
    </rPh>
    <rPh sb="249" eb="251">
      <t>バアイ</t>
    </rPh>
    <rPh sb="254" eb="255">
      <t>ガワ</t>
    </rPh>
    <rPh sb="264" eb="265">
      <t>ツ</t>
    </rPh>
    <rPh sb="277" eb="279">
      <t>セイセイ</t>
    </rPh>
    <rPh sb="284" eb="286">
      <t>シュウセイ</t>
    </rPh>
    <phoneticPr fontId="5"/>
  </si>
  <si>
    <t>timezoneなし</t>
    <phoneticPr fontId="5"/>
  </si>
  <si>
    <t>非推奨</t>
    <rPh sb="0" eb="1">
      <t>ヒスイショウ22</t>
    </rPh>
    <phoneticPr fontId="5"/>
  </si>
  <si>
    <t>日時の
場合</t>
    <rPh sb="0" eb="2">
      <t>ニチジ</t>
    </rPh>
    <rPh sb="4" eb="6">
      <t>バアイ</t>
    </rPh>
    <phoneticPr fontId="5"/>
  </si>
  <si>
    <t>DT_TIMESTAMP</t>
    <phoneticPr fontId="5"/>
  </si>
  <si>
    <t>（ファイル名例：slideshow-pdf-dataTypeRefInfo.xml）</t>
    <rPh sb="5" eb="6">
      <t>メイ</t>
    </rPh>
    <rPh sb="6" eb="7">
      <t>レイ</t>
    </rPh>
    <phoneticPr fontId="5"/>
  </si>
  <si>
    <t>連番</t>
  </si>
  <si>
    <t>U</t>
    <phoneticPr fontId="5"/>
  </si>
  <si>
    <t>LST_UPD_TIME</t>
    <phoneticPr fontId="5"/>
  </si>
  <si>
    <t>db update version</t>
    <phoneticPr fontId="5"/>
  </si>
  <si>
    <t>DT_DB_UPD_VER</t>
  </si>
  <si>
    <t>DT_DESC</t>
    <phoneticPr fontId="5"/>
  </si>
  <si>
    <t>concealed</t>
    <phoneticPr fontId="5"/>
  </si>
  <si>
    <t>IS_CONCEALED</t>
    <phoneticPr fontId="5"/>
  </si>
  <si>
    <t>nullable</t>
    <phoneticPr fontId="5"/>
  </si>
  <si>
    <t>F</t>
    <phoneticPr fontId="5"/>
  </si>
  <si>
    <t>E</t>
    <phoneticPr fontId="5"/>
  </si>
  <si>
    <t>DB 更新バージョン</t>
    <rPh sb="3" eb="5">
      <t>コウシン</t>
    </rPh>
    <phoneticPr fontId="5"/>
  </si>
  <si>
    <t>256</t>
    <phoneticPr fontId="5"/>
  </si>
  <si>
    <t>!"#$%&amp;()=^~\|`[{;+:*]},&lt;&gt;/?</t>
    <phoneticPr fontId="5"/>
  </si>
  <si>
    <t>送信ステータス</t>
  </si>
  <si>
    <t>件名</t>
  </si>
  <si>
    <t>MAIL_SEND_STATUS</t>
    <phoneticPr fontId="5"/>
  </si>
  <si>
    <t>DT_MAIL_SEND_STATUS</t>
    <phoneticPr fontId="5"/>
  </si>
  <si>
    <t>NOT_SENT</t>
    <phoneticPr fontId="5"/>
  </si>
  <si>
    <t>SEND_SUCCESS</t>
    <phoneticPr fontId="5"/>
  </si>
  <si>
    <t>SEND_ERROR</t>
    <phoneticPr fontId="5"/>
  </si>
  <si>
    <t>not sent</t>
    <phoneticPr fontId="5"/>
  </si>
  <si>
    <t>success</t>
    <phoneticPr fontId="5"/>
  </si>
  <si>
    <t>error</t>
    <phoneticPr fontId="5"/>
  </si>
  <si>
    <t>未送信</t>
    <rPh sb="0" eb="3">
      <t xml:space="preserve">ミソウシン </t>
    </rPh>
    <phoneticPr fontId="5"/>
  </si>
  <si>
    <t>mail send status</t>
    <phoneticPr fontId="5"/>
  </si>
  <si>
    <t>mail title</t>
    <phoneticPr fontId="5"/>
  </si>
  <si>
    <t>MAIL_TITLE</t>
    <phoneticPr fontId="5"/>
  </si>
  <si>
    <t>成功</t>
    <rPh sb="0" eb="2">
      <t>セイコウ</t>
    </rPh>
    <phoneticPr fontId="5"/>
  </si>
  <si>
    <t>エラー</t>
    <phoneticPr fontId="5"/>
  </si>
  <si>
    <t>DT_MAIL_BODY</t>
    <phoneticPr fontId="5"/>
  </si>
  <si>
    <t>DT_MAIL_TITLE</t>
    <phoneticPr fontId="5"/>
  </si>
  <si>
    <t>1</t>
    <phoneticPr fontId="5"/>
  </si>
  <si>
    <t>1000</t>
    <phoneticPr fontId="5"/>
  </si>
  <si>
    <t>mail send time</t>
    <phoneticPr fontId="5"/>
  </si>
  <si>
    <t>MAIL_SEND_TIME</t>
    <phoneticPr fontId="5"/>
  </si>
  <si>
    <t>送信処理実行日時</t>
    <rPh sb="0" eb="2">
      <t>ソウシン</t>
    </rPh>
    <rPh sb="2" eb="4">
      <t>ショリ</t>
    </rPh>
    <rPh sb="4" eb="6">
      <t>ジッコウ</t>
    </rPh>
    <rPh sb="6" eb="8">
      <t>ニチジ</t>
    </rPh>
    <phoneticPr fontId="5"/>
  </si>
  <si>
    <t>30</t>
    <phoneticPr fontId="5"/>
  </si>
  <si>
    <t>1万だと、stripeでエラーが発生した際のメール送信処理で、stackTraceを含むことでギリギリ10000文字を超えたので10万とした</t>
    <rPh sb="1" eb="2">
      <t xml:space="preserve">マンダト </t>
    </rPh>
    <rPh sb="56" eb="58">
      <t xml:space="preserve">モジヲコエタ </t>
    </rPh>
    <rPh sb="66" eb="67">
      <t xml:space="preserve">マントシタ </t>
    </rPh>
    <phoneticPr fontId="5"/>
  </si>
  <si>
    <t>SYSTEM</t>
    <phoneticPr fontId="5"/>
  </si>
  <si>
    <t>system name</t>
    <phoneticPr fontId="5"/>
  </si>
  <si>
    <t>SYSTEM_NAME</t>
    <phoneticPr fontId="5"/>
  </si>
  <si>
    <t>システム名</t>
    <rPh sb="4" eb="5">
      <t xml:space="preserve">メイ </t>
    </rPh>
    <phoneticPr fontId="5"/>
  </si>
  <si>
    <t>pass phrase</t>
    <phoneticPr fontId="5"/>
  </si>
  <si>
    <t>create user ID</t>
    <phoneticPr fontId="5"/>
  </si>
  <si>
    <t>パスフレーズ</t>
    <phoneticPr fontId="5"/>
  </si>
  <si>
    <t>SSOサービス</t>
    <phoneticPr fontId="5"/>
  </si>
  <si>
    <t>半角数字＋英大文字＋_</t>
    <phoneticPr fontId="5"/>
  </si>
  <si>
    <t>作成日時</t>
  </si>
  <si>
    <t>作成者</t>
  </si>
  <si>
    <t>data create client time</t>
    <phoneticPr fontId="5"/>
  </si>
  <si>
    <t>DATA_CREATE_CLIENT_TIME</t>
    <phoneticPr fontId="5"/>
  </si>
  <si>
    <t>データ作成クライアント日時</t>
  </si>
  <si>
    <t>mail body (text)</t>
    <phoneticPr fontId="5"/>
  </si>
  <si>
    <t>MAIL_BODY_TEXT</t>
    <phoneticPr fontId="5"/>
  </si>
  <si>
    <t>CLIENT</t>
    <phoneticPr fontId="5"/>
  </si>
  <si>
    <t>client name</t>
    <phoneticPr fontId="5"/>
  </si>
  <si>
    <t>CLIENT_NAME</t>
    <phoneticPr fontId="5"/>
  </si>
  <si>
    <t>本文（text形式）</t>
    <rPh sb="7" eb="9">
      <t xml:space="preserve">ケイシキ </t>
    </rPh>
    <phoneticPr fontId="5"/>
  </si>
  <si>
    <t>クライアント名</t>
    <rPh sb="6" eb="7">
      <t xml:space="preserve">メイ </t>
    </rPh>
    <phoneticPr fontId="5"/>
  </si>
  <si>
    <t>DT_UUID</t>
    <phoneticPr fontId="5"/>
  </si>
  <si>
    <t>DT_CLIENT_ID</t>
    <phoneticPr fontId="5"/>
  </si>
  <si>
    <t>INTEGER</t>
  </si>
  <si>
    <t>client unique string</t>
    <phoneticPr fontId="5"/>
  </si>
  <si>
    <t>CLIENT_UNIQUE_STRING</t>
    <phoneticPr fontId="5"/>
  </si>
  <si>
    <t>DT_CLIENT_UNIQUE_STRING</t>
    <phoneticPr fontId="5"/>
  </si>
  <si>
    <t>^[0-9a-zA-Z_\\-]*$</t>
    <phoneticPr fontId="5"/>
  </si>
  <si>
    <t>クライアント識別文字列</t>
    <rPh sb="6" eb="11">
      <t>シキベツモジレツ</t>
    </rPh>
    <phoneticPr fontId="5"/>
  </si>
  <si>
    <t>system function</t>
    <phoneticPr fontId="5"/>
  </si>
  <si>
    <t>SYSTEM_FUNCTION</t>
    <phoneticPr fontId="5"/>
  </si>
  <si>
    <t>同期送信</t>
    <rPh sb="0" eb="4">
      <t>ドウキソウシン</t>
    </rPh>
    <phoneticPr fontId="5"/>
  </si>
  <si>
    <t>メール送信発生機能</t>
    <rPh sb="3" eb="5">
      <t>ソウシン</t>
    </rPh>
    <rPh sb="5" eb="7">
      <t>ハッセイ</t>
    </rPh>
    <rPh sb="7" eb="9">
      <t>キノウ</t>
    </rPh>
    <phoneticPr fontId="5"/>
  </si>
  <si>
    <t>sync</t>
    <phoneticPr fontId="5"/>
  </si>
  <si>
    <t>IS_SYNC</t>
    <phoneticPr fontId="5"/>
  </si>
  <si>
    <t>data create server time</t>
    <phoneticPr fontId="5"/>
  </si>
  <si>
    <t>DATA_CREATE_SERVER_TIME</t>
    <phoneticPr fontId="5"/>
  </si>
  <si>
    <t>データ作成サーバ日時</t>
    <phoneticPr fontId="5"/>
  </si>
  <si>
    <t>MAIL</t>
    <phoneticPr fontId="5"/>
  </si>
  <si>
    <t>uuid</t>
    <phoneticPr fontId="5"/>
  </si>
  <si>
    <t>PASSPHRASE</t>
    <phoneticPr fontId="5"/>
  </si>
  <si>
    <t>DT_PASSPHRASE</t>
    <phoneticPr fontId="5"/>
  </si>
  <si>
    <t>CREATE_TIME</t>
    <phoneticPr fontId="5"/>
  </si>
  <si>
    <t>create time</t>
    <phoneticPr fontId="5"/>
  </si>
  <si>
    <t>last-update time</t>
    <phoneticPr fontId="5"/>
  </si>
  <si>
    <t>first name</t>
    <phoneticPr fontId="5"/>
  </si>
  <si>
    <t>last name</t>
    <phoneticPr fontId="5"/>
  </si>
  <si>
    <t>FIRST_NAME</t>
    <phoneticPr fontId="5"/>
  </si>
  <si>
    <t>LAST_NAME</t>
    <phoneticPr fontId="5"/>
  </si>
  <si>
    <t>名</t>
    <rPh sb="0" eb="1">
      <t xml:space="preserve">メイ </t>
    </rPh>
    <phoneticPr fontId="5"/>
  </si>
  <si>
    <t>姓</t>
    <rPh sb="0" eb="1">
      <t xml:space="preserve">セイ </t>
    </rPh>
    <phoneticPr fontId="5"/>
  </si>
  <si>
    <t>SYSTEM_ACC</t>
  </si>
  <si>
    <t>SSO_SERVICE_ACC</t>
  </si>
  <si>
    <t>system account ID</t>
    <phoneticPr fontId="5"/>
  </si>
  <si>
    <t>システムアカウントID</t>
    <phoneticPr fontId="5"/>
  </si>
  <si>
    <t>SSOサービスアカウントID</t>
    <phoneticPr fontId="5"/>
  </si>
  <si>
    <t>SYSTEM_ACC_MAIL_ADDRESS</t>
    <phoneticPr fontId="5"/>
  </si>
  <si>
    <t>連番</t>
    <rPh sb="0" eb="1">
      <t xml:space="preserve">レンバン </t>
    </rPh>
    <phoneticPr fontId="5"/>
  </si>
  <si>
    <t>メールアドレス管理パターン</t>
    <phoneticPr fontId="5"/>
  </si>
  <si>
    <t>非公開アドレス</t>
    <rPh sb="0" eb="3">
      <t xml:space="preserve">ヒコウカイ </t>
    </rPh>
    <phoneticPr fontId="5"/>
  </si>
  <si>
    <t>SYSTEM_ACC_ID</t>
    <phoneticPr fontId="5"/>
  </si>
  <si>
    <t>sso service</t>
    <phoneticPr fontId="5"/>
  </si>
  <si>
    <t>SSO_SERVICE</t>
    <phoneticPr fontId="5"/>
  </si>
  <si>
    <t>DT_SSO_SERVICE</t>
    <phoneticPr fontId="5"/>
  </si>
  <si>
    <t>PERSON</t>
    <phoneticPr fontId="5"/>
  </si>
  <si>
    <t>java.util.UUID.randomUUID().toString()だと小文字で取得されるのでそのまま使用</t>
    <rPh sb="40" eb="43">
      <t>コモジ</t>
    </rPh>
    <rPh sb="44" eb="46">
      <t>シュトク</t>
    </rPh>
    <rPh sb="55" eb="57">
      <t>シヨウ</t>
    </rPh>
    <phoneticPr fontId="5"/>
  </si>
  <si>
    <t>DT_GEN_CODE</t>
    <phoneticPr fontId="5"/>
  </si>
  <si>
    <t>PERSON_CODE</t>
    <phoneticPr fontId="5"/>
  </si>
  <si>
    <t>person code</t>
    <phoneticPr fontId="5"/>
  </si>
  <si>
    <t>使用者ID</t>
    <rPh sb="0" eb="3">
      <t xml:space="preserve">シヨウシャ </t>
    </rPh>
    <phoneticPr fontId="5"/>
  </si>
  <si>
    <t>使用者コード</t>
    <rPh sb="0" eb="3">
      <t xml:space="preserve">シヨウシャ </t>
    </rPh>
    <phoneticPr fontId="5"/>
  </si>
  <si>
    <t>SEQ_NUM</t>
    <phoneticPr fontId="5"/>
  </si>
  <si>
    <t>client seq #</t>
    <phoneticPr fontId="5"/>
  </si>
  <si>
    <t>person seq #</t>
    <phoneticPr fontId="5"/>
  </si>
  <si>
    <t>mail address seq #</t>
    <phoneticPr fontId="5"/>
  </si>
  <si>
    <t>system account seq #</t>
    <phoneticPr fontId="5"/>
  </si>
  <si>
    <t>seq #</t>
    <phoneticPr fontId="5"/>
  </si>
  <si>
    <t>PERSON_SEQ_NUM</t>
    <phoneticPr fontId="5"/>
  </si>
  <si>
    <t>system seq #</t>
    <phoneticPr fontId="5"/>
  </si>
  <si>
    <t>SYSTEM_SEQ_NUM</t>
    <phoneticPr fontId="5"/>
  </si>
  <si>
    <t>DT_SYSTEM_ACC_ID</t>
    <phoneticPr fontId="5"/>
  </si>
  <si>
    <t>sso service account seq #</t>
    <phoneticPr fontId="5"/>
  </si>
  <si>
    <t>sso service account ID</t>
    <phoneticPr fontId="5"/>
  </si>
  <si>
    <t>SSO_SERVICE_ACC_ID</t>
    <phoneticPr fontId="5"/>
  </si>
  <si>
    <t>DT_SSO_SERVICE_ACC_ID</t>
    <phoneticPr fontId="5"/>
  </si>
  <si>
    <t>SYSTEM_ACC_SEQ_NUM</t>
    <phoneticPr fontId="5"/>
  </si>
  <si>
    <t>MAIL_ADDRESS_SEQ_NUM</t>
    <phoneticPr fontId="5"/>
  </si>
  <si>
    <t>mail seq #</t>
    <phoneticPr fontId="5"/>
  </si>
  <si>
    <t>クライアント連番</t>
    <rPh sb="6" eb="8">
      <t xml:space="preserve">レンバン </t>
    </rPh>
    <phoneticPr fontId="5"/>
  </si>
  <si>
    <t>使用者連番</t>
    <rPh sb="0" eb="3">
      <t xml:space="preserve">シヨウシャ </t>
    </rPh>
    <phoneticPr fontId="5"/>
  </si>
  <si>
    <t>メールアドレス連番</t>
    <phoneticPr fontId="5"/>
  </si>
  <si>
    <t>システム連番</t>
    <phoneticPr fontId="5"/>
  </si>
  <si>
    <t>ユーザ連番</t>
    <phoneticPr fontId="5"/>
  </si>
  <si>
    <t>システムアカウント連番</t>
    <rPh sb="9" eb="11">
      <t xml:space="preserve">レンバン </t>
    </rPh>
    <phoneticPr fontId="5"/>
  </si>
  <si>
    <t>パターンコード</t>
    <phoneticPr fontId="5"/>
  </si>
  <si>
    <t>SSOサービスアカウント連番</t>
    <phoneticPr fontId="5"/>
  </si>
  <si>
    <t>ユーザ連番</t>
    <rPh sb="3" eb="4">
      <t xml:space="preserve">レンバン </t>
    </rPh>
    <phoneticPr fontId="5"/>
  </si>
  <si>
    <t>システムアカウント連番</t>
    <rPh sb="9" eb="10">
      <t xml:space="preserve">レンバン </t>
    </rPh>
    <phoneticPr fontId="5"/>
  </si>
  <si>
    <t>CREATE_CLIENT_SEQ_NUM</t>
    <phoneticPr fontId="5"/>
  </si>
  <si>
    <t>LST_UPD_CLIENT_SEQ_NUM</t>
    <phoneticPr fontId="5"/>
  </si>
  <si>
    <t>8</t>
    <phoneticPr fontId="5"/>
  </si>
  <si>
    <t>DT_PERSON_NAME</t>
    <phoneticPr fontId="5"/>
  </si>
  <si>
    <t>1</t>
    <phoneticPr fontId="5"/>
  </si>
  <si>
    <t>30</t>
    <phoneticPr fontId="5"/>
  </si>
  <si>
    <t>^[^$%&amp;\\(\\)=\\^~,&lt;&gt;/\\?]*$</t>
    <phoneticPr fontId="5"/>
  </si>
  <si>
    <t>SSO_SERVICE_ACC_MAIL_ADDRESS</t>
    <phoneticPr fontId="5"/>
  </si>
  <si>
    <t>SSO_SERVICE_ACC_SEQ_NUM</t>
    <phoneticPr fontId="5"/>
  </si>
  <si>
    <t>SSOサービスアカウント連番</t>
    <rPh sb="12" eb="13">
      <t xml:space="preserve">レンバン </t>
    </rPh>
    <phoneticPr fontId="5"/>
  </si>
  <si>
    <t>priority</t>
    <phoneticPr fontId="5"/>
  </si>
  <si>
    <t>PRIORITY</t>
    <phoneticPr fontId="5"/>
  </si>
  <si>
    <t>DT_MAIL_SEND_PRIORITY</t>
    <phoneticPr fontId="5"/>
  </si>
  <si>
    <t>HIGH</t>
    <phoneticPr fontId="5"/>
  </si>
  <si>
    <t>high</t>
    <phoneticPr fontId="5"/>
  </si>
  <si>
    <t>高</t>
    <rPh sb="0" eb="1">
      <t xml:space="preserve">タカイ </t>
    </rPh>
    <phoneticPr fontId="5"/>
  </si>
  <si>
    <t>MIDDLE</t>
    <phoneticPr fontId="5"/>
  </si>
  <si>
    <t>LOW</t>
    <phoneticPr fontId="5"/>
  </si>
  <si>
    <t>middle</t>
    <phoneticPr fontId="5"/>
  </si>
  <si>
    <t>low</t>
    <phoneticPr fontId="5"/>
  </si>
  <si>
    <t>中</t>
    <rPh sb="0" eb="1">
      <t xml:space="preserve">チュウ </t>
    </rPh>
    <phoneticPr fontId="5"/>
  </si>
  <si>
    <t>低</t>
    <rPh sb="0" eb="1">
      <t xml:space="preserve">テイ </t>
    </rPh>
    <phoneticPr fontId="5"/>
  </si>
  <si>
    <t>MAIL_ADDRESS_TYPE_IN_SYSTEM</t>
    <phoneticPr fontId="5"/>
  </si>
  <si>
    <t>DT_MAIL_ADDRESS_TYPE</t>
    <phoneticPr fontId="5"/>
  </si>
  <si>
    <t>mail address type (system)</t>
    <phoneticPr fontId="5"/>
  </si>
  <si>
    <t>MAIL_ADDRESS_TYPE_IN_SSO_SERVICE</t>
    <phoneticPr fontId="5"/>
  </si>
  <si>
    <t>mail address type (SSO service)</t>
    <phoneticPr fontId="5"/>
  </si>
  <si>
    <t>SUPPORTS_MULTIPLE_MAIL_ADDRESS_MANAGEMENT</t>
    <phoneticPr fontId="5"/>
  </si>
  <si>
    <t>supports multiple mail address management</t>
    <phoneticPr fontId="5"/>
  </si>
  <si>
    <t>^[a-zA-Z0-9 _@\\+\\-\\.]*$</t>
    <phoneticPr fontId="5"/>
  </si>
  <si>
    <t>優先度</t>
    <rPh sb="0" eb="3">
      <t>ユウセンド</t>
    </rPh>
    <phoneticPr fontId="5"/>
  </si>
  <si>
    <t>uses alternative mail server</t>
    <phoneticPr fontId="5"/>
  </si>
  <si>
    <t>USES_ALTERNATIVE_MAIL_SERVER</t>
    <phoneticPr fontId="5"/>
  </si>
  <si>
    <t>代替メールサーバの使用</t>
    <rPh sb="0" eb="2">
      <t>ダイタイ</t>
    </rPh>
    <rPh sb="9" eb="11">
      <t>シヨウ</t>
    </rPh>
    <phoneticPr fontId="5"/>
  </si>
  <si>
    <t>SENDING</t>
    <phoneticPr fontId="5"/>
  </si>
  <si>
    <t>sending</t>
    <phoneticPr fontId="5"/>
  </si>
  <si>
    <t>送信中</t>
    <rPh sb="0" eb="3">
      <t xml:space="preserve">ソウシンチュウ </t>
    </rPh>
    <phoneticPr fontId="5"/>
  </si>
  <si>
    <t>DT_SYSTEM_NAME</t>
    <phoneticPr fontId="5"/>
  </si>
  <si>
    <t>^[a-zA-Z0-9_\\-]*$</t>
    <phoneticPr fontId="5"/>
  </si>
  <si>
    <t>メールアドレスの作成ではなく受け側なので、文字種の指定以上の厳密な定義はしないでおく</t>
    <rPh sb="8" eb="10">
      <t xml:space="preserve">サクセイデハナクウケガワナノデ </t>
    </rPh>
    <rPh sb="21" eb="24">
      <t xml:space="preserve">モジシュノミノ </t>
    </rPh>
    <rPh sb="25" eb="27">
      <t xml:space="preserve">シテイデ </t>
    </rPh>
    <rPh sb="27" eb="29">
      <t xml:space="preserve">イジョウハ </t>
    </rPh>
    <rPh sb="30" eb="32">
      <t xml:space="preserve">ゲンミツナ </t>
    </rPh>
    <rPh sb="33" eb="35">
      <t xml:space="preserve">テイギハシナイデオク </t>
    </rPh>
    <phoneticPr fontId="5"/>
  </si>
  <si>
    <t>マルチバイト文字も入るのでブラックリスト方式。</t>
    <rPh sb="6" eb="8">
      <t>モジ</t>
    </rPh>
    <rPh sb="9" eb="10">
      <t>ハイ</t>
    </rPh>
    <rPh sb="20" eb="22">
      <t>ホウシキ</t>
    </rPh>
    <phoneticPr fontId="5"/>
  </si>
  <si>
    <t>DT_SYSTEM_FUNCTION</t>
    <phoneticPr fontId="5"/>
  </si>
  <si>
    <t>^[a-zA-Z0-9 _\\.\\-]*$</t>
    <phoneticPr fontId="5"/>
  </si>
  <si>
    <t>200</t>
    <phoneticPr fontId="5"/>
  </si>
  <si>
    <t>jp.ecuacion.util.mailmanager.server</t>
    <phoneticPr fontId="5"/>
  </si>
  <si>
    <t>SYSTEM_NAME_FOR_USER</t>
    <phoneticPr fontId="5"/>
  </si>
  <si>
    <t>system name for user</t>
    <phoneticPr fontId="5"/>
  </si>
  <si>
    <t>ユーザ表示用システム名</t>
    <rPh sb="10" eb="11">
      <t xml:space="preserve">メイ </t>
    </rPh>
    <phoneticPr fontId="5"/>
  </si>
  <si>
    <t>is deletable</t>
    <phoneticPr fontId="5"/>
  </si>
  <si>
    <t>IS_DELETABLE</t>
    <phoneticPr fontId="5"/>
  </si>
  <si>
    <t>削除可能フラグ</t>
    <rPh sb="0" eb="1">
      <t xml:space="preserve">サクジョカノウ </t>
    </rPh>
    <phoneticPr fontId="5"/>
  </si>
  <si>
    <t>buziness remove flag</t>
    <phoneticPr fontId="5"/>
  </si>
  <si>
    <t>BIZ_REM_FLG</t>
    <phoneticPr fontId="5"/>
  </si>
  <si>
    <t>ビジネス削除フラグ</t>
    <rPh sb="4" eb="6">
      <t>サクジョ</t>
    </rPh>
    <phoneticPr fontId="5"/>
  </si>
  <si>
    <t>アカウント削除実施日時</t>
  </si>
  <si>
    <t>account delete time</t>
    <phoneticPr fontId="5"/>
  </si>
  <si>
    <t>ACC_DEL_TIME</t>
    <phoneticPr fontId="5"/>
  </si>
  <si>
    <t>buziness remove reason</t>
    <phoneticPr fontId="5"/>
  </si>
  <si>
    <t>BIZ_REM_REASON</t>
    <phoneticPr fontId="5"/>
  </si>
  <si>
    <t>DT_BIZ_REM_REASON</t>
    <phoneticPr fontId="5"/>
  </si>
  <si>
    <t>ビジネス削除理由</t>
    <rPh sb="4" eb="6">
      <t>サクジョ</t>
    </rPh>
    <rPh sb="6" eb="8">
      <t xml:space="preserve">リユウ </t>
    </rPh>
    <phoneticPr fontId="5"/>
  </si>
  <si>
    <t>9</t>
    <phoneticPr fontId="5"/>
  </si>
  <si>
    <t>ACC_DEL</t>
    <phoneticPr fontId="5"/>
  </si>
  <si>
    <t>AGGREGATION_OF_PERSONS</t>
    <phoneticPr fontId="5"/>
  </si>
  <si>
    <t>OTHER</t>
    <phoneticPr fontId="5"/>
  </si>
  <si>
    <t>account deletion</t>
    <phoneticPr fontId="5"/>
  </si>
  <si>
    <t>aggregation of persons</t>
    <phoneticPr fontId="5"/>
  </si>
  <si>
    <t>other</t>
    <phoneticPr fontId="5"/>
  </si>
  <si>
    <t>その他</t>
    <phoneticPr fontId="5"/>
  </si>
  <si>
    <t>アカウント削除</t>
    <phoneticPr fontId="5"/>
  </si>
  <si>
    <t>名寄せ</t>
    <rPh sb="0" eb="2">
      <t xml:space="preserve">ナヨセ </t>
    </rPh>
    <phoneticPr fontId="5"/>
  </si>
  <si>
    <t>MASK_FLG</t>
    <phoneticPr fontId="5"/>
  </si>
  <si>
    <t>マスク済みフラグ</t>
    <phoneticPr fontId="5"/>
  </si>
  <si>
    <t>masked flag</t>
    <phoneticPr fontId="5"/>
  </si>
  <si>
    <t>v4.0</t>
    <phoneticPr fontId="5"/>
  </si>
  <si>
    <t>田中</t>
    <rPh sb="0" eb="1">
      <t xml:space="preserve">タナカ </t>
    </rPh>
    <phoneticPr fontId="5"/>
  </si>
  <si>
    <t>xmlを介さずexcelのまま読み込ませる方式を追加。
code-generatorとしては既存のxmlでの読み込みは継続しつつ、excelがあればexcelを優先で読み込む形とする</t>
    <rPh sb="15" eb="16">
      <t xml:space="preserve">ヨミコマセルホウシキヲツイカ </t>
    </rPh>
    <rPh sb="46" eb="48">
      <t xml:space="preserve">キゾンノ </t>
    </rPh>
    <rPh sb="54" eb="55">
      <t xml:space="preserve">ヨミコミハケイゾクシツツ </t>
    </rPh>
    <rPh sb="80" eb="82">
      <t xml:space="preserve">ユウセンデ </t>
    </rPh>
    <rPh sb="83" eb="84">
      <t xml:space="preserve">ヨミコムカタチトスル </t>
    </rPh>
    <phoneticPr fontId="5"/>
  </si>
  <si>
    <t>項目</t>
    <rPh sb="0" eb="2">
      <t xml:space="preserve">コウモク </t>
    </rPh>
    <phoneticPr fontId="5"/>
  </si>
  <si>
    <t>説明</t>
    <rPh sb="0" eb="2">
      <t xml:space="preserve">セツメイ </t>
    </rPh>
    <phoneticPr fontId="5"/>
  </si>
  <si>
    <t>備考</t>
    <rPh sb="0" eb="2">
      <t xml:space="preserve">ビコウ </t>
    </rPh>
    <phoneticPr fontId="5"/>
  </si>
  <si>
    <t>値</t>
    <rPh sb="0" eb="1">
      <t xml:space="preserve">アタイ </t>
    </rPh>
    <phoneticPr fontId="5"/>
  </si>
  <si>
    <t>BASE_PACKAGE</t>
    <phoneticPr fontId="5"/>
  </si>
  <si>
    <t>jp.ecuacion.util.mailmanager.server</t>
  </si>
  <si>
    <t>base</t>
  </si>
  <si>
    <t>!"#$%&amp;()=^~\|`[{;+:*]},&lt;&gt;/?</t>
  </si>
  <si>
    <t>PROJECT_KIND</t>
    <phoneticPr fontId="5"/>
  </si>
  <si>
    <t>packageの共通部分</t>
    <rPh sb="8" eb="12">
      <t xml:space="preserve">キョウツウブブン </t>
    </rPh>
    <phoneticPr fontId="5"/>
  </si>
  <si>
    <t>ソースコードの文字コード</t>
    <rPh sb="7" eb="9">
      <t>モジ</t>
    </rPh>
    <phoneticPr fontId="5"/>
  </si>
  <si>
    <t>CHARSET</t>
    <phoneticPr fontId="5"/>
  </si>
  <si>
    <t>PROHIBITED_CHARS</t>
    <phoneticPr fontId="5"/>
  </si>
  <si>
    <t>※A列に「項目」がある次の行から読み込み実施、A列がNULLまたは空文字の行があった時点で読み込み終了</t>
    <rPh sb="2" eb="3">
      <t xml:space="preserve">レツニ </t>
    </rPh>
    <rPh sb="5" eb="7">
      <t xml:space="preserve">コウモク </t>
    </rPh>
    <rPh sb="16" eb="17">
      <t xml:space="preserve">ヨミコミ </t>
    </rPh>
    <rPh sb="20" eb="22">
      <t xml:space="preserve">ジッシ </t>
    </rPh>
    <rPh sb="24" eb="25">
      <t xml:space="preserve">レツガ </t>
    </rPh>
    <rPh sb="33" eb="36">
      <t xml:space="preserve">カラモジ </t>
    </rPh>
    <rPh sb="37" eb="38">
      <t xml:space="preserve">ギョウガ </t>
    </rPh>
    <rPh sb="45" eb="46">
      <t xml:space="preserve">ヨミコミシュウリョウ </t>
    </rPh>
    <phoneticPr fontId="25"/>
  </si>
  <si>
    <t>言語設定</t>
    <rPh sb="0" eb="4">
      <t xml:space="preserve">ゲンゴセッテイ </t>
    </rPh>
    <phoneticPr fontId="5"/>
  </si>
  <si>
    <t>DEFFAULT</t>
    <phoneticPr fontId="5"/>
  </si>
  <si>
    <t>SUPPORT_01</t>
    <phoneticPr fontId="5"/>
  </si>
  <si>
    <t>SUPPORT_02</t>
  </si>
  <si>
    <t>SUPPORT_03</t>
  </si>
  <si>
    <t>※「値」、「備考」に記入。「項目」「説明」は触らない。「備考」は何を書いても、空欄でも構わない（システム影響なし）</t>
    <rPh sb="2" eb="3">
      <t xml:space="preserve">アタイ </t>
    </rPh>
    <rPh sb="6" eb="8">
      <t xml:space="preserve">ビコウ </t>
    </rPh>
    <rPh sb="10" eb="12">
      <t xml:space="preserve">キニュウ </t>
    </rPh>
    <rPh sb="14" eb="16">
      <t xml:space="preserve">コウモク </t>
    </rPh>
    <rPh sb="18" eb="20">
      <t xml:space="preserve">セツメイ </t>
    </rPh>
    <rPh sb="22" eb="23">
      <t xml:space="preserve">サワラナイ </t>
    </rPh>
    <rPh sb="28" eb="30">
      <t xml:space="preserve">ビコウハ </t>
    </rPh>
    <rPh sb="32" eb="33">
      <t xml:space="preserve">ナニヲカイテモ </t>
    </rPh>
    <rPh sb="39" eb="41">
      <t xml:space="preserve">クウランデモカマワナイ </t>
    </rPh>
    <phoneticPr fontId="5"/>
  </si>
  <si>
    <t>■入力ルール</t>
    <rPh sb="1" eb="3">
      <t xml:space="preserve">ニュウリョク ゲンゴハ ヒッス </t>
    </rPh>
    <phoneticPr fontId="5"/>
  </si>
  <si>
    <t>・デフォルト言語は必須</t>
    <phoneticPr fontId="5"/>
  </si>
  <si>
    <t>・サポート言語は、1, 2, 3の順序で埋める。1が空欄で2が埋まっている状態などは不可（エラー）</t>
    <rPh sb="17" eb="19">
      <t xml:space="preserve">ジュンジョデウメル </t>
    </rPh>
    <rPh sb="26" eb="28">
      <t xml:space="preserve">クウランデ </t>
    </rPh>
    <rPh sb="42" eb="44">
      <t xml:space="preserve">フカ </t>
    </rPh>
    <phoneticPr fontId="5"/>
  </si>
  <si>
    <t>デフォルト言語（必須）</t>
    <rPh sb="5" eb="7">
      <t>ゲンゴ</t>
    </rPh>
    <rPh sb="8" eb="10">
      <t xml:space="preserve">ヒッス </t>
    </rPh>
    <phoneticPr fontId="5"/>
  </si>
  <si>
    <t>・値に登録可能なのは、localeとして定義されている文字列。</t>
    <rPh sb="1" eb="2">
      <t xml:space="preserve">アタイニ </t>
    </rPh>
    <rPh sb="3" eb="7">
      <t xml:space="preserve">トウロクカノウナノハ </t>
    </rPh>
    <rPh sb="27" eb="30">
      <t xml:space="preserve">モジレツ </t>
    </rPh>
    <phoneticPr fontId="5"/>
  </si>
  <si>
    <t>※A列に「DataType名」がある次の行から読み込み実施、A列がNULLまたは空文字の行があった時点で読み込み終了</t>
  </si>
  <si>
    <t>※A列に「DataType名」がある次の行から読み込み実施、A列がNULLまたは空文字の行があった時点で読み込み終了</t>
    <rPh sb="2" eb="3">
      <t xml:space="preserve">レツニ </t>
    </rPh>
    <rPh sb="5" eb="7">
      <t xml:space="preserve">コウモク </t>
    </rPh>
    <rPh sb="16" eb="17">
      <t xml:space="preserve">ヨミコミ </t>
    </rPh>
    <rPh sb="20" eb="22">
      <t xml:space="preserve">ジッシ </t>
    </rPh>
    <rPh sb="24" eb="25">
      <t xml:space="preserve">レツガ </t>
    </rPh>
    <rPh sb="33" eb="36">
      <t xml:space="preserve">カラモジ </t>
    </rPh>
    <rPh sb="37" eb="38">
      <t xml:space="preserve">ギョウガ </t>
    </rPh>
    <rPh sb="45" eb="46">
      <t xml:space="preserve">ヨミコミシュウリョウ </t>
    </rPh>
    <phoneticPr fontId="25"/>
  </si>
  <si>
    <t>各種設定</t>
    <rPh sb="0" eb="2">
      <t xml:space="preserve">カクシュ </t>
    </rPh>
    <rPh sb="2" eb="4">
      <t xml:space="preserve">ゲンゴセッテイ </t>
    </rPh>
    <phoneticPr fontId="5"/>
  </si>
  <si>
    <t>分類</t>
    <rPh sb="0" eb="2">
      <t xml:space="preserve">ブンルイ </t>
    </rPh>
    <phoneticPr fontId="5"/>
  </si>
  <si>
    <t>分類説明</t>
    <rPh sb="0" eb="4">
      <t xml:space="preserve">ブンルイセツメイ </t>
    </rPh>
    <phoneticPr fontId="5"/>
  </si>
  <si>
    <t>論理削除</t>
    <rPh sb="0" eb="4">
      <t xml:space="preserve">ロンリサクジョ </t>
    </rPh>
    <phoneticPr fontId="5"/>
  </si>
  <si>
    <t>LOGICAL_DELETE</t>
    <phoneticPr fontId="5"/>
  </si>
  <si>
    <t>COLUMN_NAME</t>
    <phoneticPr fontId="5"/>
  </si>
  <si>
    <t>DATA_TYPE_NAME</t>
    <phoneticPr fontId="5"/>
  </si>
  <si>
    <t>カラム名。
・論理削除を使用しない場合は、本項目を空欄にする。（その場合、以降も全て空欄にする）
・この名前を持つカラムは全て論理削除項目とみなされるため、別の用途でこのカラム名を使うことがあるのであれば、絡む名を変更すること
・ここでの定義とは別に、「DB項目定義」または「DB共通項目定義」で項目を定義する必要がある</t>
    <rPh sb="3" eb="4">
      <t>メイ</t>
    </rPh>
    <rPh sb="103" eb="104">
      <t xml:space="preserve">カラムメイヲヘンコウスルコト </t>
    </rPh>
    <rPh sb="119" eb="121">
      <t xml:space="preserve">テイギ </t>
    </rPh>
    <phoneticPr fontId="5"/>
  </si>
  <si>
    <t>初期値（論理削除前）
※booleanの場合はtrue/false、Enum値の場合はFlgEnum.FALSEのように記述
（Stringは不可。Oracleで、既にテーブルが存在し削除フラグが文字列定義の場合は、Enumを使用。Oracleで、新規にテーブルを作成する場合は、下記の通りNUMBER(1)でカラム生成されるので問題なし）
https://cinhtau.net/2015/10/17/oracle-db-datatype-for-boolean-which-to-choose-for-java-persistence/
"Finding the article Using the Java Persistence API, for the automatic schema generation Oracle will use for Boolean data types the db type NUMBER(1)"</t>
    <rPh sb="0" eb="3">
      <t>ショキチ</t>
    </rPh>
    <rPh sb="2" eb="3">
      <t>アタイ</t>
    </rPh>
    <rPh sb="4" eb="6">
      <t>ロンリ</t>
    </rPh>
    <rPh sb="6" eb="8">
      <t>サクジョ</t>
    </rPh>
    <rPh sb="8" eb="9">
      <t>マエ</t>
    </rPh>
    <phoneticPr fontId="5"/>
  </si>
  <si>
    <t>論理削除用メソッド名。
・空欄の場合はDAOのメソッドを作成しない</t>
    <rPh sb="0" eb="2">
      <t>ロンリ</t>
    </rPh>
    <rPh sb="2" eb="5">
      <t>サクジョヨウ</t>
    </rPh>
    <rPh sb="9" eb="10">
      <t>メイ</t>
    </rPh>
    <phoneticPr fontId="5"/>
  </si>
  <si>
    <t xml:space="preserve">追加で引数に指定、及び更新する項目
（カンマ区切りで複数指定可能）
「論理削除用メソッド名」がremovedByPk、本項目の値がLST_UPD_USER_IDの場合、以下の引数でメソッドが生成される（EntityManagerとPKは、自動でメソッド引数に追加される）
public void removedByPk(EntityManager em, AnEntityPk pk, String lstUpdUserId) {…} </t>
    <rPh sb="0" eb="2">
      <t>ツイカ</t>
    </rPh>
    <rPh sb="3" eb="5">
      <t>ヒキスウ</t>
    </rPh>
    <rPh sb="6" eb="8">
      <t>シテイ</t>
    </rPh>
    <rPh sb="9" eb="10">
      <t>オヨ</t>
    </rPh>
    <rPh sb="11" eb="13">
      <t>コウシン</t>
    </rPh>
    <rPh sb="15" eb="17">
      <t>コウモク</t>
    </rPh>
    <rPh sb="22" eb="24">
      <t>クギ</t>
    </rPh>
    <rPh sb="26" eb="28">
      <t>フクスウ</t>
    </rPh>
    <rPh sb="28" eb="30">
      <t>シテイ</t>
    </rPh>
    <rPh sb="30" eb="32">
      <t>カノウ</t>
    </rPh>
    <phoneticPr fontId="5"/>
  </si>
  <si>
    <t>DEFAULT_VALUE</t>
    <phoneticPr fontId="5"/>
  </si>
  <si>
    <t>METHOD_NAME</t>
    <phoneticPr fontId="5"/>
  </si>
  <si>
    <t>更新値（論理削除後）
※記述方法は「DEFAULT_VALUE」を参照</t>
    <rPh sb="0" eb="2">
      <t>コウシン</t>
    </rPh>
    <rPh sb="2" eb="3">
      <t>アタイ</t>
    </rPh>
    <rPh sb="4" eb="6">
      <t>ロンリ</t>
    </rPh>
    <rPh sb="6" eb="8">
      <t>サクジョ</t>
    </rPh>
    <rPh sb="8" eb="9">
      <t>ゴ</t>
    </rPh>
    <phoneticPr fontId="5"/>
  </si>
  <si>
    <t>UPDATE_VALUE</t>
    <phoneticPr fontId="5"/>
  </si>
  <si>
    <t>ADDITIONAL_PARAMS</t>
    <phoneticPr fontId="5"/>
  </si>
  <si>
    <t>GROUPING</t>
    <phoneticPr fontId="5"/>
  </si>
  <si>
    <t>他グループを閲覧不可とする設定</t>
    <rPh sb="0" eb="1">
      <t xml:space="preserve">タグループ </t>
    </rPh>
    <rPh sb="13" eb="15">
      <t xml:space="preserve">セッテイ </t>
    </rPh>
    <phoneticPr fontId="5"/>
  </si>
  <si>
    <t>グループ指定なしのセットを作成
・「カラム名」のみを指定し、それ以外を空欄にすると、グループ指定されたDAOのみが生成される。
・それ以外に、グループ指定をしないDAOも使用したい場合は、「○」を入れる。
　その場合、グループ指定されたDAOとされていないDAOの2種類が生成される。
　ユーザ向け（グループ別指定）とシステム管理者向け（グループ指定なし）のシステムを別に作成したい場合に使用する
・具体的には、以下のソースが生成される
&lt;project-name&gt;
 ├（グループ指定済みDAOを含む全自動生成ソース）
 └（グループ指定なしのDAOを含む全自動生成ソース）</t>
    <rPh sb="13" eb="15">
      <t>サクセイ</t>
    </rPh>
    <phoneticPr fontId="5"/>
  </si>
  <si>
    <t>daoとそれ以外のソースを分割
・本件は、上記2項目が指定された場合に追加で指定。指定する場合は「○」を入れる。
　ユーザ向け（グループ別指定）とシステム管理者向け（グループ指定なし）のシステムを別に作成するが、DAO以外はグループ指定有無に対する差異がないため、共通モジュールとしたい場合に使用。
・具体的には、以下のソースが生成される
&lt;project-name&gt;
 ├（グループ指定済みDAOの自動生成ソース）
 ├（グループ指定なしのDAOの自動生成ソース）
 └（DAO以外のソース）</t>
    <rPh sb="6" eb="8">
      <t>イガイ</t>
    </rPh>
    <rPh sb="13" eb="15">
      <t>ブンカツ</t>
    </rPh>
    <phoneticPr fontId="5"/>
  </si>
  <si>
    <t>DataType名</t>
    <rPh sb="8" eb="9">
      <t xml:space="preserve">メイ </t>
    </rPh>
    <phoneticPr fontId="5"/>
  </si>
  <si>
    <t>カラム名
・グループ指定を使用しない場合は、本項目を空欄にする。（その場合、以降も全て空欄にする）
・この名前を持つカラムは全てグループ指定項目とみなされるため、別の用途でこのカラム名を使うことがあるのであれば、名称の変更が必要
・具体的には、以下のソースが生成される
&lt;project-name&gt;
 └（グループ指定済みDAOを含む全自動生成ソース）
・ここでの定義とは別に、「DB項目定義」または「DB共通項目定義」で項目を定義する必要がある</t>
    <rPh sb="3" eb="4">
      <t>メイ</t>
    </rPh>
    <phoneticPr fontId="5"/>
  </si>
  <si>
    <t>DIVIDES_DAO_MODULE</t>
    <phoneticPr fontId="5"/>
  </si>
  <si>
    <t>OPTIMISTIC_LOCKING</t>
    <phoneticPr fontId="5"/>
  </si>
  <si>
    <t>DB_UPD_VER</t>
  </si>
  <si>
    <t>楽観的排他制御</t>
    <rPh sb="0" eb="7">
      <t xml:space="preserve">ラッカンテキハイタセイギョ </t>
    </rPh>
    <phoneticPr fontId="5"/>
  </si>
  <si>
    <t>カラム名
・楽観的排他制御を使用しない場合は、本項目を空欄にする。
・この名前を持つカラムは全て楽観的排他制御用項目とみなされるため、別の用途でこのカラム名を使うことがあるのであれば、名称の変更が必要</t>
    <rPh sb="3" eb="4">
      <t>メイ</t>
    </rPh>
    <phoneticPr fontId="5"/>
  </si>
  <si>
    <t>SYSTEM_COMMON</t>
    <phoneticPr fontId="5"/>
  </si>
  <si>
    <t>システム共通</t>
    <phoneticPr fontId="5"/>
  </si>
  <si>
    <t>※A列に「テーブル名」がある次の行から読み込み実施、A列がNULLまたは空文字の行があった時点で読み込み終了</t>
    <phoneticPr fontId="5"/>
  </si>
  <si>
    <t>ecuacion-util-mail-manager-server</t>
    <phoneticPr fontId="5"/>
  </si>
  <si>
    <t>システム名。自動生成されたソースの親フォルダ名として使用される。</t>
    <rPh sb="6" eb="10">
      <t xml:space="preserve">ジドウセイセイサレタ </t>
    </rPh>
    <rPh sb="17" eb="18">
      <t xml:space="preserve">オヤフォルダメイトシテシヨウサレル。 </t>
    </rPh>
    <phoneticPr fontId="5"/>
  </si>
  <si>
    <t>※A列に「分類」がある次の行から読み込み実施、A列がNULLまたは空文字の行があった時点で読み込み終了</t>
    <rPh sb="2" eb="3">
      <t xml:space="preserve">レツニ </t>
    </rPh>
    <rPh sb="5" eb="7">
      <t xml:space="preserve">ブンルイ </t>
    </rPh>
    <rPh sb="16" eb="17">
      <t xml:space="preserve">ヨミコミ </t>
    </rPh>
    <rPh sb="20" eb="22">
      <t xml:space="preserve">ジッシ </t>
    </rPh>
    <rPh sb="24" eb="25">
      <t xml:space="preserve">レツガ </t>
    </rPh>
    <rPh sb="33" eb="36">
      <t xml:space="preserve">カラモジ </t>
    </rPh>
    <rPh sb="37" eb="38">
      <t xml:space="preserve">ギョウガ </t>
    </rPh>
    <rPh sb="45" eb="46">
      <t xml:space="preserve">ヨミコミシュウリョウ </t>
    </rPh>
    <phoneticPr fontId="25"/>
  </si>
  <si>
    <t>LANG_DEFAULT</t>
    <phoneticPr fontId="5"/>
  </si>
  <si>
    <t>LANG_SUPPORT_01</t>
    <phoneticPr fontId="5"/>
  </si>
  <si>
    <t>LANG_SUPPORT_02</t>
    <phoneticPr fontId="5"/>
  </si>
  <si>
    <t>LANG_SUPPORT_03</t>
    <phoneticPr fontId="5"/>
  </si>
  <si>
    <t>NEEDS_NO_GROUPING_MODULE</t>
    <phoneticPr fontId="5"/>
  </si>
  <si>
    <t>長さ最小</t>
    <rPh sb="0" eb="1">
      <t>ナガ</t>
    </rPh>
    <phoneticPr fontId="5"/>
  </si>
  <si>
    <t>長さ最大</t>
    <rPh sb="0" eb="1">
      <t>ナガ</t>
    </rPh>
    <rPh sb="2" eb="4">
      <t>サイダイ</t>
    </rPh>
    <phoneticPr fontId="5"/>
  </si>
  <si>
    <t>データパターン（日本語）</t>
    <rPh sb="8" eb="11">
      <t>ニホンゴ</t>
    </rPh>
    <phoneticPr fontId="5"/>
  </si>
  <si>
    <t>禁則チェック除外</t>
    <rPh sb="0" eb="2">
      <t>キンソク</t>
    </rPh>
    <rPh sb="6" eb="8">
      <t>ジョガイ</t>
    </rPh>
    <phoneticPr fontId="5"/>
  </si>
  <si>
    <t>最小値</t>
    <rPh sb="0" eb="2">
      <t>サイショウアタイ2</t>
    </rPh>
    <phoneticPr fontId="5"/>
  </si>
  <si>
    <t>最大値</t>
    <rPh sb="0" eb="2">
      <t>サイダイ</t>
    </rPh>
    <rPh sb="2" eb="3">
      <t>アタイ</t>
    </rPh>
    <phoneticPr fontId="5"/>
  </si>
  <si>
    <t>小数部桁数</t>
    <rPh sb="0" eb="3">
      <t>ショウスウブ</t>
    </rPh>
    <rPh sb="3" eb="5">
      <t>ケタスウ</t>
    </rPh>
    <phoneticPr fontId="5"/>
  </si>
  <si>
    <t>非推奨(class)</t>
    <rPh sb="0" eb="1">
      <t>ヒ</t>
    </rPh>
    <rPh sb="1" eb="3">
      <t>スイショウ</t>
    </rPh>
    <phoneticPr fontId="5"/>
  </si>
  <si>
    <t>dispName（デフォルト言語）</t>
    <rPh sb="14" eb="16">
      <t>ゲンゴ</t>
    </rPh>
    <phoneticPr fontId="5"/>
  </si>
  <si>
    <t>非推奨(value)</t>
    <rPh sb="0" eb="1">
      <t>ヒ</t>
    </rPh>
    <rPh sb="1" eb="3">
      <t>スイショウ</t>
    </rPh>
    <phoneticPr fontId="5"/>
  </si>
  <si>
    <t>dispName（追加言語1）</t>
    <rPh sb="9" eb="11">
      <t>ツイカ</t>
    </rPh>
    <rPh sb="11" eb="13">
      <t>ゲンゴ</t>
    </rPh>
    <phoneticPr fontId="5"/>
  </si>
  <si>
    <t>dispName（追加言語2）</t>
    <rPh sb="9" eb="11">
      <t>ツイカ</t>
    </rPh>
    <rPh sb="11" eb="13">
      <t>ゲンゴ</t>
    </rPh>
    <phoneticPr fontId="5"/>
  </si>
  <si>
    <t>dispName（追加言語3）</t>
    <rPh sb="9" eb="11">
      <t>ツイカ</t>
    </rPh>
    <rPh sb="11" eb="13">
      <t>ゲンゴ</t>
    </rPh>
    <phoneticPr fontId="5"/>
  </si>
  <si>
    <t>表示名（デフォルト言語）</t>
    <rPh sb="0" eb="2">
      <t>ヒョウジ</t>
    </rPh>
    <rPh sb="2" eb="3">
      <t>メイ</t>
    </rPh>
    <rPh sb="9" eb="11">
      <t>ゲンゴ</t>
    </rPh>
    <phoneticPr fontId="5"/>
  </si>
  <si>
    <t>dataType存在確認</t>
    <rPh sb="8" eb="10">
      <t>ソンザイ</t>
    </rPh>
    <rPh sb="10" eb="12">
      <t>カクニン</t>
    </rPh>
    <phoneticPr fontId="5"/>
  </si>
  <si>
    <t>強制採番</t>
    <rPh sb="0" eb="2">
      <t>キョウセイ</t>
    </rPh>
    <rPh sb="2" eb="4">
      <t>サイバン</t>
    </rPh>
    <phoneticPr fontId="5"/>
  </si>
  <si>
    <t>自動更新</t>
    <rPh sb="0" eb="2">
      <t>ジドウ</t>
    </rPh>
    <rPh sb="2" eb="4">
      <t>コウシン</t>
    </rPh>
    <phoneticPr fontId="5"/>
  </si>
  <si>
    <t>強制更新</t>
    <rPh sb="0" eb="2">
      <t>キョウセイサイバン2</t>
    </rPh>
    <rPh sb="2" eb="4">
      <t>コウシン</t>
    </rPh>
    <phoneticPr fontId="5"/>
  </si>
  <si>
    <t>index1</t>
    <phoneticPr fontId="5"/>
  </si>
  <si>
    <t>index2</t>
    <phoneticPr fontId="5"/>
  </si>
  <si>
    <t>index3</t>
    <phoneticPr fontId="5"/>
  </si>
  <si>
    <t>表示名（追加言語1）</t>
    <rPh sb="0" eb="2">
      <t>ヒョウジ</t>
    </rPh>
    <rPh sb="2" eb="3">
      <t>メイ</t>
    </rPh>
    <rPh sb="4" eb="6">
      <t>ツイカ</t>
    </rPh>
    <rPh sb="6" eb="8">
      <t>ゲンゴ</t>
    </rPh>
    <phoneticPr fontId="5"/>
  </si>
  <si>
    <t>表示名（追加言語2）</t>
    <rPh sb="0" eb="2">
      <t>ヒョウジメイ2</t>
    </rPh>
    <phoneticPr fontId="5"/>
  </si>
  <si>
    <t>表示名（追加言語3）</t>
    <rPh sb="0" eb="2">
      <t>ヒョウジメイ3</t>
    </rPh>
    <phoneticPr fontId="5"/>
  </si>
  <si>
    <t>（削除候補）3</t>
    <rPh sb="0" eb="6">
      <t>サクジョ22</t>
    </rPh>
    <phoneticPr fontId="5"/>
  </si>
  <si>
    <t>（削除候補）1</t>
    <rPh sb="1" eb="3">
      <t>サクジョ</t>
    </rPh>
    <rPh sb="3" eb="5">
      <t>コウホ</t>
    </rPh>
    <phoneticPr fontId="5"/>
  </si>
  <si>
    <t>※A列に「テーブル名」がある次の行から読み込み実施、B列がNULLまたは空文字の行があった時点で読み込み終了</t>
    <phoneticPr fontId="5"/>
  </si>
</sst>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lt;=999]000;[&lt;=9999]000\-00;000\-0000"/>
  </numFmts>
  <fonts count="26">
    <font>
      <sz val="11"/>
      <color theme="1"/>
      <name val="ＭＳ Ｐゴシック"/>
      <family val="2"/>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6"/>
      <name val="ＭＳ Ｐゴシック"/>
      <family val="3"/>
      <charset val="128"/>
      <scheme val="minor"/>
    </font>
    <font>
      <b/>
      <u/>
      <sz val="11"/>
      <color theme="1"/>
      <name val="ＭＳ Ｐゴシック"/>
      <family val="3"/>
      <charset val="128"/>
      <scheme val="minor"/>
    </font>
    <font>
      <sz val="11"/>
      <color theme="0"/>
      <name val="ＭＳ Ｐゴシック"/>
      <family val="2"/>
      <scheme val="minor"/>
    </font>
    <font>
      <sz val="11"/>
      <color theme="0"/>
      <name val="ＭＳ Ｐゴシック"/>
      <family val="3"/>
      <charset val="128"/>
      <scheme val="minor"/>
    </font>
    <font>
      <b/>
      <sz val="11"/>
      <color theme="1"/>
      <name val="ＭＳ Ｐゴシック"/>
      <family val="3"/>
      <charset val="128"/>
      <scheme val="minor"/>
    </font>
    <font>
      <b/>
      <sz val="11"/>
      <color theme="0"/>
      <name val="ＭＳ Ｐゴシック"/>
      <family val="2"/>
      <scheme val="minor"/>
    </font>
    <font>
      <sz val="11"/>
      <name val="ＭＳ Ｐゴシック"/>
      <family val="3"/>
      <charset val="128"/>
      <scheme val="minor"/>
    </font>
    <font>
      <b/>
      <sz val="11"/>
      <color theme="0"/>
      <name val="ＭＳ Ｐゴシック"/>
      <family val="3"/>
      <charset val="128"/>
      <scheme val="minor"/>
    </font>
    <font>
      <b/>
      <sz val="11"/>
      <color rgb="FFFF0000"/>
      <name val="ＭＳ Ｐゴシック"/>
      <family val="3"/>
      <charset val="128"/>
      <scheme val="minor"/>
    </font>
    <font>
      <b/>
      <u/>
      <sz val="11"/>
      <color theme="1"/>
      <name val="ＭＳ Ｐゴシック"/>
      <family val="3"/>
      <charset val="128"/>
      <scheme val="minor"/>
    </font>
    <font>
      <sz val="11"/>
      <color theme="1"/>
      <name val="ＭＳ Ｐゴシック"/>
      <family val="2"/>
      <scheme val="minor"/>
    </font>
    <font>
      <b/>
      <sz val="11"/>
      <color theme="0"/>
      <name val="ＭＳ Ｐゴシック"/>
      <family val="2"/>
      <scheme val="minor"/>
    </font>
    <font>
      <sz val="36"/>
      <color rgb="FF212121"/>
      <name val="Inherit"/>
      <family val="2"/>
    </font>
    <font>
      <sz val="11"/>
      <color rgb="FF000000"/>
      <name val="ＭＳ Ｐゴシック"/>
      <family val="2"/>
      <charset val="128"/>
    </font>
    <font>
      <sz val="9"/>
      <color rgb="FF000000"/>
      <name val="ＭＳ Ｐゴシック"/>
      <family val="2"/>
      <charset val="128"/>
    </font>
    <font>
      <sz val="11"/>
      <color theme="1"/>
      <name val="ＭＳ Ｐゴシック"/>
      <family val="2"/>
      <charset val="128"/>
      <scheme val="minor"/>
    </font>
    <font>
      <sz val="9"/>
      <color rgb="FF000000"/>
      <name val="MS P ゴシック"/>
      <charset val="128"/>
    </font>
    <font>
      <sz val="11"/>
      <name val="ＭＳ Ｐゴシック"/>
      <family val="2"/>
      <charset val="128"/>
      <scheme val="minor"/>
    </font>
    <font>
      <sz val="12"/>
      <color rgb="FF333333"/>
      <name val="Verdana"/>
      <family val="2"/>
    </font>
    <font>
      <sz val="11"/>
      <color rgb="FF000000"/>
      <name val="ＭＳ Ｐゴシック"/>
      <family val="2"/>
      <charset val="128"/>
      <scheme val="minor"/>
    </font>
    <font>
      <sz val="6"/>
      <name val="ＭＳ Ｐゴシック"/>
      <family val="2"/>
      <charset val="128"/>
      <scheme val="minor"/>
    </font>
  </fonts>
  <fills count="22">
    <fill>
      <patternFill patternType="none"/>
    </fill>
    <fill>
      <patternFill patternType="gray125"/>
    </fill>
    <fill>
      <patternFill patternType="solid">
        <fgColor theme="0" tint="-0.499984740745262"/>
        <bgColor indexed="64"/>
      </patternFill>
    </fill>
    <fill>
      <patternFill patternType="solid">
        <fgColor theme="9" tint="0.39997558519241921"/>
        <bgColor indexed="64"/>
      </patternFill>
    </fill>
    <fill>
      <patternFill patternType="solid">
        <fgColor theme="1"/>
        <bgColor indexed="64"/>
      </patternFill>
    </fill>
    <fill>
      <patternFill patternType="solid">
        <fgColor theme="0" tint="-0.249977111117893"/>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8" tint="0.39997558519241921"/>
        <bgColor indexed="64"/>
      </patternFill>
    </fill>
    <fill>
      <patternFill patternType="solid">
        <fgColor theme="4"/>
        <bgColor theme="4"/>
      </patternFill>
    </fill>
    <fill>
      <patternFill patternType="solid">
        <fgColor theme="1" tint="0.34998626667073579"/>
        <bgColor indexed="64"/>
      </patternFill>
    </fill>
    <fill>
      <patternFill patternType="solid">
        <fgColor theme="5"/>
        <bgColor indexed="64"/>
      </patternFill>
    </fill>
    <fill>
      <patternFill patternType="solid">
        <fgColor theme="0" tint="-0.14999847407452621"/>
        <bgColor indexed="64"/>
      </patternFill>
    </fill>
    <fill>
      <patternFill patternType="solid">
        <fgColor theme="2" tint="-0.249977111117893"/>
        <bgColor indexed="64"/>
      </patternFill>
    </fill>
    <fill>
      <patternFill patternType="solid">
        <fgColor theme="2" tint="-0.499984740745262"/>
        <bgColor indexed="64"/>
      </patternFill>
    </fill>
    <fill>
      <patternFill patternType="solid">
        <fgColor theme="1"/>
        <bgColor theme="4"/>
      </patternFill>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theme="7"/>
        <bgColor indexed="64"/>
      </patternFill>
    </fill>
    <fill>
      <patternFill patternType="solid">
        <fgColor theme="7" tint="0.79998168889431442"/>
        <bgColor indexed="64"/>
      </patternFill>
    </fill>
  </fills>
  <borders count="24">
    <border>
      <left/>
      <right/>
      <top/>
      <bottom/>
      <diagonal/>
    </border>
    <border>
      <left style="thin">
        <color indexed="64"/>
      </left>
      <right style="thin">
        <color indexed="64"/>
      </right>
      <top style="thin">
        <color indexed="64"/>
      </top>
      <bottom style="thin">
        <color indexed="64"/>
      </bottom>
      <diagonal/>
    </border>
    <border>
      <left/>
      <right/>
      <top style="thin">
        <color theme="6" tint="0.39997558519241921"/>
      </top>
      <bottom style="thin">
        <color theme="6" tint="0.39997558519241921"/>
      </bottom>
      <diagonal/>
    </border>
    <border>
      <left/>
      <right/>
      <top style="thin">
        <color theme="4" tint="0.39997558519241921"/>
      </top>
      <bottom style="thin">
        <color theme="4" tint="0.39997558519241921"/>
      </bottom>
      <diagonal/>
    </border>
    <border>
      <left/>
      <right/>
      <top/>
      <bottom style="thin">
        <color theme="4" tint="0.39997558519241921"/>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
      <left style="thin">
        <color theme="4" tint="0.39997558519241921"/>
      </left>
      <right style="thin">
        <color theme="4" tint="0.39994506668294322"/>
      </right>
      <top style="thin">
        <color theme="4" tint="0.39997558519241921"/>
      </top>
      <bottom style="thin">
        <color theme="4" tint="0.39994506668294322"/>
      </bottom>
      <diagonal/>
    </border>
    <border>
      <left style="thin">
        <color theme="4" tint="0.39994506668294322"/>
      </left>
      <right style="thin">
        <color theme="4" tint="0.39994506668294322"/>
      </right>
      <top style="thin">
        <color theme="4" tint="0.39997558519241921"/>
      </top>
      <bottom style="thin">
        <color theme="4" tint="0.39994506668294322"/>
      </bottom>
      <diagonal/>
    </border>
    <border>
      <left style="thin">
        <color theme="4" tint="0.39994506668294322"/>
      </left>
      <right style="thin">
        <color theme="4" tint="0.39997558519241921"/>
      </right>
      <top style="thin">
        <color theme="4" tint="0.39997558519241921"/>
      </top>
      <bottom style="thin">
        <color theme="4" tint="0.39994506668294322"/>
      </bottom>
      <diagonal/>
    </border>
    <border>
      <left style="thin">
        <color theme="4" tint="0.39997558519241921"/>
      </left>
      <right style="thin">
        <color theme="4" tint="0.39994506668294322"/>
      </right>
      <top style="thin">
        <color theme="4" tint="0.39994506668294322"/>
      </top>
      <bottom style="thin">
        <color theme="4" tint="0.39994506668294322"/>
      </bottom>
      <diagonal/>
    </border>
    <border>
      <left style="thin">
        <color theme="4" tint="0.39994506668294322"/>
      </left>
      <right style="thin">
        <color theme="4" tint="0.39994506668294322"/>
      </right>
      <top style="thin">
        <color theme="4" tint="0.39994506668294322"/>
      </top>
      <bottom style="thin">
        <color theme="4" tint="0.39994506668294322"/>
      </bottom>
      <diagonal/>
    </border>
    <border>
      <left style="thin">
        <color theme="4" tint="0.39994506668294322"/>
      </left>
      <right style="thin">
        <color theme="4" tint="0.39997558519241921"/>
      </right>
      <top style="thin">
        <color theme="4" tint="0.39994506668294322"/>
      </top>
      <bottom style="thin">
        <color theme="4" tint="0.39994506668294322"/>
      </bottom>
      <diagonal/>
    </border>
    <border>
      <left style="thin">
        <color theme="4" tint="0.39997558519241921"/>
      </left>
      <right style="thin">
        <color theme="4" tint="0.39994506668294322"/>
      </right>
      <top style="thin">
        <color theme="4" tint="0.39994506668294322"/>
      </top>
      <bottom style="thin">
        <color theme="4" tint="0.39997558519241921"/>
      </bottom>
      <diagonal/>
    </border>
    <border>
      <left style="thin">
        <color theme="4" tint="0.39994506668294322"/>
      </left>
      <right style="thin">
        <color theme="4" tint="0.39994506668294322"/>
      </right>
      <top style="thin">
        <color theme="4" tint="0.39994506668294322"/>
      </top>
      <bottom style="thin">
        <color theme="4" tint="0.39997558519241921"/>
      </bottom>
      <diagonal/>
    </border>
    <border>
      <left style="thin">
        <color theme="4" tint="0.39994506668294322"/>
      </left>
      <right style="thin">
        <color theme="4" tint="0.39997558519241921"/>
      </right>
      <top style="thin">
        <color theme="4" tint="0.39994506668294322"/>
      </top>
      <bottom style="thin">
        <color theme="4" tint="0.39997558519241921"/>
      </bottom>
      <diagonal/>
    </border>
    <border>
      <left style="thin">
        <color theme="5" tint="0.39997558519241921"/>
      </left>
      <right/>
      <top style="thin">
        <color theme="5" tint="0.39997558519241921"/>
      </top>
      <bottom style="thin">
        <color theme="5" tint="0.39997558519241921"/>
      </bottom>
      <diagonal/>
    </border>
    <border>
      <left/>
      <right/>
      <top style="thin">
        <color theme="5" tint="0.39997558519241921"/>
      </top>
      <bottom style="thin">
        <color theme="5" tint="0.39997558519241921"/>
      </bottom>
      <diagonal/>
    </border>
    <border>
      <left/>
      <right style="thin">
        <color theme="4" tint="0.39997558519241921"/>
      </right>
      <top style="thin">
        <color theme="4" tint="0.39997558519241921"/>
      </top>
      <bottom style="thin">
        <color theme="4" tint="0.39997558519241921"/>
      </bottom>
      <diagonal/>
    </border>
    <border>
      <left/>
      <right/>
      <top style="thin">
        <color theme="6" tint="0.39997558519241921"/>
      </top>
      <bottom/>
      <diagonal/>
    </border>
    <border>
      <left/>
      <right/>
      <top style="thin">
        <color rgb="FF95B3D7"/>
      </top>
      <bottom style="thin">
        <color rgb="FF95B3D7"/>
      </bottom>
      <diagonal/>
    </border>
  </borders>
  <cellStyleXfs count="2">
    <xf numFmtId="0" fontId="0" fillId="0" borderId="0"/>
    <xf numFmtId="0" fontId="1" fillId="0" borderId="0">
      <alignment vertical="center"/>
    </xf>
  </cellStyleXfs>
  <cellXfs count="198">
    <xf numFmtId="0" fontId="0" fillId="0" borderId="0" xfId="0"/>
    <xf numFmtId="0" fontId="0" fillId="0" borderId="0" xfId="0" applyAlignment="1">
      <alignment vertical="center"/>
    </xf>
    <xf numFmtId="49" fontId="0" fillId="0" borderId="0" xfId="0" applyNumberFormat="1" applyAlignment="1">
      <alignment vertical="center"/>
    </xf>
    <xf numFmtId="49" fontId="0" fillId="0" borderId="0" xfId="0" applyNumberFormat="1"/>
    <xf numFmtId="0" fontId="0" fillId="0" borderId="0" xfId="0" applyAlignment="1">
      <alignment horizontal="center" vertical="center"/>
    </xf>
    <xf numFmtId="49" fontId="0" fillId="0" borderId="0" xfId="0" applyNumberFormat="1" applyAlignment="1">
      <alignment horizontal="center" vertical="center" wrapText="1"/>
    </xf>
    <xf numFmtId="49" fontId="0" fillId="0" borderId="0" xfId="0" applyNumberFormat="1" applyAlignment="1" applyProtection="1">
      <alignment vertical="center"/>
      <protection locked="0"/>
    </xf>
    <xf numFmtId="49" fontId="6" fillId="0" borderId="0" xfId="0" applyNumberFormat="1" applyFont="1" applyProtection="1">
      <protection locked="0"/>
    </xf>
    <xf numFmtId="49" fontId="0" fillId="0" borderId="0" xfId="0" applyNumberFormat="1" applyProtection="1">
      <protection locked="0"/>
    </xf>
    <xf numFmtId="49" fontId="0" fillId="0" borderId="0" xfId="0" applyNumberFormat="1" applyAlignment="1" applyProtection="1">
      <alignment horizontal="center" vertical="center"/>
      <protection locked="0"/>
    </xf>
    <xf numFmtId="49" fontId="0" fillId="0" borderId="0" xfId="0" applyNumberFormat="1" applyAlignment="1" applyProtection="1">
      <alignment horizontal="center"/>
      <protection locked="0"/>
    </xf>
    <xf numFmtId="49" fontId="0" fillId="0" borderId="0" xfId="0" applyNumberFormat="1" applyAlignment="1" applyProtection="1">
      <alignment horizontal="center" vertical="center" wrapText="1"/>
      <protection locked="0"/>
    </xf>
    <xf numFmtId="0" fontId="0" fillId="0" borderId="0" xfId="0" applyAlignment="1">
      <alignment horizontal="center"/>
    </xf>
    <xf numFmtId="0" fontId="0" fillId="0" borderId="0" xfId="0" applyAlignment="1">
      <alignment horizontal="right"/>
    </xf>
    <xf numFmtId="49" fontId="0" fillId="0" borderId="0" xfId="0" applyNumberFormat="1" applyAlignment="1" applyProtection="1">
      <alignment wrapText="1"/>
      <protection locked="0"/>
    </xf>
    <xf numFmtId="0" fontId="6" fillId="0" borderId="0" xfId="0" applyFont="1"/>
    <xf numFmtId="0" fontId="0" fillId="0" borderId="0" xfId="0" applyAlignment="1" applyProtection="1">
      <alignment horizontal="center"/>
      <protection locked="0"/>
    </xf>
    <xf numFmtId="14" fontId="0" fillId="0" borderId="0" xfId="0" applyNumberFormat="1" applyAlignment="1">
      <alignment vertical="center"/>
    </xf>
    <xf numFmtId="0" fontId="0" fillId="0" borderId="0" xfId="0" applyAlignment="1">
      <alignment horizontal="right" vertical="center"/>
    </xf>
    <xf numFmtId="0" fontId="0" fillId="0" borderId="0" xfId="0" applyAlignment="1">
      <alignment vertical="center" wrapText="1"/>
    </xf>
    <xf numFmtId="49" fontId="0" fillId="0" borderId="0" xfId="0" applyNumberFormat="1" applyAlignment="1">
      <alignment wrapText="1"/>
    </xf>
    <xf numFmtId="49" fontId="0" fillId="0" borderId="0" xfId="0" applyNumberFormat="1" applyAlignment="1">
      <alignment horizontal="center" vertical="center"/>
    </xf>
    <xf numFmtId="49" fontId="0" fillId="0" borderId="0" xfId="0" applyNumberFormat="1" applyAlignment="1">
      <alignment horizontal="left" vertical="center"/>
    </xf>
    <xf numFmtId="0" fontId="0" fillId="0" borderId="2" xfId="0" applyBorder="1"/>
    <xf numFmtId="49" fontId="0" fillId="0" borderId="2" xfId="0" applyNumberFormat="1" applyBorder="1" applyAlignment="1">
      <alignment horizontal="left" vertical="center"/>
    </xf>
    <xf numFmtId="0" fontId="7" fillId="4" borderId="0" xfId="0" applyFont="1" applyFill="1" applyAlignment="1">
      <alignment horizontal="center"/>
    </xf>
    <xf numFmtId="0" fontId="8" fillId="4" borderId="0" xfId="0" applyFont="1" applyFill="1" applyAlignment="1">
      <alignment horizontal="center"/>
    </xf>
    <xf numFmtId="0" fontId="9" fillId="0" borderId="0" xfId="0" applyFont="1"/>
    <xf numFmtId="0" fontId="7" fillId="4" borderId="1" xfId="0" applyFont="1" applyFill="1" applyBorder="1" applyAlignment="1">
      <alignment horizontal="center"/>
    </xf>
    <xf numFmtId="49" fontId="0" fillId="0" borderId="1" xfId="0" applyNumberFormat="1" applyBorder="1" applyAlignment="1">
      <alignment horizontal="left" vertical="center"/>
    </xf>
    <xf numFmtId="0" fontId="0" fillId="0" borderId="1" xfId="0" applyBorder="1"/>
    <xf numFmtId="176" fontId="0" fillId="0" borderId="0" xfId="0" applyNumberFormat="1"/>
    <xf numFmtId="0" fontId="7" fillId="4" borderId="1" xfId="0" applyFont="1" applyFill="1" applyBorder="1"/>
    <xf numFmtId="0" fontId="8" fillId="4" borderId="1" xfId="0" applyFont="1" applyFill="1" applyBorder="1"/>
    <xf numFmtId="0" fontId="0" fillId="0" borderId="1" xfId="0" applyBorder="1" applyAlignment="1">
      <alignment horizontal="center"/>
    </xf>
    <xf numFmtId="0" fontId="0" fillId="5" borderId="1" xfId="0" applyFill="1" applyBorder="1" applyAlignment="1">
      <alignment horizontal="center"/>
    </xf>
    <xf numFmtId="0" fontId="0" fillId="7" borderId="0" xfId="0" applyFill="1" applyAlignment="1">
      <alignment horizontal="center"/>
    </xf>
    <xf numFmtId="49" fontId="0" fillId="7" borderId="0" xfId="0" applyNumberFormat="1" applyFill="1" applyAlignment="1">
      <alignment horizontal="center"/>
    </xf>
    <xf numFmtId="49" fontId="0" fillId="9" borderId="0" xfId="0" applyNumberFormat="1" applyFill="1" applyAlignment="1">
      <alignment horizontal="center"/>
    </xf>
    <xf numFmtId="49" fontId="0" fillId="0" borderId="0" xfId="0" applyNumberFormat="1" applyAlignment="1">
      <alignment vertical="center" wrapText="1"/>
    </xf>
    <xf numFmtId="49" fontId="0" fillId="6" borderId="0" xfId="0" applyNumberFormat="1" applyFill="1"/>
    <xf numFmtId="0" fontId="10" fillId="2" borderId="3" xfId="0" applyFont="1" applyFill="1" applyBorder="1" applyAlignment="1">
      <alignment horizontal="center" vertical="center" wrapText="1"/>
    </xf>
    <xf numFmtId="49" fontId="0" fillId="2" borderId="0" xfId="0" applyNumberFormat="1" applyFill="1" applyAlignment="1" applyProtection="1">
      <alignment horizontal="center" vertical="center" wrapText="1"/>
      <protection locked="0"/>
    </xf>
    <xf numFmtId="49" fontId="0" fillId="0" borderId="0" xfId="0" applyNumberFormat="1" applyAlignment="1" applyProtection="1">
      <alignment horizontal="left" vertical="center" wrapText="1"/>
      <protection locked="0"/>
    </xf>
    <xf numFmtId="49" fontId="10" fillId="11" borderId="4" xfId="0" applyNumberFormat="1" applyFont="1" applyFill="1" applyBorder="1" applyAlignment="1">
      <alignment horizontal="center" vertical="center"/>
    </xf>
    <xf numFmtId="49" fontId="10" fillId="11" borderId="4" xfId="0" applyNumberFormat="1" applyFont="1" applyFill="1" applyBorder="1" applyAlignment="1">
      <alignment horizontal="center" vertical="center" wrapText="1"/>
    </xf>
    <xf numFmtId="49" fontId="10" fillId="0" borderId="3" xfId="0" applyNumberFormat="1" applyFont="1" applyBorder="1" applyAlignment="1">
      <alignment horizontal="center" vertical="center" wrapText="1"/>
    </xf>
    <xf numFmtId="49" fontId="11" fillId="0" borderId="3" xfId="0" applyNumberFormat="1" applyFont="1" applyBorder="1" applyAlignment="1">
      <alignment horizontal="left" vertical="center"/>
    </xf>
    <xf numFmtId="49" fontId="0" fillId="12" borderId="0" xfId="0" applyNumberFormat="1" applyFill="1" applyAlignment="1">
      <alignment horizontal="center" vertical="center" wrapText="1"/>
    </xf>
    <xf numFmtId="0" fontId="0" fillId="9" borderId="0" xfId="0" applyFill="1" applyAlignment="1">
      <alignment horizontal="center"/>
    </xf>
    <xf numFmtId="0" fontId="0" fillId="0" borderId="0" xfId="0" applyAlignment="1">
      <alignment horizontal="center" vertical="center" wrapText="1"/>
    </xf>
    <xf numFmtId="49" fontId="0" fillId="13" borderId="0" xfId="0" applyNumberFormat="1" applyFill="1" applyAlignment="1">
      <alignment wrapText="1"/>
    </xf>
    <xf numFmtId="49" fontId="10" fillId="13" borderId="5" xfId="0" applyNumberFormat="1" applyFont="1" applyFill="1" applyBorder="1" applyAlignment="1">
      <alignment wrapText="1"/>
    </xf>
    <xf numFmtId="49" fontId="0" fillId="0" borderId="5" xfId="0" applyNumberFormat="1" applyBorder="1"/>
    <xf numFmtId="49" fontId="8" fillId="0" borderId="0" xfId="0" applyNumberFormat="1" applyFont="1" applyAlignment="1" applyProtection="1">
      <alignment horizontal="center" vertical="center"/>
      <protection locked="0"/>
    </xf>
    <xf numFmtId="49" fontId="8" fillId="0" borderId="0" xfId="0" applyNumberFormat="1" applyFont="1" applyAlignment="1" applyProtection="1">
      <alignment vertical="center"/>
      <protection locked="0"/>
    </xf>
    <xf numFmtId="49" fontId="12" fillId="13" borderId="5" xfId="0" applyNumberFormat="1" applyFont="1" applyFill="1" applyBorder="1" applyAlignment="1">
      <alignment wrapText="1"/>
    </xf>
    <xf numFmtId="49" fontId="12" fillId="13" borderId="0" xfId="0" applyNumberFormat="1" applyFont="1" applyFill="1" applyAlignment="1">
      <alignment horizontal="center" vertical="center" wrapText="1"/>
    </xf>
    <xf numFmtId="0" fontId="8" fillId="0" borderId="0" xfId="0" applyFont="1"/>
    <xf numFmtId="49" fontId="12" fillId="13" borderId="0" xfId="0" applyNumberFormat="1" applyFont="1" applyFill="1" applyAlignment="1">
      <alignment horizontal="center" vertical="center"/>
    </xf>
    <xf numFmtId="0" fontId="0" fillId="3" borderId="0" xfId="0" applyFill="1" applyAlignment="1">
      <alignment horizontal="center" vertical="center"/>
    </xf>
    <xf numFmtId="49" fontId="6" fillId="0" borderId="0" xfId="0" applyNumberFormat="1" applyFont="1" applyAlignment="1" applyProtection="1">
      <alignment vertical="center"/>
      <protection locked="0"/>
    </xf>
    <xf numFmtId="0" fontId="0" fillId="0" borderId="0" xfId="0" quotePrefix="1"/>
    <xf numFmtId="49" fontId="0" fillId="16" borderId="0" xfId="0" applyNumberFormat="1" applyFill="1" applyAlignment="1">
      <alignment horizontal="center" vertical="center" wrapText="1"/>
    </xf>
    <xf numFmtId="49" fontId="0" fillId="15" borderId="0" xfId="0" applyNumberFormat="1" applyFill="1" applyAlignment="1">
      <alignment horizontal="center"/>
    </xf>
    <xf numFmtId="49" fontId="13" fillId="0" borderId="0" xfId="0" applyNumberFormat="1" applyFont="1" applyAlignment="1">
      <alignment vertical="center"/>
    </xf>
    <xf numFmtId="49" fontId="10" fillId="17" borderId="1" xfId="0" applyNumberFormat="1" applyFont="1" applyFill="1" applyBorder="1" applyAlignment="1">
      <alignment horizontal="center" vertical="center"/>
    </xf>
    <xf numFmtId="49" fontId="12" fillId="4" borderId="1" xfId="0" applyNumberFormat="1" applyFont="1" applyFill="1" applyBorder="1" applyAlignment="1">
      <alignment horizontal="center" vertical="center"/>
    </xf>
    <xf numFmtId="49" fontId="11" fillId="0" borderId="1" xfId="0" applyNumberFormat="1" applyFont="1" applyBorder="1" applyAlignment="1">
      <alignment horizontal="center" vertical="center"/>
    </xf>
    <xf numFmtId="49" fontId="11" fillId="0" borderId="1" xfId="0" applyNumberFormat="1" applyFont="1" applyBorder="1" applyAlignment="1">
      <alignment horizontal="center" vertical="center" wrapText="1"/>
    </xf>
    <xf numFmtId="49" fontId="0" fillId="0" borderId="1" xfId="0" applyNumberFormat="1" applyBorder="1" applyAlignment="1">
      <alignment horizontal="center" vertical="center"/>
    </xf>
    <xf numFmtId="49" fontId="11" fillId="0" borderId="1" xfId="0" applyNumberFormat="1" applyFont="1" applyBorder="1" applyAlignment="1">
      <alignment horizontal="left" vertical="center"/>
    </xf>
    <xf numFmtId="49" fontId="11" fillId="0" borderId="5" xfId="0" applyNumberFormat="1" applyFont="1" applyBorder="1"/>
    <xf numFmtId="0" fontId="0" fillId="0" borderId="5" xfId="0" applyBorder="1"/>
    <xf numFmtId="49" fontId="0" fillId="0" borderId="0" xfId="0" applyNumberFormat="1" applyAlignment="1">
      <alignment horizontal="left" vertical="center" wrapText="1"/>
    </xf>
    <xf numFmtId="49" fontId="14" fillId="0" borderId="0" xfId="0" applyNumberFormat="1" applyFont="1" applyProtection="1">
      <protection locked="0"/>
    </xf>
    <xf numFmtId="49" fontId="15" fillId="0" borderId="0" xfId="0" applyNumberFormat="1" applyFont="1" applyProtection="1">
      <protection locked="0"/>
    </xf>
    <xf numFmtId="0" fontId="15" fillId="0" borderId="0" xfId="0" applyFont="1" applyAlignment="1" applyProtection="1">
      <alignment horizontal="center"/>
      <protection locked="0"/>
    </xf>
    <xf numFmtId="49" fontId="15" fillId="0" borderId="0" xfId="0" applyNumberFormat="1" applyFont="1" applyAlignment="1" applyProtection="1">
      <alignment horizontal="center"/>
      <protection locked="0"/>
    </xf>
    <xf numFmtId="0" fontId="15" fillId="0" borderId="0" xfId="0" applyFont="1"/>
    <xf numFmtId="49" fontId="16" fillId="13" borderId="5" xfId="0" applyNumberFormat="1" applyFont="1" applyFill="1" applyBorder="1" applyAlignment="1">
      <alignment wrapText="1"/>
    </xf>
    <xf numFmtId="49" fontId="15" fillId="0" borderId="5" xfId="0" applyNumberFormat="1" applyFont="1" applyBorder="1"/>
    <xf numFmtId="49" fontId="15" fillId="0" borderId="0" xfId="0" applyNumberFormat="1" applyFont="1" applyAlignment="1" applyProtection="1">
      <alignment horizontal="center" vertical="center"/>
      <protection locked="0"/>
    </xf>
    <xf numFmtId="49" fontId="15" fillId="0" borderId="0" xfId="0" applyNumberFormat="1" applyFont="1" applyAlignment="1" applyProtection="1">
      <alignment horizontal="center" vertical="center" wrapText="1"/>
      <protection locked="0"/>
    </xf>
    <xf numFmtId="49" fontId="15" fillId="13" borderId="0" xfId="0" applyNumberFormat="1" applyFont="1" applyFill="1" applyAlignment="1">
      <alignment horizontal="center" vertical="center" wrapText="1"/>
    </xf>
    <xf numFmtId="0" fontId="15" fillId="0" borderId="0" xfId="0" applyFont="1" applyAlignment="1">
      <alignment vertical="center"/>
    </xf>
    <xf numFmtId="0" fontId="17" fillId="0" borderId="0" xfId="0" applyFont="1" applyAlignment="1">
      <alignment horizontal="left" vertical="center"/>
    </xf>
    <xf numFmtId="49" fontId="15" fillId="0" borderId="0" xfId="0" applyNumberFormat="1" applyFont="1" applyAlignment="1" applyProtection="1">
      <alignment vertical="center"/>
      <protection locked="0"/>
    </xf>
    <xf numFmtId="0" fontId="15" fillId="0" borderId="0" xfId="0" applyFont="1" applyAlignment="1" applyProtection="1">
      <alignment horizontal="center" vertical="center"/>
      <protection locked="0"/>
    </xf>
    <xf numFmtId="49" fontId="0" fillId="0" borderId="1" xfId="0" applyNumberFormat="1" applyBorder="1" applyAlignment="1">
      <alignment horizontal="left" vertical="center" wrapText="1"/>
    </xf>
    <xf numFmtId="0" fontId="0" fillId="2" borderId="0" xfId="0" applyFill="1" applyAlignment="1" applyProtection="1">
      <alignment horizontal="center" vertical="center" wrapText="1"/>
      <protection locked="0"/>
    </xf>
    <xf numFmtId="49" fontId="8" fillId="0" borderId="0" xfId="0" applyNumberFormat="1" applyFont="1" applyAlignment="1">
      <alignment vertical="center"/>
    </xf>
    <xf numFmtId="49" fontId="11" fillId="0" borderId="0" xfId="0" applyNumberFormat="1" applyFont="1" applyAlignment="1" applyProtection="1">
      <alignment horizontal="center" vertical="center" wrapText="1"/>
      <protection locked="0"/>
    </xf>
    <xf numFmtId="49" fontId="11" fillId="0" borderId="0" xfId="0" applyNumberFormat="1" applyFont="1" applyAlignment="1" applyProtection="1">
      <alignment horizontal="center" vertical="center"/>
      <protection locked="0"/>
    </xf>
    <xf numFmtId="49" fontId="11" fillId="14" borderId="0" xfId="0" applyNumberFormat="1" applyFont="1" applyFill="1" applyAlignment="1" applyProtection="1">
      <alignment horizontal="center"/>
      <protection locked="0"/>
    </xf>
    <xf numFmtId="49" fontId="11" fillId="0" borderId="0" xfId="0" applyNumberFormat="1" applyFont="1" applyAlignment="1" applyProtection="1">
      <alignment horizontal="center"/>
      <protection locked="0"/>
    </xf>
    <xf numFmtId="49" fontId="11" fillId="0" borderId="0" xfId="0" applyNumberFormat="1" applyFont="1" applyAlignment="1">
      <alignment horizontal="center" vertical="center" wrapText="1"/>
    </xf>
    <xf numFmtId="49" fontId="11" fillId="0" borderId="0" xfId="0" applyNumberFormat="1" applyFont="1" applyAlignment="1" applyProtection="1">
      <alignment wrapText="1"/>
      <protection locked="0"/>
    </xf>
    <xf numFmtId="49" fontId="11" fillId="0" borderId="0" xfId="0" applyNumberFormat="1" applyFont="1" applyAlignment="1" applyProtection="1">
      <alignment horizontal="left" vertical="center" wrapText="1"/>
      <protection locked="0"/>
    </xf>
    <xf numFmtId="49" fontId="11" fillId="0" borderId="0" xfId="0" applyNumberFormat="1" applyFont="1" applyAlignment="1" applyProtection="1">
      <alignment horizontal="left" vertical="center"/>
      <protection locked="0"/>
    </xf>
    <xf numFmtId="0" fontId="0" fillId="0" borderId="0" xfId="0" applyAlignment="1" applyProtection="1">
      <alignment horizontal="center" vertical="center"/>
      <protection locked="0"/>
    </xf>
    <xf numFmtId="49" fontId="0" fillId="14" borderId="0" xfId="0" applyNumberFormat="1" applyFill="1" applyAlignment="1" applyProtection="1">
      <alignment horizontal="center"/>
      <protection locked="0"/>
    </xf>
    <xf numFmtId="49" fontId="0" fillId="14" borderId="0" xfId="0" applyNumberFormat="1" applyFill="1" applyAlignment="1" applyProtection="1">
      <alignment horizontal="center" vertical="center"/>
      <protection locked="0"/>
    </xf>
    <xf numFmtId="0" fontId="0" fillId="0" borderId="0" xfId="0" applyAlignment="1">
      <alignment wrapText="1"/>
    </xf>
    <xf numFmtId="0" fontId="10" fillId="11" borderId="8" xfId="0" applyFont="1" applyFill="1" applyBorder="1" applyAlignment="1">
      <alignment vertical="center"/>
    </xf>
    <xf numFmtId="0" fontId="10" fillId="11" borderId="7" xfId="0" applyFont="1" applyFill="1" applyBorder="1" applyAlignment="1">
      <alignment vertical="center"/>
    </xf>
    <xf numFmtId="0" fontId="10" fillId="11" borderId="9" xfId="0" applyFont="1" applyFill="1" applyBorder="1" applyAlignment="1">
      <alignment vertical="center" wrapText="1"/>
    </xf>
    <xf numFmtId="0" fontId="0" fillId="18" borderId="10" xfId="0" applyFill="1" applyBorder="1" applyAlignment="1">
      <alignment vertical="center"/>
    </xf>
    <xf numFmtId="49" fontId="0" fillId="18" borderId="11" xfId="0" applyNumberFormat="1" applyFill="1" applyBorder="1" applyAlignment="1">
      <alignment vertical="center"/>
    </xf>
    <xf numFmtId="0" fontId="0" fillId="18" borderId="12" xfId="0" applyFill="1" applyBorder="1" applyAlignment="1">
      <alignment vertical="center" wrapText="1"/>
    </xf>
    <xf numFmtId="0" fontId="0" fillId="18" borderId="13" xfId="0" applyFill="1" applyBorder="1" applyAlignment="1">
      <alignment vertical="center"/>
    </xf>
    <xf numFmtId="49" fontId="0" fillId="18" borderId="14" xfId="0" applyNumberFormat="1" applyFill="1" applyBorder="1" applyAlignment="1">
      <alignment vertical="center"/>
    </xf>
    <xf numFmtId="0" fontId="0" fillId="18" borderId="15" xfId="0" applyFill="1" applyBorder="1" applyAlignment="1">
      <alignment vertical="center" wrapText="1"/>
    </xf>
    <xf numFmtId="0" fontId="0" fillId="18" borderId="13" xfId="0" applyFill="1" applyBorder="1" applyAlignment="1">
      <alignment vertical="center" wrapText="1"/>
    </xf>
    <xf numFmtId="0" fontId="0" fillId="18" borderId="16" xfId="0" applyFill="1" applyBorder="1" applyAlignment="1">
      <alignment vertical="center" wrapText="1"/>
    </xf>
    <xf numFmtId="49" fontId="0" fillId="18" borderId="17" xfId="0" applyNumberFormat="1" applyFill="1" applyBorder="1" applyAlignment="1">
      <alignment vertical="center"/>
    </xf>
    <xf numFmtId="0" fontId="0" fillId="18" borderId="18" xfId="0" applyFill="1" applyBorder="1" applyAlignment="1">
      <alignment vertical="center" wrapText="1"/>
    </xf>
    <xf numFmtId="0" fontId="0" fillId="19" borderId="13" xfId="0" applyFill="1" applyBorder="1" applyAlignment="1">
      <alignment vertical="center"/>
    </xf>
    <xf numFmtId="49" fontId="0" fillId="19" borderId="14" xfId="0" applyNumberFormat="1" applyFill="1" applyBorder="1" applyAlignment="1">
      <alignment vertical="center"/>
    </xf>
    <xf numFmtId="0" fontId="0" fillId="19" borderId="15" xfId="0" applyFill="1" applyBorder="1" applyAlignment="1">
      <alignment vertical="center" wrapText="1"/>
    </xf>
    <xf numFmtId="0" fontId="10" fillId="11" borderId="10" xfId="0" applyFont="1" applyFill="1" applyBorder="1" applyAlignment="1">
      <alignment vertical="center"/>
    </xf>
    <xf numFmtId="0" fontId="10" fillId="11" borderId="11" xfId="0" applyFont="1" applyFill="1" applyBorder="1" applyAlignment="1">
      <alignment vertical="center"/>
    </xf>
    <xf numFmtId="0" fontId="10" fillId="11" borderId="12" xfId="0" applyFont="1" applyFill="1" applyBorder="1" applyAlignment="1">
      <alignment vertical="center" wrapText="1"/>
    </xf>
    <xf numFmtId="49" fontId="0" fillId="19" borderId="14" xfId="0" applyNumberFormat="1" applyFill="1" applyBorder="1" applyAlignment="1">
      <alignment horizontal="center" vertical="center"/>
    </xf>
    <xf numFmtId="49" fontId="0" fillId="18" borderId="14" xfId="0" applyNumberFormat="1" applyFill="1" applyBorder="1" applyAlignment="1">
      <alignment horizontal="center" vertical="center"/>
    </xf>
    <xf numFmtId="0" fontId="0" fillId="0" borderId="6" xfId="0" applyBorder="1"/>
    <xf numFmtId="0" fontId="0" fillId="12" borderId="0" xfId="0" applyFill="1"/>
    <xf numFmtId="0" fontId="0" fillId="18" borderId="6" xfId="0" applyFill="1" applyBorder="1"/>
    <xf numFmtId="0" fontId="0" fillId="18" borderId="3" xfId="0" applyFill="1" applyBorder="1"/>
    <xf numFmtId="0" fontId="0" fillId="0" borderId="3" xfId="0" applyBorder="1"/>
    <xf numFmtId="0" fontId="0" fillId="18" borderId="21" xfId="0" applyFill="1" applyBorder="1"/>
    <xf numFmtId="0" fontId="0" fillId="0" borderId="21" xfId="0" applyBorder="1"/>
    <xf numFmtId="49" fontId="0" fillId="0" borderId="19" xfId="0" applyNumberFormat="1" applyBorder="1" applyAlignment="1">
      <alignment vertical="center"/>
    </xf>
    <xf numFmtId="49" fontId="0" fillId="0" borderId="20" xfId="0" applyNumberFormat="1" applyBorder="1" applyAlignment="1">
      <alignment vertical="center"/>
    </xf>
    <xf numFmtId="49" fontId="0" fillId="0" borderId="6" xfId="0" applyNumberFormat="1" applyBorder="1" applyAlignment="1">
      <alignment vertical="center"/>
    </xf>
    <xf numFmtId="49" fontId="0" fillId="0" borderId="3" xfId="0" applyNumberFormat="1" applyBorder="1" applyAlignment="1">
      <alignment vertical="center"/>
    </xf>
    <xf numFmtId="0" fontId="0" fillId="0" borderId="3" xfId="0" applyBorder="1" applyAlignment="1">
      <alignment horizontal="center" vertical="center"/>
    </xf>
    <xf numFmtId="49" fontId="0" fillId="0" borderId="3" xfId="0" applyNumberFormat="1" applyBorder="1" applyAlignment="1">
      <alignment horizontal="center" vertical="center"/>
    </xf>
    <xf numFmtId="49" fontId="0" fillId="0" borderId="3" xfId="0" applyNumberFormat="1" applyBorder="1" applyAlignment="1">
      <alignment horizontal="left" vertical="center" wrapText="1"/>
    </xf>
    <xf numFmtId="0" fontId="0" fillId="0" borderId="21" xfId="0" applyBorder="1" applyAlignment="1">
      <alignment horizontal="center" vertical="center"/>
    </xf>
    <xf numFmtId="49" fontId="0" fillId="18" borderId="6" xfId="0" applyNumberFormat="1" applyFill="1" applyBorder="1" applyAlignment="1">
      <alignment vertical="center"/>
    </xf>
    <xf numFmtId="49" fontId="0" fillId="18" borderId="3" xfId="0" applyNumberFormat="1" applyFill="1" applyBorder="1" applyAlignment="1">
      <alignment vertical="center"/>
    </xf>
    <xf numFmtId="0" fontId="0" fillId="18" borderId="3" xfId="0" applyFill="1" applyBorder="1" applyAlignment="1">
      <alignment horizontal="center" vertical="center"/>
    </xf>
    <xf numFmtId="49" fontId="0" fillId="18" borderId="3" xfId="0" applyNumberFormat="1" applyFill="1" applyBorder="1" applyAlignment="1">
      <alignment horizontal="center" vertical="center"/>
    </xf>
    <xf numFmtId="49" fontId="0" fillId="18" borderId="3" xfId="0" applyNumberFormat="1" applyFill="1" applyBorder="1" applyAlignment="1">
      <alignment horizontal="left" vertical="center" wrapText="1"/>
    </xf>
    <xf numFmtId="0" fontId="0" fillId="18" borderId="21" xfId="0" applyFill="1" applyBorder="1" applyAlignment="1">
      <alignment horizontal="center" vertical="center"/>
    </xf>
    <xf numFmtId="49" fontId="0" fillId="18" borderId="6" xfId="0" applyNumberFormat="1" applyFill="1" applyBorder="1"/>
    <xf numFmtId="49" fontId="0" fillId="18" borderId="3" xfId="0" applyNumberFormat="1" applyFill="1" applyBorder="1"/>
    <xf numFmtId="49" fontId="0" fillId="0" borderId="6" xfId="0" applyNumberFormat="1" applyBorder="1"/>
    <xf numFmtId="49" fontId="0" fillId="0" borderId="3" xfId="0" applyNumberFormat="1" applyBorder="1"/>
    <xf numFmtId="49" fontId="15" fillId="0" borderId="0" xfId="0" applyNumberFormat="1" applyFont="1" applyAlignment="1" applyProtection="1">
      <alignment horizontal="left" vertical="center" wrapText="1"/>
      <protection locked="0"/>
    </xf>
    <xf numFmtId="49" fontId="20" fillId="0" borderId="3" xfId="0" applyNumberFormat="1" applyFont="1" applyBorder="1" applyAlignment="1">
      <alignment horizontal="center" vertical="center"/>
    </xf>
    <xf numFmtId="49" fontId="15" fillId="0" borderId="0" xfId="0" applyNumberFormat="1" applyFont="1" applyAlignment="1" applyProtection="1">
      <alignment horizontal="left" vertical="center"/>
      <protection locked="0"/>
    </xf>
    <xf numFmtId="49" fontId="0" fillId="0" borderId="22" xfId="0" applyNumberFormat="1" applyBorder="1" applyAlignment="1">
      <alignment horizontal="left" vertical="center"/>
    </xf>
    <xf numFmtId="49" fontId="0" fillId="3" borderId="0" xfId="0" applyNumberFormat="1" applyFill="1" applyAlignment="1">
      <alignment vertical="center"/>
    </xf>
    <xf numFmtId="49" fontId="0" fillId="21" borderId="0" xfId="0" applyNumberFormat="1" applyFill="1" applyAlignment="1">
      <alignment horizontal="center"/>
    </xf>
    <xf numFmtId="49" fontId="0" fillId="20" borderId="0" xfId="0" applyNumberFormat="1" applyFill="1" applyAlignment="1">
      <alignment horizontal="center" vertical="center" wrapText="1"/>
    </xf>
    <xf numFmtId="49" fontId="4" fillId="0" borderId="3" xfId="0" applyNumberFormat="1" applyFont="1" applyBorder="1" applyAlignment="1">
      <alignment horizontal="center" vertical="center"/>
    </xf>
    <xf numFmtId="49" fontId="20" fillId="0" borderId="3" xfId="0" applyNumberFormat="1" applyFont="1" applyBorder="1" applyAlignment="1" applyProtection="1">
      <alignment horizontal="center" vertical="center"/>
      <protection locked="0"/>
    </xf>
    <xf numFmtId="49" fontId="11" fillId="0" borderId="0" xfId="0" applyNumberFormat="1" applyFont="1" applyAlignment="1" applyProtection="1">
      <alignment vertical="center"/>
      <protection locked="0"/>
    </xf>
    <xf numFmtId="49" fontId="0" fillId="0" borderId="0" xfId="0" quotePrefix="1" applyNumberFormat="1" applyAlignment="1">
      <alignment vertical="center"/>
    </xf>
    <xf numFmtId="49" fontId="4" fillId="0" borderId="0" xfId="0" applyNumberFormat="1" applyFont="1" applyAlignment="1" applyProtection="1">
      <alignment horizontal="center" vertical="center"/>
      <protection locked="0"/>
    </xf>
    <xf numFmtId="49" fontId="22" fillId="0" borderId="0" xfId="0" applyNumberFormat="1" applyFont="1" applyAlignment="1" applyProtection="1">
      <alignment horizontal="left" vertical="center" wrapText="1"/>
      <protection locked="0"/>
    </xf>
    <xf numFmtId="0" fontId="4" fillId="0" borderId="0" xfId="0" applyFont="1" applyAlignment="1" applyProtection="1">
      <alignment horizontal="center"/>
      <protection locked="0"/>
    </xf>
    <xf numFmtId="49" fontId="4" fillId="0" borderId="0" xfId="0" applyNumberFormat="1" applyFont="1" applyAlignment="1" applyProtection="1">
      <alignment horizontal="center"/>
      <protection locked="0"/>
    </xf>
    <xf numFmtId="49" fontId="4" fillId="0" borderId="0" xfId="0" applyNumberFormat="1" applyFont="1" applyAlignment="1">
      <alignment horizontal="center" vertical="center" wrapText="1"/>
    </xf>
    <xf numFmtId="49" fontId="4" fillId="0" borderId="0" xfId="0" applyNumberFormat="1" applyFont="1" applyAlignment="1" applyProtection="1">
      <alignment horizontal="left" vertical="center"/>
      <protection locked="0"/>
    </xf>
    <xf numFmtId="49" fontId="4" fillId="0" borderId="0" xfId="0" applyNumberFormat="1" applyFont="1" applyAlignment="1" applyProtection="1">
      <alignment horizontal="left" vertical="center" wrapText="1"/>
      <protection locked="0"/>
    </xf>
    <xf numFmtId="49" fontId="4" fillId="0" borderId="0" xfId="0" applyNumberFormat="1" applyFont="1" applyAlignment="1" applyProtection="1">
      <alignment horizontal="left" wrapText="1"/>
      <protection locked="0"/>
    </xf>
    <xf numFmtId="49" fontId="4" fillId="0" borderId="0" xfId="0" applyNumberFormat="1" applyFont="1" applyAlignment="1">
      <alignment horizontal="left" vertical="center"/>
    </xf>
    <xf numFmtId="49" fontId="3" fillId="0" borderId="0" xfId="0" applyNumberFormat="1" applyFont="1" applyAlignment="1" applyProtection="1">
      <alignment horizontal="left" vertical="center"/>
      <protection locked="0"/>
    </xf>
    <xf numFmtId="49" fontId="3" fillId="0" borderId="0" xfId="0" applyNumberFormat="1" applyFont="1" applyProtection="1">
      <protection locked="0"/>
    </xf>
    <xf numFmtId="49" fontId="20" fillId="0" borderId="0" xfId="0" applyNumberFormat="1" applyFont="1" applyAlignment="1" applyProtection="1">
      <alignment horizontal="center" vertical="center"/>
      <protection locked="0"/>
    </xf>
    <xf numFmtId="49" fontId="2" fillId="0" borderId="0" xfId="0" applyNumberFormat="1" applyFont="1" applyAlignment="1" applyProtection="1">
      <alignment horizontal="center" vertical="center"/>
      <protection locked="0"/>
    </xf>
    <xf numFmtId="49" fontId="1" fillId="0" borderId="0" xfId="0" applyNumberFormat="1" applyFont="1" applyAlignment="1" applyProtection="1">
      <alignment horizontal="left" vertical="center"/>
      <protection locked="0"/>
    </xf>
    <xf numFmtId="0" fontId="23" fillId="0" borderId="0" xfId="0" applyFont="1"/>
    <xf numFmtId="49" fontId="24" fillId="0" borderId="23" xfId="0" applyNumberFormat="1" applyFont="1" applyBorder="1" applyProtection="1">
      <protection locked="0"/>
    </xf>
    <xf numFmtId="49" fontId="24" fillId="0" borderId="0" xfId="0" applyNumberFormat="1" applyFont="1" applyAlignment="1" applyProtection="1">
      <alignment vertical="center"/>
      <protection locked="0"/>
    </xf>
    <xf numFmtId="49" fontId="24" fillId="0" borderId="0" xfId="0" applyNumberFormat="1" applyFont="1" applyAlignment="1" applyProtection="1">
      <alignment horizontal="left" vertical="center"/>
      <protection locked="0"/>
    </xf>
    <xf numFmtId="0" fontId="1" fillId="0" borderId="0" xfId="1">
      <alignment vertical="center"/>
    </xf>
    <xf numFmtId="0" fontId="0" fillId="13" borderId="0" xfId="0" applyFill="1"/>
    <xf numFmtId="0" fontId="0" fillId="0" borderId="0" xfId="0" applyAlignment="1">
      <alignment vertical="top"/>
    </xf>
    <xf numFmtId="49" fontId="0" fillId="0" borderId="11" xfId="0" applyNumberFormat="1" applyBorder="1" applyAlignment="1">
      <alignment vertical="top"/>
    </xf>
    <xf numFmtId="0" fontId="0" fillId="0" borderId="12" xfId="0" applyBorder="1" applyAlignment="1">
      <alignment vertical="top" wrapText="1"/>
    </xf>
    <xf numFmtId="0" fontId="0" fillId="0" borderId="13" xfId="0" applyBorder="1" applyAlignment="1">
      <alignment vertical="top"/>
    </xf>
    <xf numFmtId="49" fontId="0" fillId="0" borderId="14" xfId="0" applyNumberFormat="1" applyBorder="1" applyAlignment="1">
      <alignment vertical="top"/>
    </xf>
    <xf numFmtId="0" fontId="0" fillId="0" borderId="15" xfId="0" applyBorder="1" applyAlignment="1">
      <alignment vertical="top" wrapText="1"/>
    </xf>
    <xf numFmtId="0" fontId="0" fillId="0" borderId="13" xfId="0" applyBorder="1" applyAlignment="1">
      <alignment vertical="top" wrapText="1"/>
    </xf>
    <xf numFmtId="0" fontId="0" fillId="0" borderId="16" xfId="0" applyBorder="1" applyAlignment="1">
      <alignment vertical="top" wrapText="1"/>
    </xf>
    <xf numFmtId="49" fontId="0" fillId="0" borderId="17" xfId="0" applyNumberFormat="1" applyBorder="1" applyAlignment="1">
      <alignment vertical="top"/>
    </xf>
    <xf numFmtId="0" fontId="0" fillId="0" borderId="18" xfId="0" applyBorder="1" applyAlignment="1">
      <alignment vertical="top" wrapText="1"/>
    </xf>
    <xf numFmtId="0" fontId="0" fillId="0" borderId="10" xfId="0" applyBorder="1" applyAlignment="1">
      <alignment vertical="top" wrapText="1"/>
    </xf>
    <xf numFmtId="0" fontId="0" fillId="0" borderId="0" xfId="0" applyAlignment="1">
      <alignment vertical="top" wrapText="1"/>
    </xf>
    <xf numFmtId="0" fontId="24" fillId="0" borderId="0" xfId="0" applyFont="1" applyAlignment="1">
      <alignment vertical="center"/>
    </xf>
    <xf numFmtId="49" fontId="0" fillId="10" borderId="0" xfId="0" applyNumberFormat="1" applyFill="1" applyAlignment="1">
      <alignment horizontal="center" vertical="center"/>
    </xf>
    <xf numFmtId="49" fontId="0" fillId="8" borderId="0" xfId="0" applyNumberFormat="1" applyFill="1" applyAlignment="1">
      <alignment horizontal="center" vertical="center"/>
    </xf>
    <xf numFmtId="0" fontId="0" fillId="0" borderId="0" xfId="0" applyFill="1" applyAlignment="1">
      <alignment vertical="top"/>
    </xf>
    <xf numFmtId="49" fontId="1" fillId="0" borderId="0" xfId="0" applyNumberFormat="1" applyFont="1" applyFill="1" applyAlignment="1" applyProtection="1">
      <alignment horizontal="center" vertical="center" wrapText="1"/>
      <protection locked="0"/>
    </xf>
  </cellXfs>
  <cellStyles count="2">
    <cellStyle name="標準" xfId="0" builtinId="0"/>
    <cellStyle name="標準 2" xfId="1" xr:uid="{9A89146F-CD33-0C41-A564-AEE23F53D2EB}"/>
  </cellStyles>
  <dxfs count="117">
    <dxf>
      <font>
        <b val="0"/>
        <charset val="128"/>
      </font>
      <numFmt numFmtId="30" formatCode="@"/>
      <fill>
        <patternFill patternType="none">
          <fgColor indexed="64"/>
          <bgColor auto="1"/>
        </patternFill>
      </fill>
      <alignment horizontal="center" vertical="center" textRotation="0" wrapText="1" indent="0" justifyLastLine="0" shrinkToFit="0" readingOrder="0"/>
      <protection locked="0" hidden="0"/>
    </dxf>
    <dxf>
      <numFmt numFmtId="30" formatCode="@"/>
      <protection locked="0" hidden="0"/>
    </dxf>
    <dxf>
      <font>
        <b val="0"/>
        <i val="0"/>
        <strike val="0"/>
        <condense val="0"/>
        <extend val="0"/>
        <outline val="0"/>
        <shadow val="0"/>
        <u val="none"/>
        <vertAlign val="baseline"/>
        <sz val="11"/>
        <color theme="1"/>
        <name val="ＭＳ Ｐゴシック"/>
        <family val="2"/>
        <scheme val="minor"/>
      </font>
      <numFmt numFmtId="30" formatCode="@"/>
      <fill>
        <patternFill patternType="solid">
          <fgColor indexed="64"/>
          <bgColor theme="5"/>
        </patternFill>
      </fill>
      <alignment horizontal="center" vertical="center" textRotation="0" wrapText="1" indent="0" justifyLastLine="0" shrinkToFit="0" readingOrder="0"/>
    </dxf>
    <dxf>
      <alignment horizontal="center" vertical="center" textRotation="0" wrapText="0" indent="0" justifyLastLine="0" shrinkToFit="0" readingOrder="0"/>
      <protection locked="0" hidden="0"/>
    </dxf>
    <dxf>
      <numFmt numFmtId="30" formatCode="@"/>
      <alignment horizontal="center" vertical="center" textRotation="0" wrapText="0" indent="0" justifyLastLine="0" shrinkToFit="0" readingOrder="0"/>
      <protection locked="0" hidden="0"/>
    </dxf>
    <dxf>
      <numFmt numFmtId="30" formatCode="@"/>
      <alignment horizontal="general" vertical="center" textRotation="0" wrapText="0" indent="0" justifyLastLine="0" shrinkToFit="0" readingOrder="0"/>
      <protection locked="0" hidden="0"/>
    </dxf>
    <dxf>
      <numFmt numFmtId="30" formatCode="@"/>
      <alignment horizontal="left" vertical="center" textRotation="0" wrapText="1" indent="0" justifyLastLine="0" shrinkToFit="0" readingOrder="0"/>
      <protection locked="0" hidden="0"/>
    </dxf>
    <dxf>
      <numFmt numFmtId="30" formatCode="@"/>
      <alignment horizontal="center" vertical="center" textRotation="0" wrapText="0" indent="0" justifyLastLine="0" shrinkToFit="0" readingOrder="0"/>
      <protection locked="0" hidden="0"/>
    </dxf>
    <dxf>
      <numFmt numFmtId="30" formatCode="@"/>
      <alignment horizontal="center" vertical="center" textRotation="0" wrapText="0" indent="0" justifyLastLine="0" shrinkToFit="0" readingOrder="0"/>
      <protection locked="0" hidden="0"/>
    </dxf>
    <dxf>
      <numFmt numFmtId="30" formatCode="@"/>
      <alignment horizontal="center" vertical="center" textRotation="0" wrapText="0" indent="0" justifyLastLine="0" shrinkToFit="0" readingOrder="0"/>
      <protection locked="0" hidden="0"/>
    </dxf>
    <dxf>
      <numFmt numFmtId="30" formatCode="@"/>
      <alignment horizontal="center" vertical="center" textRotation="0" wrapText="0" indent="0" justifyLastLine="0" shrinkToFit="0" readingOrder="0"/>
      <protection locked="0" hidden="0"/>
    </dxf>
    <dxf>
      <numFmt numFmtId="30" formatCode="@"/>
      <alignment horizontal="center" vertical="center" textRotation="0" wrapText="0" indent="0" justifyLastLine="0" shrinkToFit="0" readingOrder="0"/>
      <protection locked="0" hidden="0"/>
    </dxf>
    <dxf>
      <numFmt numFmtId="30" formatCode="@"/>
      <alignment horizontal="center" vertical="center" textRotation="0" wrapText="0" indent="0" justifyLastLine="0" shrinkToFit="0" readingOrder="0"/>
      <protection locked="0" hidden="0"/>
    </dxf>
    <dxf>
      <numFmt numFmtId="30" formatCode="@"/>
      <alignment horizontal="center" vertical="center" textRotation="0" wrapText="0" indent="0" justifyLastLine="0" shrinkToFit="0" readingOrder="0"/>
      <protection locked="0" hidden="0"/>
    </dxf>
    <dxf>
      <numFmt numFmtId="30" formatCode="@"/>
      <alignment horizontal="center" vertical="center" textRotation="0" wrapText="0" indent="0" justifyLastLine="0" shrinkToFit="0" readingOrder="0"/>
      <protection locked="0" hidden="0"/>
    </dxf>
    <dxf>
      <numFmt numFmtId="30" formatCode="@"/>
      <alignment horizontal="center" vertical="center" textRotation="0" wrapText="0" indent="0" justifyLastLine="0" shrinkToFit="0" readingOrder="0"/>
      <protection locked="0" hidden="0"/>
    </dxf>
    <dxf>
      <numFmt numFmtId="30" formatCode="@"/>
      <alignment horizontal="center" vertical="center" textRotation="0" wrapText="0" indent="0" justifyLastLine="0" shrinkToFit="0" readingOrder="0"/>
      <protection locked="0" hidden="0"/>
    </dxf>
    <dxf>
      <numFmt numFmtId="30" formatCode="@"/>
      <alignment horizontal="center" vertical="center" textRotation="0" wrapText="0" indent="0" justifyLastLine="0" shrinkToFit="0" readingOrder="0"/>
      <protection locked="0" hidden="0"/>
    </dxf>
    <dxf>
      <numFmt numFmtId="30" formatCode="@"/>
      <alignment horizontal="center" vertical="center" textRotation="0" wrapText="0" indent="0" justifyLastLine="0" shrinkToFit="0" readingOrder="0"/>
      <protection locked="0" hidden="0"/>
    </dxf>
    <dxf>
      <numFmt numFmtId="0" formatCode="General"/>
      <alignment horizontal="center" vertical="center" textRotation="0" wrapText="0" indent="0" justifyLastLine="0" shrinkToFit="0" readingOrder="0"/>
      <protection locked="0" hidden="0"/>
    </dxf>
    <dxf>
      <numFmt numFmtId="30" formatCode="@"/>
      <alignment horizontal="general" vertical="center" textRotation="0" wrapText="0" indent="0" justifyLastLine="0" shrinkToFit="0" readingOrder="0"/>
      <protection locked="0" hidden="0"/>
    </dxf>
    <dxf>
      <numFmt numFmtId="30" formatCode="@"/>
      <alignment horizontal="general" vertical="center" textRotation="0" wrapText="0" indent="0" justifyLastLine="0" shrinkToFit="0" readingOrder="0"/>
      <protection locked="0" hidden="0"/>
    </dxf>
    <dxf>
      <numFmt numFmtId="30" formatCode="@"/>
      <alignment horizontal="general" vertical="center" textRotation="0" wrapText="0" indent="0" justifyLastLine="0" shrinkToFit="0" readingOrder="0"/>
      <protection locked="0" hidden="0"/>
    </dxf>
    <dxf>
      <numFmt numFmtId="30" formatCode="@"/>
      <alignment horizontal="general" vertical="center" textRotation="0" wrapText="0" indent="0" justifyLastLine="0" shrinkToFit="0" readingOrder="0"/>
      <protection locked="0" hidden="0"/>
    </dxf>
    <dxf>
      <alignment horizontal="center" vertical="center" textRotation="0" wrapText="0" indent="0" justifyLastLine="0" shrinkToFit="0" readingOrder="0"/>
      <protection locked="0" hidden="0"/>
    </dxf>
    <dxf>
      <numFmt numFmtId="30" formatCode="@"/>
      <alignment horizontal="center" vertical="center" textRotation="0" wrapText="0" indent="0" justifyLastLine="0" shrinkToFit="0" readingOrder="0"/>
    </dxf>
    <dxf>
      <numFmt numFmtId="30" formatCode="@"/>
    </dxf>
    <dxf>
      <numFmt numFmtId="30" formatCode="@"/>
    </dxf>
    <dxf>
      <numFmt numFmtId="30" formatCode="@"/>
    </dxf>
    <dxf>
      <numFmt numFmtId="30" formatCode="@"/>
      <alignment horizontal="general" vertical="center" textRotation="0" wrapText="0" indent="0" justifyLastLine="0" shrinkToFit="0" readingOrder="0"/>
      <protection locked="0" hidden="0"/>
    </dxf>
    <dxf>
      <numFmt numFmtId="30" formatCode="@"/>
    </dxf>
    <dxf>
      <border outline="0">
        <top style="thin">
          <color theme="4" tint="0.39997558519241921"/>
        </top>
      </border>
    </dxf>
    <dxf>
      <border outline="0">
        <bottom style="thin">
          <color theme="4" tint="0.39997558519241921"/>
        </bottom>
      </border>
    </dxf>
    <dxf>
      <font>
        <b val="0"/>
        <i val="0"/>
        <strike val="0"/>
        <condense val="0"/>
        <extend val="0"/>
        <outline val="0"/>
        <shadow val="0"/>
        <u val="none"/>
        <vertAlign val="baseline"/>
        <sz val="11"/>
        <color theme="0"/>
        <name val="ＭＳ Ｐゴシック"/>
        <family val="3"/>
        <charset val="128"/>
        <scheme val="minor"/>
      </font>
      <numFmt numFmtId="30" formatCode="@"/>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0"/>
        <name val="ＭＳ Ｐゴシック"/>
        <family val="3"/>
        <charset val="128"/>
        <scheme val="minor"/>
      </font>
      <numFmt numFmtId="30" formatCode="@"/>
      <alignment horizontal="general" vertical="center" textRotation="0" wrapText="0" indent="0" justifyLastLine="0" shrinkToFit="0" readingOrder="0"/>
    </dxf>
    <dxf>
      <font>
        <b val="0"/>
        <i val="0"/>
        <strike val="0"/>
        <condense val="0"/>
        <extend val="0"/>
        <outline val="0"/>
        <shadow val="0"/>
        <u val="none"/>
        <vertAlign val="baseline"/>
        <sz val="11"/>
        <color theme="0"/>
        <name val="ＭＳ Ｐゴシック"/>
        <family val="3"/>
        <charset val="128"/>
        <scheme val="minor"/>
      </font>
      <numFmt numFmtId="30" formatCode="@"/>
      <alignment horizontal="general" vertical="center" textRotation="0" wrapText="0" indent="0" justifyLastLine="0" shrinkToFit="0" readingOrder="0"/>
      <protection locked="0" hidden="0"/>
    </dxf>
    <dxf>
      <numFmt numFmtId="30" formatCode="@"/>
      <alignment horizontal="general" vertical="bottom" textRotation="0" wrapText="1" indent="0" justifyLastLine="0" shrinkToFit="0" readingOrder="0"/>
      <protection locked="0" hidden="0"/>
    </dxf>
    <dxf>
      <numFmt numFmtId="30" formatCode="@"/>
      <fill>
        <patternFill patternType="solid">
          <fgColor indexed="64"/>
          <bgColor theme="0" tint="-0.14999847407452621"/>
        </patternFill>
      </fill>
      <alignment horizontal="center" vertical="center" textRotation="0" wrapText="0" indent="0" justifyLastLine="0" shrinkToFit="0" readingOrder="0"/>
      <protection locked="0" hidden="0"/>
    </dxf>
    <dxf>
      <numFmt numFmtId="30" formatCode="@"/>
      <fill>
        <patternFill patternType="solid">
          <fgColor indexed="64"/>
          <bgColor theme="0" tint="-0.14999847407452621"/>
        </patternFill>
      </fill>
      <alignment horizontal="center" vertical="center" textRotation="0" wrapText="0" indent="0" justifyLastLine="0" shrinkToFit="0" readingOrder="0"/>
      <protection locked="0" hidden="0"/>
    </dxf>
    <dxf>
      <numFmt numFmtId="30" formatCode="@"/>
      <fill>
        <patternFill patternType="solid">
          <fgColor indexed="64"/>
          <bgColor theme="0" tint="-0.14999847407452621"/>
        </patternFill>
      </fill>
      <alignment horizontal="center" vertical="center" textRotation="0" wrapText="0" indent="0" justifyLastLine="0" shrinkToFit="0" readingOrder="0"/>
      <protection locked="0" hidden="0"/>
    </dxf>
    <dxf>
      <numFmt numFmtId="30" formatCode="@"/>
      <alignment horizontal="center" vertical="center" textRotation="0" wrapText="0" indent="0" justifyLastLine="0" shrinkToFit="0" readingOrder="0"/>
      <protection locked="0" hidden="0"/>
    </dxf>
    <dxf>
      <numFmt numFmtId="30" formatCode="@"/>
      <alignment horizontal="center" vertical="center" textRotation="0" wrapText="0" indent="0" justifyLastLine="0" shrinkToFit="0" readingOrder="0"/>
      <protection locked="0" hidden="0"/>
    </dxf>
    <dxf>
      <alignment horizontal="center" textRotation="0" indent="0" justifyLastLine="0" shrinkToFit="0" readingOrder="0"/>
    </dxf>
    <dxf>
      <numFmt numFmtId="30" formatCode="@"/>
      <alignment horizontal="center" vertical="center" textRotation="0" wrapText="0" indent="0" justifyLastLine="0" shrinkToFit="0" readingOrder="0"/>
      <protection locked="0" hidden="0"/>
    </dxf>
    <dxf>
      <numFmt numFmtId="30" formatCode="@"/>
      <alignment horizontal="center" vertical="bottom" textRotation="0" wrapText="0" indent="0" justifyLastLine="0" shrinkToFit="0" readingOrder="0"/>
      <protection locked="0" hidden="0"/>
    </dxf>
    <dxf>
      <numFmt numFmtId="30" formatCode="@"/>
      <alignment horizontal="center" vertical="bottom" textRotation="0" wrapText="0" indent="0" justifyLastLine="0" shrinkToFit="0" readingOrder="0"/>
      <protection locked="0" hidden="0"/>
    </dxf>
    <dxf>
      <numFmt numFmtId="30" formatCode="@"/>
      <alignment horizontal="center" vertical="bottom" textRotation="0" wrapText="0" indent="0" justifyLastLine="0" shrinkToFit="0" readingOrder="0"/>
      <protection locked="0" hidden="0"/>
    </dxf>
    <dxf>
      <numFmt numFmtId="30" formatCode="@"/>
      <fill>
        <patternFill patternType="solid">
          <fgColor indexed="64"/>
          <bgColor theme="0" tint="-0.14999847407452621"/>
        </patternFill>
      </fill>
      <alignment horizontal="center" vertical="bottom" textRotation="0" wrapText="0" indent="0" justifyLastLine="0" shrinkToFit="0" readingOrder="0"/>
      <protection locked="0" hidden="0"/>
    </dxf>
    <dxf>
      <numFmt numFmtId="0" formatCode="General"/>
      <alignment horizontal="center" vertical="bottom" textRotation="0" wrapText="0" indent="0" justifyLastLine="0" shrinkToFit="0" readingOrder="0"/>
      <protection locked="0" hidden="0"/>
    </dxf>
    <dxf>
      <numFmt numFmtId="30" formatCode="@"/>
      <protection locked="0" hidden="0"/>
    </dxf>
    <dxf>
      <numFmt numFmtId="30" formatCode="@"/>
      <protection locked="0" hidden="0"/>
    </dxf>
    <dxf>
      <numFmt numFmtId="30" formatCode="@"/>
      <alignment horizontal="center" vertical="center" textRotation="0" wrapText="0" indent="0" justifyLastLine="0" shrinkToFit="0" readingOrder="0"/>
      <protection locked="0" hidden="0"/>
    </dxf>
    <dxf>
      <numFmt numFmtId="30" formatCode="@"/>
      <alignment horizontal="general" vertical="center" textRotation="0" wrapText="0" indent="0" justifyLastLine="0" shrinkToFit="0" readingOrder="0"/>
      <protection locked="0" hidden="0"/>
    </dxf>
    <dxf>
      <numFmt numFmtId="30" formatCode="@"/>
      <alignment horizontal="general" vertical="center" textRotation="0" wrapText="0" indent="0" justifyLastLine="0" shrinkToFit="0" readingOrder="0"/>
      <protection locked="0" hidden="0"/>
    </dxf>
    <dxf>
      <numFmt numFmtId="30" formatCode="@"/>
      <alignment horizontal="left" vertical="center" textRotation="0" wrapText="1" indent="0" justifyLastLine="0" shrinkToFit="0" readingOrder="0"/>
      <protection locked="0" hidden="0"/>
    </dxf>
    <dxf>
      <numFmt numFmtId="30" formatCode="@"/>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ＭＳ Ｐゴシック"/>
        <family val="2"/>
        <scheme val="minor"/>
      </font>
      <numFmt numFmtId="30" formatCode="@"/>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ＭＳ Ｐゴシック"/>
        <family val="2"/>
        <scheme val="minor"/>
      </font>
      <numFmt numFmtId="30" formatCode="@"/>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ＭＳ Ｐゴシック"/>
        <family val="2"/>
        <scheme val="minor"/>
      </font>
      <numFmt numFmtId="30" formatCode="@"/>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ＭＳ Ｐゴシック"/>
        <family val="2"/>
        <scheme val="minor"/>
      </font>
      <numFmt numFmtId="30" formatCode="@"/>
      <alignment horizontal="center" vertical="center" textRotation="0" wrapText="0" indent="0" justifyLastLine="0" shrinkToFit="0" readingOrder="0"/>
      <protection locked="0" hidden="0"/>
    </dxf>
    <dxf>
      <numFmt numFmtId="30" formatCode="@"/>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ＭＳ Ｐゴシック"/>
        <family val="2"/>
        <scheme val="minor"/>
      </font>
      <numFmt numFmtId="30" formatCode="@"/>
      <alignment horizontal="center" vertical="center" textRotation="0" wrapText="0" indent="0" justifyLastLine="0" shrinkToFit="0" readingOrder="0"/>
      <protection locked="0" hidden="0"/>
    </dxf>
    <dxf>
      <numFmt numFmtId="30" formatCode="@"/>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ＭＳ Ｐゴシック"/>
        <family val="2"/>
        <scheme val="minor"/>
      </font>
      <numFmt numFmtId="30" formatCode="@"/>
      <alignment horizontal="center" vertical="center" textRotation="0" wrapText="0" indent="0" justifyLastLine="0" shrinkToFit="0" readingOrder="0"/>
      <protection locked="0" hidden="0"/>
    </dxf>
    <dxf>
      <numFmt numFmtId="30" formatCode="@"/>
      <alignment horizontal="center" vertical="center" textRotation="0" wrapText="0" indent="0" justifyLastLine="0" shrinkToFit="0" readingOrder="0"/>
      <protection locked="0" hidden="0"/>
    </dxf>
    <dxf>
      <numFmt numFmtId="30" formatCode="@"/>
      <alignment horizontal="center" vertical="center" textRotation="0" wrapText="0" indent="0" justifyLastLine="0" shrinkToFit="0" readingOrder="0"/>
      <protection locked="0" hidden="0"/>
    </dxf>
    <dxf>
      <numFmt numFmtId="30" formatCode="@"/>
      <alignment horizontal="center" vertical="center" textRotation="0" wrapText="0" indent="0" justifyLastLine="0" shrinkToFit="0" readingOrder="0"/>
      <protection locked="0" hidden="0"/>
    </dxf>
    <dxf>
      <numFmt numFmtId="0" formatCode="General"/>
      <alignment horizontal="center" vertical="center" textRotation="0" wrapText="0" indent="0" justifyLastLine="0" shrinkToFit="0" readingOrder="0"/>
      <protection locked="0" hidden="0"/>
    </dxf>
    <dxf>
      <numFmt numFmtId="30" formatCode="@"/>
      <alignment horizontal="general" vertical="center" textRotation="0" wrapText="0" indent="0" justifyLastLine="0" shrinkToFit="0" readingOrder="0"/>
      <protection locked="0" hidden="0"/>
    </dxf>
    <dxf>
      <numFmt numFmtId="30" formatCode="@"/>
      <alignment horizontal="general" vertical="center" textRotation="0" wrapText="0" indent="0" justifyLastLine="0" shrinkToFit="0" readingOrder="0"/>
      <protection locked="0" hidden="0"/>
    </dxf>
    <dxf>
      <numFmt numFmtId="30" formatCode="@"/>
      <alignment horizontal="general" vertical="center" textRotation="0" wrapText="0" indent="0" justifyLastLine="0" shrinkToFit="0" readingOrder="0"/>
      <protection locked="0" hidden="0"/>
    </dxf>
    <dxf>
      <numFmt numFmtId="30" formatCode="@"/>
      <alignment horizontal="general" vertical="center" textRotation="0" wrapText="0" indent="0" justifyLastLine="0" shrinkToFit="0" readingOrder="0"/>
      <protection locked="0" hidden="0"/>
    </dxf>
    <dxf>
      <numFmt numFmtId="30" formatCode="@"/>
      <alignment horizontal="center" vertical="center" textRotation="0" wrapText="0" indent="0" justifyLastLine="0" shrinkToFit="0" readingOrder="0"/>
    </dxf>
    <dxf>
      <numFmt numFmtId="30" formatCode="@"/>
      <alignment horizontal="left" vertical="center" textRotation="0" wrapText="0" indent="0" justifyLastLine="0" shrinkToFit="0" readingOrder="0"/>
    </dxf>
    <dxf>
      <numFmt numFmtId="30" formatCode="@"/>
      <alignment horizontal="left" vertical="center" textRotation="0" wrapText="0" indent="0" justifyLastLine="0" shrinkToFit="0" readingOrder="0"/>
    </dxf>
    <dxf>
      <numFmt numFmtId="30" formatCode="@"/>
      <alignment horizontal="left" vertical="center" textRotation="0" wrapText="0" indent="0" justifyLastLine="0" shrinkToFit="0" readingOrder="0"/>
      <border diagonalUp="0" diagonalDown="0" outline="0">
        <left/>
        <right/>
        <top style="thin">
          <color theme="6" tint="0.39997558519241921"/>
        </top>
        <bottom style="thin">
          <color theme="6" tint="0.39997558519241921"/>
        </bottom>
      </border>
    </dxf>
    <dxf>
      <numFmt numFmtId="30" formatCode="@"/>
      <alignment horizontal="left" vertical="center" textRotation="0" wrapText="1" indent="0" justifyLastLine="0" shrinkToFit="0" readingOrder="0"/>
    </dxf>
    <dxf>
      <numFmt numFmtId="30" formatCode="@"/>
      <alignment horizontal="center" vertical="center" textRotation="0" wrapText="0" indent="0" justifyLastLine="0" shrinkToFit="0" readingOrder="0"/>
    </dxf>
    <dxf>
      <numFmt numFmtId="30" formatCode="@"/>
      <alignment horizontal="left" vertical="center" textRotation="0" wrapText="0" indent="0" justifyLastLine="0" shrinkToFit="0" readingOrder="0"/>
    </dxf>
    <dxf>
      <numFmt numFmtId="30" formatCode="@"/>
      <alignment horizontal="left" vertical="center" textRotation="0" wrapText="0" indent="0" justifyLastLine="0" shrinkToFit="0" readingOrder="0"/>
    </dxf>
    <dxf>
      <numFmt numFmtId="30" formatCode="@"/>
      <alignment horizontal="left" vertical="center" textRotation="0" wrapText="0" indent="0" justifyLastLine="0" shrinkToFit="0" readingOrder="0"/>
    </dxf>
    <dxf>
      <numFmt numFmtId="30" formatCode="@"/>
      <alignment horizontal="left" vertical="center" textRotation="0" wrapText="1" indent="0" justifyLastLine="0" shrinkToFit="0" readingOrder="0"/>
    </dxf>
    <dxf>
      <numFmt numFmtId="30" formatCode="@"/>
      <alignment horizontal="general" vertical="center" textRotation="0" wrapText="0" indent="0" justifyLastLine="0" shrinkToFit="0" readingOrder="0"/>
    </dxf>
    <dxf>
      <numFmt numFmtId="30" formatCode="@"/>
      <alignment horizontal="left" vertical="center" textRotation="0" wrapText="0" indent="0" justifyLastLine="0" shrinkToFit="0" readingOrder="0"/>
      <protection locked="0" hidden="0"/>
    </dxf>
    <dxf>
      <numFmt numFmtId="30" formatCode="@"/>
    </dxf>
    <dxf>
      <numFmt numFmtId="30" formatCode="@"/>
    </dxf>
    <dxf>
      <numFmt numFmtId="0" formatCode="General"/>
      <alignment horizontal="general" vertical="center" textRotation="0" wrapText="1" indent="0" justifyLastLine="0" shrinkToFit="0" readingOrder="0"/>
    </dxf>
    <dxf>
      <numFmt numFmtId="0" formatCode="General"/>
      <alignment horizontal="general" vertical="center" textRotation="0" wrapText="1" indent="0" justifyLastLine="0" shrinkToFit="0" readingOrder="0"/>
    </dxf>
    <dxf>
      <numFmt numFmtId="0" formatCode="General"/>
      <alignment horizontal="general" vertical="center" textRotation="0" wrapText="1" indent="0" justifyLastLine="0" shrinkToFit="0" readingOrder="0"/>
    </dxf>
    <dxf>
      <numFmt numFmtId="30" formatCode="@"/>
      <fill>
        <patternFill patternType="none">
          <fgColor indexed="64"/>
          <bgColor indexed="65"/>
        </patternFill>
      </fill>
      <alignment horizontal="general" vertical="center" textRotation="0" wrapText="0" indent="0" justifyLastLine="0" shrinkToFit="0" readingOrder="0"/>
    </dxf>
    <dxf>
      <numFmt numFmtId="30" formatCode="@"/>
      <alignment horizontal="general" vertical="center" textRotation="0" wrapText="0" indent="0" justifyLastLine="0" shrinkToFit="0" readingOrder="0"/>
    </dxf>
    <dxf>
      <numFmt numFmtId="30" formatCode="@"/>
      <alignment horizontal="general" vertical="center" textRotation="0" wrapText="0" indent="0" justifyLastLine="0" shrinkToFit="0" readingOrder="0"/>
    </dxf>
    <dxf>
      <numFmt numFmtId="30" formatCode="@"/>
      <fill>
        <patternFill patternType="none">
          <fgColor indexed="64"/>
          <bgColor indexed="65"/>
        </patternFill>
      </fill>
      <alignment horizontal="general" vertical="center" textRotation="0" wrapText="0" indent="0" justifyLastLine="0" shrinkToFit="0" readingOrder="0"/>
    </dxf>
    <dxf>
      <numFmt numFmtId="30" formatCode="@"/>
      <fill>
        <patternFill patternType="none">
          <fgColor indexed="64"/>
          <bgColor indexed="65"/>
        </patternFill>
      </fill>
      <alignment horizontal="general" vertical="center" textRotation="0" wrapText="0" indent="0" justifyLastLine="0" shrinkToFit="0" readingOrder="0"/>
    </dxf>
    <dxf>
      <numFmt numFmtId="30" formatCode="@"/>
      <alignment horizontal="center" vertical="center" textRotation="0" wrapText="1" indent="0" justifyLastLine="0" shrinkToFit="0" readingOrder="0"/>
    </dxf>
    <dxf>
      <numFmt numFmtId="30" formatCode="@"/>
      <alignment horizontal="general" vertical="center" textRotation="0" wrapText="1" indent="0" justifyLastLine="0" shrinkToFit="0" readingOrder="0"/>
    </dxf>
    <dxf>
      <numFmt numFmtId="0" formatCode="General"/>
      <alignment horizontal="general" vertical="center" textRotation="0" wrapText="0" indent="0" justifyLastLine="0" shrinkToFit="0" readingOrder="0"/>
    </dxf>
    <dxf>
      <numFmt numFmtId="30" formatCode="@"/>
      <alignment horizontal="general" vertical="center" textRotation="0" wrapText="0" indent="0" justifyLastLine="0" shrinkToFit="0" readingOrder="0"/>
    </dxf>
    <dxf>
      <numFmt numFmtId="30" formatCode="@"/>
      <fill>
        <patternFill patternType="none">
          <fgColor indexed="64"/>
          <bgColor indexed="65"/>
        </patternFill>
      </fill>
      <alignment horizontal="general" vertical="center" textRotation="0" wrapText="0" indent="0" justifyLastLine="0" shrinkToFit="0" readingOrder="0"/>
    </dxf>
    <dxf>
      <numFmt numFmtId="30" formatCode="@"/>
      <fill>
        <patternFill patternType="none">
          <fgColor indexed="64"/>
          <bgColor indexed="65"/>
        </patternFill>
      </fill>
      <alignment horizontal="general" vertical="center" textRotation="0" wrapText="0" indent="0" justifyLastLine="0" shrinkToFit="0" readingOrder="0"/>
    </dxf>
    <dxf>
      <numFmt numFmtId="30" formatCode="@"/>
      <alignment horizontal="general" vertical="center" textRotation="0" wrapText="0" indent="0" justifyLastLine="0" shrinkToFit="0" readingOrder="0"/>
    </dxf>
    <dxf>
      <numFmt numFmtId="30" formatCode="@"/>
      <alignment horizontal="general" vertical="center" textRotation="0" wrapText="0" indent="0" justifyLastLine="0" shrinkToFit="0" readingOrder="0"/>
      <protection locked="0" hidden="0"/>
    </dxf>
    <dxf>
      <alignment vertical="center" textRotation="0" indent="0" justifyLastLine="0" shrinkToFit="0" readingOrder="0"/>
    </dxf>
    <dxf>
      <numFmt numFmtId="30" formatCode="@"/>
      <alignment horizontal="center" vertical="center" textRotation="0" wrapText="1" indent="0" justifyLastLine="0" shrinkToFit="0" readingOrder="0"/>
    </dxf>
    <dxf>
      <fill>
        <patternFill patternType="none">
          <bgColor auto="1"/>
        </patternFill>
      </fill>
      <alignment horizontal="general" vertical="top" textRotation="0" indent="0" justifyLastLine="0" shrinkToFit="0" readingOrder="0"/>
    </dxf>
    <dxf>
      <fill>
        <patternFill patternType="none">
          <bgColor auto="1"/>
        </patternFill>
      </fill>
      <alignment horizontal="general" vertical="top" textRotation="0" indent="0" justifyLastLine="0" shrinkToFit="0" readingOrder="0"/>
    </dxf>
    <dxf>
      <fill>
        <patternFill patternType="none">
          <bgColor auto="1"/>
        </patternFill>
      </fill>
      <alignment horizontal="general" vertical="top" textRotation="0" indent="0" justifyLastLine="0" shrinkToFit="0" readingOrder="0"/>
    </dxf>
    <dxf>
      <fill>
        <patternFill patternType="none">
          <bgColor auto="1"/>
        </patternFill>
      </fill>
      <alignment horizontal="general" vertical="top" textRotation="0" indent="0" justifyLastLine="0" shrinkToFit="0" readingOrder="0"/>
    </dxf>
    <dxf>
      <fill>
        <patternFill patternType="none">
          <bgColor auto="1"/>
        </patternFill>
      </fill>
      <alignment horizontal="general" vertical="top" textRotation="0" wrapText="1" indent="0" justifyLastLine="0" shrinkToFit="0" readingOrder="0"/>
    </dxf>
    <dxf>
      <fill>
        <patternFill patternType="none">
          <bgColor auto="1"/>
        </patternFill>
      </fill>
      <alignment horizontal="general" vertical="top" textRotation="0" indent="0" justifyLastLine="0" shrinkToFit="0" readingOrder="0"/>
    </dxf>
    <dxf>
      <fill>
        <patternFill patternType="none">
          <bgColor auto="1"/>
        </patternFill>
      </fill>
      <alignment horizontal="general" vertical="top" textRotation="0" indent="0" justifyLastLine="0" shrinkToFit="0" readingOrder="0"/>
    </dxf>
    <dxf>
      <alignment horizontal="center" vertical="center" textRotation="0" wrapText="0" indent="0" justifyLastLine="0" shrinkToFit="0" readingOrder="0"/>
    </dxf>
    <dxf>
      <alignment vertical="center" textRotation="0" indent="0" justifyLastLine="0" shrinkToFit="0" readingOrder="0"/>
    </dxf>
    <dxf>
      <alignment horizontal="right" vertical="center" textRotation="0" wrapText="0" indent="0" justifyLastLine="0" shrinkToFit="0" readingOrder="0"/>
    </dxf>
    <dxf>
      <alignment vertical="center" textRotation="0" indent="0" justifyLastLine="0" shrinkToFit="0" readingOrder="0"/>
    </dxf>
    <dxf>
      <alignment vertical="center" textRotation="0" indent="0" justifyLastLine="0" shrinkToFit="0" readingOrder="0"/>
    </dxf>
    <dxf>
      <alignment horizontal="center" vertical="bottom" textRotation="0" wrapText="0" indent="0" justifyLastLine="0" shrinkToFit="0" readingOrder="0"/>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
  <Schema ID="Schema8">
    <xsd:schema xmlns:xsd="http://www.w3.org/2001/XMLSchema" xmlns="">
      <xsd:element name="root">
        <xsd:complexType>
          <xsd:sequence>
            <xsd:element name="datatypeRef" maxOccurs="unbounded">
              <xsd:complexType>
                <xsd:sequence>
                  <xsd:element name="datatype" type="xsd:string"/>
                  <xsd:element name="systemName" type="xsd:string"/>
                </xsd:sequence>
              </xsd:complexType>
            </xsd:element>
          </xsd:sequence>
          <xsd:attribute name="basePackage" type="xsd:string"/>
        </xsd:complexType>
      </xsd:element>
    </xsd:schema>
  </Schema>
  <Schema ID="Schema15">
    <xsd:schema xmlns:xsd="http://www.w3.org/2001/XMLSchema" xmlns="">
      <xsd:element name="root">
        <xsd:complexType>
          <xsd:sequence>
            <xsd:element name="table" maxOccurs="unbounded">
              <xsd:complexType>
                <xsd:sequence>
                  <xsd:element name="dispName" type="xsd:string"/>
                  <xsd:element name="hasConsistencyCheck" type="xsd:string"/>
                  <xsd:element name="consistencyCheckJavadoc" type="xsd:string"/>
                </xsd:sequence>
                <xsd:attribute name="name" type="xsd:string"/>
              </xsd:complexType>
            </xsd:element>
          </xsd:sequence>
          <xsd:attribute name="basePackage" type="xsd:string"/>
        </xsd:complexType>
      </xsd:element>
    </xsd:schema>
  </Schema>
  <Schema ID="Schema13">
    <xsd:schema xmlns:xsd="http://www.w3.org/2001/XMLSchema" xmlns="">
      <xsd:element name="root">
        <xsd:complexType>
          <xsd:attribute name="basePackage" type="xsd:string"/>
          <xsd:attribute name="projectType" type="xsd:string"/>
          <xsd:attribute name="characterEncoding" type="xsd:string"/>
          <xsd:attribute name="prohibitedCharacters" type="xsd:string"/>
          <xsd:attribute name="defaultLang" type="xsd:string"/>
          <xsd:attribute name="supportLang1" type="xsd:string"/>
          <xsd:attribute name="supportLang2" type="xsd:string"/>
          <xsd:attribute name="supportLang3" type="xsd:string"/>
        </xsd:complexType>
      </xsd:element>
    </xsd:schema>
  </Schema>
  <Schema ID="Schema11">
    <xsd:schema xmlns:xsd="http://www.w3.org/2001/XMLSchema" xmlns="">
      <xsd:element name="root">
        <xsd:complexType>
          <xsd:sequence>
            <xsd:element name="enum" maxOccurs="unbounded">
              <xsd:complexType>
                <xsd:sequence>
                  <xsd:element name="dataTypeName" type="xsd:string"/>
                  <xsd:element name="isDeprecated-class" type="xsd:string"/>
                  <xsd:element name="javadoc-class" type="xsd:string"/>
                  <xsd:element name="code" type="xsd:string"/>
                  <xsd:element name="varName" type="xsd:string"/>
                  <xsd:element name="dispName" type="xsd:string"/>
                  <xsd:element name="isDeprecated-value" type="xsd:string"/>
                  <xsd:element name="javadoc-value" type="xsd:string"/>
                  <xsd:element name="dispNameAddLang1" type="xsd:string"/>
                  <xsd:element name="dispNameAddLang2" type="xsd:string"/>
                  <xsd:element name="dispNameAddLang3" type="xsd:string"/>
                </xsd:sequence>
              </xsd:complexType>
            </xsd:element>
          </xsd:sequence>
          <xsd:attribute name="defaultLang" type="xsd:string"/>
          <xsd:attribute name="addLang1" type="xsd:string"/>
          <xsd:attribute name="addLang2" type="xsd:string"/>
          <xsd:attribute name="addLang3" type="xsd:string"/>
        </xsd:complexType>
      </xsd:element>
    </xsd:schema>
  </Schema>
  <Schema ID="Schema14">
    <xsd:schema xmlns:xsd="http://www.w3.org/2001/XMLSchema" xmlns="">
      <xsd:element name="root">
        <xsd:complexType>
          <xsd:sequence>
            <xsd:element name="column" maxOccurs="unbounded">
              <xsd:complexType>
                <xsd:sequence>
                  <xsd:element name="table" type="xsd:string"/>
                  <xsd:element name="dispName" type="xsd:string"/>
                  <xsd:element name="dataType" type="xsd:string"/>
                  <xsd:element name="pk" type="xsd:string"/>
                  <xsd:element name="nullable" type="xsd:string"/>
                  <xsd:element name="autoIncrement" type="xsd:string"/>
                  <xsd:element name="forcedIncrement" type="xsd:string"/>
                  <xsd:element name="autoUpdate" type="xsd:string"/>
                  <xsd:element name="forcedUpdate" type="xsd:string"/>
                  <xsd:element name="valueChangeMethod" type="xsd:string"/>
                  <xsd:element name="updatedValue" type="xsd:string"/>
                  <xsd:element name="optLock" type="xsd:string"/>
                  <xsd:element name="index1" type="xsd:string"/>
                  <xsd:element name="index2" type="xsd:string"/>
                  <xsd:element name="index3" type="xsd:string"/>
                  <xsd:element name="dispNameAddLang1" type="xsd:string"/>
                  <xsd:element name="dispNameAddLang2" type="xsd:string"/>
                  <xsd:element name="dispNameAddLang3" type="xsd:string"/>
                </xsd:sequence>
                <xsd:attribute name="name" type="xsd:string"/>
              </xsd:complexType>
            </xsd:element>
          </xsd:sequence>
          <xsd:attribute name="defaultLang" type="xsd:string"/>
          <xsd:attribute name="addLang1" type="xsd:string"/>
          <xsd:attribute name="addLang2" type="xsd:string"/>
          <xsd:attribute name="addLang3" type="xsd:string"/>
        </xsd:complexType>
      </xsd:element>
    </xsd:schema>
  </Schema>
  <Schema ID="Schema16">
    <xsd:schema xmlns:xsd="http://www.w3.org/2001/XMLSchema" xmlns="">
      <xsd:element name="root">
        <xsd:complexType>
          <xsd:sequence>
            <xsd:element name="column" maxOccurs="unbounded">
              <xsd:complexType>
                <xsd:sequence>
                  <xsd:element name="table" type="xsd:string"/>
                  <xsd:element name="dispName" type="xsd:string"/>
                  <xsd:element name="dataType" type="xsd:string"/>
                  <xsd:element name="pk" type="xsd:string"/>
                  <xsd:element name="nullable" type="xsd:string"/>
                  <xsd:element name="autoIncrement" type="xsd:string"/>
                  <xsd:element name="forcedIncrement" type="xsd:string"/>
                  <xsd:element name="autoUpdate" type="xsd:string"/>
                  <xsd:element name="forcedUpdate" type="xsd:string"/>
                  <xsd:element name="valueChangeMethod" type="xsd:string"/>
                  <xsd:element name="updatedValue" type="xsd:string"/>
                  <xsd:element name="optLock" type="xsd:string"/>
                  <xsd:element name="index1" type="xsd:string"/>
                  <xsd:element name="index2" type="xsd:string"/>
                  <xsd:element name="index3" type="xsd:string"/>
                  <xsd:element name="dispNameAddLang1" type="xsd:string"/>
                  <xsd:element name="dispNameAddLang2" type="xsd:string"/>
                  <xsd:element name="dispNameAddLang3" type="xsd:string"/>
                </xsd:sequence>
                <xsd:attribute name="name" type="xsd:string"/>
              </xsd:complexType>
            </xsd:element>
          </xsd:sequence>
          <xsd:attribute name="defaultLang" type="xsd:string"/>
          <xsd:attribute name="addLang1" type="xsd:string"/>
          <xsd:attribute name="addLang2" type="xsd:string"/>
          <xsd:attribute name="addLang3" type="xsd:string"/>
        </xsd:complexType>
      </xsd:element>
    </xsd:schema>
  </Schema>
  <Schema ID="Schema17">
    <xsd:schema xmlns:xsd="http://www.w3.org/2001/XMLSchema" xmlns="">
      <xsd:element name="root">
        <xsd:complexType>
          <xsd:sequence>
            <xsd:element name="column" maxOccurs="unbounded">
              <xsd:complexType>
                <xsd:sequence>
                  <xsd:element name="table" type="xsd:string"/>
                  <xsd:element name="dispName" type="xsd:string"/>
                  <xsd:element name="dataType" type="xsd:string"/>
                  <xsd:element name="pk" type="xsd:string"/>
                  <xsd:element name="nullable" type="xsd:string"/>
                  <xsd:element name="autoIncrement" type="xsd:string"/>
                  <xsd:element name="forcedIncrement" type="xsd:string"/>
                  <xsd:element name="autoUpdate" type="xsd:string"/>
                  <xsd:element name="forcedUpdate" type="xsd:string"/>
                  <xsd:element name="valueChangeMethod" type="xsd:string"/>
                  <xsd:element name="updatedValue" type="xsd:string"/>
                  <xsd:element name="optLock" type="xsd:string"/>
                  <xsd:element name="index1" type="xsd:string"/>
                  <xsd:element name="index2" type="xsd:string"/>
                  <xsd:element name="index3" type="xsd:string"/>
                  <xsd:element name="dispNameAddLang1" type="xsd:string"/>
                  <xsd:element name="dispNameAddLang2" type="xsd:string"/>
                  <xsd:element name="dispNameAddLang3" type="xsd:string"/>
                </xsd:sequence>
                <xsd:attribute name="name" type="xsd:string"/>
              </xsd:complexType>
            </xsd:element>
          </xsd:sequence>
          <xsd:attribute name="defaultLang" type="xsd:string"/>
          <xsd:attribute name="addLang1" type="xsd:string"/>
          <xsd:attribute name="addLang2" type="xsd:string"/>
          <xsd:attribute name="addLang3" type="xsd:string"/>
        </xsd:complexType>
      </xsd:element>
    </xsd:schema>
  </Schema>
  <Schema ID="Schema18">
    <xsd:schema xmlns:xsd="http://www.w3.org/2001/XMLSchema" xmlns="">
      <xsd:element name="root">
        <xsd:complexType>
          <xsd:sequence>
            <xsd:element name="conditionOfQuery" maxOccurs="unbounded">
              <xsd:complexType>
                <xsd:sequence>
                  <xsd:element name="dataTypeName" type="xsd:string"/>
                  <xsd:element name="column" type="xsd:string"/>
                  <xsd:element name="attribute" type="xsd:string"/>
                  <xsd:element name="defaultValue" type="xsd:string"/>
                  <xsd:element name="addsQueryThatUpdatesThisColumn" type="xsd:string"/>
                  <xsd:element name="queryNameThatUpdatesThisColumn" type="xsd:string"/>
                  <xsd:element name="valueWithWhichQueryUpdatesThisColumn" type="xsd:string"/>
                  <xsd:element name="makesAnotherBaseSetWithoutGroupedQuery" type="xsd:string"/>
                  <xsd:element name="makesAnotherBaseSetWithoutGroupedQueryForDaoOnly" type="xsd:string"/>
                </xsd:sequence>
              </xsd:complexType>
            </xsd:element>
          </xsd:sequence>
        </xsd:complexType>
      </xsd:element>
    </xsd:schema>
  </Schema>
  <Schema ID="Schema20">
    <xsd:schema xmlns:xsd="http://www.w3.org/2001/XMLSchema" xmlns="">
      <xsd:element name="root">
        <xsd:complexType>
          <xsd:attribute name="columnName" type="xsd:string"/>
          <xsd:attribute name="dataTypeName" type="xsd:string"/>
          <xsd:attribute name="initialValue" type="xsd:string"/>
          <xsd:attribute name="removeMethodName" type="xsd:string"/>
          <xsd:attribute name="updatedValue" type="xsd:string"/>
          <xsd:attribute name="additionalMethodArgs" type="xsd:string"/>
        </xsd:complexType>
      </xsd:element>
    </xsd:schema>
  </Schema>
  <Schema ID="Schema21">
    <xsd:schema xmlns:xsd="http://www.w3.org/2001/XMLSchema" xmlns="">
      <xsd:element name="root">
        <xsd:complexType>
          <xsd:attribute name="columnName" type="xsd:string"/>
          <xsd:attribute name="dataTypeName" type="xsd:string"/>
          <xsd:attribute name="needsUngroupedSource" type="xsd:string"/>
          <xsd:attribute name="devidesDaoIntoOtherProject" type="xsd:string"/>
        </xsd:complexType>
      </xsd:element>
    </xsd:schema>
  </Schema>
  <Schema ID="Schema22">
    <xsd:schema xmlns:xsd="http://www.w3.org/2001/XMLSchema" xmlns="">
      <xsd:element name="root">
        <xsd:complexType>
          <xsd:attribute name="columnName" type="xsd:string"/>
          <xsd:attribute name="dataTypeName" type="xsd:string"/>
        </xsd:complexType>
      </xsd:element>
    </xsd:schema>
  </Schema>
  <Schema ID="Schema23">
    <xsd:schema xmlns:xsd="http://www.w3.org/2001/XMLSchema" xmlns="">
      <xsd:element name="root">
        <xsd:complexType>
          <xsd:sequence>
            <xsd:element name="column" maxOccurs="unbounded">
              <xsd:complexType>
                <xsd:sequence>
                  <xsd:element name="groupSerial" type="xsd:string"/>
                  <xsd:element name="refFromTable" type="xsd:string"/>
                  <xsd:element name="refFromColumn" type="xsd:string"/>
                  <xsd:element name="refToTable" type="xsd:string"/>
                  <xsd:element name="refToColumn" type="xsd:string"/>
                  <xsd:element name="refKind" type="xsd:string"/>
                  <xsd:element name="refDirection" type="xsd:string"/>
                </xsd:sequence>
              </xsd:complexType>
            </xsd:element>
          </xsd:sequence>
        </xsd:complexType>
      </xsd:element>
    </xsd:schema>
  </Schema>
  <Schema ID="Schema19">
    <xsd:schema xmlns:xsd="http://www.w3.org/2001/XMLSchema" xmlns="">
      <xsd:element name="root">
        <xsd:complexType>
          <xsd:sequence>
            <xsd:element name="datatype" maxOccurs="unbounded">
              <xsd:complexType>
                <xsd:sequence>
                  <xsd:element name="kata" type="xsd:string"/>
                  <xsd:element name="minLength" type="xsd:string"/>
                  <xsd:element name="maxLength" type="xsd:string"/>
                  <xsd:element name="stringDataPtn" type="xsd:string"/>
                  <xsd:element name="stringRegEx" type="xsd:string"/>
                  <xsd:element name="allowsProhibitedCharacters" type="xsd:string"/>
                  <xsd:element name="numMinVal" type="xsd:string"/>
                  <xsd:element name="numMaxVal" type="xsd:string"/>
                  <xsd:element name="numDigitInteger" type="xsd:string"/>
                  <xsd:element name="numDigitFraction" type="xsd:string"/>
                  <xsd:element name="enumCodeLength" type="xsd:string"/>
                  <xsd:element name="notNeedsTimezone" type="xsd:string"/>
                  <xsd:element name="isDeprecated" type="xsd:string"/>
                  <xsd:element name="javadoc" type="xsd:string"/>
                </xsd:sequence>
                <xsd:attribute name="name" type="xsd:string"/>
              </xsd:complexType>
            </xsd:element>
          </xsd:sequence>
        </xsd:complexType>
      </xsd:element>
    </xsd:schema>
  </Schema>
  <Map ID="159" Name="classInfo" RootElement="root" SchemaID="Schema14" ShowImportExportValidationErrors="false" AutoFit="true" Append="false" PreserveSortAFLayout="true" PreserveFormat="true"/>
  <Map ID="191" Name="dataTypeInfo" RootElement="root" SchemaID="Schema19" ShowImportExportValidationErrors="false" AutoFit="true" Append="false" PreserveSortAFLayout="true" PreserveFormat="true"/>
  <Map ID="68" Name="dataTypeRefInfo" RootElement="root" SchemaID="Schema8" ShowImportExportValidationErrors="false" AutoFit="true" Append="false" PreserveSortAFLayout="true" PreserveFormat="true"/>
  <Map ID="161" Name="dbColumnInfo" RootElement="root" SchemaID="Schema17" ShowImportExportValidationErrors="false" AutoFit="true" Append="false" PreserveSortAFLayout="true" PreserveFormat="true"/>
  <Map ID="160" Name="dbCommonColumnInfo" RootElement="root" SchemaID="Schema16" ShowImportExportValidationErrors="false" AutoFit="true" Append="false" PreserveSortAFLayout="true" PreserveFormat="true"/>
  <Map ID="183" Name="dbFkInfo" RootElement="root" SchemaID="Schema23" ShowImportExportValidationErrors="false" AutoFit="true" Append="false" PreserveSortAFLayout="true" PreserveFormat="true"/>
  <Map ID="88" Name="dbTableInfo" RootElement="root" SchemaID="Schema15" ShowImportExportValidationErrors="false" AutoFit="true" Append="false" PreserveSortAFLayout="true" PreserveFormat="true"/>
  <Map ID="132" Name="enumInfo" RootElement="root" SchemaID="Schema11" ShowImportExportValidationErrors="false" AutoFit="true" Append="false" PreserveSortAFLayout="true" PreserveFormat="true"/>
  <Map ID="176" Name="miscGroupInfo" RootElement="root" SchemaID="Schema21" ShowImportExportValidationErrors="false" AutoFit="true" Append="false" PreserveSortAFLayout="true" PreserveFormat="true"/>
  <Map ID="178" Name="miscOptimisticLockInfo" RootElement="root" SchemaID="Schema22" ShowImportExportValidationErrors="false" AutoFit="true" Append="false" PreserveSortAFLayout="true" PreserveFormat="true"/>
  <Map ID="175" Name="miscRemovedDataInfo" RootElement="root" SchemaID="Schema20" ShowImportExportValidationErrors="false" AutoFit="true" Append="false" PreserveSortAFLayout="true" PreserveFormat="true"/>
  <Map ID="168" Name="queryInfo" RootElement="root" SchemaID="Schema18" ShowImportExportValidationErrors="false" AutoFit="true" Append="false" PreserveSortAFLayout="true" PreserveFormat="true"/>
  <Map ID="129" Name="systemCommonInfo" RootElement="root" SchemaID="Schema13" ShowImportExportValidationErrors="false" AutoFit="true" Append="false" PreserveSortAFLayout="true" PreserveFormat="true"/>
</MapInfo>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xmlMaps" Target="xmlMap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onnections" Target="connection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10000000}" name="テーブル1" displayName="テーブル1" ref="A1:B15" totalsRowShown="0">
  <autoFilter ref="A1:B15" xr:uid="{00000000-0009-0000-0100-000001000000}"/>
  <tableColumns count="2">
    <tableColumn id="1" xr3:uid="{00000000-0010-0000-1000-000001000000}" name="データパターン"/>
    <tableColumn id="2" xr3:uid="{00000000-0010-0000-1000-000002000000}" name="enumValue"/>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A000000}" name="テーブル10" displayName="テーブル10" ref="A3:B4" tableType="xml" insertRow="1" totalsRowShown="0">
  <autoFilter ref="A3:B4" xr:uid="{00000000-0009-0000-0100-00000A000000}"/>
  <tableColumns count="2">
    <tableColumn id="1" xr3:uid="{00000000-0010-0000-0A00-000001000000}" uniqueName="datatype" name="dataType">
      <xmlColumnPr mapId="68" xpath="/root/datatypeRef/datatype" xmlDataType="string"/>
    </tableColumn>
    <tableColumn id="2" xr3:uid="{00000000-0010-0000-0A00-000002000000}" uniqueName="systemName" name="参照先システム" dataDxfId="85">
      <xmlColumnPr mapId="68" xpath="/root/datatypeRef/systemName" xmlDataType="string"/>
    </tableColumn>
  </tableColumns>
  <tableStyleInfo name="TableStyleMedium5"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11000000}" name="テーブル6" displayName="テーブル6" ref="A3:D7" tableType="xml" totalsRowShown="0" headerRowBorderDxfId="32" tableBorderDxfId="31">
  <autoFilter ref="A3:D7" xr:uid="{00000000-0009-0000-0100-000006000000}"/>
  <tableColumns count="4">
    <tableColumn id="1" xr3:uid="{00000000-0010-0000-1100-000001000000}" uniqueName="name" name="テーブル名" dataDxfId="30">
      <xmlColumnPr mapId="88" xpath="/root/table/@name" xmlDataType="string"/>
    </tableColumn>
    <tableColumn id="2" xr3:uid="{00000000-0010-0000-1100-000002000000}" uniqueName="dispName" name="テーブル名（日本語）" dataDxfId="29">
      <xmlColumnPr mapId="88" xpath="/root/table/dispName" xmlDataType="string"/>
    </tableColumn>
    <tableColumn id="4" xr3:uid="{00000000-0010-0000-1100-000004000000}" uniqueName="hasConsistencyCheck" name="整合性_x000a_チェック2" dataDxfId="28">
      <xmlColumnPr mapId="88" xpath="/root/table/hasConsistencyCheck" xmlDataType="string"/>
    </tableColumn>
    <tableColumn id="3" xr3:uid="{00000000-0010-0000-1100-000003000000}" uniqueName="consistencyCheckJavadoc" name="整合性チェック内容（javadoc）">
      <xmlColumnPr mapId="88" xpath="/root/table/consistencyCheckJavadoc" xmlDataType="string"/>
    </tableColumn>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6" xr:uid="{00000000-000C-0000-FFFF-FFFF13000000}" name="テーブル46" displayName="テーブル46" ref="A5:I11" tableType="xml" totalsRowShown="0">
  <autoFilter ref="A5:I11" xr:uid="{00000000-0009-0000-0100-00002E000000}"/>
  <tableColumns count="9">
    <tableColumn id="1" xr3:uid="{00000000-0010-0000-1300-000001000000}" uniqueName="groupSerial" name="グループ番号">
      <xmlColumnPr mapId="183" xpath="/root/column/groupSerial" xmlDataType="string"/>
    </tableColumn>
    <tableColumn id="2" xr3:uid="{00000000-0010-0000-1300-000002000000}" uniqueName="refFromTable" name="参照元テーブル">
      <xmlColumnPr mapId="183" xpath="/root/column/refFromTable" xmlDataType="string"/>
    </tableColumn>
    <tableColumn id="3" xr3:uid="{00000000-0010-0000-1300-000003000000}" uniqueName="refFromColumn" name="参照元カラム">
      <xmlColumnPr mapId="183" xpath="/root/column/refFromColumn" xmlDataType="string"/>
    </tableColumn>
    <tableColumn id="4" xr3:uid="{00000000-0010-0000-1300-000004000000}" uniqueName="refToTable" name="参照先テーブル">
      <xmlColumnPr mapId="183" xpath="/root/column/refToTable" xmlDataType="string"/>
    </tableColumn>
    <tableColumn id="5" xr3:uid="{00000000-0010-0000-1300-000005000000}" uniqueName="refToColumn" name="参照先カラム">
      <xmlColumnPr mapId="183" xpath="/root/column/refToColumn" xmlDataType="string"/>
    </tableColumn>
    <tableColumn id="6" xr3:uid="{00000000-0010-0000-1300-000006000000}" uniqueName="0" name="参照の種類（日本語）"/>
    <tableColumn id="8" xr3:uid="{00000000-0010-0000-1300-000008000000}" uniqueName="refKind" name="参照の種類" dataDxfId="27">
      <calculatedColumnFormula>IF(テーブル46[[#This Row],[参照の種類（日本語）]]="","",VLOOKUP(テーブル46[[#This Row],[参照の種類（日本語）]],テーブル47[#All],2,FALSE))</calculatedColumnFormula>
      <xmlColumnPr mapId="183" xpath="/root/column/refKind" xmlDataType="string"/>
    </tableColumn>
    <tableColumn id="9" xr3:uid="{00000000-0010-0000-1300-000009000000}" uniqueName="refDirection" name="参照の方向" dataDxfId="26">
      <calculatedColumnFormula>IF(テーブル46[[#This Row],[参照の種類（日本語）]]="","",VLOOKUP(テーブル46[[#This Row],[参照の種類（日本語）]],テーブル47[#All],3,FALSE))</calculatedColumnFormula>
      <xmlColumnPr mapId="183" xpath="/root/column/refDirection" xmlDataType="string"/>
    </tableColumn>
    <tableColumn id="7" xr3:uid="{00000000-0010-0000-1300-000007000000}" uniqueName="0" name="備考"/>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1E000000}" name="テーブル710" displayName="テーブル710" ref="A5:U14" tableType="xml" totalsRowShown="0" headerRowDxfId="25" dataDxfId="24">
  <autoFilter ref="A5:U14" xr:uid="{00000000-0009-0000-0100-000009000000}"/>
  <tableColumns count="21">
    <tableColumn id="9" xr3:uid="{00000000-0010-0000-1E00-000009000000}" uniqueName="table" name="テーブル名" dataDxfId="23">
      <xmlColumnPr mapId="159" xpath="/root/column/table" xmlDataType="string"/>
    </tableColumn>
    <tableColumn id="2" xr3:uid="{00000000-0010-0000-1E00-000002000000}" uniqueName="dispName" name="表示名_x000a_（デフォルト言語）" dataDxfId="22">
      <xmlColumnPr mapId="159" xpath="/root/column/dispName" xmlDataType="string"/>
    </tableColumn>
    <tableColumn id="15" xr3:uid="{00000000-0010-0000-1E00-00000F000000}" uniqueName="name" name="カラム名" dataDxfId="21">
      <xmlColumnPr mapId="159" xpath="/root/column/@name" xmlDataType="string"/>
    </tableColumn>
    <tableColumn id="3" xr3:uid="{00000000-0010-0000-1E00-000003000000}" uniqueName="dataType" name="dataType" dataDxfId="20">
      <xmlColumnPr mapId="159" xpath="/root/column/dataType" xmlDataType="string"/>
    </tableColumn>
    <tableColumn id="6" xr3:uid="{00000000-0010-0000-1E00-000006000000}" uniqueName="pk" name="dataType_x000a_存在確認" dataDxfId="19">
      <calculatedColumnFormula>IF(OR(NOT(ISNA(VLOOKUP(テーブル710[[#This Row],[dataType]], dataType定義!A:A, 1,FALSE))),NOT(ISNA(VLOOKUP(テーブル710[[#This Row],[dataType]],'（未使用）dataType参照定義'!A:A, 1,FALSE)))), "○", "×")</calculatedColumnFormula>
    </tableColumn>
    <tableColumn id="8" xr3:uid="{00000000-0010-0000-1E00-000008000000}" uniqueName="pk" name="（未使用）" dataDxfId="18">
      <xmlColumnPr mapId="159" xpath="/root/column/pk" xmlDataType="string"/>
    </tableColumn>
    <tableColumn id="10" xr3:uid="{00000000-0010-0000-1E00-00000A000000}" uniqueName="nullable" name="（未使用）2" dataDxfId="17">
      <xmlColumnPr mapId="159" xpath="/root/column/nullable" xmlDataType="string"/>
    </tableColumn>
    <tableColumn id="5" xr3:uid="{00000000-0010-0000-1E00-000005000000}" uniqueName="autoIncrement" name="（未使用）3" dataDxfId="16">
      <xmlColumnPr mapId="159" xpath="/root/column/autoIncrement" xmlDataType="string"/>
    </tableColumn>
    <tableColumn id="13" xr3:uid="{00000000-0010-0000-1E00-00000D000000}" uniqueName="forcedIncrement" name="（未使用）4" dataDxfId="15">
      <xmlColumnPr mapId="159" xpath="/root/column/forcedIncrement" xmlDataType="string"/>
    </tableColumn>
    <tableColumn id="14" xr3:uid="{00000000-0010-0000-1E00-00000E000000}" uniqueName="autoUpdate" name="（未使用）5" dataDxfId="14">
      <xmlColumnPr mapId="159" xpath="/root/column/autoUpdate" xmlDataType="string"/>
    </tableColumn>
    <tableColumn id="1" xr3:uid="{00000000-0010-0000-1E00-000001000000}" uniqueName="forcedUpdate" name="（未使用）6" dataDxfId="13">
      <xmlColumnPr mapId="159" xpath="/root/column/forcedUpdate" xmlDataType="string"/>
    </tableColumn>
    <tableColumn id="19" xr3:uid="{00000000-0010-0000-1E00-000013000000}" uniqueName="valueChangeMethod" name="（未使用）7" dataDxfId="12">
      <xmlColumnPr mapId="159" xpath="/root/column/valueChangeMethod" xmlDataType="string"/>
    </tableColumn>
    <tableColumn id="7" xr3:uid="{00000000-0010-0000-1E00-000007000000}" uniqueName="updatedValue" name="（未使用）8" dataDxfId="11">
      <xmlColumnPr mapId="159" xpath="/root/column/updatedValue" xmlDataType="string"/>
    </tableColumn>
    <tableColumn id="18" xr3:uid="{00000000-0010-0000-1E00-000012000000}" uniqueName="optLock" name="（未使用）9" dataDxfId="10">
      <xmlColumnPr mapId="159" xpath="/root/column/optLock" xmlDataType="string"/>
    </tableColumn>
    <tableColumn id="21" xr3:uid="{00000000-0010-0000-1E00-000015000000}" uniqueName="index1" name="（未使用）10" dataDxfId="9">
      <xmlColumnPr mapId="159" xpath="/root/column/index1" xmlDataType="string"/>
    </tableColumn>
    <tableColumn id="20" xr3:uid="{00000000-0010-0000-1E00-000014000000}" uniqueName="index2" name="（未使用）102" dataDxfId="8">
      <xmlColumnPr mapId="159" xpath="/root/column/index2" xmlDataType="string"/>
    </tableColumn>
    <tableColumn id="16" xr3:uid="{00000000-0010-0000-1E00-000010000000}" uniqueName="index3" name="（未使用）1022" dataDxfId="7">
      <xmlColumnPr mapId="159" xpath="/root/column/index3" xmlDataType="string"/>
    </tableColumn>
    <tableColumn id="4" xr3:uid="{00000000-0010-0000-1E00-000004000000}" uniqueName="index2" name="備考" dataDxfId="6"/>
    <tableColumn id="11" xr3:uid="{00000000-0010-0000-1E00-00000B000000}" uniqueName="dispNameAddLang1" name="表示名_x000a_（追加言語1）" dataDxfId="5">
      <xmlColumnPr mapId="159" xpath="/root/column/dispNameAddLang1" xmlDataType="string"/>
    </tableColumn>
    <tableColumn id="12" xr3:uid="{00000000-0010-0000-1E00-00000C000000}" uniqueName="dispNameAddLang2" name="表示名_x000a_（追加言語2）" dataDxfId="4">
      <xmlColumnPr mapId="159" xpath="/root/column/dispNameAddLang2" xmlDataType="string"/>
    </tableColumn>
    <tableColumn id="17" xr3:uid="{00000000-0010-0000-1E00-000011000000}" uniqueName="dispNameAddLang3" name="表示名_x000a_（追加言語3）" dataDxfId="3">
      <xmlColumnPr mapId="159" xpath="/root/column/dispNameAddLang3" xmlDataType="string"/>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0000000}" name="テーブル5" displayName="テーブル5" ref="A3:D22" totalsRowShown="0" headerRowDxfId="116" dataDxfId="115">
  <autoFilter ref="A3:D22" xr:uid="{00000000-0009-0000-0100-000005000000}"/>
  <tableColumns count="4">
    <tableColumn id="1" xr3:uid="{00000000-0010-0000-0000-000001000000}" name="日付" dataDxfId="114"/>
    <tableColumn id="2" xr3:uid="{00000000-0010-0000-0000-000002000000}" name="バージョン" dataDxfId="113"/>
    <tableColumn id="3" xr3:uid="{00000000-0010-0000-0000-000003000000}" name="修正事項" dataDxfId="112"/>
    <tableColumn id="4" xr3:uid="{00000000-0010-0000-0000-000004000000}" name="修正者" dataDxfId="111"/>
  </tableColumns>
  <tableStyleInfo name="TableStyleMedium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0" xr:uid="{645D8696-873A-1A46-959F-078DDACE85BB}" name="テーブル50" displayName="テーブル50" ref="A6:F27" totalsRowShown="0" dataDxfId="110">
  <autoFilter ref="A6:F27" xr:uid="{645D8696-873A-1A46-959F-078DDACE85BB}"/>
  <tableColumns count="6">
    <tableColumn id="1" xr3:uid="{836CA0C6-B93A-BE41-A83D-61F6C88A08E9}" name="分類" dataDxfId="109"/>
    <tableColumn id="2" xr3:uid="{B5F4F283-24C8-9144-BCEB-AC7E76B47BB5}" name="分類説明" dataDxfId="108"/>
    <tableColumn id="3" xr3:uid="{09B8D65F-204D-3344-B370-5520CA8193AB}" name="項目" dataDxfId="107"/>
    <tableColumn id="4" xr3:uid="{25AD9058-67B1-9C41-BEAC-B7257C9C16DC}" name="説明" dataDxfId="106"/>
    <tableColumn id="5" xr3:uid="{515E6E7C-1474-D540-BE8F-3128F9484058}" name="値" dataDxfId="105"/>
    <tableColumn id="6" xr3:uid="{F1A8607F-CDEE-7E45-B29D-294F728CC78D}" name="備考" dataDxfId="104"/>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9000000}" name="テーブル2" displayName="テーブル2" ref="A8:P31" tableType="xml" totalsRowShown="0" headerRowDxfId="103" dataDxfId="102">
  <tableColumns count="16">
    <tableColumn id="1" xr3:uid="{00000000-0010-0000-0900-000001000000}" uniqueName="name" name="DataType名" dataDxfId="101">
      <xmlColumnPr mapId="191" xpath="/root/datatype/@name" xmlDataType="string"/>
    </tableColumn>
    <tableColumn id="3" xr3:uid="{00000000-0010-0000-0900-000003000000}" uniqueName="kata" name="型" dataDxfId="100">
      <xmlColumnPr mapId="191" xpath="/root/datatype/kata" xmlDataType="string"/>
    </tableColumn>
    <tableColumn id="4" xr3:uid="{00000000-0010-0000-0900-000004000000}" uniqueName="minLength" name="長さ最小" dataDxfId="99">
      <xmlColumnPr mapId="191" xpath="/root/datatype/minLength" xmlDataType="string"/>
    </tableColumn>
    <tableColumn id="11" xr3:uid="{00000000-0010-0000-0900-00000B000000}" uniqueName="maxLength" name="長さ最大" dataDxfId="98">
      <xmlColumnPr mapId="191" xpath="/root/datatype/maxLength" xmlDataType="string"/>
    </tableColumn>
    <tableColumn id="15" xr3:uid="{00000000-0010-0000-0900-00000F000000}" uniqueName="numScale" name="データパターン（日本語）" dataDxfId="97"/>
    <tableColumn id="24" xr3:uid="{00000000-0010-0000-0900-000018000000}" uniqueName="stringDataPtn" name="データパターン" dataDxfId="96">
      <calculatedColumnFormula>IF(テーブル2[[#This Row],[データパターン（日本語）]]="", "", VLOOKUP(テーブル2[[#This Row],[データパターン（日本語）]],dataType・データパターン一覧!A:B,2,FALSE))</calculatedColumnFormula>
      <xmlColumnPr mapId="191" xpath="/root/datatype/stringDataPtn" xmlDataType="string"/>
    </tableColumn>
    <tableColumn id="25" xr3:uid="{00000000-0010-0000-0900-000019000000}" uniqueName="stringRegEx" name="正規表現" dataDxfId="95">
      <xmlColumnPr mapId="191" xpath="/root/datatype/stringRegEx" xmlDataType="string"/>
    </tableColumn>
    <tableColumn id="2" xr3:uid="{00000000-0010-0000-0900-000002000000}" uniqueName="allowsProhibitedCharacters" name="禁則チェック除外" dataDxfId="94">
      <xmlColumnPr mapId="191" xpath="/root/datatype/allowsProhibitedCharacters" xmlDataType="string"/>
    </tableColumn>
    <tableColumn id="9" xr3:uid="{00000000-0010-0000-0900-000009000000}" uniqueName="numMinVal" name="最小値" dataDxfId="93">
      <xmlColumnPr mapId="191" xpath="/root/datatype/numMinVal" xmlDataType="string"/>
    </tableColumn>
    <tableColumn id="10" xr3:uid="{00000000-0010-0000-0900-00000A000000}" uniqueName="numMaxVal" name="最大値" dataDxfId="92">
      <xmlColumnPr mapId="191" xpath="/root/datatype/numMaxVal" xmlDataType="string"/>
    </tableColumn>
    <tableColumn id="12" xr3:uid="{00000000-0010-0000-0900-00000C000000}" uniqueName="numDigitInteger" name="整数部桁数" dataDxfId="91">
      <xmlColumnPr mapId="191" xpath="/root/datatype/numDigitInteger" xmlDataType="string"/>
    </tableColumn>
    <tableColumn id="13" xr3:uid="{00000000-0010-0000-0900-00000D000000}" uniqueName="numDigitFraction" name="小数部桁数" dataDxfId="90">
      <xmlColumnPr mapId="191" xpath="/root/datatype/numDigitFraction" xmlDataType="string"/>
    </tableColumn>
    <tableColumn id="5" xr3:uid="{00000000-0010-0000-0900-000005000000}" uniqueName="enumCodeLength" name="コードの長さ" dataDxfId="89">
      <xmlColumnPr mapId="191" xpath="/root/datatype/enumCodeLength" xmlDataType="string"/>
    </tableColumn>
    <tableColumn id="14" xr3:uid="{00000000-0010-0000-0900-00000E000000}" uniqueName="notNeedsTimezone" name="timezoneなし" dataDxfId="88">
      <xmlColumnPr mapId="191" xpath="/root/datatype/notNeedsTimezone" xmlDataType="string"/>
    </tableColumn>
    <tableColumn id="6" xr3:uid="{23EAF5AB-A9A9-462D-A455-F0477F980B75}" uniqueName="isDeprecated" name="非推奨" dataDxfId="87">
      <xmlColumnPr mapId="191" xpath="/root/datatype/isDeprecated" xmlDataType="string"/>
    </tableColumn>
    <tableColumn id="16" xr3:uid="{00000000-0010-0000-0900-000010000000}" uniqueName="javadoc" name="javadoc" dataDxfId="86">
      <xmlColumnPr mapId="191" xpath="/root/datatype/javadoc" xmlDataType="string"/>
    </tableColumn>
  </tableColumns>
  <tableStyleInfo name="TableStyleMedium3"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B000000}" name="テーブル4" displayName="テーブル4" ref="A8:K21" tableType="xml" totalsRowShown="0" headerRowDxfId="84">
  <autoFilter ref="A8:K21" xr:uid="{00000000-0009-0000-0100-000004000000}"/>
  <tableColumns count="11">
    <tableColumn id="1" xr3:uid="{00000000-0010-0000-0B00-000001000000}" uniqueName="dataTypeName" name="DataType名" dataDxfId="83">
      <xmlColumnPr mapId="132" xpath="/root/enum/dataTypeName" xmlDataType="string"/>
    </tableColumn>
    <tableColumn id="14" xr3:uid="{00000000-0010-0000-0B00-00000E000000}" uniqueName="isDeprecated-class" name="非推奨(class)" dataDxfId="82">
      <xmlColumnPr mapId="132" xpath="/root/enum/isDeprecated-class" xmlDataType="string"/>
    </tableColumn>
    <tableColumn id="15" xr3:uid="{00000000-0010-0000-0B00-00000F000000}" uniqueName="javadoc-class" name="javadoc-class" dataDxfId="81">
      <xmlColumnPr mapId="132" xpath="/root/enum/javadoc-class" xmlDataType="string"/>
    </tableColumn>
    <tableColumn id="2" xr3:uid="{00000000-0010-0000-0B00-000002000000}" uniqueName="code" name="code" dataDxfId="80">
      <xmlColumnPr mapId="132" xpath="/root/enum/code" xmlDataType="string"/>
    </tableColumn>
    <tableColumn id="5" xr3:uid="{00000000-0010-0000-0B00-000005000000}" uniqueName="varName" name="varName" dataDxfId="79">
      <xmlColumnPr mapId="132" xpath="/root/enum/varName" xmlDataType="string"/>
    </tableColumn>
    <tableColumn id="3" xr3:uid="{00000000-0010-0000-0B00-000003000000}" uniqueName="dispName" name="dispName（デフォルト言語）" dataDxfId="78">
      <xmlColumnPr mapId="132" xpath="/root/enum/dispName" xmlDataType="string"/>
    </tableColumn>
    <tableColumn id="13" xr3:uid="{00000000-0010-0000-0B00-00000D000000}" uniqueName="isDeprecated-value" name="非推奨(value)" dataDxfId="77">
      <xmlColumnPr mapId="132" xpath="/root/enum/isDeprecated-value" xmlDataType="string"/>
    </tableColumn>
    <tableColumn id="12" xr3:uid="{00000000-0010-0000-0B00-00000C000000}" uniqueName="javadoc-value" name="javadoc-value" dataDxfId="76">
      <xmlColumnPr mapId="132" xpath="/root/enum/javadoc-value" xmlDataType="string"/>
    </tableColumn>
    <tableColumn id="4" xr3:uid="{00000000-0010-0000-0B00-000004000000}" uniqueName="dispNameAddLang1" name="dispName（追加言語1）" dataDxfId="75">
      <xmlColumnPr mapId="132" xpath="/root/enum/dispNameAddLang1" xmlDataType="string"/>
    </tableColumn>
    <tableColumn id="6" xr3:uid="{00000000-0010-0000-0B00-000006000000}" uniqueName="dispNameAddLang2" name="dispName（追加言語2）" dataDxfId="74">
      <xmlColumnPr mapId="132" xpath="/root/enum/dispNameAddLang2" xmlDataType="string"/>
    </tableColumn>
    <tableColumn id="7" xr3:uid="{00000000-0010-0000-0B00-000007000000}" uniqueName="dispNameAddLang3" name="dispName（追加言語3）" dataDxfId="73">
      <xmlColumnPr mapId="132" xpath="/root/enum/dispNameAddLang3" xmlDataType="string"/>
    </tableColumn>
  </tableColumns>
  <tableStyleInfo name="TableStyleMedium4"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7" xr:uid="{00000000-000C-0000-FFFF-FFFF12000000}" name="テーブル47" displayName="テーブル47" ref="A1:C9" totalsRowShown="0">
  <autoFilter ref="A1:C9" xr:uid="{00000000-0009-0000-0100-00002F000000}"/>
  <tableColumns count="3">
    <tableColumn id="1" xr3:uid="{00000000-0010-0000-1200-000001000000}" name="FK種類（日本語）"/>
    <tableColumn id="2" xr3:uid="{00000000-0010-0000-1200-000002000000}" name="FK種類"/>
    <tableColumn id="3" xr3:uid="{00000000-0010-0000-1200-000003000000}" name="方向"/>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14000000}" name="テーブル7" displayName="テーブル7" ref="A5:U61" tableType="xml" totalsRowShown="0" headerRowDxfId="72">
  <autoFilter ref="A5:U61" xr:uid="{00000000-0009-0000-0100-000007000000}"/>
  <tableColumns count="21">
    <tableColumn id="1" xr3:uid="{00000000-0010-0000-1400-000001000000}" uniqueName="table" name="テーブル名" dataDxfId="71">
      <xmlColumnPr mapId="161" xpath="/root/column/table" xmlDataType="string"/>
    </tableColumn>
    <tableColumn id="9" xr3:uid="{00000000-0010-0000-1400-000009000000}" uniqueName="dispName" name="表示名（デフォルト言語）" dataDxfId="70">
      <xmlColumnPr mapId="161" xpath="/root/column/dispName" xmlDataType="string"/>
    </tableColumn>
    <tableColumn id="2" xr3:uid="{00000000-0010-0000-1400-000002000000}" uniqueName="name" name="カラム名" dataDxfId="69">
      <xmlColumnPr mapId="161" xpath="/root/column/@name" xmlDataType="string"/>
    </tableColumn>
    <tableColumn id="15" xr3:uid="{00000000-0010-0000-1400-00000F000000}" uniqueName="dataType" name="dataType" dataDxfId="68">
      <xmlColumnPr mapId="161" xpath="/root/column/dataType" xmlDataType="string"/>
    </tableColumn>
    <tableColumn id="16" xr3:uid="{00000000-0010-0000-1400-000010000000}" uniqueName="16" name="dataType存在確認" dataDxfId="67">
      <calculatedColumnFormula>IF(OR(NOT(ISNA(VLOOKUP(テーブル7[[#This Row],[dataType]], dataType定義!A:A, 1,FALSE))),NOT(ISNA(VLOOKUP(テーブル7[[#This Row],[dataType]],'（未使用）dataType参照定義'!A:A, 1,FALSE)))), "○", "×")</calculatedColumnFormula>
    </tableColumn>
    <tableColumn id="6" xr3:uid="{00000000-0010-0000-1400-000006000000}" uniqueName="pk" name="PK" dataDxfId="66">
      <xmlColumnPr mapId="161" xpath="/root/column/pk" xmlDataType="string"/>
    </tableColumn>
    <tableColumn id="8" xr3:uid="{00000000-0010-0000-1400-000008000000}" uniqueName="nullable" name="nullable" dataDxfId="65">
      <xmlColumnPr mapId="161" xpath="/root/column/nullable" xmlDataType="string"/>
    </tableColumn>
    <tableColumn id="10" xr3:uid="{00000000-0010-0000-1400-00000A000000}" uniqueName="autoIncrement" name="自動採番" dataDxfId="64">
      <xmlColumnPr mapId="161" xpath="/root/column/autoIncrement" xmlDataType="string"/>
    </tableColumn>
    <tableColumn id="21" xr3:uid="{00000000-0010-0000-1400-000015000000}" uniqueName="forcedIncrement" name="強制採番" dataDxfId="63">
      <xmlColumnPr mapId="161" xpath="/root/column/forcedIncrement" xmlDataType="string"/>
    </tableColumn>
    <tableColumn id="11" xr3:uid="{00000000-0010-0000-1400-00000B000000}" uniqueName="autoUpdate" name="自動更新" dataDxfId="62">
      <xmlColumnPr mapId="161" xpath="/root/column/autoUpdate" xmlDataType="string"/>
    </tableColumn>
    <tableColumn id="20" xr3:uid="{00000000-0010-0000-1400-000014000000}" uniqueName="forcedUpdate" name="強制更新" dataDxfId="61">
      <xmlColumnPr mapId="161" xpath="/root/column/forcedUpdate" xmlDataType="string"/>
    </tableColumn>
    <tableColumn id="12" xr3:uid="{00000000-0010-0000-1400-00000C000000}" uniqueName="valueChangeMethod" name="（削除候補）1" dataDxfId="60">
      <xmlColumnPr mapId="161" xpath="/root/column/valueChangeMethod" xmlDataType="string"/>
    </tableColumn>
    <tableColumn id="18" xr3:uid="{00000000-0010-0000-1400-000012000000}" uniqueName="updatedValue" name="（削除候補）2" dataDxfId="59">
      <xmlColumnPr mapId="161" xpath="/root/column/updatedValue" xmlDataType="string"/>
    </tableColumn>
    <tableColumn id="19" xr3:uid="{00000000-0010-0000-1400-000013000000}" uniqueName="optLock" name="（削除候補）3" dataDxfId="58">
      <xmlColumnPr mapId="161" xpath="/root/column/optLock" xmlDataType="string"/>
    </tableColumn>
    <tableColumn id="17" xr3:uid="{00000000-0010-0000-1400-000011000000}" uniqueName="index1" name="index1" dataDxfId="57">
      <xmlColumnPr mapId="161" xpath="/root/column/index1" xmlDataType="string"/>
    </tableColumn>
    <tableColumn id="14" xr3:uid="{00000000-0010-0000-1400-00000E000000}" uniqueName="index2" name="index2" dataDxfId="56">
      <xmlColumnPr mapId="161" xpath="/root/column/index2" xmlDataType="string"/>
    </tableColumn>
    <tableColumn id="13" xr3:uid="{00000000-0010-0000-1400-00000D000000}" uniqueName="index3" name="index3" dataDxfId="55">
      <xmlColumnPr mapId="161" xpath="/root/column/index3" xmlDataType="string"/>
    </tableColumn>
    <tableColumn id="5" xr3:uid="{00000000-0010-0000-1400-000005000000}" uniqueName="dispNameAddLang1" name="備考" dataDxfId="54"/>
    <tableColumn id="3" xr3:uid="{00000000-0010-0000-1400-000003000000}" uniqueName="dispNameAddLang1" name="表示名（追加言語1）" dataDxfId="53">
      <xmlColumnPr mapId="161" xpath="/root/column/dispNameAddLang1" xmlDataType="string"/>
    </tableColumn>
    <tableColumn id="4" xr3:uid="{00000000-0010-0000-1400-000004000000}" uniqueName="dispNameAddLang2" name="表示名（追加言語2）" dataDxfId="52">
      <xmlColumnPr mapId="161" xpath="/root/column/dispNameAddLang2" xmlDataType="string"/>
    </tableColumn>
    <tableColumn id="7" xr3:uid="{00000000-0010-0000-1400-000007000000}" uniqueName="dispNameAddLang3" name="表示名（追加言語3）" dataDxfId="51">
      <xmlColumnPr mapId="161" xpath="/root/column/dispNameAddLang3" xmlDataType="string"/>
    </tableColumn>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0000000-000C-0000-FFFF-FFFF19000000}" name="テーブル17" displayName="テーブル17" ref="A6:U12" tableType="xml" totalsRowShown="0" headerRowDxfId="2">
  <autoFilter ref="A6:U12" xr:uid="{00000000-0009-0000-0100-000011000000}"/>
  <tableColumns count="21">
    <tableColumn id="1" xr3:uid="{00000000-0010-0000-1900-000001000000}" uniqueName="table" name="テーブル名" dataDxfId="0">
      <xmlColumnPr mapId="160" xpath="/root/column/table" xmlDataType="string"/>
    </tableColumn>
    <tableColumn id="19" xr3:uid="{00000000-0010-0000-1900-000013000000}" uniqueName="dispName" name="表示名（デフォルト言語）" dataDxfId="1">
      <xmlColumnPr mapId="160" xpath="/root/column/dispName" xmlDataType="string"/>
    </tableColumn>
    <tableColumn id="2" xr3:uid="{00000000-0010-0000-1900-000002000000}" uniqueName="name" name="カラム名" dataDxfId="50">
      <xmlColumnPr mapId="160" xpath="/root/column/@name" xmlDataType="string"/>
    </tableColumn>
    <tableColumn id="3" xr3:uid="{00000000-0010-0000-1900-000003000000}" uniqueName="dataType" name="dataType" dataDxfId="49">
      <xmlColumnPr mapId="160" xpath="/root/column/dataType" xmlDataType="string"/>
    </tableColumn>
    <tableColumn id="4" xr3:uid="{00000000-0010-0000-1900-000004000000}" uniqueName="4" name="dataType存在確認" dataDxfId="48">
      <calculatedColumnFormula>IF(OR(NOT(ISNA(VLOOKUP(テーブル17[[#This Row],[dataType]], dataType定義!A:A, 1,FALSE))),NOT(ISNA(VLOOKUP(テーブル17[[#This Row],[dataType]],'（未使用）dataType参照定義'!A:A, 1,FALSE)))), "○", "×")</calculatedColumnFormula>
    </tableColumn>
    <tableColumn id="5" xr3:uid="{00000000-0010-0000-1900-000005000000}" uniqueName="pk" name="PK" dataDxfId="47">
      <xmlColumnPr mapId="160" xpath="/root/column/pk" xmlDataType="string"/>
    </tableColumn>
    <tableColumn id="6" xr3:uid="{00000000-0010-0000-1900-000006000000}" uniqueName="nullable" name="nullable" dataDxfId="46">
      <xmlColumnPr mapId="160" xpath="/root/column/nullable" xmlDataType="string"/>
    </tableColumn>
    <tableColumn id="7" xr3:uid="{00000000-0010-0000-1900-000007000000}" uniqueName="autoIncrement" name="自動採番" dataDxfId="45">
      <xmlColumnPr mapId="160" xpath="/root/column/autoIncrement" xmlDataType="string"/>
    </tableColumn>
    <tableColumn id="18" xr3:uid="{00000000-0010-0000-1900-000012000000}" uniqueName="forcedIncrement" name="強制採番" dataDxfId="44">
      <xmlColumnPr mapId="160" xpath="/root/column/forcedIncrement" xmlDataType="string"/>
    </tableColumn>
    <tableColumn id="8" xr3:uid="{00000000-0010-0000-1900-000008000000}" uniqueName="autoUpdate" name="自動更新" dataDxfId="43">
      <xmlColumnPr mapId="160" xpath="/root/column/autoUpdate" xmlDataType="string"/>
    </tableColumn>
    <tableColumn id="20" xr3:uid="{00000000-0010-0000-1900-000014000000}" uniqueName="forcedUpdate" name="強制更新" dataDxfId="42">
      <xmlColumnPr mapId="160" xpath="/root/column/forcedUpdate" xmlDataType="string"/>
    </tableColumn>
    <tableColumn id="9" xr3:uid="{00000000-0010-0000-1900-000009000000}" uniqueName="valueChangeMethod" name="（削除候補）1" dataDxfId="41">
      <xmlColumnPr mapId="160" xpath="/root/column/valueChangeMethod" xmlDataType="string"/>
    </tableColumn>
    <tableColumn id="12" xr3:uid="{00000000-0010-0000-1900-00000C000000}" uniqueName="updatedValue" name="（削除候補）2" dataDxfId="40">
      <xmlColumnPr mapId="160" xpath="/root/column/updatedValue" xmlDataType="string"/>
    </tableColumn>
    <tableColumn id="21" xr3:uid="{00000000-0010-0000-1900-000015000000}" uniqueName="optLock" name="（削除候補）3">
      <xmlColumnPr mapId="160" xpath="/root/column/optLock" xmlDataType="string"/>
    </tableColumn>
    <tableColumn id="13" xr3:uid="{00000000-0010-0000-1900-00000D000000}" uniqueName="index1" name="index1" dataDxfId="39">
      <xmlColumnPr mapId="160" xpath="/root/column/index1" xmlDataType="string"/>
    </tableColumn>
    <tableColumn id="14" xr3:uid="{00000000-0010-0000-1900-00000E000000}" uniqueName="index2" name="index2" dataDxfId="38">
      <xmlColumnPr mapId="160" xpath="/root/column/index2" xmlDataType="string"/>
    </tableColumn>
    <tableColumn id="10" xr3:uid="{00000000-0010-0000-1900-00000A000000}" uniqueName="index3" name="index3" dataDxfId="37">
      <xmlColumnPr mapId="160" xpath="/root/column/index3" xmlDataType="string"/>
    </tableColumn>
    <tableColumn id="11" xr3:uid="{00000000-0010-0000-1900-00000B000000}" uniqueName="11" name="備考" dataDxfId="36"/>
    <tableColumn id="15" xr3:uid="{00000000-0010-0000-1900-00000F000000}" uniqueName="dispNameAddLang1" name="表示名（追加言語1）" dataDxfId="35">
      <xmlColumnPr mapId="160" xpath="/root/column/dispNameAddLang1" xmlDataType="string"/>
    </tableColumn>
    <tableColumn id="16" xr3:uid="{00000000-0010-0000-1900-000010000000}" uniqueName="dispNameAddLang2" name="表示名（追加言語2）" dataDxfId="34">
      <xmlColumnPr mapId="160" xpath="/root/column/dispNameAddLang2" xmlDataType="string"/>
    </tableColumn>
    <tableColumn id="17" xr3:uid="{00000000-0010-0000-1900-000011000000}" uniqueName="dispNameAddLang3" name="表示名（追加言語3）" dataDxfId="33">
      <xmlColumnPr mapId="160" xpath="/root/column/dispNameAddLang3" xmlDataType="string"/>
    </tableColumn>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9" xr:uid="{DC7B5B37-5392-9741-8C28-91D1998AE4F9}" name="テーブル49" displayName="テーブル49" ref="A6:D10" totalsRowShown="0">
  <autoFilter ref="A6:D10" xr:uid="{DC7B5B37-5392-9741-8C28-91D1998AE4F9}"/>
  <tableColumns count="4">
    <tableColumn id="1" xr3:uid="{1EAA384F-25E1-644C-AFEA-59D1489D01A3}" name="項目"/>
    <tableColumn id="3" xr3:uid="{3A6821F9-221A-7542-9385-D4783B1B8DCF}" name="説明"/>
    <tableColumn id="4" xr3:uid="{32E674D7-1AF7-D840-BE9B-969F68FE90E0}" name="値"/>
    <tableColumn id="2" xr3:uid="{F2710AE5-A1C5-F546-8E33-A1495C4ECE88}" name="備考"/>
  </tableColumns>
  <tableStyleInfo name="TableStyleMedium2" showFirstColumn="0" showLastColumn="0" showRowStripes="1" showColumnStripes="0"/>
</table>
</file>

<file path=xl/tables/tableSingleCells1.xml><?xml version="1.0" encoding="utf-8"?>
<singleXmlCells xmlns="http://schemas.openxmlformats.org/spreadsheetml/2006/main" xmlns:mc="http://schemas.openxmlformats.org/markup-compatibility/2006" xmlns:xr="http://schemas.microsoft.com/office/spreadsheetml/2014/revision" xmlns:xr3="http://schemas.microsoft.com/office/spreadsheetml/2016/revision3" xmlns:xr6="http://schemas.microsoft.com/office/spreadsheetml/2016/revision6" mc:Ignorable="xr xr3 xr6">
  <singleXmlCell id="40" xr6:uid="{00000000-000C-0000-FFFF-FFFF0C000000}" r="H6" connectionId="0">
    <xmlCellPr id="1" xr6:uid="{00000000-0010-0000-0C00-000001000000}" uniqueName="defaultLang">
      <xmlPr mapId="132" xpath="/root/@defaultLang" xmlDataType="string"/>
    </xmlCellPr>
  </singleXmlCell>
  <singleXmlCell id="41" xr6:uid="{00000000-000C-0000-FFFF-FFFF0D000000}" r="I6" connectionId="0">
    <xmlCellPr id="1" xr6:uid="{00000000-0010-0000-0D00-000001000000}" uniqueName="addLang1">
      <xmlPr mapId="132" xpath="/root/@addLang1" xmlDataType="string"/>
    </xmlCellPr>
  </singleXmlCell>
  <singleXmlCell id="42" xr6:uid="{00000000-000C-0000-FFFF-FFFF0E000000}" r="J6" connectionId="0">
    <xmlCellPr id="1" xr6:uid="{00000000-0010-0000-0E00-000001000000}" uniqueName="addLang2">
      <xmlPr mapId="132" xpath="/root/@addLang2" xmlDataType="string"/>
    </xmlCellPr>
  </singleXmlCell>
  <singleXmlCell id="43" xr6:uid="{00000000-000C-0000-FFFF-FFFF0F000000}" r="K6" connectionId="0">
    <xmlCellPr id="1" xr6:uid="{00000000-0010-0000-0F00-000001000000}" uniqueName="addLang3">
      <xmlPr mapId="132" xpath="/root/@addLang3" xmlDataType="string"/>
    </xmlCellPr>
  </singleXmlCell>
</singleXmlCells>
</file>

<file path=xl/tables/tableSingleCells2.xml><?xml version="1.0" encoding="utf-8"?>
<singleXmlCells xmlns="http://schemas.openxmlformats.org/spreadsheetml/2006/main" xmlns:mc="http://schemas.openxmlformats.org/markup-compatibility/2006" xmlns:xr="http://schemas.microsoft.com/office/spreadsheetml/2014/revision" xmlns:xr3="http://schemas.microsoft.com/office/spreadsheetml/2016/revision3" xmlns:xr6="http://schemas.microsoft.com/office/spreadsheetml/2016/revision6" mc:Ignorable="xr xr3 xr6">
  <singleXmlCell id="27" xr6:uid="{00000000-000C-0000-FFFF-FFFF15000000}" r="R3" connectionId="0">
    <xmlCellPr id="1" xr6:uid="{00000000-0010-0000-1500-000001000000}" uniqueName="defaultLang">
      <xmlPr mapId="161" xpath="/root/@defaultLang" xmlDataType="string"/>
    </xmlCellPr>
  </singleXmlCell>
  <singleXmlCell id="28" xr6:uid="{00000000-000C-0000-FFFF-FFFF16000000}" r="S3" connectionId="0">
    <xmlCellPr id="1" xr6:uid="{00000000-0010-0000-1600-000001000000}" uniqueName="addLang1">
      <xmlPr mapId="161" xpath="/root/@addLang1" xmlDataType="string"/>
    </xmlCellPr>
  </singleXmlCell>
  <singleXmlCell id="29" xr6:uid="{00000000-000C-0000-FFFF-FFFF17000000}" r="T3" connectionId="0">
    <xmlCellPr id="1" xr6:uid="{00000000-0010-0000-1700-000001000000}" uniqueName="addLang2">
      <xmlPr mapId="161" xpath="/root/@addLang2" xmlDataType="string"/>
    </xmlCellPr>
  </singleXmlCell>
  <singleXmlCell id="30" xr6:uid="{00000000-000C-0000-FFFF-FFFF18000000}" r="U3" connectionId="0">
    <xmlCellPr id="1" xr6:uid="{00000000-0010-0000-1800-000001000000}" uniqueName="addLang3">
      <xmlPr mapId="161" xpath="/root/@addLang3" xmlDataType="string"/>
    </xmlCellPr>
  </singleXmlCell>
</singleXmlCells>
</file>

<file path=xl/tables/tableSingleCells3.xml><?xml version="1.0" encoding="utf-8"?>
<singleXmlCells xmlns="http://schemas.openxmlformats.org/spreadsheetml/2006/main" xmlns:mc="http://schemas.openxmlformats.org/markup-compatibility/2006" xmlns:xr="http://schemas.microsoft.com/office/spreadsheetml/2014/revision" xmlns:xr3="http://schemas.microsoft.com/office/spreadsheetml/2016/revision3" xmlns:xr6="http://schemas.microsoft.com/office/spreadsheetml/2016/revision6" mc:Ignorable="xr xr3 xr6">
  <singleXmlCell id="19" xr6:uid="{00000000-000C-0000-FFFF-FFFF1A000000}" r="R3" connectionId="0">
    <xmlCellPr id="1" xr6:uid="{00000000-0010-0000-1A00-000001000000}" uniqueName="defaultLang">
      <xmlPr mapId="160" xpath="/root/@defaultLang" xmlDataType="string"/>
    </xmlCellPr>
  </singleXmlCell>
  <singleXmlCell id="20" xr6:uid="{00000000-000C-0000-FFFF-FFFF1B000000}" r="S3" connectionId="0">
    <xmlCellPr id="1" xr6:uid="{00000000-0010-0000-1B00-000001000000}" uniqueName="addLang1">
      <xmlPr mapId="160" xpath="/root/@addLang1" xmlDataType="string"/>
    </xmlCellPr>
  </singleXmlCell>
  <singleXmlCell id="21" xr6:uid="{00000000-000C-0000-FFFF-FFFF1C000000}" r="T3" connectionId="0">
    <xmlCellPr id="1" xr6:uid="{00000000-0010-0000-1C00-000001000000}" uniqueName="addLang2">
      <xmlPr mapId="160" xpath="/root/@addLang2" xmlDataType="string"/>
    </xmlCellPr>
  </singleXmlCell>
  <singleXmlCell id="22" xr6:uid="{00000000-000C-0000-FFFF-FFFF1D000000}" r="U3" connectionId="0">
    <xmlCellPr id="1" xr6:uid="{00000000-0010-0000-1D00-000001000000}" uniqueName="addLang3">
      <xmlPr mapId="160" xpath="/root/@addLang3" xmlDataType="string"/>
    </xmlCellPr>
  </singleXmlCell>
</singleXmlCells>
</file>

<file path=xl/tables/tableSingleCells4.xml><?xml version="1.0" encoding="utf-8"?>
<singleXmlCells xmlns="http://schemas.openxmlformats.org/spreadsheetml/2006/main" xmlns:mc="http://schemas.openxmlformats.org/markup-compatibility/2006" xmlns:xr="http://schemas.microsoft.com/office/spreadsheetml/2014/revision" xmlns:xr3="http://schemas.microsoft.com/office/spreadsheetml/2016/revision3" xmlns:xr6="http://schemas.microsoft.com/office/spreadsheetml/2016/revision6" mc:Ignorable="xr xr3 xr6">
  <singleXmlCell id="32" xr6:uid="{00000000-000C-0000-FFFF-FFFF01000000}" r="B13" connectionId="0">
    <xmlCellPr id="1" xr6:uid="{00000000-0010-0000-0100-000001000000}" uniqueName="defaultLang">
      <xmlPr mapId="129" xpath="/root/@defaultLang" xmlDataType="string"/>
    </xmlCellPr>
  </singleXmlCell>
  <singleXmlCell id="33" xr6:uid="{00000000-000C-0000-FFFF-FFFF02000000}" r="B14" connectionId="0">
    <xmlCellPr id="1" xr6:uid="{00000000-0010-0000-0200-000001000000}" uniqueName="supportLang1">
      <xmlPr mapId="129" xpath="/root/@supportLang1" xmlDataType="string"/>
    </xmlCellPr>
  </singleXmlCell>
  <singleXmlCell id="34" xr6:uid="{00000000-000C-0000-FFFF-FFFF03000000}" r="B15" connectionId="0">
    <xmlCellPr id="1" xr6:uid="{00000000-0010-0000-0300-000001000000}" uniqueName="supportLang2">
      <xmlPr mapId="129" xpath="/root/@supportLang2" xmlDataType="string"/>
    </xmlCellPr>
  </singleXmlCell>
  <singleXmlCell id="35" xr6:uid="{00000000-000C-0000-FFFF-FFFF04000000}" r="B16" connectionId="0">
    <xmlCellPr id="1" xr6:uid="{00000000-0010-0000-0400-000001000000}" uniqueName="supportLang3">
      <xmlPr mapId="129" xpath="/root/@supportLang3" xmlDataType="string"/>
    </xmlCellPr>
  </singleXmlCell>
  <singleXmlCell id="36" xr6:uid="{00000000-000C-0000-FFFF-FFFF05000000}" r="B5" connectionId="0">
    <xmlCellPr id="1" xr6:uid="{00000000-0010-0000-0500-000001000000}" uniqueName="basePackage">
      <xmlPr mapId="129" xpath="/root/@basePackage" xmlDataType="string"/>
    </xmlCellPr>
  </singleXmlCell>
  <singleXmlCell id="37" xr6:uid="{00000000-000C-0000-FFFF-FFFF06000000}" r="B6" connectionId="0">
    <xmlCellPr id="1" xr6:uid="{00000000-0010-0000-0600-000001000000}" uniqueName="projectType">
      <xmlPr mapId="129" xpath="/root/@projectType" xmlDataType="string"/>
    </xmlCellPr>
  </singleXmlCell>
  <singleXmlCell id="38" xr6:uid="{00000000-000C-0000-FFFF-FFFF07000000}" r="B7" connectionId="0">
    <xmlCellPr id="1" xr6:uid="{00000000-0010-0000-0700-000001000000}" uniqueName="characterEncoding">
      <xmlPr mapId="129" xpath="/root/@characterEncoding" xmlDataType="string"/>
    </xmlCellPr>
  </singleXmlCell>
  <singleXmlCell id="39" xr6:uid="{00000000-000C-0000-FFFF-FFFF08000000}" r="B8" connectionId="0">
    <xmlCellPr id="1" xr6:uid="{00000000-0010-0000-0800-000001000000}" uniqueName="prohibitedCharacters">
      <xmlPr mapId="129" xpath="/root/@prohibitedCharacters" xmlDataType="string"/>
    </xmlCellPr>
  </singleXmlCell>
</singleXmlCells>
</file>

<file path=xl/tables/tableSingleCells5.xml><?xml version="1.0" encoding="utf-8"?>
<singleXmlCells xmlns="http://schemas.openxmlformats.org/spreadsheetml/2006/main" xmlns:mc="http://schemas.openxmlformats.org/markup-compatibility/2006" xmlns:xr="http://schemas.microsoft.com/office/spreadsheetml/2014/revision" xmlns:xr3="http://schemas.microsoft.com/office/spreadsheetml/2016/revision3" xmlns:xr6="http://schemas.microsoft.com/office/spreadsheetml/2016/revision6" mc:Ignorable="xr xr3 xr6">
  <singleXmlCell id="3" xr6:uid="{00000000-000C-0000-FFFF-FFFF23000000}" r="B16" connectionId="0">
    <xmlCellPr id="1" xr6:uid="{00000000-0010-0000-2300-000001000000}" uniqueName="columnName">
      <xmlPr mapId="176" xpath="/root/@columnName" xmlDataType="string"/>
    </xmlCellPr>
  </singleXmlCell>
  <singleXmlCell id="8" xr6:uid="{00000000-000C-0000-FFFF-FFFF24000000}" r="B17" connectionId="0">
    <xmlCellPr id="1" xr6:uid="{00000000-0010-0000-2400-000001000000}" uniqueName="dataTypeName">
      <xmlPr mapId="176" xpath="/root/@dataTypeName" xmlDataType="string"/>
    </xmlCellPr>
  </singleXmlCell>
  <singleXmlCell id="11" xr6:uid="{00000000-000C-0000-FFFF-FFFF25000000}" r="B18" connectionId="0">
    <xmlCellPr id="1" xr6:uid="{00000000-0010-0000-2500-000001000000}" uniqueName="needsUngroupedSource">
      <xmlPr mapId="176" xpath="/root/@needsUngroupedSource" xmlDataType="string"/>
    </xmlCellPr>
  </singleXmlCell>
  <singleXmlCell id="12" xr6:uid="{00000000-000C-0000-FFFF-FFFF26000000}" r="B19" connectionId="0">
    <xmlCellPr id="1" xr6:uid="{00000000-0010-0000-2600-000001000000}" uniqueName="devidesDaoIntoOtherProject">
      <xmlPr mapId="176" xpath="/root/@devidesDaoIntoOtherProject" xmlDataType="string"/>
    </xmlCellPr>
  </singleXmlCell>
  <singleXmlCell id="13" xr6:uid="{00000000-000C-0000-FFFF-FFFF27000000}" r="B5" connectionId="0">
    <xmlCellPr id="1" xr6:uid="{00000000-0010-0000-2700-000001000000}" uniqueName="columnName">
      <xmlPr mapId="175" xpath="/root/@columnName" xmlDataType="string"/>
    </xmlCellPr>
  </singleXmlCell>
  <singleXmlCell id="14" xr6:uid="{00000000-000C-0000-FFFF-FFFF28000000}" r="B6" connectionId="0">
    <xmlCellPr id="1" xr6:uid="{00000000-0010-0000-2800-000001000000}" uniqueName="dataTypeName">
      <xmlPr mapId="175" xpath="/root/@dataTypeName" xmlDataType="string"/>
    </xmlCellPr>
  </singleXmlCell>
  <singleXmlCell id="15" xr6:uid="{00000000-000C-0000-FFFF-FFFF29000000}" r="B7" connectionId="0">
    <xmlCellPr id="1" xr6:uid="{00000000-0010-0000-2900-000001000000}" uniqueName="initialValue">
      <xmlPr mapId="175" xpath="/root/@initialValue" xmlDataType="string"/>
    </xmlCellPr>
  </singleXmlCell>
  <singleXmlCell id="16" xr6:uid="{00000000-000C-0000-FFFF-FFFF2A000000}" r="B8" connectionId="0">
    <xmlCellPr id="1" xr6:uid="{00000000-0010-0000-2A00-000001000000}" uniqueName="removeMethodName">
      <xmlPr mapId="175" xpath="/root/@removeMethodName" xmlDataType="string"/>
    </xmlCellPr>
  </singleXmlCell>
  <singleXmlCell id="18" xr6:uid="{00000000-000C-0000-FFFF-FFFF2B000000}" r="B9" connectionId="0">
    <xmlCellPr id="1" xr6:uid="{00000000-0010-0000-2B00-000001000000}" uniqueName="updatedValue">
      <xmlPr mapId="175" xpath="/root/@updatedValue" xmlDataType="string"/>
    </xmlCellPr>
  </singleXmlCell>
  <singleXmlCell id="31" xr6:uid="{00000000-000C-0000-FFFF-FFFF2C000000}" r="B10" connectionId="0">
    <xmlCellPr id="1" xr6:uid="{00000000-0010-0000-2C00-000001000000}" uniqueName="additionalMethodArgs">
      <xmlPr mapId="175" xpath="/root/@additionalMethodArgs" xmlDataType="string"/>
    </xmlCellPr>
  </singleXmlCell>
  <singleXmlCell id="44" xr6:uid="{00000000-000C-0000-FFFF-FFFF2D000000}" r="B25" connectionId="0">
    <xmlCellPr id="1" xr6:uid="{00000000-0010-0000-2D00-000001000000}" uniqueName="columnName">
      <xmlPr mapId="178" xpath="/root/@columnName" xmlDataType="string"/>
    </xmlCellPr>
  </singleXmlCell>
  <singleXmlCell id="45" xr6:uid="{00000000-000C-0000-FFFF-FFFF2E000000}" r="B26" connectionId="0">
    <xmlCellPr id="1" xr6:uid="{00000000-0010-0000-2E00-000001000000}" uniqueName="dataTypeName">
      <xmlPr mapId="178" xpath="/root/@dataTypeName" xmlDataType="string"/>
    </xmlCellPr>
  </singleXmlCell>
</singleXmlCells>
</file>

<file path=xl/tables/tableSingleCells6.xml><?xml version="1.0" encoding="utf-8"?>
<singleXmlCells xmlns="http://schemas.openxmlformats.org/spreadsheetml/2006/main" xmlns:mc="http://schemas.openxmlformats.org/markup-compatibility/2006" xmlns:xr="http://schemas.microsoft.com/office/spreadsheetml/2014/revision" xmlns:xr3="http://schemas.microsoft.com/office/spreadsheetml/2016/revision3" xmlns:xr6="http://schemas.microsoft.com/office/spreadsheetml/2016/revision6" mc:Ignorable="xr xr3 xr6">
  <singleXmlCell id="23" xr6:uid="{00000000-000C-0000-FFFF-FFFF1F000000}" r="R3" connectionId="0">
    <xmlCellPr id="1" xr6:uid="{00000000-0010-0000-1F00-000001000000}" uniqueName="defaultLang">
      <xmlPr mapId="159" xpath="/root/@defaultLang" xmlDataType="string"/>
    </xmlCellPr>
  </singleXmlCell>
  <singleXmlCell id="24" xr6:uid="{00000000-000C-0000-FFFF-FFFF20000000}" r="S3" connectionId="0">
    <xmlCellPr id="1" xr6:uid="{00000000-0010-0000-2000-000001000000}" uniqueName="addLang1">
      <xmlPr mapId="159" xpath="/root/@addLang1" xmlDataType="string"/>
    </xmlCellPr>
  </singleXmlCell>
  <singleXmlCell id="25" xr6:uid="{00000000-000C-0000-FFFF-FFFF21000000}" r="T3" connectionId="0">
    <xmlCellPr id="1" xr6:uid="{00000000-0010-0000-2100-000001000000}" uniqueName="addLang2">
      <xmlPr mapId="159" xpath="/root/@addLang2" xmlDataType="string"/>
    </xmlCellPr>
  </singleXmlCell>
  <singleXmlCell id="26" xr6:uid="{00000000-000C-0000-FFFF-FFFF22000000}" r="U3" connectionId="0">
    <xmlCellPr id="1" xr6:uid="{00000000-0010-0000-2200-000001000000}" uniqueName="addLang3">
      <xmlPr mapId="159" xpath="/root/@addLang3" xmlDataType="string"/>
    </xmlCellPr>
  </singleXmlCell>
</singleXmlCell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3" Type="http://schemas.openxmlformats.org/officeDocument/2006/relationships/tableSingleCells" Target="../tables/tableSingleCells3.xml"/><Relationship Id="rId2" Type="http://schemas.openxmlformats.org/officeDocument/2006/relationships/vmlDrawing" Target="../drawings/vmlDrawing3.vml"/><Relationship Id="rId1" Type="http://schemas.openxmlformats.org/officeDocument/2006/relationships/printerSettings" Target="../printerSettings/printerSettings7.bin"/><Relationship Id="rId5" Type="http://schemas.openxmlformats.org/officeDocument/2006/relationships/comments" Target="../comments3.xml"/><Relationship Id="rId4" Type="http://schemas.openxmlformats.org/officeDocument/2006/relationships/table" Target="../tables/table8.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3.xml.rels><?xml version="1.0" encoding="UTF-8" standalone="yes"?>
<Relationships xmlns="http://schemas.openxmlformats.org/package/2006/relationships"><Relationship Id="rId2" Type="http://schemas.openxmlformats.org/officeDocument/2006/relationships/tableSingleCells" Target="../tables/tableSingleCells4.xml"/><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2" Type="http://schemas.openxmlformats.org/officeDocument/2006/relationships/tableSingleCells" Target="../tables/tableSingleCells5.xml"/><Relationship Id="rId1" Type="http://schemas.openxmlformats.org/officeDocument/2006/relationships/printerSettings" Target="../printerSettings/printerSettings9.bin"/></Relationships>
</file>

<file path=xl/worksheets/_rels/sheet15.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7.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printerSettings" Target="../printerSettings/printerSettings10.bin"/></Relationships>
</file>

<file path=xl/worksheets/_rels/sheet18.xml.rels><?xml version="1.0" encoding="UTF-8" standalone="yes"?>
<Relationships xmlns="http://schemas.openxmlformats.org/package/2006/relationships"><Relationship Id="rId3" Type="http://schemas.openxmlformats.org/officeDocument/2006/relationships/table" Target="../tables/table13.xml"/><Relationship Id="rId2" Type="http://schemas.openxmlformats.org/officeDocument/2006/relationships/tableSingleCells" Target="../tables/tableSingleCells6.x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5.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tableSingleCells" Target="../tables/tableSingleCells1.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3" Type="http://schemas.openxmlformats.org/officeDocument/2006/relationships/tableSingleCells" Target="../tables/tableSingleCells2.xml"/><Relationship Id="rId2" Type="http://schemas.openxmlformats.org/officeDocument/2006/relationships/vmlDrawing" Target="../drawings/vmlDrawing2.vml"/><Relationship Id="rId1" Type="http://schemas.openxmlformats.org/officeDocument/2006/relationships/printerSettings" Target="../printerSettings/printerSettings6.bin"/><Relationship Id="rId5" Type="http://schemas.openxmlformats.org/officeDocument/2006/relationships/comments" Target="../comments2.xml"/><Relationship Id="rId4" Type="http://schemas.openxmlformats.org/officeDocument/2006/relationships/table" Target="../tables/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15"/>
  <sheetViews>
    <sheetView workbookViewId="0">
      <selection activeCell="A10" sqref="A10"/>
    </sheetView>
  </sheetViews>
  <sheetFormatPr baseColWidth="10" defaultColWidth="8.83203125" defaultRowHeight="14"/>
  <cols>
    <col min="1" max="1" width="22" bestFit="1" customWidth="1"/>
    <col min="2" max="2" width="26" customWidth="1"/>
    <col min="3" max="3" width="19.1640625" bestFit="1" customWidth="1"/>
  </cols>
  <sheetData>
    <row r="1" spans="1:2">
      <c r="A1" t="s">
        <v>176</v>
      </c>
      <c r="B1" t="s">
        <v>177</v>
      </c>
    </row>
    <row r="2" spans="1:2">
      <c r="A2" t="s">
        <v>149</v>
      </c>
      <c r="B2" t="s">
        <v>167</v>
      </c>
    </row>
    <row r="3" spans="1:2">
      <c r="A3" t="s">
        <v>144</v>
      </c>
      <c r="B3" t="s">
        <v>168</v>
      </c>
    </row>
    <row r="4" spans="1:2">
      <c r="A4" t="s">
        <v>189</v>
      </c>
      <c r="B4" t="s">
        <v>169</v>
      </c>
    </row>
    <row r="5" spans="1:2">
      <c r="A5" t="s">
        <v>157</v>
      </c>
      <c r="B5" t="s">
        <v>170</v>
      </c>
    </row>
    <row r="6" spans="1:2">
      <c r="A6" t="s">
        <v>159</v>
      </c>
      <c r="B6" t="s">
        <v>171</v>
      </c>
    </row>
    <row r="7" spans="1:2">
      <c r="A7" t="s">
        <v>161</v>
      </c>
      <c r="B7" t="s">
        <v>172</v>
      </c>
    </row>
    <row r="8" spans="1:2">
      <c r="A8" t="s">
        <v>163</v>
      </c>
      <c r="B8" t="s">
        <v>173</v>
      </c>
    </row>
    <row r="9" spans="1:2">
      <c r="A9" t="s">
        <v>151</v>
      </c>
      <c r="B9" t="s">
        <v>174</v>
      </c>
    </row>
    <row r="10" spans="1:2">
      <c r="A10" t="s">
        <v>469</v>
      </c>
      <c r="B10" t="s">
        <v>175</v>
      </c>
    </row>
    <row r="11" spans="1:2">
      <c r="A11" t="s">
        <v>187</v>
      </c>
      <c r="B11" t="s">
        <v>188</v>
      </c>
    </row>
    <row r="12" spans="1:2">
      <c r="A12" t="s">
        <v>154</v>
      </c>
      <c r="B12" t="s">
        <v>180</v>
      </c>
    </row>
    <row r="13" spans="1:2">
      <c r="A13" t="s">
        <v>181</v>
      </c>
      <c r="B13" t="s">
        <v>182</v>
      </c>
    </row>
    <row r="14" spans="1:2">
      <c r="A14" t="s">
        <v>183</v>
      </c>
      <c r="B14" t="s">
        <v>184</v>
      </c>
    </row>
    <row r="15" spans="1:2">
      <c r="A15" t="s">
        <v>185</v>
      </c>
      <c r="B15" t="s">
        <v>186</v>
      </c>
    </row>
  </sheetData>
  <phoneticPr fontId="5"/>
  <pageMargins left="0.7" right="0.7" top="0.75" bottom="0.75" header="0.3" footer="0.3"/>
  <pageSetup paperSize="9" orientation="portrait" horizontalDpi="0" verticalDpi="0"/>
  <tableParts count="1">
    <tablePart r:id="rId1"/>
  </tableParts>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U36"/>
  <sheetViews>
    <sheetView tabSelected="1" zoomScale="70" zoomScaleNormal="70" zoomScaleSheetLayoutView="80" workbookViewId="0">
      <pane ySplit="6" topLeftCell="A7" activePane="bottomLeft" state="frozen"/>
      <selection activeCell="I9" sqref="I9"/>
      <selection pane="bottomLeft" activeCell="B40" sqref="B40"/>
    </sheetView>
  </sheetViews>
  <sheetFormatPr baseColWidth="10" defaultColWidth="8.83203125" defaultRowHeight="14" outlineLevelCol="1"/>
  <cols>
    <col min="1" max="4" width="25" style="8" customWidth="1"/>
    <col min="5" max="5" width="16.5" style="16" bestFit="1" customWidth="1"/>
    <col min="6" max="6" width="17.1640625" style="10" bestFit="1" customWidth="1"/>
    <col min="7" max="7" width="12.1640625" style="10" bestFit="1" customWidth="1"/>
    <col min="8" max="8" width="8.5" style="8" customWidth="1"/>
    <col min="9" max="9" width="8.6640625" style="8" customWidth="1"/>
    <col min="10" max="11" width="8.5" style="10" customWidth="1"/>
    <col min="12" max="16" width="9.1640625" style="10" customWidth="1" outlineLevel="1"/>
    <col min="17" max="17" width="12.83203125" style="10" customWidth="1" outlineLevel="1"/>
    <col min="18" max="18" width="30.6640625" style="14" customWidth="1"/>
    <col min="19" max="20" width="19.33203125" style="58" customWidth="1"/>
    <col min="21" max="21" width="15.83203125" style="58" customWidth="1"/>
  </cols>
  <sheetData>
    <row r="1" spans="1:21">
      <c r="A1" s="7" t="s">
        <v>25</v>
      </c>
    </row>
    <row r="2" spans="1:21" ht="15">
      <c r="A2" s="7"/>
      <c r="R2" s="52" t="s">
        <v>208</v>
      </c>
      <c r="S2" s="56" t="s">
        <v>130</v>
      </c>
      <c r="T2" s="56" t="s">
        <v>131</v>
      </c>
      <c r="U2" s="56" t="s">
        <v>132</v>
      </c>
    </row>
    <row r="3" spans="1:21" ht="15">
      <c r="A3" s="7" t="s">
        <v>219</v>
      </c>
      <c r="R3" s="14" t="str">
        <f>IF(old_システム共通定義!B13=0,"",old_システム共通定義!B13)</f>
        <v>en</v>
      </c>
      <c r="S3" s="72" t="str">
        <f>IF(old_システム共通定義!B14=0,"",old_システム共通定義!B14)</f>
        <v>ja</v>
      </c>
      <c r="T3" s="72" t="str">
        <f>IF(old_システム共通定義!B15=0,"",old_システム共通定義!B15)</f>
        <v/>
      </c>
      <c r="U3" s="72" t="str">
        <f>IF(old_システム共通定義!B16=0,"",old_システム共通定義!B16)</f>
        <v/>
      </c>
    </row>
    <row r="5" spans="1:21">
      <c r="A5" s="193" t="s">
        <v>727</v>
      </c>
    </row>
    <row r="6" spans="1:21" s="1" customFormat="1" ht="30">
      <c r="A6" s="82" t="s">
        <v>3</v>
      </c>
      <c r="B6" s="83" t="s">
        <v>714</v>
      </c>
      <c r="C6" s="82" t="s">
        <v>4</v>
      </c>
      <c r="D6" s="82" t="s">
        <v>5</v>
      </c>
      <c r="E6" s="90" t="s">
        <v>715</v>
      </c>
      <c r="F6" s="82" t="s">
        <v>1</v>
      </c>
      <c r="G6" s="83" t="s">
        <v>430</v>
      </c>
      <c r="H6" s="83" t="s">
        <v>111</v>
      </c>
      <c r="I6" s="11" t="s">
        <v>716</v>
      </c>
      <c r="J6" s="83" t="s">
        <v>717</v>
      </c>
      <c r="K6" s="11" t="s">
        <v>718</v>
      </c>
      <c r="L6" s="42" t="s">
        <v>726</v>
      </c>
      <c r="M6" s="42" t="s">
        <v>325</v>
      </c>
      <c r="N6" s="42" t="s">
        <v>725</v>
      </c>
      <c r="O6" s="11" t="s">
        <v>719</v>
      </c>
      <c r="P6" s="11" t="s">
        <v>720</v>
      </c>
      <c r="Q6" s="11" t="s">
        <v>721</v>
      </c>
      <c r="R6" s="11" t="s">
        <v>106</v>
      </c>
      <c r="S6" s="84" t="s">
        <v>722</v>
      </c>
      <c r="T6" s="84" t="s">
        <v>723</v>
      </c>
      <c r="U6" s="84" t="s">
        <v>724</v>
      </c>
    </row>
    <row r="7" spans="1:21" s="1" customFormat="1" ht="15">
      <c r="A7" s="197" t="s">
        <v>690</v>
      </c>
      <c r="B7" s="162" t="s">
        <v>466</v>
      </c>
      <c r="C7" s="174" t="s">
        <v>559</v>
      </c>
      <c r="D7" s="87" t="s">
        <v>405</v>
      </c>
      <c r="E7" s="163" t="str">
        <f>IF(OR(NOT(ISNA(VLOOKUP(テーブル17[[#This Row],[dataType]], dataType定義!A:A, 1,FALSE))),NOT(ISNA(VLOOKUP(テーブル17[[#This Row],[dataType]],'（未使用）dataType参照定義'!A:A, 1,FALSE)))), "○", "×")</f>
        <v>○</v>
      </c>
      <c r="F7" s="94"/>
      <c r="G7" s="164"/>
      <c r="H7" s="164"/>
      <c r="I7" s="164"/>
      <c r="J7" s="161"/>
      <c r="K7" s="165"/>
      <c r="L7" s="166"/>
      <c r="M7" s="166"/>
      <c r="N7" s="167"/>
      <c r="O7" s="166"/>
      <c r="P7" s="166"/>
      <c r="Q7" s="166"/>
      <c r="R7" s="168"/>
      <c r="S7" s="166" t="s">
        <v>471</v>
      </c>
      <c r="T7" s="169"/>
      <c r="U7" s="166"/>
    </row>
    <row r="8" spans="1:21" s="1" customFormat="1" ht="15">
      <c r="A8" s="197" t="s">
        <v>690</v>
      </c>
      <c r="B8" s="171" t="s">
        <v>504</v>
      </c>
      <c r="C8" s="170" t="s">
        <v>503</v>
      </c>
      <c r="D8" s="8" t="s">
        <v>143</v>
      </c>
      <c r="E8" s="163" t="str">
        <f>IF(OR(NOT(ISNA(VLOOKUP(テーブル17[[#This Row],[dataType]], dataType定義!A:A, 1,FALSE))),NOT(ISNA(VLOOKUP(テーブル17[[#This Row],[dataType]],'（未使用）dataType参照定義'!A:A, 1,FALSE)))), "○", "×")</f>
        <v>○</v>
      </c>
      <c r="F8" s="94"/>
      <c r="G8" s="164"/>
      <c r="H8" s="10" t="s">
        <v>44</v>
      </c>
      <c r="I8" s="10" t="s">
        <v>44</v>
      </c>
      <c r="J8" s="161"/>
      <c r="K8" s="165"/>
      <c r="L8" s="166"/>
      <c r="M8" s="166"/>
      <c r="N8" s="167"/>
      <c r="O8" s="166"/>
      <c r="P8" s="166"/>
      <c r="Q8" s="166"/>
      <c r="R8" s="168"/>
      <c r="S8" s="166" t="s">
        <v>470</v>
      </c>
      <c r="T8" s="169"/>
      <c r="U8" s="166"/>
    </row>
    <row r="9" spans="1:21" s="1" customFormat="1" ht="15">
      <c r="A9" s="197" t="s">
        <v>690</v>
      </c>
      <c r="B9" s="98" t="s">
        <v>287</v>
      </c>
      <c r="C9" s="99" t="s">
        <v>560</v>
      </c>
      <c r="D9" s="87" t="s">
        <v>405</v>
      </c>
      <c r="E9" s="16" t="str">
        <f>IF(OR(NOT(ISNA(VLOOKUP(テーブル17[[#This Row],[dataType]], dataType定義!A:A, 1,FALSE))),NOT(ISNA(VLOOKUP(テーブル17[[#This Row],[dataType]],'（未使用）dataType参照定義'!A:A, 1,FALSE)))), "○", "×")</f>
        <v>○</v>
      </c>
      <c r="F9" s="94"/>
      <c r="G9" s="95"/>
      <c r="H9" s="10"/>
      <c r="I9" s="10"/>
      <c r="J9" s="9"/>
      <c r="K9" s="96"/>
      <c r="L9" s="93"/>
      <c r="M9" s="93"/>
      <c r="N9" s="92"/>
      <c r="O9" s="93"/>
      <c r="P9" s="93"/>
      <c r="Q9" s="93"/>
      <c r="R9" s="97"/>
      <c r="S9" s="8" t="s">
        <v>290</v>
      </c>
      <c r="T9" s="91"/>
      <c r="U9" s="54"/>
    </row>
    <row r="10" spans="1:21" ht="15">
      <c r="A10" s="197" t="s">
        <v>690</v>
      </c>
      <c r="B10" s="8" t="s">
        <v>505</v>
      </c>
      <c r="C10" s="8" t="s">
        <v>424</v>
      </c>
      <c r="D10" s="8" t="s">
        <v>143</v>
      </c>
      <c r="E10" s="16" t="str">
        <f>IF(OR(NOT(ISNA(VLOOKUP(テーブル17[[#This Row],[dataType]], dataType定義!A:A, 1,FALSE))),NOT(ISNA(VLOOKUP(テーブル17[[#This Row],[dataType]],'（未使用）dataType参照定義'!A:A, 1,FALSE)))), "○", "×")</f>
        <v>○</v>
      </c>
      <c r="F10" s="101"/>
      <c r="H10" s="10" t="s">
        <v>44</v>
      </c>
      <c r="I10" s="10" t="s">
        <v>44</v>
      </c>
      <c r="J10" s="10" t="s">
        <v>44</v>
      </c>
      <c r="K10" s="10" t="s">
        <v>44</v>
      </c>
      <c r="L10" s="9"/>
      <c r="M10" s="9"/>
      <c r="N10" s="9"/>
      <c r="O10" s="102"/>
      <c r="P10" s="102"/>
      <c r="Q10" s="102"/>
      <c r="S10" s="8" t="s">
        <v>291</v>
      </c>
      <c r="T10" s="55"/>
      <c r="U10" s="54"/>
    </row>
    <row r="11" spans="1:21" ht="15">
      <c r="A11" s="197" t="s">
        <v>690</v>
      </c>
      <c r="B11" s="8" t="s">
        <v>288</v>
      </c>
      <c r="C11" s="8" t="s">
        <v>289</v>
      </c>
      <c r="D11" s="8" t="s">
        <v>387</v>
      </c>
      <c r="E11" s="16" t="str">
        <f>IF(OR(NOT(ISNA(VLOOKUP(テーブル17[[#This Row],[dataType]], dataType定義!A:A, 1,FALSE))),NOT(ISNA(VLOOKUP(テーブル17[[#This Row],[dataType]],'（未使用）dataType参照定義'!A:A, 1,FALSE)))), "○", "×")</f>
        <v>○</v>
      </c>
      <c r="F11" s="101"/>
      <c r="H11" s="10" t="s">
        <v>44</v>
      </c>
      <c r="I11" s="10"/>
      <c r="J11" s="9"/>
      <c r="K11" s="9"/>
      <c r="L11" s="9"/>
      <c r="M11" s="9"/>
      <c r="N11" s="9"/>
      <c r="O11" s="102"/>
      <c r="P11" s="102"/>
      <c r="Q11" s="102"/>
      <c r="S11" s="8" t="s">
        <v>292</v>
      </c>
      <c r="T11" s="55"/>
      <c r="U11" s="54"/>
    </row>
    <row r="12" spans="1:21" ht="15">
      <c r="A12" s="197" t="s">
        <v>690</v>
      </c>
      <c r="B12" s="8" t="s">
        <v>425</v>
      </c>
      <c r="C12" s="8" t="s">
        <v>346</v>
      </c>
      <c r="D12" s="8" t="s">
        <v>426</v>
      </c>
      <c r="E12" s="16" t="str">
        <f>IF(OR(NOT(ISNA(VLOOKUP(テーブル17[[#This Row],[dataType]], dataType定義!A:A, 1,FALSE))),NOT(ISNA(VLOOKUP(テーブル17[[#This Row],[dataType]],'（未使用）dataType参照定義'!A:A, 1,FALSE)))), "○", "×")</f>
        <v>○</v>
      </c>
      <c r="F12" s="101"/>
      <c r="H12" s="10"/>
      <c r="I12" s="10"/>
      <c r="J12" s="9"/>
      <c r="K12" s="9"/>
      <c r="L12" s="9"/>
      <c r="M12" s="9"/>
      <c r="N12" s="9"/>
      <c r="O12" s="102"/>
      <c r="P12" s="102"/>
      <c r="Q12" s="102"/>
      <c r="S12" s="159" t="s">
        <v>433</v>
      </c>
      <c r="T12" s="55"/>
      <c r="U12" s="54"/>
    </row>
    <row r="13" spans="1:21">
      <c r="J13" s="9"/>
      <c r="K13" s="9"/>
      <c r="L13" s="9"/>
      <c r="M13" s="9"/>
      <c r="N13" s="9"/>
      <c r="O13" s="9"/>
      <c r="P13" s="9"/>
      <c r="Q13" s="9"/>
      <c r="S13" s="55"/>
      <c r="T13" s="55"/>
      <c r="U13" s="54"/>
    </row>
    <row r="14" spans="1:21">
      <c r="J14" s="9"/>
      <c r="K14" s="9"/>
      <c r="L14" s="9"/>
      <c r="M14" s="9"/>
      <c r="N14" s="9"/>
      <c r="O14" s="9"/>
      <c r="P14" s="9"/>
      <c r="Q14" s="9"/>
      <c r="S14" s="55"/>
      <c r="T14" s="55"/>
      <c r="U14" s="54"/>
    </row>
    <row r="15" spans="1:21">
      <c r="J15" s="9"/>
      <c r="K15" s="9"/>
      <c r="L15" s="9"/>
      <c r="M15" s="9"/>
      <c r="N15" s="9"/>
      <c r="O15" s="9"/>
      <c r="P15" s="9"/>
      <c r="Q15" s="9"/>
      <c r="S15" s="55"/>
      <c r="T15" s="55"/>
      <c r="U15" s="54"/>
    </row>
    <row r="16" spans="1:21">
      <c r="J16" s="9"/>
      <c r="K16" s="9"/>
      <c r="L16" s="9"/>
      <c r="M16" s="9"/>
      <c r="N16" s="9"/>
      <c r="O16" s="9"/>
      <c r="P16" s="9"/>
      <c r="Q16" s="9"/>
      <c r="S16" s="55"/>
      <c r="T16" s="55"/>
      <c r="U16" s="54"/>
    </row>
    <row r="17" spans="10:21">
      <c r="J17" s="9"/>
      <c r="K17" s="9"/>
      <c r="L17" s="9"/>
      <c r="M17" s="9"/>
      <c r="N17" s="9"/>
      <c r="O17" s="9"/>
      <c r="P17" s="9"/>
      <c r="Q17" s="9"/>
      <c r="S17" s="55"/>
      <c r="T17" s="55"/>
      <c r="U17" s="54"/>
    </row>
    <row r="18" spans="10:21">
      <c r="J18" s="9"/>
      <c r="K18" s="9"/>
      <c r="L18" s="9"/>
      <c r="M18" s="9"/>
      <c r="N18" s="9"/>
      <c r="O18" s="9"/>
      <c r="P18" s="9"/>
      <c r="Q18" s="9"/>
      <c r="S18" s="55"/>
      <c r="T18" s="55"/>
      <c r="U18" s="54"/>
    </row>
    <row r="19" spans="10:21">
      <c r="J19" s="9"/>
      <c r="K19" s="9"/>
      <c r="L19" s="9"/>
      <c r="M19" s="9"/>
      <c r="N19" s="9"/>
      <c r="O19" s="9"/>
      <c r="P19" s="9"/>
      <c r="Q19" s="9"/>
      <c r="S19" s="55"/>
      <c r="T19" s="55"/>
      <c r="U19" s="54"/>
    </row>
    <row r="20" spans="10:21">
      <c r="J20" s="9"/>
      <c r="K20" s="9"/>
      <c r="L20" s="9"/>
      <c r="M20" s="9"/>
      <c r="N20" s="9"/>
      <c r="O20" s="9"/>
      <c r="P20" s="9"/>
      <c r="Q20" s="9"/>
      <c r="S20" s="55"/>
      <c r="T20" s="55"/>
      <c r="U20" s="54"/>
    </row>
    <row r="21" spans="10:21">
      <c r="J21" s="9"/>
      <c r="K21" s="9"/>
      <c r="L21" s="9"/>
      <c r="M21" s="9"/>
      <c r="N21" s="9"/>
      <c r="O21" s="9"/>
      <c r="P21" s="9"/>
      <c r="Q21" s="9"/>
      <c r="S21" s="55"/>
      <c r="T21" s="55"/>
      <c r="U21" s="54"/>
    </row>
    <row r="22" spans="10:21">
      <c r="J22" s="9"/>
      <c r="K22" s="9"/>
      <c r="L22" s="9"/>
      <c r="M22" s="9"/>
      <c r="N22" s="9"/>
      <c r="O22" s="9"/>
      <c r="P22" s="9"/>
      <c r="Q22" s="9"/>
      <c r="S22" s="55"/>
      <c r="T22" s="55"/>
      <c r="U22" s="54"/>
    </row>
    <row r="23" spans="10:21">
      <c r="J23" s="9"/>
      <c r="K23" s="9"/>
      <c r="L23" s="9"/>
      <c r="M23" s="9"/>
      <c r="N23" s="9"/>
      <c r="O23" s="9"/>
      <c r="P23" s="9"/>
      <c r="Q23" s="9"/>
      <c r="S23" s="55"/>
      <c r="T23" s="55"/>
      <c r="U23" s="54"/>
    </row>
    <row r="24" spans="10:21">
      <c r="J24" s="9"/>
      <c r="K24" s="9"/>
      <c r="L24" s="9"/>
      <c r="M24" s="9"/>
      <c r="N24" s="9"/>
      <c r="O24" s="9"/>
      <c r="P24" s="9"/>
      <c r="Q24" s="9"/>
      <c r="S24" s="55"/>
      <c r="T24" s="55"/>
      <c r="U24" s="54"/>
    </row>
    <row r="25" spans="10:21">
      <c r="J25" s="9"/>
      <c r="K25" s="9"/>
      <c r="L25" s="9"/>
      <c r="M25" s="9"/>
      <c r="N25" s="9"/>
      <c r="O25" s="9"/>
      <c r="P25" s="9"/>
      <c r="Q25" s="9"/>
      <c r="S25" s="55"/>
      <c r="T25" s="55"/>
      <c r="U25" s="54"/>
    </row>
    <row r="26" spans="10:21">
      <c r="J26" s="9"/>
      <c r="K26" s="9"/>
      <c r="L26" s="9"/>
      <c r="M26" s="9"/>
      <c r="N26" s="9"/>
      <c r="O26" s="9"/>
      <c r="P26" s="9"/>
      <c r="Q26" s="9"/>
      <c r="S26" s="55"/>
      <c r="T26" s="55"/>
      <c r="U26" s="54"/>
    </row>
    <row r="27" spans="10:21">
      <c r="J27" s="9"/>
      <c r="K27" s="9"/>
      <c r="L27" s="9"/>
      <c r="M27" s="9"/>
      <c r="N27" s="9"/>
      <c r="O27" s="9"/>
      <c r="P27" s="9"/>
      <c r="Q27" s="9"/>
      <c r="S27" s="55"/>
      <c r="T27" s="55"/>
      <c r="U27" s="54"/>
    </row>
    <row r="28" spans="10:21">
      <c r="J28" s="9"/>
      <c r="K28" s="9"/>
      <c r="L28" s="9"/>
      <c r="M28" s="9"/>
      <c r="N28" s="9"/>
      <c r="O28" s="9"/>
      <c r="P28" s="9"/>
      <c r="Q28" s="9"/>
      <c r="S28" s="55"/>
      <c r="T28" s="55"/>
      <c r="U28" s="54"/>
    </row>
    <row r="29" spans="10:21">
      <c r="J29" s="9"/>
      <c r="K29" s="9"/>
      <c r="L29" s="9"/>
      <c r="M29" s="9"/>
      <c r="N29" s="9"/>
      <c r="O29" s="9"/>
      <c r="P29" s="9"/>
      <c r="Q29" s="9"/>
      <c r="S29" s="55"/>
      <c r="T29" s="55"/>
      <c r="U29" s="54"/>
    </row>
    <row r="30" spans="10:21">
      <c r="J30" s="9"/>
      <c r="K30" s="9"/>
      <c r="L30" s="9"/>
      <c r="M30" s="9"/>
      <c r="N30" s="9"/>
      <c r="O30" s="9"/>
      <c r="P30" s="9"/>
      <c r="Q30" s="9"/>
      <c r="S30" s="55"/>
      <c r="T30" s="55"/>
      <c r="U30" s="54"/>
    </row>
    <row r="31" spans="10:21">
      <c r="J31" s="9"/>
      <c r="K31" s="9"/>
      <c r="L31" s="9"/>
      <c r="M31" s="9"/>
      <c r="N31" s="9"/>
      <c r="O31" s="9"/>
      <c r="P31" s="9"/>
      <c r="Q31" s="9"/>
      <c r="S31" s="55"/>
      <c r="T31" s="55"/>
      <c r="U31" s="54"/>
    </row>
    <row r="32" spans="10:21">
      <c r="J32" s="9"/>
      <c r="K32" s="9"/>
      <c r="L32" s="9"/>
      <c r="M32" s="9"/>
      <c r="N32" s="9"/>
      <c r="O32" s="9"/>
      <c r="P32" s="9"/>
      <c r="Q32" s="9"/>
      <c r="S32" s="55"/>
      <c r="T32" s="55"/>
      <c r="U32" s="54"/>
    </row>
    <row r="33" spans="10:21">
      <c r="J33" s="9"/>
      <c r="K33" s="9"/>
      <c r="L33" s="9"/>
      <c r="M33" s="9"/>
      <c r="N33" s="9"/>
      <c r="O33" s="9"/>
      <c r="P33" s="9"/>
      <c r="Q33" s="9"/>
      <c r="S33" s="55"/>
      <c r="T33" s="55"/>
      <c r="U33" s="54"/>
    </row>
    <row r="34" spans="10:21">
      <c r="J34" s="9"/>
      <c r="K34" s="9"/>
      <c r="L34" s="9"/>
      <c r="M34" s="9"/>
      <c r="N34" s="9"/>
      <c r="O34" s="9"/>
      <c r="P34" s="9"/>
      <c r="Q34" s="9"/>
      <c r="S34" s="55"/>
      <c r="T34" s="55"/>
      <c r="U34" s="54"/>
    </row>
    <row r="35" spans="10:21">
      <c r="J35" s="9"/>
      <c r="K35" s="9"/>
      <c r="L35" s="9"/>
      <c r="M35" s="9"/>
      <c r="N35" s="9"/>
      <c r="O35" s="9"/>
      <c r="P35" s="9"/>
      <c r="Q35" s="9"/>
      <c r="S35" s="55"/>
      <c r="T35" s="55"/>
      <c r="U35" s="54"/>
    </row>
    <row r="36" spans="10:21">
      <c r="J36" s="9"/>
      <c r="K36" s="9"/>
      <c r="L36" s="9"/>
      <c r="M36" s="9"/>
      <c r="N36" s="9"/>
      <c r="O36" s="9"/>
      <c r="P36" s="9"/>
      <c r="Q36" s="9"/>
      <c r="S36" s="55"/>
      <c r="T36" s="55"/>
      <c r="U36" s="54"/>
    </row>
  </sheetData>
  <protectedRanges>
    <protectedRange sqref="C1:I2 A1 R1 A3:I4 A13:I1048576 R3:R5 K7:K9 B10:G11 I11 O7:Q8 B8 E9:G9 C7:C9 E7 D8:E8 G7:I7 G8 F7:F8 B5:I5 R7:R1048576 B12:I12 A7:A12" name="修正可能箇所"/>
    <protectedRange sqref="H7:I7 R7:R9 K7:K9" name="修正可能箇所_1_2"/>
    <protectedRange sqref="J1:Q5 J12:Q1048576 L10:Q10 K11:L11 N11:Q11" name="修正可能箇所_1"/>
    <protectedRange sqref="J7:J8 L9:M9" name="修正可能箇所_1_1"/>
    <protectedRange sqref="S25:T36" name="修正可能箇所_2"/>
    <protectedRange sqref="I9" name="修正可能箇所_3"/>
    <protectedRange sqref="B9 B7" name="修正可能箇所_5"/>
    <protectedRange sqref="O9:Q9" name="修正可能箇所_1_4"/>
    <protectedRange sqref="N9" name="修正可能箇所_1_5"/>
    <protectedRange sqref="H9:H11 I10 K10 H8:I8" name="修正可能箇所_3_1"/>
    <protectedRange sqref="J10" name="修正可能箇所_3_2"/>
    <protectedRange sqref="J9 J11" name="修正可能箇所_1_3"/>
    <protectedRange sqref="M11" name="修正可能箇所_1_3_1"/>
    <protectedRange sqref="S9:S11" name="修正可能箇所_3_3"/>
    <protectedRange sqref="D7" name="修正可能箇所_4"/>
    <protectedRange sqref="D9" name="修正可能箇所_6"/>
    <protectedRange sqref="A6:G6" name="修正可能箇所_7"/>
    <protectedRange sqref="R6" name="修正可能箇所_6_1"/>
  </protectedRanges>
  <phoneticPr fontId="5"/>
  <pageMargins left="0.7" right="0.7" top="0.75" bottom="0.75" header="0.3" footer="0.3"/>
  <pageSetup paperSize="9" scale="41" orientation="portrait" r:id="rId1"/>
  <legacyDrawing r:id="rId2"/>
  <tableParts count="1">
    <tablePart r:id="rId4"/>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ED7EEE-D5A5-B549-8624-DD7A5E883C4D}">
  <dimension ref="A1"/>
  <sheetViews>
    <sheetView workbookViewId="0">
      <selection activeCell="K33" sqref="K33"/>
    </sheetView>
  </sheetViews>
  <sheetFormatPr baseColWidth="10" defaultRowHeight="14"/>
  <sheetData/>
  <phoneticPr fontId="5"/>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A0C284-9033-1C40-84F6-75499079B5B5}">
  <dimension ref="A1:D15"/>
  <sheetViews>
    <sheetView zoomScale="120" zoomScaleNormal="120" workbookViewId="0">
      <selection activeCell="B7" sqref="B7:C10"/>
    </sheetView>
  </sheetViews>
  <sheetFormatPr baseColWidth="10" defaultRowHeight="14"/>
  <cols>
    <col min="1" max="1" width="13.5" customWidth="1"/>
    <col min="2" max="2" width="19.5" bestFit="1" customWidth="1"/>
    <col min="3" max="3" width="13.33203125" customWidth="1"/>
    <col min="4" max="4" width="44.6640625" customWidth="1"/>
  </cols>
  <sheetData>
    <row r="1" spans="1:4">
      <c r="A1" s="61" t="s">
        <v>650</v>
      </c>
      <c r="B1" s="61"/>
      <c r="C1" s="61"/>
    </row>
    <row r="2" spans="1:4">
      <c r="A2" s="61"/>
      <c r="B2" s="61"/>
      <c r="C2" s="61"/>
    </row>
    <row r="3" spans="1:4">
      <c r="A3" t="s">
        <v>655</v>
      </c>
    </row>
    <row r="4" spans="1:4">
      <c r="A4" s="179" t="s">
        <v>649</v>
      </c>
      <c r="B4" s="179"/>
      <c r="C4" s="179"/>
    </row>
    <row r="5" spans="1:4">
      <c r="A5" s="179"/>
      <c r="B5" s="179"/>
      <c r="C5" s="179"/>
    </row>
    <row r="6" spans="1:4">
      <c r="A6" t="s">
        <v>636</v>
      </c>
      <c r="B6" t="s">
        <v>637</v>
      </c>
      <c r="C6" t="s">
        <v>639</v>
      </c>
      <c r="D6" t="s">
        <v>638</v>
      </c>
    </row>
    <row r="7" spans="1:4">
      <c r="A7" t="s">
        <v>651</v>
      </c>
      <c r="B7" t="s">
        <v>659</v>
      </c>
      <c r="C7" t="s">
        <v>239</v>
      </c>
    </row>
    <row r="8" spans="1:4">
      <c r="A8" t="s">
        <v>652</v>
      </c>
      <c r="B8" t="s">
        <v>196</v>
      </c>
      <c r="C8" t="s">
        <v>205</v>
      </c>
    </row>
    <row r="9" spans="1:4">
      <c r="A9" t="s">
        <v>653</v>
      </c>
      <c r="B9" t="s">
        <v>197</v>
      </c>
    </row>
    <row r="10" spans="1:4">
      <c r="A10" t="s">
        <v>654</v>
      </c>
      <c r="B10" t="s">
        <v>198</v>
      </c>
    </row>
    <row r="12" spans="1:4">
      <c r="A12" t="s">
        <v>656</v>
      </c>
    </row>
    <row r="13" spans="1:4">
      <c r="A13" t="s">
        <v>657</v>
      </c>
    </row>
    <row r="14" spans="1:4">
      <c r="A14" t="s">
        <v>658</v>
      </c>
    </row>
    <row r="15" spans="1:4">
      <c r="A15" t="s">
        <v>660</v>
      </c>
    </row>
  </sheetData>
  <phoneticPr fontId="5"/>
  <pageMargins left="0.7" right="0.7" top="0.75" bottom="0.75" header="0.3" footer="0.3"/>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21"/>
  <sheetViews>
    <sheetView zoomScaleNormal="100" workbookViewId="0">
      <selection activeCell="B13" sqref="B13:B14"/>
    </sheetView>
  </sheetViews>
  <sheetFormatPr baseColWidth="10" defaultColWidth="9" defaultRowHeight="14"/>
  <cols>
    <col min="1" max="1" width="24.6640625" style="2" customWidth="1"/>
    <col min="2" max="2" width="27.1640625" style="2" customWidth="1"/>
    <col min="3" max="3" width="74.33203125" style="2" customWidth="1"/>
    <col min="4" max="16384" width="9" style="1"/>
  </cols>
  <sheetData>
    <row r="1" spans="1:3">
      <c r="A1" s="61" t="s">
        <v>125</v>
      </c>
    </row>
    <row r="2" spans="1:3">
      <c r="A2" s="61"/>
    </row>
    <row r="3" spans="1:3">
      <c r="A3" s="22" t="s">
        <v>194</v>
      </c>
      <c r="B3" s="21"/>
      <c r="C3" s="21"/>
    </row>
    <row r="4" spans="1:3">
      <c r="A4" s="66" t="s">
        <v>199</v>
      </c>
      <c r="B4" s="66" t="s">
        <v>203</v>
      </c>
      <c r="C4" s="67" t="s">
        <v>201</v>
      </c>
    </row>
    <row r="5" spans="1:3">
      <c r="A5" s="68" t="s">
        <v>126</v>
      </c>
      <c r="B5" s="71" t="s">
        <v>603</v>
      </c>
      <c r="C5" s="29"/>
    </row>
    <row r="6" spans="1:3" ht="30">
      <c r="A6" s="69" t="s">
        <v>206</v>
      </c>
      <c r="B6" s="29" t="s">
        <v>204</v>
      </c>
      <c r="C6" s="29" t="s">
        <v>138</v>
      </c>
    </row>
    <row r="7" spans="1:3" ht="30">
      <c r="A7" s="69" t="s">
        <v>207</v>
      </c>
      <c r="B7" s="29" t="s">
        <v>238</v>
      </c>
      <c r="C7" s="29"/>
    </row>
    <row r="8" spans="1:3" ht="45">
      <c r="A8" s="68" t="s">
        <v>146</v>
      </c>
      <c r="B8" s="29" t="s">
        <v>435</v>
      </c>
      <c r="C8" s="89" t="s">
        <v>202</v>
      </c>
    </row>
    <row r="9" spans="1:3">
      <c r="C9" s="65"/>
    </row>
    <row r="10" spans="1:3">
      <c r="C10" s="65"/>
    </row>
    <row r="11" spans="1:3">
      <c r="A11" s="2" t="s">
        <v>209</v>
      </c>
    </row>
    <row r="12" spans="1:3">
      <c r="A12" s="67" t="s">
        <v>199</v>
      </c>
      <c r="B12" s="67" t="s">
        <v>200</v>
      </c>
      <c r="C12" s="67" t="s">
        <v>201</v>
      </c>
    </row>
    <row r="13" spans="1:3">
      <c r="A13" s="70" t="s">
        <v>195</v>
      </c>
      <c r="B13" s="70" t="s">
        <v>239</v>
      </c>
      <c r="C13" s="29"/>
    </row>
    <row r="14" spans="1:3">
      <c r="A14" s="70" t="s">
        <v>196</v>
      </c>
      <c r="B14" s="70" t="s">
        <v>205</v>
      </c>
      <c r="C14" s="29"/>
    </row>
    <row r="15" spans="1:3">
      <c r="A15" s="70" t="s">
        <v>197</v>
      </c>
      <c r="B15" s="70"/>
      <c r="C15" s="29"/>
    </row>
    <row r="16" spans="1:3">
      <c r="A16" s="70" t="s">
        <v>198</v>
      </c>
      <c r="B16" s="70"/>
      <c r="C16" s="29"/>
    </row>
    <row r="19" spans="2:3">
      <c r="C19" s="160"/>
    </row>
    <row r="20" spans="2:3">
      <c r="B20" s="1"/>
      <c r="C20" s="160"/>
    </row>
    <row r="21" spans="2:3">
      <c r="C21" s="1"/>
    </row>
  </sheetData>
  <protectedRanges>
    <protectedRange sqref="A5:A8" name="修正可能箇所"/>
    <protectedRange sqref="A1:A2" name="修正可能箇所_2"/>
    <protectedRange sqref="B5" name="修正可能箇所_3"/>
  </protectedRanges>
  <phoneticPr fontId="5"/>
  <dataValidations count="2">
    <dataValidation type="list" allowBlank="1" showInputMessage="1" showErrorMessage="1" sqref="B7" xr:uid="{00000000-0002-0000-0100-000000000000}">
      <formula1>"Windows-31J,UTF-8"</formula1>
    </dataValidation>
    <dataValidation type="list" allowBlank="1" showInputMessage="1" sqref="B6" xr:uid="{00000000-0002-0000-0100-000001000000}">
      <formula1>"base,fw_cmn,fw_web,fw_batch"</formula1>
    </dataValidation>
  </dataValidations>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C26"/>
  <sheetViews>
    <sheetView topLeftCell="A9" zoomScale="90" zoomScaleNormal="90" workbookViewId="0">
      <selection activeCell="B13" sqref="B13:B14"/>
    </sheetView>
  </sheetViews>
  <sheetFormatPr baseColWidth="10" defaultColWidth="8.83203125" defaultRowHeight="14"/>
  <cols>
    <col min="1" max="1" width="34.33203125" bestFit="1" customWidth="1"/>
    <col min="2" max="2" width="13.1640625" bestFit="1" customWidth="1"/>
    <col min="3" max="3" width="90.6640625" style="103" customWidth="1"/>
  </cols>
  <sheetData>
    <row r="1" spans="1:3">
      <c r="A1" s="15" t="s">
        <v>326</v>
      </c>
    </row>
    <row r="3" spans="1:3">
      <c r="A3" s="27" t="s">
        <v>327</v>
      </c>
    </row>
    <row r="4" spans="1:3" ht="15">
      <c r="A4" s="104" t="s">
        <v>199</v>
      </c>
      <c r="B4" s="105" t="s">
        <v>200</v>
      </c>
      <c r="C4" s="106" t="s">
        <v>332</v>
      </c>
    </row>
    <row r="5" spans="1:3" ht="66" customHeight="1">
      <c r="A5" s="107" t="s">
        <v>4</v>
      </c>
      <c r="B5" s="108" t="s">
        <v>324</v>
      </c>
      <c r="C5" s="109" t="s">
        <v>392</v>
      </c>
    </row>
    <row r="6" spans="1:3" ht="52.5" customHeight="1">
      <c r="A6" s="110" t="s">
        <v>348</v>
      </c>
      <c r="B6" s="111" t="s">
        <v>387</v>
      </c>
      <c r="C6" s="112"/>
    </row>
    <row r="7" spans="1:3" ht="110.25" customHeight="1">
      <c r="A7" s="117" t="s">
        <v>333</v>
      </c>
      <c r="B7" s="118" t="s">
        <v>390</v>
      </c>
      <c r="C7" s="119" t="s">
        <v>337</v>
      </c>
    </row>
    <row r="8" spans="1:3" ht="52.5" customHeight="1">
      <c r="A8" s="113" t="s">
        <v>328</v>
      </c>
      <c r="B8" s="111" t="s">
        <v>329</v>
      </c>
      <c r="C8" s="112" t="s">
        <v>341</v>
      </c>
    </row>
    <row r="9" spans="1:3" ht="52.5" customHeight="1">
      <c r="A9" s="117" t="s">
        <v>334</v>
      </c>
      <c r="B9" s="118" t="s">
        <v>391</v>
      </c>
      <c r="C9" s="119" t="s">
        <v>335</v>
      </c>
    </row>
    <row r="10" spans="1:3" ht="52.5" customHeight="1">
      <c r="A10" s="114" t="s">
        <v>330</v>
      </c>
      <c r="B10" s="115" t="s">
        <v>331</v>
      </c>
      <c r="C10" s="116" t="s">
        <v>340</v>
      </c>
    </row>
    <row r="14" spans="1:3">
      <c r="A14" s="27" t="s">
        <v>336</v>
      </c>
    </row>
    <row r="15" spans="1:3" ht="15">
      <c r="A15" s="120" t="s">
        <v>199</v>
      </c>
      <c r="B15" s="121" t="s">
        <v>200</v>
      </c>
      <c r="C15" s="122" t="s">
        <v>332</v>
      </c>
    </row>
    <row r="16" spans="1:3" ht="104" customHeight="1">
      <c r="A16" s="110" t="s">
        <v>4</v>
      </c>
      <c r="B16" s="111"/>
      <c r="C16" s="112" t="s">
        <v>393</v>
      </c>
    </row>
    <row r="17" spans="1:3" ht="93" customHeight="1">
      <c r="A17" s="110" t="s">
        <v>348</v>
      </c>
      <c r="B17" s="111"/>
      <c r="C17" s="112"/>
    </row>
    <row r="18" spans="1:3" ht="135" customHeight="1">
      <c r="A18" s="117" t="s">
        <v>339</v>
      </c>
      <c r="B18" s="123"/>
      <c r="C18" s="119" t="s">
        <v>338</v>
      </c>
    </row>
    <row r="19" spans="1:3" ht="125.25" customHeight="1">
      <c r="A19" s="113" t="s">
        <v>342</v>
      </c>
      <c r="B19" s="124"/>
      <c r="C19" s="119" t="s">
        <v>343</v>
      </c>
    </row>
    <row r="23" spans="1:3">
      <c r="A23" s="27" t="s">
        <v>347</v>
      </c>
    </row>
    <row r="24" spans="1:3" ht="15">
      <c r="A24" s="120" t="s">
        <v>199</v>
      </c>
      <c r="B24" s="121" t="s">
        <v>200</v>
      </c>
      <c r="C24" s="122" t="s">
        <v>332</v>
      </c>
    </row>
    <row r="25" spans="1:3" ht="45">
      <c r="A25" s="110" t="s">
        <v>4</v>
      </c>
      <c r="B25" s="111" t="s">
        <v>346</v>
      </c>
      <c r="C25" s="112" t="s">
        <v>345</v>
      </c>
    </row>
    <row r="26" spans="1:3">
      <c r="A26" s="110" t="s">
        <v>348</v>
      </c>
      <c r="B26" s="111" t="s">
        <v>349</v>
      </c>
      <c r="C26" s="112"/>
    </row>
  </sheetData>
  <phoneticPr fontId="5"/>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4"/>
  <sheetViews>
    <sheetView zoomScale="80" workbookViewId="0">
      <selection activeCell="J35" sqref="J35"/>
    </sheetView>
  </sheetViews>
  <sheetFormatPr baseColWidth="10" defaultColWidth="8.83203125" defaultRowHeight="14"/>
  <cols>
    <col min="1" max="1" width="19.83203125" bestFit="1" customWidth="1"/>
    <col min="2" max="2" width="22" bestFit="1" customWidth="1"/>
  </cols>
  <sheetData>
    <row r="1" spans="1:3">
      <c r="A1" s="7" t="s">
        <v>103</v>
      </c>
      <c r="B1" s="3" t="s">
        <v>421</v>
      </c>
      <c r="C1" s="3"/>
    </row>
    <row r="2" spans="1:3">
      <c r="A2" s="3"/>
      <c r="B2" s="3"/>
      <c r="C2" s="3"/>
    </row>
    <row r="3" spans="1:3">
      <c r="A3" t="s">
        <v>104</v>
      </c>
      <c r="B3" t="s">
        <v>102</v>
      </c>
    </row>
    <row r="4" spans="1:3">
      <c r="A4" s="2"/>
      <c r="B4" s="3"/>
    </row>
  </sheetData>
  <protectedRanges>
    <protectedRange sqref="A1" name="修正可能箇所_2"/>
  </protectedRanges>
  <phoneticPr fontId="5"/>
  <pageMargins left="0.7" right="0.7" top="0.75" bottom="0.75" header="0.3" footer="0.3"/>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D7"/>
  <sheetViews>
    <sheetView workbookViewId="0">
      <selection activeCell="C14" sqref="C14"/>
    </sheetView>
  </sheetViews>
  <sheetFormatPr baseColWidth="10" defaultColWidth="8.83203125" defaultRowHeight="14"/>
  <cols>
    <col min="1" max="1" width="21.33203125" customWidth="1"/>
    <col min="2" max="2" width="40.33203125" bestFit="1" customWidth="1"/>
    <col min="3" max="3" width="9.1640625" customWidth="1"/>
    <col min="4" max="4" width="60.6640625" customWidth="1"/>
    <col min="5" max="5" width="11.1640625" bestFit="1" customWidth="1"/>
    <col min="6" max="6" width="14.33203125" bestFit="1" customWidth="1"/>
    <col min="7" max="7" width="28.83203125" bestFit="1" customWidth="1"/>
  </cols>
  <sheetData>
    <row r="1" spans="1:4">
      <c r="A1" s="7" t="s">
        <v>120</v>
      </c>
    </row>
    <row r="3" spans="1:4" ht="30">
      <c r="A3" s="44" t="s">
        <v>3</v>
      </c>
      <c r="B3" s="45" t="s">
        <v>123</v>
      </c>
      <c r="C3" s="45" t="s">
        <v>122</v>
      </c>
      <c r="D3" s="45" t="s">
        <v>119</v>
      </c>
    </row>
    <row r="4" spans="1:4">
      <c r="A4" s="47"/>
      <c r="B4" s="6"/>
      <c r="C4" s="46"/>
      <c r="D4" s="46"/>
    </row>
    <row r="5" spans="1:4">
      <c r="A5" s="3"/>
      <c r="B5" s="6"/>
      <c r="C5" s="3"/>
      <c r="D5" s="3"/>
    </row>
    <row r="6" spans="1:4">
      <c r="A6" s="3"/>
      <c r="B6" s="6"/>
      <c r="C6" s="3"/>
      <c r="D6" s="3"/>
    </row>
    <row r="7" spans="1:4">
      <c r="A7" s="3"/>
      <c r="B7" s="6"/>
      <c r="C7" s="3"/>
      <c r="D7" s="3"/>
    </row>
  </sheetData>
  <protectedRanges>
    <protectedRange sqref="C4:D4" name="修正可能箇所_1_1"/>
    <protectedRange sqref="A1" name="修正可能箇所_1"/>
    <protectedRange sqref="B33:B48" name="修正可能箇所_3"/>
    <protectedRange sqref="B8:B32" name="修正可能箇所_2_3"/>
    <protectedRange sqref="A40:A55" name="修正可能箇所_4"/>
    <protectedRange sqref="A9:A39" name="修正可能箇所_2_3_1"/>
    <protectedRange sqref="A4" name="修正可能箇所_2"/>
    <protectedRange sqref="B4:B7" name="修正可能箇所_2_3_2"/>
  </protectedRanges>
  <phoneticPr fontId="5"/>
  <pageMargins left="0.7" right="0.7" top="0.75" bottom="0.75" header="0.3" footer="0.3"/>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I34"/>
  <sheetViews>
    <sheetView zoomScale="90" zoomScaleNormal="90" workbookViewId="0">
      <selection activeCell="G47" sqref="G47"/>
    </sheetView>
  </sheetViews>
  <sheetFormatPr baseColWidth="10" defaultColWidth="8.83203125" defaultRowHeight="14"/>
  <cols>
    <col min="1" max="1" width="14.6640625" customWidth="1"/>
    <col min="2" max="2" width="17.5" bestFit="1" customWidth="1"/>
    <col min="3" max="3" width="15.1640625" bestFit="1" customWidth="1"/>
    <col min="4" max="4" width="17.5" bestFit="1" customWidth="1"/>
    <col min="5" max="5" width="15.1640625" bestFit="1" customWidth="1"/>
    <col min="6" max="6" width="24.83203125" bestFit="1" customWidth="1"/>
    <col min="7" max="8" width="13.83203125" bestFit="1" customWidth="1"/>
    <col min="9" max="9" width="27" customWidth="1"/>
  </cols>
  <sheetData>
    <row r="1" spans="1:9">
      <c r="A1" s="15" t="s">
        <v>381</v>
      </c>
    </row>
    <row r="3" spans="1:9">
      <c r="A3" t="s">
        <v>376</v>
      </c>
    </row>
    <row r="4" spans="1:9">
      <c r="A4" t="s">
        <v>377</v>
      </c>
    </row>
    <row r="5" spans="1:9">
      <c r="A5" t="s">
        <v>357</v>
      </c>
      <c r="B5" t="s">
        <v>351</v>
      </c>
      <c r="C5" t="s">
        <v>352</v>
      </c>
      <c r="D5" t="s">
        <v>353</v>
      </c>
      <c r="E5" t="s">
        <v>354</v>
      </c>
      <c r="F5" s="126" t="s">
        <v>358</v>
      </c>
      <c r="G5" t="s">
        <v>359</v>
      </c>
      <c r="H5" t="s">
        <v>375</v>
      </c>
      <c r="I5" t="s">
        <v>106</v>
      </c>
    </row>
    <row r="6" spans="1:9">
      <c r="A6" s="3" t="s">
        <v>210</v>
      </c>
      <c r="B6" s="3"/>
      <c r="C6" s="3"/>
      <c r="D6" s="3"/>
      <c r="E6" s="3"/>
      <c r="F6" t="s">
        <v>402</v>
      </c>
      <c r="G6" s="147" t="str">
        <f>IF(テーブル46[[#This Row],[参照の種類（日本語）]]="","",VLOOKUP(テーブル46[[#This Row],[参照の種類（日本語）]],テーブル47[#All],2,FALSE))</f>
        <v>OneToOne</v>
      </c>
      <c r="H6" s="147" t="str">
        <f>IF(テーブル46[[#This Row],[参照の種類（日本語）]]="","",VLOOKUP(テーブル46[[#This Row],[参照の種類（日本語）]],テーブル47[#All],3,FALSE))</f>
        <v>unidirectional</v>
      </c>
    </row>
    <row r="7" spans="1:9">
      <c r="A7" s="3"/>
      <c r="B7" s="3"/>
      <c r="C7" s="3"/>
      <c r="D7" s="3"/>
      <c r="E7" s="3"/>
      <c r="F7" t="s">
        <v>380</v>
      </c>
      <c r="G7" s="3" t="str">
        <f>IF(テーブル46[[#This Row],[参照の種類（日本語）]]="","",VLOOKUP(テーブル46[[#This Row],[参照の種類（日本語）]],テーブル47[#All],2,FALSE))</f>
        <v>ManyToOne</v>
      </c>
      <c r="H7" s="3" t="str">
        <f>IF(テーブル46[[#This Row],[参照の種類（日本語）]]="","",VLOOKUP(テーブル46[[#This Row],[参照の種類（日本語）]],テーブル47[#All],3,FALSE))</f>
        <v>unidirectional</v>
      </c>
    </row>
    <row r="8" spans="1:9">
      <c r="A8" s="3"/>
      <c r="B8" s="3"/>
      <c r="C8" s="3"/>
      <c r="D8" s="3"/>
      <c r="E8" s="3"/>
      <c r="G8" s="3" t="str">
        <f>IF(テーブル46[[#This Row],[参照の種類（日本語）]]="","",VLOOKUP(テーブル46[[#This Row],[参照の種類（日本語）]],テーブル47[#All],2,FALSE))</f>
        <v/>
      </c>
      <c r="H8" s="3" t="str">
        <f>IF(テーブル46[[#This Row],[参照の種類（日本語）]]="","",VLOOKUP(テーブル46[[#This Row],[参照の種類（日本語）]],テーブル47[#All],3,FALSE))</f>
        <v/>
      </c>
    </row>
    <row r="9" spans="1:9">
      <c r="A9" s="3"/>
      <c r="B9" s="3"/>
      <c r="C9" s="6"/>
      <c r="D9" s="3"/>
      <c r="E9" s="6"/>
      <c r="G9" s="3" t="str">
        <f>IF(テーブル46[[#This Row],[参照の種類（日本語）]]="","",VLOOKUP(テーブル46[[#This Row],[参照の種類（日本語）]],テーブル47[#All],2,FALSE))</f>
        <v/>
      </c>
      <c r="H9" s="3" t="str">
        <f>IF(テーブル46[[#This Row],[参照の種類（日本語）]]="","",VLOOKUP(テーブル46[[#This Row],[参照の種類（日本語）]],テーブル47[#All],3,FALSE))</f>
        <v/>
      </c>
    </row>
    <row r="10" spans="1:9">
      <c r="B10" s="6"/>
      <c r="C10" s="6"/>
      <c r="D10" s="3"/>
      <c r="E10" s="3"/>
      <c r="G10" s="3" t="str">
        <f>IF(テーブル46[[#This Row],[参照の種類（日本語）]]="","",VLOOKUP(テーブル46[[#This Row],[参照の種類（日本語）]],テーブル47[#All],2,FALSE))</f>
        <v/>
      </c>
      <c r="H10" s="3" t="str">
        <f>IF(テーブル46[[#This Row],[参照の種類（日本語）]]="","",VLOOKUP(テーブル46[[#This Row],[参照の種類（日本語）]],テーブル47[#All],3,FALSE))</f>
        <v/>
      </c>
    </row>
    <row r="11" spans="1:9">
      <c r="B11" s="6"/>
      <c r="C11" s="6"/>
      <c r="D11" s="3"/>
      <c r="E11" s="3"/>
      <c r="G11" s="3" t="str">
        <f>IF(テーブル46[[#This Row],[参照の種類（日本語）]]="","",VLOOKUP(テーブル46[[#This Row],[参照の種類（日本語）]],テーブル47[#All],2,FALSE))</f>
        <v/>
      </c>
      <c r="H11" s="3" t="str">
        <f>IF(テーブル46[[#This Row],[参照の種類（日本語）]]="","",VLOOKUP(テーブル46[[#This Row],[参照の種類（日本語）]],テーブル47[#All],3,FALSE))</f>
        <v/>
      </c>
    </row>
    <row r="18" spans="1:9">
      <c r="A18" s="146">
        <v>1</v>
      </c>
      <c r="B18" s="147" t="s">
        <v>355</v>
      </c>
      <c r="C18" s="147" t="s">
        <v>254</v>
      </c>
      <c r="D18" s="147" t="s">
        <v>252</v>
      </c>
      <c r="E18" s="147" t="s">
        <v>254</v>
      </c>
      <c r="F18" s="128" t="s">
        <v>380</v>
      </c>
      <c r="G18" s="147" t="e">
        <f>IF(テーブル46[[#This Row],[参照の種類（日本語）]]="","",VLOOKUP(テーブル46[[#This Row],[参照の種類（日本語）]],テーブル47[#All],2,FALSE))</f>
        <v>#VALUE!</v>
      </c>
      <c r="H18" s="147" t="e">
        <f>IF(テーブル46[[#This Row],[参照の種類（日本語）]]="","",VLOOKUP(テーブル46[[#This Row],[参照の種類（日本語）]],テーブル47[#All],3,FALSE))</f>
        <v>#VALUE!</v>
      </c>
      <c r="I18" s="130"/>
    </row>
    <row r="19" spans="1:9">
      <c r="A19" s="148">
        <v>2</v>
      </c>
      <c r="B19" s="149" t="s">
        <v>259</v>
      </c>
      <c r="C19" s="149" t="s">
        <v>254</v>
      </c>
      <c r="D19" s="149" t="s">
        <v>252</v>
      </c>
      <c r="E19" s="149" t="s">
        <v>254</v>
      </c>
      <c r="F19" s="129" t="s">
        <v>380</v>
      </c>
      <c r="G19" s="149" t="e">
        <f>IF(テーブル46[[#This Row],[参照の種類（日本語）]]="","",VLOOKUP(テーブル46[[#This Row],[参照の種類（日本語）]],テーブル47[#All],2,FALSE))</f>
        <v>#VALUE!</v>
      </c>
      <c r="H19" s="149" t="e">
        <f>IF(テーブル46[[#This Row],[参照の種類（日本語）]]="","",VLOOKUP(テーブル46[[#This Row],[参照の種類（日本語）]],テーブル47[#All],3,FALSE))</f>
        <v>#VALUE!</v>
      </c>
      <c r="I19" s="131"/>
    </row>
    <row r="20" spans="1:9">
      <c r="A20" s="146">
        <v>3</v>
      </c>
      <c r="B20" s="147" t="s">
        <v>356</v>
      </c>
      <c r="C20" s="147" t="s">
        <v>254</v>
      </c>
      <c r="D20" s="147" t="s">
        <v>259</v>
      </c>
      <c r="E20" s="147" t="s">
        <v>254</v>
      </c>
      <c r="F20" s="128" t="s">
        <v>380</v>
      </c>
      <c r="G20" s="147" t="e">
        <f>IF(テーブル46[[#This Row],[参照の種類（日本語）]]="","",VLOOKUP(テーブル46[[#This Row],[参照の種類（日本語）]],テーブル47[#All],2,FALSE))</f>
        <v>#VALUE!</v>
      </c>
      <c r="H20" s="147" t="e">
        <f>IF(テーブル46[[#This Row],[参照の種類（日本語）]]="","",VLOOKUP(テーブル46[[#This Row],[参照の種類（日本語）]],テーブル47[#All],3,FALSE))</f>
        <v>#VALUE!</v>
      </c>
      <c r="I20" s="130"/>
    </row>
    <row r="21" spans="1:9">
      <c r="A21" s="148">
        <v>3</v>
      </c>
      <c r="B21" s="149" t="s">
        <v>356</v>
      </c>
      <c r="C21" s="135" t="s">
        <v>261</v>
      </c>
      <c r="D21" s="149" t="s">
        <v>259</v>
      </c>
      <c r="E21" s="135" t="s">
        <v>261</v>
      </c>
      <c r="F21" s="129" t="s">
        <v>380</v>
      </c>
      <c r="G21" s="149" t="e">
        <f>IF(テーブル46[[#This Row],[参照の種類（日本語）]]="","",VLOOKUP(テーブル46[[#This Row],[参照の種類（日本語）]],テーブル47[#All],2,FALSE))</f>
        <v>#VALUE!</v>
      </c>
      <c r="H21" s="149" t="e">
        <f>IF(テーブル46[[#This Row],[参照の種類（日本語）]]="","",VLOOKUP(テーブル46[[#This Row],[参照の種類（日本語）]],テーブル47[#All],3,FALSE))</f>
        <v>#VALUE!</v>
      </c>
      <c r="I21" s="131"/>
    </row>
    <row r="22" spans="1:9">
      <c r="A22" s="127">
        <v>8</v>
      </c>
      <c r="B22" s="141" t="s">
        <v>276</v>
      </c>
      <c r="C22" s="141" t="s">
        <v>254</v>
      </c>
      <c r="D22" s="147" t="s">
        <v>252</v>
      </c>
      <c r="E22" s="147" t="s">
        <v>254</v>
      </c>
      <c r="F22" s="128" t="s">
        <v>380</v>
      </c>
      <c r="G22" s="128" t="e">
        <f>IF(テーブル46[[#This Row],[参照の種類（日本語）]]="","",VLOOKUP(テーブル46[[#This Row],[参照の種類（日本語）]],テーブル47[#All],2,FALSE))</f>
        <v>#VALUE!</v>
      </c>
      <c r="H22" s="128" t="e">
        <f>IF(テーブル46[[#This Row],[参照の種類（日本語）]]="","",VLOOKUP(テーブル46[[#This Row],[参照の種類（日本語）]],テーブル47[#All],3,FALSE))</f>
        <v>#VALUE!</v>
      </c>
      <c r="I22" s="130"/>
    </row>
    <row r="23" spans="1:9">
      <c r="A23" s="125">
        <v>9</v>
      </c>
      <c r="B23" s="135" t="s">
        <v>277</v>
      </c>
      <c r="C23" s="135" t="s">
        <v>254</v>
      </c>
      <c r="D23" s="149" t="s">
        <v>252</v>
      </c>
      <c r="E23" s="149" t="s">
        <v>254</v>
      </c>
      <c r="F23" s="129" t="s">
        <v>380</v>
      </c>
      <c r="G23" s="129" t="e">
        <f>IF(テーブル46[[#This Row],[参照の種類（日本語）]]="","",VLOOKUP(テーブル46[[#This Row],[参照の種類（日本語）]],テーブル47[#All],2,FALSE))</f>
        <v>#VALUE!</v>
      </c>
      <c r="H23" s="129" t="e">
        <f>IF(テーブル46[[#This Row],[参照の種類（日本語）]]="","",VLOOKUP(テーブル46[[#This Row],[参照の種類（日本語）]],テーブル47[#All],3,FALSE))</f>
        <v>#VALUE!</v>
      </c>
      <c r="I23" s="131"/>
    </row>
    <row r="26" spans="1:9">
      <c r="A26" t="s">
        <v>382</v>
      </c>
    </row>
    <row r="27" spans="1:9">
      <c r="A27" s="3" t="s">
        <v>383</v>
      </c>
      <c r="B27" s="6" t="s">
        <v>271</v>
      </c>
      <c r="C27" s="6" t="s">
        <v>254</v>
      </c>
      <c r="D27" t="s">
        <v>355</v>
      </c>
      <c r="E27" t="s">
        <v>254</v>
      </c>
      <c r="F27" t="s">
        <v>380</v>
      </c>
    </row>
    <row r="28" spans="1:9">
      <c r="A28" s="3" t="s">
        <v>383</v>
      </c>
      <c r="B28" s="6" t="s">
        <v>271</v>
      </c>
      <c r="C28" s="6" t="s">
        <v>256</v>
      </c>
      <c r="D28" t="s">
        <v>355</v>
      </c>
      <c r="E28" t="s">
        <v>30</v>
      </c>
      <c r="F28" t="s">
        <v>380</v>
      </c>
    </row>
    <row r="29" spans="1:9">
      <c r="A29" s="3" t="s">
        <v>384</v>
      </c>
      <c r="B29" s="6" t="s">
        <v>271</v>
      </c>
      <c r="C29" s="6" t="s">
        <v>254</v>
      </c>
      <c r="D29" t="s">
        <v>259</v>
      </c>
      <c r="E29" t="s">
        <v>254</v>
      </c>
      <c r="F29" t="s">
        <v>380</v>
      </c>
    </row>
    <row r="30" spans="1:9">
      <c r="A30" s="3" t="s">
        <v>384</v>
      </c>
      <c r="B30" s="6" t="s">
        <v>271</v>
      </c>
      <c r="C30" s="6" t="s">
        <v>261</v>
      </c>
      <c r="D30" t="s">
        <v>259</v>
      </c>
      <c r="E30" s="6" t="s">
        <v>261</v>
      </c>
      <c r="F30" t="s">
        <v>380</v>
      </c>
    </row>
    <row r="31" spans="1:9">
      <c r="A31" s="3" t="s">
        <v>385</v>
      </c>
      <c r="B31" s="6" t="s">
        <v>275</v>
      </c>
      <c r="C31" s="6" t="s">
        <v>254</v>
      </c>
      <c r="D31" t="s">
        <v>355</v>
      </c>
      <c r="E31" t="s">
        <v>254</v>
      </c>
      <c r="F31" t="s">
        <v>380</v>
      </c>
    </row>
    <row r="32" spans="1:9">
      <c r="A32" s="3" t="s">
        <v>385</v>
      </c>
      <c r="B32" s="6" t="s">
        <v>275</v>
      </c>
      <c r="C32" s="6" t="s">
        <v>256</v>
      </c>
      <c r="D32" t="s">
        <v>355</v>
      </c>
      <c r="E32" t="s">
        <v>30</v>
      </c>
      <c r="F32" t="s">
        <v>380</v>
      </c>
    </row>
    <row r="33" spans="1:6">
      <c r="A33" s="3" t="s">
        <v>386</v>
      </c>
      <c r="B33" s="6" t="s">
        <v>275</v>
      </c>
      <c r="C33" s="6" t="s">
        <v>254</v>
      </c>
      <c r="D33" t="s">
        <v>259</v>
      </c>
      <c r="E33" t="s">
        <v>254</v>
      </c>
      <c r="F33" t="s">
        <v>380</v>
      </c>
    </row>
    <row r="34" spans="1:6">
      <c r="A34" s="3" t="s">
        <v>386</v>
      </c>
      <c r="B34" s="6" t="s">
        <v>275</v>
      </c>
      <c r="C34" s="6" t="s">
        <v>261</v>
      </c>
      <c r="D34" t="s">
        <v>259</v>
      </c>
      <c r="E34" s="6" t="s">
        <v>261</v>
      </c>
      <c r="F34" t="s">
        <v>380</v>
      </c>
    </row>
  </sheetData>
  <protectedRanges>
    <protectedRange sqref="C9 E9 C21 E21" name="修正可能箇所_5"/>
    <protectedRange sqref="C10:C11 C22:C23" name="修正可能箇所_1"/>
    <protectedRange sqref="B10 B22" name="修正可能箇所_2_3_2"/>
    <protectedRange sqref="B11 B23" name="修正可能箇所_1_1"/>
    <protectedRange sqref="E30 E34" name="修正可能箇所_5_1"/>
    <protectedRange sqref="B27:B30" name="修正可能箇所_2_3"/>
    <protectedRange sqref="C27 C29 C31 C33" name="修正可能箇所_1_2"/>
    <protectedRange sqref="C30 C28 C34 C32" name="修正可能箇所_5_1_1"/>
    <protectedRange sqref="B31:B34" name="修正可能箇所_2_3_1"/>
  </protectedRanges>
  <phoneticPr fontId="5"/>
  <dataValidations count="1">
    <dataValidation type="list" allowBlank="1" showInputMessage="1" showErrorMessage="1" sqref="F18:F23 F27:F34 F6:F11" xr:uid="{00000000-0002-0000-0A00-000000000000}">
      <formula1>"参照元1・参照先1（一方向）,参照元1・参照先1（双方向）,参照元N・参照先1（一方向）"</formula1>
    </dataValidation>
  </dataValidations>
  <pageMargins left="0.7" right="0.7" top="0.75" bottom="0.75" header="0.3" footer="0.3"/>
  <pageSetup paperSize="9" orientation="portrait" r:id="rId1"/>
  <tableParts count="1">
    <tablePart r:id="rId2"/>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U48"/>
  <sheetViews>
    <sheetView zoomScale="71" zoomScaleNormal="71" zoomScaleSheetLayoutView="80" workbookViewId="0">
      <pane ySplit="5" topLeftCell="A6" activePane="bottomLeft" state="frozen"/>
      <selection activeCell="I9" sqref="I9"/>
      <selection pane="bottomLeft" activeCell="J56" sqref="J56"/>
    </sheetView>
  </sheetViews>
  <sheetFormatPr baseColWidth="10" defaultColWidth="8.83203125" defaultRowHeight="14"/>
  <cols>
    <col min="1" max="1" width="28.1640625" style="8" customWidth="1"/>
    <col min="2" max="4" width="25" style="8" customWidth="1"/>
    <col min="5" max="5" width="16.5" style="16" bestFit="1" customWidth="1"/>
    <col min="6" max="6" width="10.1640625" style="10" customWidth="1"/>
    <col min="7" max="7" width="17.1640625" style="10" bestFit="1" customWidth="1"/>
    <col min="8" max="9" width="17.1640625" style="8" bestFit="1" customWidth="1"/>
    <col min="10" max="17" width="10.83203125" style="8" customWidth="1"/>
    <col min="18" max="18" width="13.33203125" style="8" customWidth="1"/>
    <col min="19" max="21" width="19.33203125" customWidth="1"/>
  </cols>
  <sheetData>
    <row r="1" spans="1:21">
      <c r="A1" s="7" t="s">
        <v>8</v>
      </c>
      <c r="C1" s="16"/>
      <c r="D1" s="10"/>
      <c r="E1" s="8"/>
      <c r="F1" s="8"/>
      <c r="G1"/>
      <c r="H1"/>
      <c r="I1"/>
      <c r="J1"/>
      <c r="K1"/>
      <c r="L1"/>
      <c r="M1"/>
      <c r="N1"/>
      <c r="O1"/>
      <c r="P1"/>
      <c r="Q1"/>
      <c r="R1"/>
    </row>
    <row r="2" spans="1:21" ht="15">
      <c r="C2" s="16"/>
      <c r="D2" s="10"/>
      <c r="E2" s="8"/>
      <c r="F2" s="8"/>
      <c r="G2"/>
      <c r="H2"/>
      <c r="I2"/>
      <c r="J2"/>
      <c r="K2"/>
      <c r="L2"/>
      <c r="M2"/>
      <c r="N2"/>
      <c r="O2"/>
      <c r="P2"/>
      <c r="Q2"/>
      <c r="R2" s="52" t="s">
        <v>208</v>
      </c>
      <c r="S2" s="56" t="s">
        <v>130</v>
      </c>
      <c r="T2" s="56" t="s">
        <v>131</v>
      </c>
      <c r="U2" s="56" t="s">
        <v>132</v>
      </c>
    </row>
    <row r="3" spans="1:21">
      <c r="C3" s="16"/>
      <c r="D3" s="10"/>
      <c r="E3" s="8"/>
      <c r="F3" s="8"/>
      <c r="G3"/>
      <c r="H3"/>
      <c r="I3"/>
      <c r="J3"/>
      <c r="K3"/>
      <c r="L3"/>
      <c r="M3"/>
      <c r="N3"/>
      <c r="O3"/>
      <c r="P3"/>
      <c r="Q3"/>
      <c r="R3" s="3" t="str">
        <f>IF(old_システム共通定義!B13=0,"",old_システム共通定義!B13)</f>
        <v>en</v>
      </c>
      <c r="S3" s="72" t="str">
        <f>IF(old_システム共通定義!B14=0,"",old_システム共通定義!B14)</f>
        <v>ja</v>
      </c>
      <c r="T3" s="72" t="str">
        <f>IF(old_システム共通定義!B15=0,"",old_システム共通定義!B15)</f>
        <v/>
      </c>
      <c r="U3" s="72" t="str">
        <f>IF(old_システム共通定義!B16=0,"",old_システム共通定義!B16)</f>
        <v/>
      </c>
    </row>
    <row r="4" spans="1:21">
      <c r="C4" s="16"/>
      <c r="D4" s="10"/>
      <c r="E4" s="8"/>
      <c r="F4" s="8"/>
      <c r="G4"/>
      <c r="H4"/>
      <c r="I4"/>
      <c r="J4"/>
      <c r="K4"/>
      <c r="L4"/>
      <c r="M4"/>
      <c r="N4"/>
      <c r="O4"/>
      <c r="P4"/>
      <c r="Q4"/>
      <c r="R4"/>
      <c r="S4" s="3"/>
      <c r="T4" s="3"/>
      <c r="U4" s="3"/>
    </row>
    <row r="5" spans="1:21" s="1" customFormat="1" ht="30">
      <c r="A5" s="9" t="s">
        <v>3</v>
      </c>
      <c r="B5" s="11" t="s">
        <v>134</v>
      </c>
      <c r="C5" s="9" t="s">
        <v>4</v>
      </c>
      <c r="D5" s="9" t="s">
        <v>5</v>
      </c>
      <c r="E5" s="42" t="s">
        <v>23</v>
      </c>
      <c r="F5" s="41" t="s">
        <v>114</v>
      </c>
      <c r="G5" s="41" t="s">
        <v>226</v>
      </c>
      <c r="H5" s="41" t="s">
        <v>227</v>
      </c>
      <c r="I5" s="41" t="s">
        <v>228</v>
      </c>
      <c r="J5" s="41" t="s">
        <v>229</v>
      </c>
      <c r="K5" s="41" t="s">
        <v>230</v>
      </c>
      <c r="L5" s="41" t="s">
        <v>231</v>
      </c>
      <c r="M5" s="41" t="s">
        <v>232</v>
      </c>
      <c r="N5" s="41" t="s">
        <v>233</v>
      </c>
      <c r="O5" s="41" t="s">
        <v>234</v>
      </c>
      <c r="P5" s="41" t="s">
        <v>235</v>
      </c>
      <c r="Q5" s="41" t="s">
        <v>236</v>
      </c>
      <c r="R5" s="11" t="s">
        <v>106</v>
      </c>
      <c r="S5" s="57" t="s">
        <v>135</v>
      </c>
      <c r="T5" s="57" t="s">
        <v>136</v>
      </c>
      <c r="U5" s="59" t="s">
        <v>137</v>
      </c>
    </row>
    <row r="6" spans="1:21">
      <c r="A6" s="6"/>
      <c r="B6" s="6"/>
      <c r="C6" s="6"/>
      <c r="D6" s="6"/>
      <c r="E6" s="100" t="str">
        <f>IF(OR(NOT(ISNA(VLOOKUP(テーブル710[[#This Row],[dataType]], dataType定義!A:A, 1,FALSE))),NOT(ISNA(VLOOKUP(テーブル710[[#This Row],[dataType]],'（未使用）dataType参照定義'!A:A, 1,FALSE)))), "○", "×")</f>
        <v>×</v>
      </c>
      <c r="F6" s="9"/>
      <c r="G6" s="9"/>
      <c r="H6" s="9"/>
      <c r="I6" s="9"/>
      <c r="J6" s="9"/>
      <c r="K6" s="9"/>
      <c r="L6" s="9"/>
      <c r="M6" s="9"/>
      <c r="N6" s="9"/>
      <c r="O6" s="9"/>
      <c r="P6" s="9"/>
      <c r="Q6" s="9"/>
      <c r="R6" s="43"/>
      <c r="S6" s="6"/>
      <c r="T6" s="9"/>
      <c r="U6" s="100"/>
    </row>
    <row r="7" spans="1:21">
      <c r="A7" s="6"/>
      <c r="B7" s="6"/>
      <c r="C7" s="6"/>
      <c r="D7" s="6"/>
      <c r="E7" s="100" t="str">
        <f>IF(OR(NOT(ISNA(VLOOKUP(テーブル710[[#This Row],[dataType]], dataType定義!A:A, 1,FALSE))),NOT(ISNA(VLOOKUP(テーブル710[[#This Row],[dataType]],'（未使用）dataType参照定義'!A:A, 1,FALSE)))), "○", "×")</f>
        <v>×</v>
      </c>
      <c r="F7" s="9"/>
      <c r="G7" s="9"/>
      <c r="H7" s="9"/>
      <c r="I7" s="9"/>
      <c r="J7" s="9"/>
      <c r="K7" s="9"/>
      <c r="L7" s="9"/>
      <c r="M7" s="9"/>
      <c r="N7" s="9"/>
      <c r="O7" s="9"/>
      <c r="P7" s="9"/>
      <c r="Q7" s="9"/>
      <c r="R7" s="43"/>
      <c r="S7" s="6"/>
      <c r="T7" s="9"/>
      <c r="U7" s="100"/>
    </row>
    <row r="8" spans="1:21">
      <c r="A8" s="6"/>
      <c r="B8" s="6"/>
      <c r="C8" s="6"/>
      <c r="D8" s="6"/>
      <c r="E8" s="100" t="str">
        <f>IF(OR(NOT(ISNA(VLOOKUP(テーブル710[[#This Row],[dataType]], dataType定義!A:A, 1,FALSE))),NOT(ISNA(VLOOKUP(テーブル710[[#This Row],[dataType]],'（未使用）dataType参照定義'!A:A, 1,FALSE)))), "○", "×")</f>
        <v>×</v>
      </c>
      <c r="F8" s="9"/>
      <c r="G8" s="9"/>
      <c r="H8" s="9"/>
      <c r="I8" s="9"/>
      <c r="J8" s="9"/>
      <c r="K8" s="9"/>
      <c r="L8" s="9"/>
      <c r="M8" s="9"/>
      <c r="N8" s="9"/>
      <c r="O8" s="9"/>
      <c r="P8" s="9"/>
      <c r="Q8" s="9"/>
      <c r="R8" s="43"/>
      <c r="S8" s="6"/>
      <c r="T8" s="9"/>
      <c r="U8" s="100"/>
    </row>
    <row r="9" spans="1:21">
      <c r="A9" s="6"/>
      <c r="B9" s="6"/>
      <c r="C9" s="6"/>
      <c r="D9" s="6"/>
      <c r="E9" s="100" t="str">
        <f>IF(OR(NOT(ISNA(VLOOKUP(テーブル710[[#This Row],[dataType]], dataType定義!A:A, 1,FALSE))),NOT(ISNA(VLOOKUP(テーブル710[[#This Row],[dataType]],'（未使用）dataType参照定義'!A:A, 1,FALSE)))), "○", "×")</f>
        <v>×</v>
      </c>
      <c r="F9" s="9"/>
      <c r="G9" s="9"/>
      <c r="H9" s="9"/>
      <c r="I9" s="9"/>
      <c r="J9" s="9"/>
      <c r="K9" s="9"/>
      <c r="L9" s="9"/>
      <c r="M9" s="9"/>
      <c r="N9" s="9"/>
      <c r="O9" s="9"/>
      <c r="P9" s="9"/>
      <c r="Q9" s="9"/>
      <c r="R9" s="43"/>
      <c r="S9" s="6"/>
      <c r="T9" s="9"/>
      <c r="U9" s="100"/>
    </row>
    <row r="10" spans="1:21">
      <c r="A10" s="6"/>
      <c r="B10" s="6"/>
      <c r="C10" s="6"/>
      <c r="D10" s="6"/>
      <c r="E10" s="100" t="str">
        <f>IF(OR(NOT(ISNA(VLOOKUP(テーブル710[[#This Row],[dataType]], dataType定義!A:A, 1,FALSE))),NOT(ISNA(VLOOKUP(テーブル710[[#This Row],[dataType]],'（未使用）dataType参照定義'!A:A, 1,FALSE)))), "○", "×")</f>
        <v>×</v>
      </c>
      <c r="F10" s="9"/>
      <c r="G10" s="9"/>
      <c r="H10" s="9"/>
      <c r="I10" s="9"/>
      <c r="J10" s="9"/>
      <c r="K10" s="9"/>
      <c r="L10" s="9"/>
      <c r="M10" s="9"/>
      <c r="N10" s="9"/>
      <c r="O10" s="9"/>
      <c r="P10" s="9"/>
      <c r="Q10" s="9"/>
      <c r="R10" s="43"/>
      <c r="S10" s="6"/>
      <c r="T10" s="9"/>
      <c r="U10" s="100"/>
    </row>
    <row r="11" spans="1:21">
      <c r="A11" s="6"/>
      <c r="B11" s="6"/>
      <c r="C11" s="6"/>
      <c r="D11" s="6"/>
      <c r="E11" s="100" t="str">
        <f>IF(OR(NOT(ISNA(VLOOKUP(テーブル710[[#This Row],[dataType]], dataType定義!A:A, 1,FALSE))),NOT(ISNA(VLOOKUP(テーブル710[[#This Row],[dataType]],'（未使用）dataType参照定義'!A:A, 1,FALSE)))), "○", "×")</f>
        <v>×</v>
      </c>
      <c r="F11" s="9"/>
      <c r="G11" s="9"/>
      <c r="H11" s="9"/>
      <c r="I11" s="9"/>
      <c r="J11" s="9"/>
      <c r="K11" s="9"/>
      <c r="L11" s="9"/>
      <c r="M11" s="9"/>
      <c r="N11" s="9"/>
      <c r="O11" s="9"/>
      <c r="P11" s="9"/>
      <c r="Q11" s="9"/>
      <c r="R11" s="43"/>
      <c r="S11" s="6"/>
      <c r="T11" s="9"/>
      <c r="U11" s="100"/>
    </row>
    <row r="12" spans="1:21">
      <c r="A12" s="6"/>
      <c r="B12" s="6"/>
      <c r="C12" s="6"/>
      <c r="D12" s="6"/>
      <c r="E12" s="100" t="str">
        <f>IF(OR(NOT(ISNA(VLOOKUP(テーブル710[[#This Row],[dataType]], dataType定義!A:A, 1,FALSE))),NOT(ISNA(VLOOKUP(テーブル710[[#This Row],[dataType]],'（未使用）dataType参照定義'!A:A, 1,FALSE)))), "○", "×")</f>
        <v>×</v>
      </c>
      <c r="F12" s="9"/>
      <c r="G12" s="9"/>
      <c r="H12" s="9"/>
      <c r="I12" s="9"/>
      <c r="J12" s="9"/>
      <c r="K12" s="9"/>
      <c r="L12" s="9"/>
      <c r="M12" s="9"/>
      <c r="N12" s="9"/>
      <c r="O12" s="9"/>
      <c r="P12" s="9"/>
      <c r="Q12" s="9"/>
      <c r="R12" s="43"/>
      <c r="S12" s="6"/>
      <c r="T12" s="9"/>
      <c r="U12" s="100"/>
    </row>
    <row r="13" spans="1:21">
      <c r="A13" s="6"/>
      <c r="B13" s="6"/>
      <c r="C13" s="6"/>
      <c r="D13" s="6"/>
      <c r="E13" s="100" t="str">
        <f>IF(OR(NOT(ISNA(VLOOKUP(テーブル710[[#This Row],[dataType]], dataType定義!A:A, 1,FALSE))),NOT(ISNA(VLOOKUP(テーブル710[[#This Row],[dataType]],'（未使用）dataType参照定義'!A:A, 1,FALSE)))), "○", "×")</f>
        <v>×</v>
      </c>
      <c r="F13" s="9"/>
      <c r="G13" s="9"/>
      <c r="H13" s="9"/>
      <c r="I13" s="9"/>
      <c r="J13" s="9"/>
      <c r="K13" s="9"/>
      <c r="L13" s="9"/>
      <c r="M13" s="9"/>
      <c r="N13" s="9"/>
      <c r="O13" s="9"/>
      <c r="P13" s="9"/>
      <c r="Q13" s="9"/>
      <c r="R13" s="43"/>
      <c r="S13" s="6"/>
      <c r="T13" s="9"/>
      <c r="U13" s="100"/>
    </row>
    <row r="14" spans="1:21">
      <c r="A14" s="6"/>
      <c r="B14" s="6"/>
      <c r="C14" s="6"/>
      <c r="D14" s="6"/>
      <c r="E14" s="100" t="str">
        <f>IF(OR(NOT(ISNA(VLOOKUP(テーブル710[[#This Row],[dataType]], dataType定義!A:A, 1,FALSE))),NOT(ISNA(VLOOKUP(テーブル710[[#This Row],[dataType]],'（未使用）dataType参照定義'!A:A, 1,FALSE)))), "○", "×")</f>
        <v>×</v>
      </c>
      <c r="F14" s="9"/>
      <c r="G14" s="9"/>
      <c r="H14" s="9"/>
      <c r="I14" s="9"/>
      <c r="J14" s="9"/>
      <c r="K14" s="9"/>
      <c r="L14" s="9"/>
      <c r="M14" s="9"/>
      <c r="N14" s="9"/>
      <c r="O14" s="9"/>
      <c r="P14" s="9"/>
      <c r="Q14" s="9"/>
      <c r="R14" s="43"/>
      <c r="S14" s="6"/>
      <c r="T14" s="9"/>
      <c r="U14" s="100"/>
    </row>
    <row r="20" spans="1:21">
      <c r="A20" s="134" t="s">
        <v>293</v>
      </c>
      <c r="B20" s="135" t="s">
        <v>253</v>
      </c>
      <c r="C20" s="135" t="s">
        <v>254</v>
      </c>
      <c r="D20" s="135" t="s">
        <v>255</v>
      </c>
      <c r="E20" s="136" t="str">
        <f>IF(OR(NOT(ISNA(VLOOKUP(テーブル710[[#This Row],[dataType]], dataType定義!A:A, 1,FALSE))),NOT(ISNA(VLOOKUP(テーブル710[[#This Row],[dataType]],'（未使用）dataType参照定義'!A:A, 1,FALSE)))), "○", "×")</f>
        <v>○</v>
      </c>
      <c r="F20" s="137"/>
      <c r="G20" s="137"/>
      <c r="H20" s="137"/>
      <c r="I20" s="137"/>
      <c r="J20" s="137"/>
      <c r="K20" s="137"/>
      <c r="L20" s="137"/>
      <c r="M20" s="137"/>
      <c r="N20" s="137"/>
      <c r="O20" s="137"/>
      <c r="P20" s="137"/>
      <c r="Q20" s="137"/>
      <c r="R20" s="138"/>
      <c r="S20" s="135" t="s">
        <v>279</v>
      </c>
      <c r="T20" s="137"/>
      <c r="U20" s="139"/>
    </row>
    <row r="21" spans="1:21">
      <c r="A21" s="140" t="s">
        <v>293</v>
      </c>
      <c r="B21" s="141" t="s">
        <v>260</v>
      </c>
      <c r="C21" s="141" t="s">
        <v>261</v>
      </c>
      <c r="D21" s="141" t="s">
        <v>244</v>
      </c>
      <c r="E21" s="142" t="str">
        <f>IF(OR(NOT(ISNA(VLOOKUP(テーブル710[[#This Row],[dataType]], dataType定義!A:A, 1,FALSE))),NOT(ISNA(VLOOKUP(テーブル710[[#This Row],[dataType]],'（未使用）dataType参照定義'!A:A, 1,FALSE)))), "○", "×")</f>
        <v>○</v>
      </c>
      <c r="F21" s="143"/>
      <c r="G21" s="143"/>
      <c r="H21" s="143"/>
      <c r="I21" s="143"/>
      <c r="J21" s="143"/>
      <c r="K21" s="143"/>
      <c r="L21" s="143"/>
      <c r="M21" s="143"/>
      <c r="N21" s="143"/>
      <c r="O21" s="143"/>
      <c r="P21" s="143"/>
      <c r="Q21" s="143"/>
      <c r="R21" s="144"/>
      <c r="S21" s="141" t="s">
        <v>281</v>
      </c>
      <c r="T21" s="143"/>
      <c r="U21" s="145"/>
    </row>
    <row r="22" spans="1:21">
      <c r="A22" s="134" t="s">
        <v>293</v>
      </c>
      <c r="B22" s="135" t="s">
        <v>262</v>
      </c>
      <c r="C22" s="135" t="s">
        <v>263</v>
      </c>
      <c r="D22" s="135" t="s">
        <v>245</v>
      </c>
      <c r="E22" s="136" t="str">
        <f>IF(OR(NOT(ISNA(VLOOKUP(テーブル710[[#This Row],[dataType]], dataType定義!A:A, 1,FALSE))),NOT(ISNA(VLOOKUP(テーブル710[[#This Row],[dataType]],'（未使用）dataType参照定義'!A:A, 1,FALSE)))), "○", "×")</f>
        <v>○</v>
      </c>
      <c r="F22" s="137"/>
      <c r="G22" s="137"/>
      <c r="H22" s="137"/>
      <c r="I22" s="137"/>
      <c r="J22" s="137"/>
      <c r="K22" s="137"/>
      <c r="L22" s="137"/>
      <c r="M22" s="137"/>
      <c r="N22" s="137"/>
      <c r="O22" s="137"/>
      <c r="P22" s="137"/>
      <c r="Q22" s="137"/>
      <c r="R22" s="138"/>
      <c r="S22" s="135" t="s">
        <v>282</v>
      </c>
      <c r="T22" s="137"/>
      <c r="U22" s="139"/>
    </row>
    <row r="23" spans="1:21">
      <c r="A23" s="140" t="s">
        <v>293</v>
      </c>
      <c r="B23" s="141" t="s">
        <v>264</v>
      </c>
      <c r="C23" s="141" t="s">
        <v>265</v>
      </c>
      <c r="D23" s="141" t="s">
        <v>249</v>
      </c>
      <c r="E23" s="142" t="str">
        <f>IF(OR(NOT(ISNA(VLOOKUP(テーブル710[[#This Row],[dataType]], dataType定義!A:A, 1,FALSE))),NOT(ISNA(VLOOKUP(テーブル710[[#This Row],[dataType]],'（未使用）dataType参照定義'!A:A, 1,FALSE)))), "○", "×")</f>
        <v>○</v>
      </c>
      <c r="F23" s="143"/>
      <c r="G23" s="143"/>
      <c r="H23" s="143"/>
      <c r="I23" s="143"/>
      <c r="J23" s="143"/>
      <c r="K23" s="143"/>
      <c r="L23" s="143"/>
      <c r="M23" s="143"/>
      <c r="N23" s="143"/>
      <c r="O23" s="143"/>
      <c r="P23" s="143"/>
      <c r="Q23" s="143"/>
      <c r="R23" s="144"/>
      <c r="S23" s="141" t="s">
        <v>314</v>
      </c>
      <c r="T23" s="143"/>
      <c r="U23" s="145"/>
    </row>
    <row r="24" spans="1:21">
      <c r="A24" s="134" t="s">
        <v>293</v>
      </c>
      <c r="B24" s="135" t="s">
        <v>294</v>
      </c>
      <c r="C24" s="135" t="s">
        <v>295</v>
      </c>
      <c r="D24" s="135" t="s">
        <v>247</v>
      </c>
      <c r="E24" s="136" t="str">
        <f>IF(OR(NOT(ISNA(VLOOKUP(テーブル710[[#This Row],[dataType]], dataType定義!A:A, 1,FALSE))),NOT(ISNA(VLOOKUP(テーブル710[[#This Row],[dataType]],'（未使用）dataType参照定義'!A:A, 1,FALSE)))), "○", "×")</f>
        <v>○</v>
      </c>
      <c r="F24" s="137"/>
      <c r="G24" s="137"/>
      <c r="H24" s="137"/>
      <c r="I24" s="137"/>
      <c r="J24" s="137"/>
      <c r="K24" s="137"/>
      <c r="L24" s="137"/>
      <c r="M24" s="137"/>
      <c r="N24" s="137"/>
      <c r="O24" s="137"/>
      <c r="P24" s="137"/>
      <c r="Q24" s="137"/>
      <c r="R24" s="138"/>
      <c r="S24" s="135" t="s">
        <v>315</v>
      </c>
      <c r="T24" s="137"/>
      <c r="U24" s="139"/>
    </row>
    <row r="25" spans="1:21">
      <c r="A25" s="140" t="s">
        <v>293</v>
      </c>
      <c r="B25" s="141" t="s">
        <v>296</v>
      </c>
      <c r="C25" s="141" t="s">
        <v>297</v>
      </c>
      <c r="D25" s="141" t="s">
        <v>246</v>
      </c>
      <c r="E25" s="142" t="str">
        <f>IF(OR(NOT(ISNA(VLOOKUP(テーブル710[[#This Row],[dataType]], dataType定義!A:A, 1,FALSE))),NOT(ISNA(VLOOKUP(テーブル710[[#This Row],[dataType]],'（未使用）dataType参照定義'!A:A, 1,FALSE)))), "○", "×")</f>
        <v>○</v>
      </c>
      <c r="F25" s="143"/>
      <c r="G25" s="143"/>
      <c r="H25" s="143"/>
      <c r="I25" s="143"/>
      <c r="J25" s="143"/>
      <c r="K25" s="143"/>
      <c r="L25" s="143"/>
      <c r="M25" s="143"/>
      <c r="N25" s="143"/>
      <c r="O25" s="143"/>
      <c r="P25" s="143"/>
      <c r="Q25" s="143"/>
      <c r="R25" s="144"/>
      <c r="S25" s="141" t="s">
        <v>316</v>
      </c>
      <c r="T25" s="143"/>
      <c r="U25" s="145"/>
    </row>
    <row r="26" spans="1:21">
      <c r="A26" s="134" t="s">
        <v>293</v>
      </c>
      <c r="B26" s="135" t="s">
        <v>266</v>
      </c>
      <c r="C26" s="135" t="s">
        <v>267</v>
      </c>
      <c r="D26" s="135" t="s">
        <v>387</v>
      </c>
      <c r="E26" s="136" t="str">
        <f>IF(OR(NOT(ISNA(VLOOKUP(テーブル710[[#This Row],[dataType]], dataType定義!A:A, 1,FALSE))),NOT(ISNA(VLOOKUP(テーブル710[[#This Row],[dataType]],'（未使用）dataType参照定義'!A:A, 1,FALSE)))), "○", "×")</f>
        <v>○</v>
      </c>
      <c r="F26" s="137"/>
      <c r="G26" s="137"/>
      <c r="H26" s="137"/>
      <c r="I26" s="137"/>
      <c r="J26" s="137"/>
      <c r="K26" s="137"/>
      <c r="L26" s="137"/>
      <c r="M26" s="137"/>
      <c r="N26" s="137"/>
      <c r="O26" s="137"/>
      <c r="P26" s="137"/>
      <c r="Q26" s="137"/>
      <c r="R26" s="138"/>
      <c r="S26" s="135" t="s">
        <v>283</v>
      </c>
      <c r="T26" s="137"/>
      <c r="U26" s="139"/>
    </row>
    <row r="27" spans="1:21">
      <c r="A27" s="140" t="s">
        <v>293</v>
      </c>
      <c r="B27" s="141" t="s">
        <v>269</v>
      </c>
      <c r="C27" s="141" t="s">
        <v>270</v>
      </c>
      <c r="D27" s="141" t="s">
        <v>249</v>
      </c>
      <c r="E27" s="142" t="str">
        <f>IF(OR(NOT(ISNA(VLOOKUP(テーブル710[[#This Row],[dataType]], dataType定義!A:A, 1,FALSE))),NOT(ISNA(VLOOKUP(テーブル710[[#This Row],[dataType]],'（未使用）dataType参照定義'!A:A, 1,FALSE)))), "○", "×")</f>
        <v>○</v>
      </c>
      <c r="F27" s="143"/>
      <c r="G27" s="143"/>
      <c r="H27" s="143"/>
      <c r="I27" s="143"/>
      <c r="J27" s="143"/>
      <c r="K27" s="143"/>
      <c r="L27" s="143"/>
      <c r="M27" s="143"/>
      <c r="N27" s="143"/>
      <c r="O27" s="143"/>
      <c r="P27" s="143"/>
      <c r="Q27" s="143"/>
      <c r="R27" s="144"/>
      <c r="S27" s="141" t="s">
        <v>284</v>
      </c>
      <c r="T27" s="143"/>
      <c r="U27" s="145"/>
    </row>
    <row r="28" spans="1:21">
      <c r="A28" s="134" t="s">
        <v>293</v>
      </c>
      <c r="B28" s="135" t="s">
        <v>298</v>
      </c>
      <c r="C28" s="135" t="s">
        <v>299</v>
      </c>
      <c r="D28" s="135" t="s">
        <v>247</v>
      </c>
      <c r="E28" s="136" t="str">
        <f>IF(OR(NOT(ISNA(VLOOKUP(テーブル710[[#This Row],[dataType]], dataType定義!A:A, 1,FALSE))),NOT(ISNA(VLOOKUP(テーブル710[[#This Row],[dataType]],'（未使用）dataType参照定義'!A:A, 1,FALSE)))), "○", "×")</f>
        <v>○</v>
      </c>
      <c r="F28" s="137"/>
      <c r="G28" s="137"/>
      <c r="H28" s="137"/>
      <c r="I28" s="137"/>
      <c r="J28" s="137"/>
      <c r="K28" s="137"/>
      <c r="L28" s="137"/>
      <c r="M28" s="137"/>
      <c r="N28" s="137"/>
      <c r="O28" s="137"/>
      <c r="P28" s="137"/>
      <c r="Q28" s="137"/>
      <c r="R28" s="138"/>
      <c r="S28" s="135" t="s">
        <v>317</v>
      </c>
      <c r="T28" s="137"/>
      <c r="U28" s="139"/>
    </row>
    <row r="29" spans="1:21">
      <c r="A29" s="140" t="s">
        <v>293</v>
      </c>
      <c r="B29" s="141" t="s">
        <v>300</v>
      </c>
      <c r="C29" s="141" t="s">
        <v>301</v>
      </c>
      <c r="D29" s="141" t="s">
        <v>246</v>
      </c>
      <c r="E29" s="142" t="str">
        <f>IF(OR(NOT(ISNA(VLOOKUP(テーブル710[[#This Row],[dataType]], dataType定義!A:A, 1,FALSE))),NOT(ISNA(VLOOKUP(テーブル710[[#This Row],[dataType]],'（未使用）dataType参照定義'!A:A, 1,FALSE)))), "○", "×")</f>
        <v>○</v>
      </c>
      <c r="F29" s="143"/>
      <c r="G29" s="143"/>
      <c r="H29" s="143"/>
      <c r="I29" s="143"/>
      <c r="J29" s="143"/>
      <c r="K29" s="143"/>
      <c r="L29" s="143"/>
      <c r="M29" s="143"/>
      <c r="N29" s="143"/>
      <c r="O29" s="143"/>
      <c r="P29" s="143"/>
      <c r="Q29" s="143"/>
      <c r="R29" s="144"/>
      <c r="S29" s="141" t="s">
        <v>318</v>
      </c>
      <c r="T29" s="143"/>
      <c r="U29" s="145"/>
    </row>
    <row r="30" spans="1:21">
      <c r="A30" s="134" t="s">
        <v>293</v>
      </c>
      <c r="B30" s="135" t="s">
        <v>302</v>
      </c>
      <c r="C30" s="135" t="s">
        <v>303</v>
      </c>
      <c r="D30" s="135" t="s">
        <v>387</v>
      </c>
      <c r="E30" s="136" t="str">
        <f>IF(OR(NOT(ISNA(VLOOKUP(テーブル710[[#This Row],[dataType]], dataType定義!A:A, 1,FALSE))),NOT(ISNA(VLOOKUP(テーブル710[[#This Row],[dataType]],'（未使用）dataType参照定義'!A:A, 1,FALSE)))), "○", "×")</f>
        <v>○</v>
      </c>
      <c r="F30" s="137"/>
      <c r="G30" s="137"/>
      <c r="H30" s="137"/>
      <c r="I30" s="137"/>
      <c r="J30" s="137"/>
      <c r="K30" s="137"/>
      <c r="L30" s="137"/>
      <c r="M30" s="137"/>
      <c r="N30" s="137"/>
      <c r="O30" s="137"/>
      <c r="P30" s="137"/>
      <c r="Q30" s="137"/>
      <c r="R30" s="138"/>
      <c r="S30" s="135" t="s">
        <v>319</v>
      </c>
      <c r="T30" s="137"/>
      <c r="U30" s="139"/>
    </row>
    <row r="31" spans="1:21">
      <c r="A31" s="140" t="s">
        <v>304</v>
      </c>
      <c r="B31" s="141" t="s">
        <v>253</v>
      </c>
      <c r="C31" s="141" t="s">
        <v>254</v>
      </c>
      <c r="D31" s="141" t="s">
        <v>255</v>
      </c>
      <c r="E31" s="142" t="str">
        <f>IF(OR(NOT(ISNA(VLOOKUP(テーブル710[[#This Row],[dataType]], dataType定義!A:A, 1,FALSE))),NOT(ISNA(VLOOKUP(テーブル710[[#This Row],[dataType]],'（未使用）dataType参照定義'!A:A, 1,FALSE)))), "○", "×")</f>
        <v>○</v>
      </c>
      <c r="F31" s="143"/>
      <c r="G31" s="143"/>
      <c r="H31" s="143"/>
      <c r="I31" s="143"/>
      <c r="J31" s="143"/>
      <c r="K31" s="143"/>
      <c r="L31" s="143"/>
      <c r="M31" s="143"/>
      <c r="N31" s="143"/>
      <c r="O31" s="143"/>
      <c r="P31" s="143"/>
      <c r="Q31" s="143"/>
      <c r="R31" s="144"/>
      <c r="S31" s="141" t="s">
        <v>279</v>
      </c>
      <c r="T31" s="143"/>
      <c r="U31" s="145"/>
    </row>
    <row r="32" spans="1:21">
      <c r="A32" s="134" t="s">
        <v>304</v>
      </c>
      <c r="B32" s="135" t="s">
        <v>256</v>
      </c>
      <c r="C32" s="135" t="s">
        <v>256</v>
      </c>
      <c r="D32" s="135" t="s">
        <v>242</v>
      </c>
      <c r="E32" s="136" t="str">
        <f>IF(OR(NOT(ISNA(VLOOKUP(テーブル710[[#This Row],[dataType]], dataType定義!A:A, 1,FALSE))),NOT(ISNA(VLOOKUP(テーブル710[[#This Row],[dataType]],'（未使用）dataType参照定義'!A:A, 1,FALSE)))), "○", "×")</f>
        <v>○</v>
      </c>
      <c r="F32" s="137"/>
      <c r="G32" s="137"/>
      <c r="H32" s="137"/>
      <c r="I32" s="137"/>
      <c r="J32" s="137"/>
      <c r="K32" s="137"/>
      <c r="L32" s="137"/>
      <c r="M32" s="137"/>
      <c r="N32" s="137"/>
      <c r="O32" s="137"/>
      <c r="P32" s="137"/>
      <c r="Q32" s="137"/>
      <c r="R32" s="138"/>
      <c r="S32" s="135" t="s">
        <v>256</v>
      </c>
      <c r="T32" s="137"/>
      <c r="U32" s="139"/>
    </row>
    <row r="33" spans="1:21">
      <c r="A33" s="140" t="s">
        <v>304</v>
      </c>
      <c r="B33" s="141" t="s">
        <v>257</v>
      </c>
      <c r="C33" s="141" t="s">
        <v>258</v>
      </c>
      <c r="D33" s="141" t="s">
        <v>241</v>
      </c>
      <c r="E33" s="142" t="str">
        <f>IF(OR(NOT(ISNA(VLOOKUP(テーブル710[[#This Row],[dataType]], dataType定義!A:A, 1,FALSE))),NOT(ISNA(VLOOKUP(テーブル710[[#This Row],[dataType]],'（未使用）dataType参照定義'!A:A, 1,FALSE)))), "○", "×")</f>
        <v>○</v>
      </c>
      <c r="F33" s="143"/>
      <c r="G33" s="143"/>
      <c r="H33" s="143"/>
      <c r="I33" s="143"/>
      <c r="J33" s="143"/>
      <c r="K33" s="143"/>
      <c r="L33" s="143"/>
      <c r="M33" s="143"/>
      <c r="N33" s="143"/>
      <c r="O33" s="143"/>
      <c r="P33" s="143"/>
      <c r="Q33" s="143"/>
      <c r="R33" s="144"/>
      <c r="S33" s="141" t="s">
        <v>280</v>
      </c>
      <c r="T33" s="143"/>
      <c r="U33" s="145"/>
    </row>
    <row r="34" spans="1:21">
      <c r="A34" s="134" t="s">
        <v>304</v>
      </c>
      <c r="B34" s="135" t="s">
        <v>260</v>
      </c>
      <c r="C34" s="135" t="s">
        <v>261</v>
      </c>
      <c r="D34" s="135" t="s">
        <v>244</v>
      </c>
      <c r="E34" s="136" t="str">
        <f>IF(OR(NOT(ISNA(VLOOKUP(テーブル710[[#This Row],[dataType]], dataType定義!A:A, 1,FALSE))),NOT(ISNA(VLOOKUP(テーブル710[[#This Row],[dataType]],'（未使用）dataType参照定義'!A:A, 1,FALSE)))), "○", "×")</f>
        <v>○</v>
      </c>
      <c r="F34" s="137"/>
      <c r="G34" s="137"/>
      <c r="H34" s="137"/>
      <c r="I34" s="137"/>
      <c r="J34" s="137"/>
      <c r="K34" s="137"/>
      <c r="L34" s="137"/>
      <c r="M34" s="137"/>
      <c r="N34" s="137"/>
      <c r="O34" s="137"/>
      <c r="P34" s="137"/>
      <c r="Q34" s="137"/>
      <c r="R34" s="138"/>
      <c r="S34" s="135" t="s">
        <v>281</v>
      </c>
      <c r="T34" s="137"/>
      <c r="U34" s="139"/>
    </row>
    <row r="35" spans="1:21">
      <c r="A35" s="140" t="s">
        <v>304</v>
      </c>
      <c r="B35" s="141" t="s">
        <v>262</v>
      </c>
      <c r="C35" s="141" t="s">
        <v>263</v>
      </c>
      <c r="D35" s="141" t="s">
        <v>245</v>
      </c>
      <c r="E35" s="142" t="str">
        <f>IF(OR(NOT(ISNA(VLOOKUP(テーブル710[[#This Row],[dataType]], dataType定義!A:A, 1,FALSE))),NOT(ISNA(VLOOKUP(テーブル710[[#This Row],[dataType]],'（未使用）dataType参照定義'!A:A, 1,FALSE)))), "○", "×")</f>
        <v>○</v>
      </c>
      <c r="F35" s="143"/>
      <c r="G35" s="143"/>
      <c r="H35" s="143"/>
      <c r="I35" s="143"/>
      <c r="J35" s="143"/>
      <c r="K35" s="143"/>
      <c r="L35" s="143"/>
      <c r="M35" s="143"/>
      <c r="N35" s="143"/>
      <c r="O35" s="143"/>
      <c r="P35" s="143"/>
      <c r="Q35" s="143"/>
      <c r="R35" s="144"/>
      <c r="S35" s="141" t="s">
        <v>282</v>
      </c>
      <c r="T35" s="143"/>
      <c r="U35" s="145"/>
    </row>
    <row r="36" spans="1:21">
      <c r="A36" s="134" t="s">
        <v>304</v>
      </c>
      <c r="B36" s="135" t="s">
        <v>272</v>
      </c>
      <c r="C36" s="135" t="s">
        <v>268</v>
      </c>
      <c r="D36" s="135" t="s">
        <v>246</v>
      </c>
      <c r="E36" s="136" t="str">
        <f>IF(OR(NOT(ISNA(VLOOKUP(テーブル710[[#This Row],[dataType]], dataType定義!A:A, 1,FALSE))),NOT(ISNA(VLOOKUP(テーブル710[[#This Row],[dataType]],'（未使用）dataType参照定義'!A:A, 1,FALSE)))), "○", "×")</f>
        <v>○</v>
      </c>
      <c r="F36" s="137"/>
      <c r="G36" s="137"/>
      <c r="H36" s="137"/>
      <c r="I36" s="137"/>
      <c r="J36" s="137"/>
      <c r="K36" s="137"/>
      <c r="L36" s="137"/>
      <c r="M36" s="137"/>
      <c r="N36" s="137"/>
      <c r="O36" s="137"/>
      <c r="P36" s="137"/>
      <c r="Q36" s="137"/>
      <c r="R36" s="138"/>
      <c r="S36" s="135" t="s">
        <v>285</v>
      </c>
      <c r="T36" s="137"/>
      <c r="U36" s="139"/>
    </row>
    <row r="37" spans="1:21">
      <c r="A37" s="140" t="s">
        <v>304</v>
      </c>
      <c r="B37" s="141" t="s">
        <v>273</v>
      </c>
      <c r="C37" s="141" t="s">
        <v>274</v>
      </c>
      <c r="D37" s="141" t="s">
        <v>240</v>
      </c>
      <c r="E37" s="142" t="str">
        <f>IF(OR(NOT(ISNA(VLOOKUP(テーブル710[[#This Row],[dataType]], dataType定義!A:A, 1,FALSE))),NOT(ISNA(VLOOKUP(テーブル710[[#This Row],[dataType]],'（未使用）dataType参照定義'!A:A, 1,FALSE)))), "○", "×")</f>
        <v>○</v>
      </c>
      <c r="F37" s="143"/>
      <c r="G37" s="143"/>
      <c r="H37" s="143"/>
      <c r="I37" s="143"/>
      <c r="J37" s="143"/>
      <c r="K37" s="143"/>
      <c r="L37" s="143"/>
      <c r="M37" s="143"/>
      <c r="N37" s="143"/>
      <c r="O37" s="143"/>
      <c r="P37" s="143"/>
      <c r="Q37" s="143"/>
      <c r="R37" s="144"/>
      <c r="S37" s="141" t="s">
        <v>286</v>
      </c>
      <c r="T37" s="143"/>
      <c r="U37" s="145"/>
    </row>
    <row r="38" spans="1:21">
      <c r="A38" s="134" t="s">
        <v>305</v>
      </c>
      <c r="B38" s="135" t="s">
        <v>253</v>
      </c>
      <c r="C38" s="135" t="s">
        <v>254</v>
      </c>
      <c r="D38" s="135" t="s">
        <v>255</v>
      </c>
      <c r="E38" s="136" t="str">
        <f>IF(OR(NOT(ISNA(VLOOKUP(テーブル710[[#This Row],[dataType]], dataType定義!A:A, 1,FALSE))),NOT(ISNA(VLOOKUP(テーブル710[[#This Row],[dataType]],'（未使用）dataType参照定義'!A:A, 1,FALSE)))), "○", "×")</f>
        <v>○</v>
      </c>
      <c r="F38" s="137"/>
      <c r="G38" s="137"/>
      <c r="H38" s="137"/>
      <c r="I38" s="137"/>
      <c r="J38" s="137"/>
      <c r="K38" s="137"/>
      <c r="L38" s="137"/>
      <c r="M38" s="137"/>
      <c r="N38" s="137"/>
      <c r="O38" s="137"/>
      <c r="P38" s="137"/>
      <c r="Q38" s="137"/>
      <c r="R38" s="138"/>
      <c r="S38" s="135" t="s">
        <v>279</v>
      </c>
      <c r="T38" s="137"/>
      <c r="U38" s="139"/>
    </row>
    <row r="39" spans="1:21">
      <c r="A39" s="140" t="s">
        <v>305</v>
      </c>
      <c r="B39" s="141" t="s">
        <v>256</v>
      </c>
      <c r="C39" s="141" t="s">
        <v>256</v>
      </c>
      <c r="D39" s="141" t="s">
        <v>242</v>
      </c>
      <c r="E39" s="142" t="str">
        <f>IF(OR(NOT(ISNA(VLOOKUP(テーブル710[[#This Row],[dataType]], dataType定義!A:A, 1,FALSE))),NOT(ISNA(VLOOKUP(テーブル710[[#This Row],[dataType]],'（未使用）dataType参照定義'!A:A, 1,FALSE)))), "○", "×")</f>
        <v>○</v>
      </c>
      <c r="F39" s="143"/>
      <c r="G39" s="143"/>
      <c r="H39" s="143"/>
      <c r="I39" s="143"/>
      <c r="J39" s="143"/>
      <c r="K39" s="143"/>
      <c r="L39" s="143"/>
      <c r="M39" s="143"/>
      <c r="N39" s="143"/>
      <c r="O39" s="143"/>
      <c r="P39" s="143"/>
      <c r="Q39" s="143"/>
      <c r="R39" s="144"/>
      <c r="S39" s="141" t="s">
        <v>256</v>
      </c>
      <c r="T39" s="143"/>
      <c r="U39" s="145"/>
    </row>
    <row r="40" spans="1:21">
      <c r="A40" s="134" t="s">
        <v>305</v>
      </c>
      <c r="B40" s="135" t="s">
        <v>257</v>
      </c>
      <c r="C40" s="135" t="s">
        <v>258</v>
      </c>
      <c r="D40" s="135" t="s">
        <v>241</v>
      </c>
      <c r="E40" s="136" t="str">
        <f>IF(OR(NOT(ISNA(VLOOKUP(テーブル710[[#This Row],[dataType]], dataType定義!A:A, 1,FALSE))),NOT(ISNA(VLOOKUP(テーブル710[[#This Row],[dataType]],'（未使用）dataType参照定義'!A:A, 1,FALSE)))), "○", "×")</f>
        <v>○</v>
      </c>
      <c r="F40" s="137"/>
      <c r="G40" s="137"/>
      <c r="H40" s="137"/>
      <c r="I40" s="137"/>
      <c r="J40" s="137"/>
      <c r="K40" s="137"/>
      <c r="L40" s="137"/>
      <c r="M40" s="137"/>
      <c r="N40" s="137"/>
      <c r="O40" s="137"/>
      <c r="P40" s="137"/>
      <c r="Q40" s="137"/>
      <c r="R40" s="138"/>
      <c r="S40" s="135" t="s">
        <v>280</v>
      </c>
      <c r="T40" s="137"/>
      <c r="U40" s="139"/>
    </row>
    <row r="41" spans="1:21">
      <c r="A41" s="140" t="s">
        <v>305</v>
      </c>
      <c r="B41" s="141" t="s">
        <v>260</v>
      </c>
      <c r="C41" s="141" t="s">
        <v>261</v>
      </c>
      <c r="D41" s="141" t="s">
        <v>244</v>
      </c>
      <c r="E41" s="142" t="str">
        <f>IF(OR(NOT(ISNA(VLOOKUP(テーブル710[[#This Row],[dataType]], dataType定義!A:A, 1,FALSE))),NOT(ISNA(VLOOKUP(テーブル710[[#This Row],[dataType]],'（未使用）dataType参照定義'!A:A, 1,FALSE)))), "○", "×")</f>
        <v>○</v>
      </c>
      <c r="F41" s="143"/>
      <c r="G41" s="143"/>
      <c r="H41" s="143"/>
      <c r="I41" s="143"/>
      <c r="J41" s="143"/>
      <c r="K41" s="143"/>
      <c r="L41" s="143"/>
      <c r="M41" s="143"/>
      <c r="N41" s="143"/>
      <c r="O41" s="143"/>
      <c r="P41" s="143"/>
      <c r="Q41" s="143"/>
      <c r="R41" s="144"/>
      <c r="S41" s="141" t="s">
        <v>281</v>
      </c>
      <c r="T41" s="143"/>
      <c r="U41" s="145"/>
    </row>
    <row r="42" spans="1:21">
      <c r="A42" s="134" t="s">
        <v>305</v>
      </c>
      <c r="B42" s="135" t="s">
        <v>262</v>
      </c>
      <c r="C42" s="135" t="s">
        <v>263</v>
      </c>
      <c r="D42" s="135" t="s">
        <v>245</v>
      </c>
      <c r="E42" s="136" t="str">
        <f>IF(OR(NOT(ISNA(VLOOKUP(テーブル710[[#This Row],[dataType]], dataType定義!A:A, 1,FALSE))),NOT(ISNA(VLOOKUP(テーブル710[[#This Row],[dataType]],'（未使用）dataType参照定義'!A:A, 1,FALSE)))), "○", "×")</f>
        <v>○</v>
      </c>
      <c r="F42" s="137"/>
      <c r="G42" s="137"/>
      <c r="H42" s="137"/>
      <c r="I42" s="137"/>
      <c r="J42" s="137"/>
      <c r="K42" s="137"/>
      <c r="L42" s="137"/>
      <c r="M42" s="137"/>
      <c r="N42" s="137"/>
      <c r="O42" s="137"/>
      <c r="P42" s="137"/>
      <c r="Q42" s="137"/>
      <c r="R42" s="138"/>
      <c r="S42" s="135" t="s">
        <v>282</v>
      </c>
      <c r="T42" s="137"/>
      <c r="U42" s="139"/>
    </row>
    <row r="43" spans="1:21">
      <c r="A43" s="140" t="s">
        <v>305</v>
      </c>
      <c r="B43" s="141" t="s">
        <v>272</v>
      </c>
      <c r="C43" s="141" t="s">
        <v>268</v>
      </c>
      <c r="D43" s="141" t="s">
        <v>246</v>
      </c>
      <c r="E43" s="142" t="str">
        <f>IF(OR(NOT(ISNA(VLOOKUP(テーブル710[[#This Row],[dataType]], dataType定義!A:A, 1,FALSE))),NOT(ISNA(VLOOKUP(テーブル710[[#This Row],[dataType]],'（未使用）dataType参照定義'!A:A, 1,FALSE)))), "○", "×")</f>
        <v>○</v>
      </c>
      <c r="F43" s="143"/>
      <c r="G43" s="143"/>
      <c r="H43" s="143"/>
      <c r="I43" s="143"/>
      <c r="J43" s="143"/>
      <c r="K43" s="143"/>
      <c r="L43" s="143"/>
      <c r="M43" s="143"/>
      <c r="N43" s="143"/>
      <c r="O43" s="143"/>
      <c r="P43" s="143"/>
      <c r="Q43" s="143"/>
      <c r="R43" s="144"/>
      <c r="S43" s="141" t="s">
        <v>285</v>
      </c>
      <c r="T43" s="143"/>
      <c r="U43" s="145"/>
    </row>
    <row r="44" spans="1:21">
      <c r="A44" s="134" t="s">
        <v>306</v>
      </c>
      <c r="B44" s="135" t="s">
        <v>253</v>
      </c>
      <c r="C44" s="135" t="s">
        <v>254</v>
      </c>
      <c r="D44" s="135" t="s">
        <v>255</v>
      </c>
      <c r="E44" s="136" t="str">
        <f>IF(OR(NOT(ISNA(VLOOKUP(テーブル710[[#This Row],[dataType]], dataType定義!A:A, 1,FALSE))),NOT(ISNA(VLOOKUP(テーブル710[[#This Row],[dataType]],'（未使用）dataType参照定義'!A:A, 1,FALSE)))), "○", "×")</f>
        <v>○</v>
      </c>
      <c r="F44" s="137"/>
      <c r="G44" s="137"/>
      <c r="H44" s="137"/>
      <c r="I44" s="137"/>
      <c r="J44" s="137"/>
      <c r="K44" s="137"/>
      <c r="L44" s="137"/>
      <c r="M44" s="137"/>
      <c r="N44" s="137"/>
      <c r="O44" s="137"/>
      <c r="P44" s="137"/>
      <c r="Q44" s="137"/>
      <c r="R44" s="138"/>
      <c r="S44" s="135" t="s">
        <v>279</v>
      </c>
      <c r="T44" s="137"/>
      <c r="U44" s="139"/>
    </row>
    <row r="45" spans="1:21">
      <c r="A45" s="140" t="s">
        <v>306</v>
      </c>
      <c r="B45" s="141" t="s">
        <v>307</v>
      </c>
      <c r="C45" s="141" t="s">
        <v>308</v>
      </c>
      <c r="D45" s="141" t="s">
        <v>248</v>
      </c>
      <c r="E45" s="142" t="str">
        <f>IF(OR(NOT(ISNA(VLOOKUP(テーブル710[[#This Row],[dataType]], dataType定義!A:A, 1,FALSE))),NOT(ISNA(VLOOKUP(テーブル710[[#This Row],[dataType]],'（未使用）dataType参照定義'!A:A, 1,FALSE)))), "○", "×")</f>
        <v>○</v>
      </c>
      <c r="F45" s="143"/>
      <c r="G45" s="143"/>
      <c r="H45" s="143"/>
      <c r="I45" s="143"/>
      <c r="J45" s="143"/>
      <c r="K45" s="143"/>
      <c r="L45" s="143"/>
      <c r="M45" s="143"/>
      <c r="N45" s="143"/>
      <c r="O45" s="143"/>
      <c r="P45" s="143"/>
      <c r="Q45" s="143"/>
      <c r="R45" s="144"/>
      <c r="S45" s="141" t="s">
        <v>320</v>
      </c>
      <c r="T45" s="143"/>
      <c r="U45" s="145"/>
    </row>
    <row r="46" spans="1:21">
      <c r="A46" s="134" t="s">
        <v>306</v>
      </c>
      <c r="B46" s="135" t="s">
        <v>309</v>
      </c>
      <c r="C46" s="135" t="s">
        <v>310</v>
      </c>
      <c r="D46" s="135" t="s">
        <v>248</v>
      </c>
      <c r="E46" s="136" t="str">
        <f>IF(OR(NOT(ISNA(VLOOKUP(テーブル710[[#This Row],[dataType]], dataType定義!A:A, 1,FALSE))),NOT(ISNA(VLOOKUP(テーブル710[[#This Row],[dataType]],'（未使用）dataType参照定義'!A:A, 1,FALSE)))), "○", "×")</f>
        <v>○</v>
      </c>
      <c r="F46" s="137"/>
      <c r="G46" s="137"/>
      <c r="H46" s="137"/>
      <c r="I46" s="137"/>
      <c r="J46" s="137"/>
      <c r="K46" s="137"/>
      <c r="L46" s="137"/>
      <c r="M46" s="137"/>
      <c r="N46" s="137"/>
      <c r="O46" s="137"/>
      <c r="P46" s="137"/>
      <c r="Q46" s="137"/>
      <c r="R46" s="138"/>
      <c r="S46" s="135" t="s">
        <v>321</v>
      </c>
      <c r="T46" s="137"/>
      <c r="U46" s="139"/>
    </row>
    <row r="47" spans="1:21">
      <c r="A47" s="140" t="s">
        <v>306</v>
      </c>
      <c r="B47" s="141" t="s">
        <v>311</v>
      </c>
      <c r="C47" s="141" t="s">
        <v>312</v>
      </c>
      <c r="D47" s="141" t="s">
        <v>313</v>
      </c>
      <c r="E47" s="142" t="str">
        <f>IF(OR(NOT(ISNA(VLOOKUP(テーブル710[[#This Row],[dataType]], dataType定義!A:A, 1,FALSE))),NOT(ISNA(VLOOKUP(テーブル710[[#This Row],[dataType]],'（未使用）dataType参照定義'!A:A, 1,FALSE)))), "○", "×")</f>
        <v>○</v>
      </c>
      <c r="F47" s="143"/>
      <c r="G47" s="143"/>
      <c r="H47" s="143"/>
      <c r="I47" s="143"/>
      <c r="J47" s="143"/>
      <c r="K47" s="143"/>
      <c r="L47" s="143"/>
      <c r="M47" s="143"/>
      <c r="N47" s="143"/>
      <c r="O47" s="143"/>
      <c r="P47" s="143"/>
      <c r="Q47" s="143"/>
      <c r="R47" s="144"/>
      <c r="S47" s="141" t="s">
        <v>322</v>
      </c>
      <c r="T47" s="143"/>
      <c r="U47" s="145"/>
    </row>
    <row r="48" spans="1:21">
      <c r="A48" s="134" t="s">
        <v>306</v>
      </c>
      <c r="B48" s="135" t="s">
        <v>257</v>
      </c>
      <c r="C48" s="135" t="s">
        <v>258</v>
      </c>
      <c r="D48" s="135" t="s">
        <v>251</v>
      </c>
      <c r="E48" s="136" t="str">
        <f>IF(OR(NOT(ISNA(VLOOKUP(テーブル710[[#This Row],[dataType]], dataType定義!A:A, 1,FALSE))),NOT(ISNA(VLOOKUP(テーブル710[[#This Row],[dataType]],'（未使用）dataType参照定義'!A:A, 1,FALSE)))), "○", "×")</f>
        <v>○</v>
      </c>
      <c r="F48" s="137"/>
      <c r="G48" s="137"/>
      <c r="H48" s="137"/>
      <c r="I48" s="137"/>
      <c r="J48" s="137"/>
      <c r="K48" s="137"/>
      <c r="L48" s="137"/>
      <c r="M48" s="137"/>
      <c r="N48" s="137"/>
      <c r="O48" s="137"/>
      <c r="P48" s="137"/>
      <c r="Q48" s="137"/>
      <c r="R48" s="138"/>
      <c r="S48" s="135" t="s">
        <v>323</v>
      </c>
      <c r="T48" s="137"/>
      <c r="U48" s="139"/>
    </row>
  </sheetData>
  <protectedRanges>
    <protectedRange sqref="C5:D5 A1 B1:F4 E21:R48 R5 E7:Q14 E20:Q20 E6 A49:R1048576 A15:R19" name="修正可能箇所"/>
    <protectedRange sqref="E5" name="修正可能箇所_2"/>
    <protectedRange sqref="A5" name="修正可能箇所_1"/>
    <protectedRange sqref="B5" name="修正可能箇所_5"/>
    <protectedRange sqref="F5:Q5" name="修正可能箇所_3"/>
    <protectedRange sqref="A22:D30 A31 A32:D37 A38 A45:D48 A44 A39:D43" name="修正可能箇所_4"/>
    <protectedRange sqref="D21" name="修正可能箇所_3_1"/>
    <protectedRange sqref="B21:C21" name="修正可能箇所_2_3_1"/>
    <protectedRange sqref="B38:D38 B44:D44 B7:D14 B20:D20 B31:D31" name="修正可能箇所_3_3"/>
    <protectedRange sqref="S22:S30 S32:S37 S39:S43 S45:S48" name="修正可能箇所_6"/>
    <protectedRange sqref="S21" name="修正可能箇所_2_3_1_1"/>
  </protectedRanges>
  <phoneticPr fontId="5"/>
  <pageMargins left="0.7" right="0.7" top="0.75" bottom="0.75" header="0.3" footer="0.3"/>
  <pageSetup paperSize="9" scale="33" orientation="portrait" r:id="rId1"/>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22"/>
  <sheetViews>
    <sheetView topLeftCell="A15" zoomScale="80" zoomScaleNormal="80" workbookViewId="0">
      <selection activeCell="C22" sqref="C22"/>
    </sheetView>
  </sheetViews>
  <sheetFormatPr baseColWidth="10" defaultColWidth="8.83203125" defaultRowHeight="14"/>
  <cols>
    <col min="1" max="1" width="11.6640625" customWidth="1"/>
    <col min="2" max="2" width="12.1640625" style="13" bestFit="1" customWidth="1"/>
    <col min="3" max="3" width="73" customWidth="1"/>
    <col min="4" max="4" width="9" style="12"/>
  </cols>
  <sheetData>
    <row r="1" spans="1:4">
      <c r="A1" s="15" t="s">
        <v>18</v>
      </c>
    </row>
    <row r="3" spans="1:4">
      <c r="A3" s="12" t="s">
        <v>11</v>
      </c>
      <c r="B3" s="12" t="s">
        <v>12</v>
      </c>
      <c r="C3" s="12" t="s">
        <v>13</v>
      </c>
      <c r="D3" s="12" t="s">
        <v>15</v>
      </c>
    </row>
    <row r="4" spans="1:4">
      <c r="A4" s="17">
        <v>41456</v>
      </c>
      <c r="B4" s="18" t="s">
        <v>95</v>
      </c>
      <c r="C4" s="1" t="s">
        <v>14</v>
      </c>
      <c r="D4" s="4" t="s">
        <v>16</v>
      </c>
    </row>
    <row r="5" spans="1:4">
      <c r="A5" s="17">
        <v>41484</v>
      </c>
      <c r="B5" s="18" t="s">
        <v>96</v>
      </c>
      <c r="C5" s="1" t="s">
        <v>17</v>
      </c>
      <c r="D5" s="4" t="s">
        <v>16</v>
      </c>
    </row>
    <row r="6" spans="1:4">
      <c r="A6" s="17">
        <v>41486</v>
      </c>
      <c r="B6" s="18" t="s">
        <v>97</v>
      </c>
      <c r="C6" s="1" t="s">
        <v>21</v>
      </c>
      <c r="D6" s="4" t="s">
        <v>22</v>
      </c>
    </row>
    <row r="7" spans="1:4" ht="30">
      <c r="A7" s="17">
        <v>41490</v>
      </c>
      <c r="B7" s="18" t="s">
        <v>98</v>
      </c>
      <c r="C7" s="19" t="s">
        <v>26</v>
      </c>
      <c r="D7" s="4" t="s">
        <v>24</v>
      </c>
    </row>
    <row r="8" spans="1:4">
      <c r="A8" s="17">
        <v>41506</v>
      </c>
      <c r="B8" s="18" t="s">
        <v>99</v>
      </c>
      <c r="C8" s="1" t="s">
        <v>29</v>
      </c>
      <c r="D8" s="4" t="s">
        <v>28</v>
      </c>
    </row>
    <row r="9" spans="1:4" ht="266.25" customHeight="1">
      <c r="A9" s="17">
        <v>41973</v>
      </c>
      <c r="B9" s="18" t="s">
        <v>100</v>
      </c>
      <c r="C9" s="19" t="s">
        <v>113</v>
      </c>
      <c r="D9" s="4" t="s">
        <v>31</v>
      </c>
    </row>
    <row r="10" spans="1:4" ht="30">
      <c r="A10" s="17">
        <v>41993</v>
      </c>
      <c r="B10" s="18" t="s">
        <v>115</v>
      </c>
      <c r="C10" s="19" t="s">
        <v>118</v>
      </c>
      <c r="D10" s="4" t="s">
        <v>16</v>
      </c>
    </row>
    <row r="11" spans="1:4">
      <c r="A11" s="17">
        <v>41993</v>
      </c>
      <c r="B11" s="18" t="s">
        <v>116</v>
      </c>
      <c r="C11" s="1" t="s">
        <v>117</v>
      </c>
      <c r="D11" s="4" t="s">
        <v>16</v>
      </c>
    </row>
    <row r="12" spans="1:4" ht="45">
      <c r="A12" s="17">
        <v>42096</v>
      </c>
      <c r="B12" s="18" t="s">
        <v>121</v>
      </c>
      <c r="C12" s="19" t="s">
        <v>124</v>
      </c>
      <c r="D12" s="4" t="s">
        <v>16</v>
      </c>
    </row>
    <row r="13" spans="1:4" ht="45">
      <c r="A13" s="17">
        <v>42103</v>
      </c>
      <c r="B13" s="18" t="s">
        <v>128</v>
      </c>
      <c r="C13" s="19" t="s">
        <v>127</v>
      </c>
      <c r="D13" s="4" t="s">
        <v>129</v>
      </c>
    </row>
    <row r="14" spans="1:4" ht="30">
      <c r="A14" s="17">
        <v>42121</v>
      </c>
      <c r="B14" s="18" t="s">
        <v>140</v>
      </c>
      <c r="C14" s="19" t="s">
        <v>139</v>
      </c>
      <c r="D14" s="4" t="s">
        <v>133</v>
      </c>
    </row>
    <row r="15" spans="1:4" ht="60">
      <c r="A15" s="17">
        <v>42136</v>
      </c>
      <c r="B15" s="18" t="s">
        <v>141</v>
      </c>
      <c r="C15" s="19" t="s">
        <v>142</v>
      </c>
      <c r="D15" s="4" t="s">
        <v>16</v>
      </c>
    </row>
    <row r="16" spans="1:4" ht="75">
      <c r="A16" s="17">
        <v>42463</v>
      </c>
      <c r="B16" s="18" t="s">
        <v>148</v>
      </c>
      <c r="C16" s="19" t="s">
        <v>213</v>
      </c>
      <c r="D16" s="4" t="s">
        <v>16</v>
      </c>
    </row>
    <row r="17" spans="1:4" ht="75">
      <c r="A17" s="17">
        <v>43015</v>
      </c>
      <c r="B17" s="18" t="s">
        <v>212</v>
      </c>
      <c r="C17" s="19" t="s">
        <v>214</v>
      </c>
      <c r="D17" s="4" t="s">
        <v>215</v>
      </c>
    </row>
    <row r="18" spans="1:4" ht="30">
      <c r="A18" s="17">
        <v>43029</v>
      </c>
      <c r="B18" s="18" t="s">
        <v>216</v>
      </c>
      <c r="C18" s="19" t="s">
        <v>218</v>
      </c>
      <c r="D18" s="4" t="s">
        <v>217</v>
      </c>
    </row>
    <row r="19" spans="1:4" ht="75">
      <c r="A19" s="17">
        <v>43060</v>
      </c>
      <c r="B19" s="18" t="s">
        <v>224</v>
      </c>
      <c r="C19" s="19" t="s">
        <v>237</v>
      </c>
      <c r="D19" s="4" t="s">
        <v>225</v>
      </c>
    </row>
    <row r="20" spans="1:4" ht="60">
      <c r="A20" s="17">
        <v>43182</v>
      </c>
      <c r="B20" s="18" t="s">
        <v>344</v>
      </c>
      <c r="C20" s="19" t="s">
        <v>379</v>
      </c>
      <c r="D20" s="4" t="s">
        <v>16</v>
      </c>
    </row>
    <row r="21" spans="1:4" ht="105">
      <c r="A21" s="17">
        <v>43856</v>
      </c>
      <c r="B21" s="18" t="s">
        <v>413</v>
      </c>
      <c r="C21" s="19" t="s">
        <v>416</v>
      </c>
      <c r="D21" s="4" t="s">
        <v>414</v>
      </c>
    </row>
    <row r="22" spans="1:4" ht="45">
      <c r="A22" s="17">
        <v>44962</v>
      </c>
      <c r="B22" s="18" t="s">
        <v>633</v>
      </c>
      <c r="C22" s="19" t="s">
        <v>635</v>
      </c>
      <c r="D22" s="4" t="s">
        <v>634</v>
      </c>
    </row>
  </sheetData>
  <phoneticPr fontId="5"/>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F743F8-1820-1546-BDEE-19623E66A990}">
  <dimension ref="A1:F27"/>
  <sheetViews>
    <sheetView zoomScale="110" zoomScaleNormal="110" workbookViewId="0">
      <pane ySplit="6" topLeftCell="A7" activePane="bottomLeft" state="frozen"/>
      <selection pane="bottomLeft" activeCell="C9" sqref="C9"/>
    </sheetView>
  </sheetViews>
  <sheetFormatPr baseColWidth="10" defaultRowHeight="14"/>
  <cols>
    <col min="1" max="1" width="19.33203125" customWidth="1"/>
    <col min="2" max="2" width="16" style="103" customWidth="1"/>
    <col min="3" max="3" width="27.6640625" bestFit="1" customWidth="1"/>
    <col min="4" max="4" width="64.33203125" customWidth="1"/>
    <col min="5" max="5" width="30.1640625" bestFit="1" customWidth="1"/>
    <col min="6" max="6" width="48.33203125" customWidth="1"/>
  </cols>
  <sheetData>
    <row r="1" spans="1:6">
      <c r="A1" s="61" t="s">
        <v>663</v>
      </c>
    </row>
    <row r="3" spans="1:6">
      <c r="A3" t="s">
        <v>655</v>
      </c>
    </row>
    <row r="4" spans="1:6">
      <c r="A4" s="179" t="s">
        <v>695</v>
      </c>
    </row>
    <row r="6" spans="1:6" ht="15">
      <c r="A6" t="s">
        <v>664</v>
      </c>
      <c r="B6" s="103" t="s">
        <v>665</v>
      </c>
      <c r="C6" t="s">
        <v>636</v>
      </c>
      <c r="D6" t="s">
        <v>637</v>
      </c>
      <c r="E6" s="180" t="s">
        <v>639</v>
      </c>
      <c r="F6" s="180" t="s">
        <v>638</v>
      </c>
    </row>
    <row r="7" spans="1:6" ht="15">
      <c r="A7" s="181" t="s">
        <v>690</v>
      </c>
      <c r="B7" s="192" t="s">
        <v>691</v>
      </c>
      <c r="C7" s="181" t="s">
        <v>463</v>
      </c>
      <c r="D7" s="181" t="s">
        <v>694</v>
      </c>
      <c r="E7" s="181" t="s">
        <v>693</v>
      </c>
      <c r="F7" s="181"/>
    </row>
    <row r="8" spans="1:6" ht="15">
      <c r="A8" s="181" t="s">
        <v>690</v>
      </c>
      <c r="B8" s="192" t="s">
        <v>691</v>
      </c>
      <c r="C8" t="s">
        <v>640</v>
      </c>
      <c r="D8" t="s">
        <v>645</v>
      </c>
      <c r="E8" t="s">
        <v>641</v>
      </c>
      <c r="F8" s="181"/>
    </row>
    <row r="9" spans="1:6" ht="15">
      <c r="A9" s="181" t="s">
        <v>690</v>
      </c>
      <c r="B9" s="192" t="s">
        <v>691</v>
      </c>
      <c r="C9" t="s">
        <v>644</v>
      </c>
      <c r="D9" t="s">
        <v>206</v>
      </c>
      <c r="E9" t="s">
        <v>642</v>
      </c>
      <c r="F9" s="181"/>
    </row>
    <row r="10" spans="1:6" ht="15">
      <c r="A10" s="181" t="s">
        <v>690</v>
      </c>
      <c r="B10" s="192" t="s">
        <v>691</v>
      </c>
      <c r="C10" t="s">
        <v>647</v>
      </c>
      <c r="D10" t="s">
        <v>646</v>
      </c>
      <c r="E10" t="s">
        <v>238</v>
      </c>
      <c r="F10" s="181"/>
    </row>
    <row r="11" spans="1:6" ht="15">
      <c r="A11" s="181" t="s">
        <v>690</v>
      </c>
      <c r="B11" s="192" t="s">
        <v>691</v>
      </c>
      <c r="C11" t="s">
        <v>648</v>
      </c>
      <c r="D11" t="s">
        <v>146</v>
      </c>
      <c r="E11" t="s">
        <v>643</v>
      </c>
      <c r="F11" s="181"/>
    </row>
    <row r="12" spans="1:6" ht="15">
      <c r="A12" s="181" t="s">
        <v>690</v>
      </c>
      <c r="B12" s="192" t="s">
        <v>691</v>
      </c>
      <c r="C12" s="196" t="s">
        <v>696</v>
      </c>
      <c r="D12" t="s">
        <v>659</v>
      </c>
      <c r="E12" t="s">
        <v>239</v>
      </c>
      <c r="F12" s="196"/>
    </row>
    <row r="13" spans="1:6" ht="15">
      <c r="A13" s="181" t="s">
        <v>690</v>
      </c>
      <c r="B13" s="192" t="s">
        <v>691</v>
      </c>
      <c r="C13" t="s">
        <v>697</v>
      </c>
      <c r="D13" t="s">
        <v>196</v>
      </c>
      <c r="E13" t="s">
        <v>205</v>
      </c>
      <c r="F13" s="196"/>
    </row>
    <row r="14" spans="1:6" ht="15">
      <c r="A14" s="181" t="s">
        <v>690</v>
      </c>
      <c r="B14" s="192" t="s">
        <v>691</v>
      </c>
      <c r="C14" t="s">
        <v>698</v>
      </c>
      <c r="D14" t="s">
        <v>197</v>
      </c>
      <c r="F14" s="196"/>
    </row>
    <row r="15" spans="1:6" ht="15">
      <c r="A15" s="181" t="s">
        <v>690</v>
      </c>
      <c r="B15" s="192" t="s">
        <v>691</v>
      </c>
      <c r="C15" t="s">
        <v>699</v>
      </c>
      <c r="D15" t="s">
        <v>198</v>
      </c>
      <c r="F15" s="196"/>
    </row>
    <row r="16" spans="1:6" ht="105">
      <c r="A16" s="181" t="s">
        <v>667</v>
      </c>
      <c r="B16" s="192" t="s">
        <v>666</v>
      </c>
      <c r="C16" s="181" t="s">
        <v>668</v>
      </c>
      <c r="D16" s="191" t="s">
        <v>670</v>
      </c>
      <c r="E16" s="182" t="s">
        <v>324</v>
      </c>
      <c r="F16" s="183"/>
    </row>
    <row r="17" spans="1:6" ht="15">
      <c r="A17" s="181" t="s">
        <v>667</v>
      </c>
      <c r="B17" s="192" t="s">
        <v>666</v>
      </c>
      <c r="C17" s="181" t="s">
        <v>669</v>
      </c>
      <c r="D17" s="184" t="s">
        <v>683</v>
      </c>
      <c r="E17" s="185" t="s">
        <v>387</v>
      </c>
      <c r="F17" s="186"/>
    </row>
    <row r="18" spans="1:6" ht="150">
      <c r="A18" s="181" t="s">
        <v>667</v>
      </c>
      <c r="B18" s="192" t="s">
        <v>666</v>
      </c>
      <c r="C18" s="181" t="s">
        <v>674</v>
      </c>
      <c r="D18" s="187" t="s">
        <v>671</v>
      </c>
      <c r="E18" s="185" t="s">
        <v>390</v>
      </c>
      <c r="F18" s="186"/>
    </row>
    <row r="19" spans="1:6" ht="30">
      <c r="A19" s="181" t="s">
        <v>667</v>
      </c>
      <c r="B19" s="192" t="s">
        <v>666</v>
      </c>
      <c r="C19" s="181" t="s">
        <v>675</v>
      </c>
      <c r="D19" s="187" t="s">
        <v>672</v>
      </c>
      <c r="E19" s="185" t="s">
        <v>329</v>
      </c>
      <c r="F19" s="186"/>
    </row>
    <row r="20" spans="1:6" ht="30">
      <c r="A20" s="181" t="s">
        <v>667</v>
      </c>
      <c r="B20" s="192" t="s">
        <v>666</v>
      </c>
      <c r="C20" s="181" t="s">
        <v>677</v>
      </c>
      <c r="D20" s="187" t="s">
        <v>676</v>
      </c>
      <c r="E20" s="185" t="s">
        <v>391</v>
      </c>
      <c r="F20" s="186"/>
    </row>
    <row r="21" spans="1:6" ht="120">
      <c r="A21" s="181" t="s">
        <v>667</v>
      </c>
      <c r="B21" s="192" t="s">
        <v>666</v>
      </c>
      <c r="C21" s="181" t="s">
        <v>678</v>
      </c>
      <c r="D21" s="188" t="s">
        <v>673</v>
      </c>
      <c r="E21" s="189" t="s">
        <v>331</v>
      </c>
      <c r="F21" s="190"/>
    </row>
    <row r="22" spans="1:6" ht="150">
      <c r="A22" s="181" t="s">
        <v>679</v>
      </c>
      <c r="B22" s="192" t="s">
        <v>680</v>
      </c>
      <c r="C22" s="181" t="s">
        <v>668</v>
      </c>
      <c r="D22" s="192" t="s">
        <v>684</v>
      </c>
      <c r="E22" s="181"/>
      <c r="F22" s="181"/>
    </row>
    <row r="23" spans="1:6" ht="30">
      <c r="A23" s="181" t="s">
        <v>679</v>
      </c>
      <c r="B23" s="192" t="s">
        <v>680</v>
      </c>
      <c r="C23" s="181" t="s">
        <v>669</v>
      </c>
      <c r="D23" s="184" t="s">
        <v>683</v>
      </c>
      <c r="E23" s="181"/>
      <c r="F23" s="181"/>
    </row>
    <row r="24" spans="1:6" ht="165">
      <c r="A24" s="181" t="s">
        <v>679</v>
      </c>
      <c r="B24" s="192" t="s">
        <v>680</v>
      </c>
      <c r="C24" s="181" t="s">
        <v>700</v>
      </c>
      <c r="D24" s="192" t="s">
        <v>681</v>
      </c>
      <c r="E24" s="181"/>
      <c r="F24" s="181"/>
    </row>
    <row r="25" spans="1:6" ht="165">
      <c r="A25" s="181" t="s">
        <v>679</v>
      </c>
      <c r="B25" s="192" t="s">
        <v>680</v>
      </c>
      <c r="C25" s="181" t="s">
        <v>685</v>
      </c>
      <c r="D25" s="192" t="s">
        <v>682</v>
      </c>
      <c r="E25" s="181"/>
      <c r="F25" s="181"/>
    </row>
    <row r="26" spans="1:6" ht="60">
      <c r="A26" s="181" t="s">
        <v>686</v>
      </c>
      <c r="B26" s="192" t="s">
        <v>688</v>
      </c>
      <c r="C26" s="181" t="s">
        <v>668</v>
      </c>
      <c r="D26" s="192" t="s">
        <v>689</v>
      </c>
      <c r="E26" s="181" t="s">
        <v>687</v>
      </c>
      <c r="F26" s="181"/>
    </row>
    <row r="27" spans="1:6" ht="15">
      <c r="A27" s="181" t="s">
        <v>686</v>
      </c>
      <c r="B27" s="192" t="s">
        <v>688</v>
      </c>
      <c r="C27" s="181" t="s">
        <v>669</v>
      </c>
      <c r="D27" s="181" t="s">
        <v>19</v>
      </c>
      <c r="E27" s="181" t="s">
        <v>426</v>
      </c>
      <c r="F27" s="181"/>
    </row>
  </sheetData>
  <phoneticPr fontId="5"/>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P31"/>
  <sheetViews>
    <sheetView zoomScale="90" zoomScaleNormal="90" workbookViewId="0">
      <pane ySplit="8" topLeftCell="A9" activePane="bottomLeft" state="frozen"/>
      <selection pane="bottomLeft" activeCell="A8" sqref="A8"/>
    </sheetView>
  </sheetViews>
  <sheetFormatPr baseColWidth="10" defaultColWidth="8.83203125" defaultRowHeight="14"/>
  <cols>
    <col min="1" max="1" width="39.1640625" bestFit="1" customWidth="1"/>
    <col min="2" max="2" width="11.5" bestFit="1" customWidth="1"/>
    <col min="3" max="3" width="9.1640625" style="3" bestFit="1" customWidth="1"/>
    <col min="4" max="4" width="9.6640625" style="3" customWidth="1"/>
    <col min="5" max="5" width="22" style="3" bestFit="1" customWidth="1"/>
    <col min="6" max="6" width="18.1640625" style="3" customWidth="1"/>
    <col min="7" max="7" width="14.6640625" style="3" bestFit="1" customWidth="1"/>
    <col min="8" max="8" width="12.1640625" style="3" bestFit="1" customWidth="1"/>
    <col min="9" max="10" width="5.6640625" bestFit="1" customWidth="1"/>
    <col min="11" max="11" width="7.5" customWidth="1"/>
    <col min="12" max="15" width="8" customWidth="1"/>
    <col min="16" max="16" width="31.6640625" customWidth="1"/>
  </cols>
  <sheetData>
    <row r="1" spans="1:16">
      <c r="A1" s="7" t="s">
        <v>10</v>
      </c>
      <c r="B1" s="3"/>
    </row>
    <row r="2" spans="1:16">
      <c r="A2" s="7"/>
      <c r="B2" s="3"/>
    </row>
    <row r="3" spans="1:16">
      <c r="A3" s="7"/>
      <c r="B3" s="3"/>
    </row>
    <row r="4" spans="1:16">
      <c r="A4" s="179" t="s">
        <v>662</v>
      </c>
      <c r="B4" s="3"/>
    </row>
    <row r="5" spans="1:16">
      <c r="A5" s="7"/>
      <c r="B5" s="3"/>
    </row>
    <row r="6" spans="1:16" ht="30">
      <c r="A6" s="7"/>
      <c r="B6" s="60" t="s">
        <v>90</v>
      </c>
      <c r="C6" s="195" t="s">
        <v>94</v>
      </c>
      <c r="D6" s="195"/>
      <c r="E6" s="195"/>
      <c r="F6" s="195"/>
      <c r="G6" s="195"/>
      <c r="H6" s="195"/>
      <c r="I6" s="194" t="s">
        <v>147</v>
      </c>
      <c r="J6" s="194"/>
      <c r="K6" s="194"/>
      <c r="L6" s="194"/>
      <c r="M6" s="63" t="s">
        <v>191</v>
      </c>
      <c r="N6" s="156" t="s">
        <v>419</v>
      </c>
      <c r="O6" s="154"/>
      <c r="P6" s="154"/>
    </row>
    <row r="7" spans="1:16">
      <c r="B7" s="36" t="s">
        <v>91</v>
      </c>
      <c r="C7" s="49" t="s">
        <v>92</v>
      </c>
      <c r="D7" s="49" t="s">
        <v>91</v>
      </c>
      <c r="E7" s="38" t="s">
        <v>91</v>
      </c>
      <c r="F7" s="49" t="s">
        <v>91</v>
      </c>
      <c r="G7" s="38" t="s">
        <v>92</v>
      </c>
      <c r="H7" s="38" t="s">
        <v>190</v>
      </c>
      <c r="I7" s="40" t="s">
        <v>92</v>
      </c>
      <c r="J7" s="40" t="s">
        <v>92</v>
      </c>
      <c r="K7" s="40" t="s">
        <v>92</v>
      </c>
      <c r="L7" s="40" t="s">
        <v>92</v>
      </c>
      <c r="M7" s="64" t="s">
        <v>221</v>
      </c>
      <c r="N7" s="155" t="s">
        <v>92</v>
      </c>
      <c r="O7" s="37" t="s">
        <v>92</v>
      </c>
      <c r="P7" s="37" t="s">
        <v>92</v>
      </c>
    </row>
    <row r="8" spans="1:16" ht="30">
      <c r="A8" s="4" t="s">
        <v>19</v>
      </c>
      <c r="B8" s="4" t="s">
        <v>0</v>
      </c>
      <c r="C8" s="5" t="s">
        <v>701</v>
      </c>
      <c r="D8" s="5" t="s">
        <v>702</v>
      </c>
      <c r="E8" s="48" t="s">
        <v>703</v>
      </c>
      <c r="F8" s="50" t="s">
        <v>178</v>
      </c>
      <c r="G8" s="5" t="s">
        <v>101</v>
      </c>
      <c r="H8" s="5" t="s">
        <v>704</v>
      </c>
      <c r="I8" s="5" t="s">
        <v>705</v>
      </c>
      <c r="J8" s="5" t="s">
        <v>706</v>
      </c>
      <c r="K8" s="5" t="s">
        <v>145</v>
      </c>
      <c r="L8" s="5" t="s">
        <v>707</v>
      </c>
      <c r="M8" s="5" t="s">
        <v>192</v>
      </c>
      <c r="N8" s="5" t="s">
        <v>417</v>
      </c>
      <c r="O8" s="5" t="s">
        <v>418</v>
      </c>
      <c r="P8" s="5" t="s">
        <v>179</v>
      </c>
    </row>
    <row r="9" spans="1:16">
      <c r="A9" s="6" t="s">
        <v>388</v>
      </c>
      <c r="B9" s="2" t="s">
        <v>389</v>
      </c>
      <c r="C9" s="2"/>
      <c r="D9" s="2"/>
      <c r="E9" s="2"/>
      <c r="F9" s="2"/>
      <c r="G9" s="39"/>
      <c r="H9" s="5"/>
      <c r="I9" s="2"/>
      <c r="J9" s="2"/>
      <c r="K9" s="2"/>
      <c r="L9" s="2"/>
      <c r="M9" s="2"/>
      <c r="N9" s="39"/>
      <c r="O9" s="39"/>
      <c r="P9" s="39"/>
    </row>
    <row r="10" spans="1:16">
      <c r="A10" s="6" t="s">
        <v>349</v>
      </c>
      <c r="B10" s="2" t="s">
        <v>350</v>
      </c>
      <c r="C10" s="2"/>
      <c r="D10" s="2"/>
      <c r="E10" s="2"/>
      <c r="F10" s="1" t="str">
        <f>IF(テーブル2[[#This Row],[データパターン（日本語）]]="", "", VLOOKUP(テーブル2[[#This Row],[データパターン（日本語）]],dataType・データパターン一覧!A:B,2,FALSE))</f>
        <v/>
      </c>
      <c r="G10" s="39"/>
      <c r="H10" s="5"/>
      <c r="I10" s="2"/>
      <c r="J10" s="2"/>
      <c r="K10" s="2"/>
      <c r="L10" s="2"/>
      <c r="M10" s="2"/>
      <c r="N10" s="19"/>
      <c r="O10" s="19"/>
      <c r="P10" s="19"/>
    </row>
    <row r="11" spans="1:16" ht="15">
      <c r="A11" s="87" t="s">
        <v>502</v>
      </c>
      <c r="B11" s="2" t="s">
        <v>408</v>
      </c>
      <c r="C11" s="2" t="s">
        <v>409</v>
      </c>
      <c r="D11" s="2" t="s">
        <v>409</v>
      </c>
      <c r="E11" s="2" t="s">
        <v>150</v>
      </c>
      <c r="F11" s="2" t="str">
        <f>IF(テーブル2[[#This Row],[データパターン（日本語）]]="", "", VLOOKUP(テーブル2[[#This Row],[データパターン（日本語）]],dataType・データパターン一覧!A:B,2,FALSE))</f>
        <v>REG_EX_ALL</v>
      </c>
      <c r="G11" s="39" t="s">
        <v>410</v>
      </c>
      <c r="H11" s="151" t="s">
        <v>44</v>
      </c>
      <c r="I11" s="2"/>
      <c r="J11" s="2"/>
      <c r="K11" s="2"/>
      <c r="L11" s="2"/>
      <c r="M11" s="2"/>
      <c r="N11" s="39"/>
      <c r="O11" s="39"/>
      <c r="P11" s="39" t="s">
        <v>30</v>
      </c>
    </row>
    <row r="12" spans="1:16">
      <c r="A12" s="6" t="s">
        <v>420</v>
      </c>
      <c r="B12" s="2" t="s">
        <v>27</v>
      </c>
      <c r="C12" s="2"/>
      <c r="D12" s="2"/>
      <c r="E12" s="2"/>
      <c r="F12" s="1" t="str">
        <f>IF(テーブル2[[#This Row],[データパターン（日本語）]]="", "", VLOOKUP(テーブル2[[#This Row],[データパターン（日本語）]],dataType・データパターン一覧!A:B,2,FALSE))</f>
        <v/>
      </c>
      <c r="G12" s="39"/>
      <c r="H12" s="5"/>
      <c r="I12" s="2"/>
      <c r="J12" s="2"/>
      <c r="K12" s="2"/>
      <c r="L12" s="2"/>
      <c r="M12" s="2"/>
      <c r="N12" s="19"/>
      <c r="O12" s="19"/>
      <c r="P12" s="19"/>
    </row>
    <row r="13" spans="1:16">
      <c r="A13" s="6" t="s">
        <v>405</v>
      </c>
      <c r="B13" s="2" t="s">
        <v>76</v>
      </c>
      <c r="C13" s="2"/>
      <c r="D13" s="2"/>
      <c r="E13" s="2"/>
      <c r="F13" s="1" t="str">
        <f>IF(テーブル2[[#This Row],[データパターン（日本語）]]="", "", VLOOKUP(テーブル2[[#This Row],[データパターン（日本語）]],dataType・データパターン一覧!A:B,2,FALSE))</f>
        <v/>
      </c>
      <c r="G13" s="39"/>
      <c r="H13" s="5"/>
      <c r="I13" s="2"/>
      <c r="J13" s="2"/>
      <c r="K13" s="2"/>
      <c r="L13" s="2"/>
      <c r="M13" s="2"/>
      <c r="N13" s="19"/>
      <c r="O13" s="19"/>
      <c r="P13" s="19"/>
    </row>
    <row r="14" spans="1:16">
      <c r="A14" s="6" t="s">
        <v>527</v>
      </c>
      <c r="B14" s="2" t="s">
        <v>62</v>
      </c>
      <c r="C14" s="2" t="s">
        <v>561</v>
      </c>
      <c r="D14" s="2" t="s">
        <v>561</v>
      </c>
      <c r="E14" s="2" t="s">
        <v>33</v>
      </c>
      <c r="F14" s="1" t="str">
        <f>IF(テーブル2[[#This Row],[データパターン（日本語）]]="", "", VLOOKUP(テーブル2[[#This Row],[データパターン（日本語）]],dataType・データパターン一覧!A:B,2,FALSE))</f>
        <v>REG_EX_HAN</v>
      </c>
      <c r="G14" s="39"/>
      <c r="H14" s="5"/>
      <c r="I14" s="2"/>
      <c r="J14" s="2"/>
      <c r="K14" s="2"/>
      <c r="L14" s="2"/>
      <c r="M14" s="2"/>
      <c r="N14" s="19"/>
      <c r="O14" s="19"/>
      <c r="P14" s="19"/>
    </row>
    <row r="15" spans="1:16" ht="30">
      <c r="A15" s="6" t="s">
        <v>596</v>
      </c>
      <c r="B15" s="2" t="s">
        <v>62</v>
      </c>
      <c r="C15" s="2" t="s">
        <v>383</v>
      </c>
      <c r="D15" s="2" t="s">
        <v>459</v>
      </c>
      <c r="E15" s="133" t="s">
        <v>150</v>
      </c>
      <c r="F15" s="1" t="str">
        <f>IF(テーブル2[[#This Row],[データパターン（日本語）]]="", "", VLOOKUP(テーブル2[[#This Row],[データパターン（日本語）]],dataType・データパターン一覧!A:B,2,FALSE))</f>
        <v>REG_EX_ALL</v>
      </c>
      <c r="G15" s="39" t="s">
        <v>597</v>
      </c>
      <c r="H15" s="151" t="s">
        <v>44</v>
      </c>
      <c r="I15" s="2"/>
      <c r="J15" s="2"/>
      <c r="K15" s="2"/>
      <c r="L15" s="2"/>
      <c r="M15" s="2"/>
      <c r="N15" s="19"/>
      <c r="O15" s="19"/>
      <c r="P15" s="19"/>
    </row>
    <row r="16" spans="1:16" ht="30">
      <c r="A16" s="87" t="s">
        <v>541</v>
      </c>
      <c r="B16" s="133" t="s">
        <v>62</v>
      </c>
      <c r="C16" s="2" t="s">
        <v>210</v>
      </c>
      <c r="D16" s="2" t="s">
        <v>459</v>
      </c>
      <c r="E16" s="2" t="s">
        <v>150</v>
      </c>
      <c r="F16" s="1" t="str">
        <f>IF(テーブル2[[#This Row],[データパターン（日本語）]]="", "", VLOOKUP(テーブル2[[#This Row],[データパターン（日本語）]],dataType・データパターン一覧!A:B,2,FALSE))</f>
        <v>REG_EX_ALL</v>
      </c>
      <c r="G16" s="39" t="s">
        <v>588</v>
      </c>
      <c r="H16" s="151" t="s">
        <v>44</v>
      </c>
      <c r="I16" s="2"/>
      <c r="J16" s="2"/>
      <c r="K16" s="2"/>
      <c r="L16" s="2"/>
      <c r="M16" s="2"/>
      <c r="N16" s="19"/>
      <c r="O16" s="19"/>
      <c r="P16" s="19"/>
    </row>
    <row r="17" spans="1:16" ht="30">
      <c r="A17" s="87" t="s">
        <v>582</v>
      </c>
      <c r="B17" s="133" t="s">
        <v>62</v>
      </c>
      <c r="C17" s="2" t="s">
        <v>210</v>
      </c>
      <c r="D17" s="2" t="s">
        <v>395</v>
      </c>
      <c r="E17" s="2" t="s">
        <v>150</v>
      </c>
      <c r="F17" s="1" t="str">
        <f>IF(テーブル2[[#This Row],[データパターン（日本語）]]="", "", VLOOKUP(テーブル2[[#This Row],[データパターン（日本語）]],dataType・データパターン一覧!A:B,2,FALSE))</f>
        <v>REG_EX_ALL</v>
      </c>
      <c r="G17" s="39" t="s">
        <v>597</v>
      </c>
      <c r="H17" s="151" t="s">
        <v>44</v>
      </c>
      <c r="I17" s="2"/>
      <c r="J17" s="2"/>
      <c r="K17" s="2"/>
      <c r="L17" s="2"/>
      <c r="M17" s="2"/>
      <c r="N17" s="19"/>
      <c r="O17" s="19"/>
      <c r="P17" s="19"/>
    </row>
    <row r="18" spans="1:16" ht="15">
      <c r="A18" s="87" t="s">
        <v>545</v>
      </c>
      <c r="B18" s="133" t="s">
        <v>62</v>
      </c>
      <c r="C18" s="2" t="s">
        <v>210</v>
      </c>
      <c r="D18" s="2" t="s">
        <v>411</v>
      </c>
      <c r="E18" s="2" t="s">
        <v>150</v>
      </c>
      <c r="F18" s="1" t="str">
        <f>IF(テーブル2[[#This Row],[データパターン（日本語）]]="", "", VLOOKUP(テーブル2[[#This Row],[データパターン（日本語）]],dataType・データパターン一覧!A:B,2,FALSE))</f>
        <v>REG_EX_ALL</v>
      </c>
      <c r="G18" s="39" t="s">
        <v>394</v>
      </c>
      <c r="H18" s="151" t="s">
        <v>44</v>
      </c>
      <c r="I18" s="2"/>
      <c r="J18" s="2"/>
      <c r="K18" s="2"/>
      <c r="L18" s="2"/>
      <c r="M18" s="2"/>
      <c r="N18" s="19"/>
      <c r="O18" s="19"/>
      <c r="P18" s="19"/>
    </row>
    <row r="19" spans="1:16">
      <c r="A19" s="87" t="s">
        <v>483</v>
      </c>
      <c r="B19" s="133" t="s">
        <v>484</v>
      </c>
      <c r="C19" s="133"/>
      <c r="D19" s="133"/>
      <c r="E19" s="133"/>
      <c r="F19" s="1"/>
      <c r="G19" s="39"/>
      <c r="H19" s="5"/>
      <c r="I19" s="2"/>
      <c r="J19" s="2"/>
      <c r="K19" s="2"/>
      <c r="L19" s="2"/>
      <c r="M19" s="2"/>
      <c r="N19" s="19"/>
      <c r="O19" s="19"/>
      <c r="P19" s="19"/>
    </row>
    <row r="20" spans="1:16" ht="45">
      <c r="A20" s="132" t="s">
        <v>250</v>
      </c>
      <c r="B20" s="133" t="s">
        <v>62</v>
      </c>
      <c r="C20" s="133" t="s">
        <v>222</v>
      </c>
      <c r="D20" s="133" t="s">
        <v>434</v>
      </c>
      <c r="E20" s="133" t="s">
        <v>150</v>
      </c>
      <c r="F20" s="2" t="str">
        <f>IF(テーブル2[[#This Row],[データパターン（日本語）]]="", "", VLOOKUP(テーブル2[[#This Row],[データパターン（日本語）]],dataType・データパターン一覧!A:B,2,FALSE))</f>
        <v>REG_EX_ALL</v>
      </c>
      <c r="G20" s="39" t="s">
        <v>588</v>
      </c>
      <c r="H20" s="151" t="s">
        <v>44</v>
      </c>
      <c r="I20" s="2"/>
      <c r="J20" s="2"/>
      <c r="K20" s="2"/>
      <c r="L20" s="2"/>
      <c r="M20" s="2"/>
      <c r="N20" s="19"/>
      <c r="O20" s="19"/>
      <c r="P20" s="19" t="s">
        <v>598</v>
      </c>
    </row>
    <row r="21" spans="1:16">
      <c r="A21" s="87" t="s">
        <v>427</v>
      </c>
      <c r="B21" s="133" t="s">
        <v>62</v>
      </c>
      <c r="C21" s="133" t="s">
        <v>222</v>
      </c>
      <c r="D21" s="133" t="s">
        <v>243</v>
      </c>
      <c r="E21" s="133" t="s">
        <v>33</v>
      </c>
      <c r="F21" s="1" t="str">
        <f>IF(テーブル2[[#This Row],[データパターン（日本語）]]="", "", VLOOKUP(テーブル2[[#This Row],[データパターン（日本語）]],dataType・データパターン一覧!A:B,2,FALSE))</f>
        <v>REG_EX_HAN</v>
      </c>
      <c r="G21" s="39"/>
      <c r="H21" s="5"/>
      <c r="I21" s="2"/>
      <c r="J21" s="2"/>
      <c r="K21" s="2"/>
      <c r="L21" s="2"/>
      <c r="M21" s="2"/>
      <c r="N21" s="19"/>
      <c r="O21" s="19"/>
      <c r="P21" s="19"/>
    </row>
    <row r="22" spans="1:16">
      <c r="A22" s="87" t="s">
        <v>439</v>
      </c>
      <c r="B22" s="2" t="s">
        <v>211</v>
      </c>
      <c r="C22" s="2"/>
      <c r="D22" s="2"/>
      <c r="E22" s="2"/>
      <c r="F22" s="1" t="str">
        <f>IF(テーブル2[[#This Row],[データパターン（日本語）]]="", "", VLOOKUP(テーブル2[[#This Row],[データパターン（日本語）]],dataType・データパターン一覧!A:B,2,FALSE))</f>
        <v/>
      </c>
      <c r="G22" s="39"/>
      <c r="H22" s="5"/>
      <c r="I22" s="2"/>
      <c r="J22" s="2"/>
      <c r="K22" s="2"/>
      <c r="L22" s="2"/>
      <c r="M22" s="2" t="s">
        <v>210</v>
      </c>
      <c r="N22" s="39"/>
      <c r="O22" s="39"/>
      <c r="P22" s="39"/>
    </row>
    <row r="23" spans="1:16">
      <c r="A23" s="87" t="s">
        <v>453</v>
      </c>
      <c r="B23" s="2" t="s">
        <v>62</v>
      </c>
      <c r="C23" s="2" t="s">
        <v>454</v>
      </c>
      <c r="D23" s="2" t="s">
        <v>455</v>
      </c>
      <c r="E23" s="2" t="s">
        <v>150</v>
      </c>
      <c r="F23" s="1" t="str">
        <f>IF(テーブル2[[#This Row],[データパターン（日本語）]]="", "", VLOOKUP(テーブル2[[#This Row],[データパターン（日本語）]],dataType・データパターン一覧!A:B,2,FALSE))</f>
        <v>REG_EX_ALL</v>
      </c>
      <c r="G23" s="39"/>
      <c r="H23" s="151" t="s">
        <v>44</v>
      </c>
      <c r="I23" s="2"/>
      <c r="J23" s="2"/>
      <c r="K23" s="2"/>
      <c r="L23" s="2"/>
      <c r="M23" s="2"/>
      <c r="N23" s="19"/>
      <c r="O23" s="19"/>
      <c r="P23" s="19"/>
    </row>
    <row r="24" spans="1:16" ht="60">
      <c r="A24" s="87" t="s">
        <v>452</v>
      </c>
      <c r="B24" s="2" t="s">
        <v>62</v>
      </c>
      <c r="C24" s="2" t="s">
        <v>454</v>
      </c>
      <c r="D24" s="2" t="s">
        <v>415</v>
      </c>
      <c r="E24" s="2" t="s">
        <v>150</v>
      </c>
      <c r="F24" s="1" t="str">
        <f>IF(テーブル2[[#This Row],[データパターン（日本語）]]="", "", VLOOKUP(テーブル2[[#This Row],[データパターン（日本語）]],dataType・データパターン一覧!A:B,2,FALSE))</f>
        <v>REG_EX_ALL</v>
      </c>
      <c r="G24" s="39"/>
      <c r="H24" s="151" t="s">
        <v>44</v>
      </c>
      <c r="I24" s="2"/>
      <c r="J24" s="2"/>
      <c r="K24" s="2"/>
      <c r="L24" s="2"/>
      <c r="M24" s="2"/>
      <c r="N24" s="19"/>
      <c r="O24" s="19"/>
      <c r="P24" s="19" t="s">
        <v>460</v>
      </c>
    </row>
    <row r="25" spans="1:16">
      <c r="A25" s="6" t="s">
        <v>524</v>
      </c>
      <c r="B25" s="2" t="s">
        <v>211</v>
      </c>
      <c r="C25" s="2"/>
      <c r="D25" s="2"/>
      <c r="E25" s="2"/>
      <c r="F25" s="2" t="str">
        <f>IF(テーブル2[[#This Row],[データパターン（日本語）]]="", "", VLOOKUP(テーブル2[[#This Row],[データパターン（日本語）]],dataType・データパターン一覧!A:B,2,FALSE))</f>
        <v/>
      </c>
      <c r="G25" s="39"/>
      <c r="H25" s="5"/>
      <c r="I25" s="2"/>
      <c r="J25" s="2"/>
      <c r="K25" s="2"/>
      <c r="L25" s="2"/>
      <c r="M25" s="2" t="s">
        <v>210</v>
      </c>
      <c r="N25" s="39"/>
      <c r="O25" s="39"/>
      <c r="P25" s="39"/>
    </row>
    <row r="26" spans="1:16" ht="30">
      <c r="A26" s="6" t="s">
        <v>482</v>
      </c>
      <c r="B26" s="2" t="s">
        <v>408</v>
      </c>
      <c r="C26" s="2" t="s">
        <v>409</v>
      </c>
      <c r="D26" s="2" t="s">
        <v>409</v>
      </c>
      <c r="E26" s="2" t="s">
        <v>150</v>
      </c>
      <c r="F26" s="2" t="str">
        <f>IF(テーブル2[[#This Row],[データパターン（日本語）]]="", "", VLOOKUP(テーブル2[[#This Row],[データパターン（日本語）]],dataType・データパターン一覧!A:B,2,FALSE))</f>
        <v>REG_EX_ALL</v>
      </c>
      <c r="G26" s="39" t="s">
        <v>410</v>
      </c>
      <c r="H26" s="151" t="s">
        <v>44</v>
      </c>
      <c r="I26" s="2"/>
      <c r="J26" s="2"/>
      <c r="K26" s="2"/>
      <c r="L26" s="2"/>
      <c r="M26" s="2"/>
      <c r="N26" s="19"/>
      <c r="O26" s="19"/>
      <c r="P26" s="19" t="s">
        <v>526</v>
      </c>
    </row>
    <row r="27" spans="1:16" ht="30">
      <c r="A27" s="87" t="s">
        <v>487</v>
      </c>
      <c r="B27" s="2" t="s">
        <v>408</v>
      </c>
      <c r="C27" s="2" t="s">
        <v>210</v>
      </c>
      <c r="D27" s="2" t="s">
        <v>409</v>
      </c>
      <c r="E27" s="2" t="s">
        <v>33</v>
      </c>
      <c r="F27" s="1" t="str">
        <f>IF(テーブル2[[#This Row],[データパターン（日本語）]]="", "", VLOOKUP(テーブル2[[#This Row],[データパターン（日本語）]],dataType・データパターン一覧!A:B,2,FALSE))</f>
        <v>REG_EX_HAN</v>
      </c>
      <c r="G27" s="39" t="s">
        <v>488</v>
      </c>
      <c r="H27" s="5"/>
      <c r="I27" s="2"/>
      <c r="J27" s="2"/>
      <c r="K27" s="2"/>
      <c r="L27" s="2"/>
      <c r="M27" s="2"/>
      <c r="N27" s="19"/>
      <c r="O27" s="19"/>
      <c r="P27" s="19"/>
    </row>
    <row r="28" spans="1:16" ht="30">
      <c r="A28" s="6" t="s">
        <v>562</v>
      </c>
      <c r="B28" s="2" t="s">
        <v>408</v>
      </c>
      <c r="C28" s="2" t="s">
        <v>563</v>
      </c>
      <c r="D28" s="2" t="s">
        <v>564</v>
      </c>
      <c r="E28" s="2" t="s">
        <v>150</v>
      </c>
      <c r="F28" s="1" t="str">
        <f>IF(テーブル2[[#This Row],[データパターン（日本語）]]="", "", VLOOKUP(テーブル2[[#This Row],[データパターン（日本語）]],dataType・データパターン一覧!A:B,2,FALSE))</f>
        <v>REG_EX_ALL</v>
      </c>
      <c r="G28" s="39" t="s">
        <v>565</v>
      </c>
      <c r="H28" s="151"/>
      <c r="I28" s="2"/>
      <c r="J28" s="2"/>
      <c r="K28" s="2"/>
      <c r="L28" s="2"/>
      <c r="M28" s="2"/>
      <c r="N28" s="19"/>
      <c r="O28" s="19"/>
      <c r="P28" s="19" t="s">
        <v>599</v>
      </c>
    </row>
    <row r="29" spans="1:16">
      <c r="A29" s="87" t="s">
        <v>571</v>
      </c>
      <c r="B29" s="2" t="s">
        <v>211</v>
      </c>
      <c r="C29" s="2"/>
      <c r="D29" s="2"/>
      <c r="E29" s="2"/>
      <c r="F29" s="1" t="str">
        <f>IF(テーブル2[[#This Row],[データパターン（日本語）]]="", "", VLOOKUP(テーブル2[[#This Row],[データパターン（日本語）]],dataType・データパターン一覧!A:B,2,FALSE))</f>
        <v/>
      </c>
      <c r="G29" s="39"/>
      <c r="H29" s="5"/>
      <c r="I29" s="2"/>
      <c r="J29" s="2"/>
      <c r="K29" s="2"/>
      <c r="L29" s="2"/>
      <c r="M29" s="2" t="s">
        <v>210</v>
      </c>
      <c r="N29" s="19"/>
      <c r="O29" s="19"/>
      <c r="P29" s="19"/>
    </row>
    <row r="30" spans="1:16" ht="30">
      <c r="A30" s="87" t="s">
        <v>600</v>
      </c>
      <c r="B30" s="2" t="s">
        <v>408</v>
      </c>
      <c r="C30" s="2" t="s">
        <v>210</v>
      </c>
      <c r="D30" s="2" t="s">
        <v>602</v>
      </c>
      <c r="E30" s="2" t="s">
        <v>150</v>
      </c>
      <c r="F30" s="1" t="str">
        <f>IF(テーブル2[[#This Row],[データパターン（日本語）]]="", "", VLOOKUP(テーブル2[[#This Row],[データパターン（日本語）]],dataType・データパターン一覧!A:B,2,FALSE))</f>
        <v>REG_EX_ALL</v>
      </c>
      <c r="G30" s="39" t="s">
        <v>601</v>
      </c>
      <c r="H30" s="151" t="s">
        <v>44</v>
      </c>
      <c r="I30" s="2"/>
      <c r="J30" s="2"/>
      <c r="K30" s="2"/>
      <c r="L30" s="2"/>
      <c r="M30" s="2"/>
      <c r="N30" s="19"/>
      <c r="O30" s="19"/>
      <c r="P30" s="19"/>
    </row>
    <row r="31" spans="1:16">
      <c r="A31" s="177" t="s">
        <v>618</v>
      </c>
      <c r="B31" s="2" t="s">
        <v>211</v>
      </c>
      <c r="C31" s="2"/>
      <c r="D31" s="2"/>
      <c r="E31" s="2"/>
      <c r="F31" s="1" t="str">
        <f>IF(テーブル2[[#This Row],[データパターン（日本語）]]="", "", VLOOKUP(テーブル2[[#This Row],[データパターン（日本語）]],dataType・データパターン一覧!A:B,2,FALSE))</f>
        <v/>
      </c>
      <c r="G31" s="39"/>
      <c r="H31" s="5"/>
      <c r="I31" s="2"/>
      <c r="J31" s="2"/>
      <c r="K31" s="2"/>
      <c r="L31" s="2"/>
      <c r="M31" s="2" t="s">
        <v>210</v>
      </c>
      <c r="N31" s="19"/>
      <c r="O31" s="19"/>
      <c r="P31" s="19"/>
    </row>
  </sheetData>
  <sheetProtection selectLockedCells="1" selectUnlockedCells="1"/>
  <protectedRanges>
    <protectedRange sqref="A21" name="修正可能箇所_17"/>
    <protectedRange sqref="H26 H28 H23:H24 H20 H11 H15:H18 H30" name="修正可能箇所_2_1"/>
    <protectedRange sqref="A22" name="修正可能箇所_22"/>
    <protectedRange sqref="A23:A24" name="修正可能箇所_24"/>
    <protectedRange sqref="A27" name="修正可能箇所_2"/>
    <protectedRange sqref="A16" name="修正可能箇所_4"/>
    <protectedRange sqref="A18" name="修正可能箇所_6"/>
    <protectedRange sqref="A29" name="修正可能箇所_5"/>
    <protectedRange sqref="A17" name="修正可能箇所_3_2"/>
    <protectedRange sqref="A30" name="修正可能箇所"/>
    <protectedRange sqref="A31" name="修正可能箇所_1"/>
  </protectedRanges>
  <mergeCells count="2">
    <mergeCell ref="I6:L6"/>
    <mergeCell ref="C6:H6"/>
  </mergeCells>
  <phoneticPr fontId="5"/>
  <dataValidations count="9">
    <dataValidation type="list" allowBlank="1" showInputMessage="1" showErrorMessage="1" sqref="B8" xr:uid="{1BCDF1EF-C9AD-4168-852B-690488798DFD}">
      <formula1>"INT,STRING,TIMESTAMP,ENUM"</formula1>
    </dataValidation>
    <dataValidation type="list" allowBlank="1" showInputMessage="1" showErrorMessage="1" sqref="F1:H1 F4:H5 F1048313:H1048576 O9:O10 F23:G24 O22:O26" xr:uid="{0C0802BE-9778-4C88-9BF2-72DBA976907D}">
      <formula1>INDIRECT(#REF!)</formula1>
    </dataValidation>
    <dataValidation type="list" allowBlank="1" showInputMessage="1" showErrorMessage="1" sqref="F2:H3" xr:uid="{C122C89E-B370-4051-B588-D683107441BD}">
      <formula1>INDIRECT($C6)</formula1>
    </dataValidation>
    <dataValidation type="list" allowBlank="1" showInputMessage="1" showErrorMessage="1" sqref="E9:E10 E14:E27" xr:uid="{9E1606B0-3FF1-461B-991D-4A6C865E86D6}">
      <formula1>一般</formula1>
    </dataValidation>
    <dataValidation type="list" allowBlank="1" showInputMessage="1" showErrorMessage="1" sqref="F22:H22" xr:uid="{9A18E307-08BB-4FD6-B186-80FEBECF435E}">
      <formula1>INDIRECT($C23)</formula1>
    </dataValidation>
    <dataValidation type="list" allowBlank="1" showInputMessage="1" showErrorMessage="1" sqref="G32:G1048298 F28:F1048298 G28:G30 H29 H31:H1048298" xr:uid="{AAFFEA8B-5B30-4E30-944C-6874A147596D}">
      <formula1>INDIRECT($C31)</formula1>
    </dataValidation>
    <dataValidation type="list" allowBlank="1" showInputMessage="1" showErrorMessage="1" sqref="H27 F27" xr:uid="{BB85B6BE-9FB7-47B0-BD16-22BA47BDA16D}">
      <formula1>INDIRECT($C29)</formula1>
    </dataValidation>
    <dataValidation type="list" allowBlank="1" showInputMessage="1" showErrorMessage="1" sqref="F1048299:H1048312" xr:uid="{60AE0A97-B56A-4BE7-9188-CDE66D052A32}">
      <formula1>INDIRECT($C1)</formula1>
    </dataValidation>
    <dataValidation type="list" allowBlank="1" showInputMessage="1" showErrorMessage="1" sqref="N9:N31" xr:uid="{B6D7F91A-D49A-4EF1-94D7-F6AF74A5F10B}">
      <formula1>"○"</formula1>
    </dataValidation>
  </dataValidations>
  <pageMargins left="0.7" right="0.7" top="0.75" bottom="0.75" header="0.3" footer="0.3"/>
  <pageSetup paperSize="9" orientation="portrait" r:id="rId1"/>
  <legacyDrawing r:id="rId2"/>
  <tableParts count="1">
    <tablePart r:id="rId3"/>
  </tableParts>
  <extLst>
    <ext xmlns:x14="http://schemas.microsoft.com/office/spreadsheetml/2009/9/main" uri="{CCE6A557-97BC-4b89-ADB6-D9C93CAAB3DF}">
      <x14:dataValidations xmlns:xm="http://schemas.microsoft.com/office/excel/2006/main" count="1">
        <x14:dataValidation type="list" allowBlank="1" showInputMessage="1" showErrorMessage="1" xr:uid="{C9634029-D79C-4E83-B2F9-60DE2094C54E}">
          <x14:formula1>
            <xm:f>dataTypeプルダウン項目!$E$3:$E$13</xm:f>
          </x14:formula1>
          <xm:sqref>B9:B10 B12:B21</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21"/>
  <sheetViews>
    <sheetView zoomScale="90" zoomScaleNormal="90" workbookViewId="0">
      <selection activeCell="D19" sqref="D19"/>
    </sheetView>
  </sheetViews>
  <sheetFormatPr baseColWidth="10" defaultColWidth="8.83203125" defaultRowHeight="14"/>
  <cols>
    <col min="1" max="1" width="37.5" style="3" customWidth="1"/>
    <col min="2" max="2" width="9.1640625" style="3" customWidth="1"/>
    <col min="3" max="3" width="23.33203125" style="20" customWidth="1"/>
    <col min="4" max="4" width="9.1640625" style="3" bestFit="1" customWidth="1"/>
    <col min="5" max="5" width="18.6640625" style="3" customWidth="1"/>
    <col min="6" max="6" width="20.6640625" customWidth="1"/>
    <col min="7" max="7" width="11.1640625" bestFit="1" customWidth="1"/>
    <col min="8" max="8" width="44.6640625" customWidth="1"/>
    <col min="9" max="11" width="24.5" bestFit="1" customWidth="1"/>
  </cols>
  <sheetData>
    <row r="1" spans="1:11">
      <c r="A1" s="7" t="s">
        <v>9</v>
      </c>
    </row>
    <row r="3" spans="1:11">
      <c r="A3" s="3" t="s">
        <v>59</v>
      </c>
    </row>
    <row r="4" spans="1:11">
      <c r="A4" s="3" t="s">
        <v>60</v>
      </c>
    </row>
    <row r="5" spans="1:11" ht="15">
      <c r="A5" s="3" t="s">
        <v>61</v>
      </c>
      <c r="H5" s="52" t="s">
        <v>208</v>
      </c>
      <c r="I5" s="52" t="s">
        <v>130</v>
      </c>
      <c r="J5" s="52" t="s">
        <v>131</v>
      </c>
      <c r="K5" s="52" t="s">
        <v>132</v>
      </c>
    </row>
    <row r="6" spans="1:11">
      <c r="A6" s="193" t="s">
        <v>661</v>
      </c>
      <c r="H6" s="73" t="str">
        <f>IF(old_システム共通定義!B13=0,"",old_システム共通定義!B13)</f>
        <v>en</v>
      </c>
      <c r="I6" s="53" t="str">
        <f>IF(old_システム共通定義!B14=0,"",old_システム共通定義!B14)</f>
        <v>ja</v>
      </c>
      <c r="J6" s="53" t="str">
        <f>IF(old_システム共通定義!B15=0,"",old_システム共通定義!B15)</f>
        <v/>
      </c>
      <c r="K6" s="53" t="str">
        <f>IF(old_システム共通定義!B16=0,"",old_システム共通定義!B16)</f>
        <v/>
      </c>
    </row>
    <row r="7" spans="1:11" ht="15">
      <c r="B7" s="3" t="s">
        <v>45</v>
      </c>
      <c r="C7" s="20" t="s">
        <v>45</v>
      </c>
    </row>
    <row r="8" spans="1:11" ht="30">
      <c r="A8" s="3" t="s">
        <v>43</v>
      </c>
      <c r="B8" s="20" t="s">
        <v>708</v>
      </c>
      <c r="C8" s="20" t="s">
        <v>42</v>
      </c>
      <c r="D8" s="3" t="s">
        <v>6</v>
      </c>
      <c r="E8" s="3" t="s">
        <v>7</v>
      </c>
      <c r="F8" s="20" t="s">
        <v>709</v>
      </c>
      <c r="G8" s="20" t="s">
        <v>710</v>
      </c>
      <c r="H8" s="3" t="s">
        <v>105</v>
      </c>
      <c r="I8" s="51" t="s">
        <v>711</v>
      </c>
      <c r="J8" s="51" t="s">
        <v>712</v>
      </c>
      <c r="K8" s="51" t="s">
        <v>713</v>
      </c>
    </row>
    <row r="9" spans="1:11">
      <c r="A9" s="6" t="s">
        <v>524</v>
      </c>
      <c r="B9" s="2"/>
      <c r="C9" s="74"/>
      <c r="D9" s="22" t="s">
        <v>210</v>
      </c>
      <c r="E9" s="22" t="s">
        <v>396</v>
      </c>
      <c r="F9" s="22" t="s">
        <v>399</v>
      </c>
      <c r="G9" s="21"/>
      <c r="H9" s="74"/>
      <c r="I9" s="22" t="s">
        <v>399</v>
      </c>
      <c r="J9" s="22"/>
      <c r="K9" s="22"/>
    </row>
    <row r="10" spans="1:11">
      <c r="A10" s="6" t="s">
        <v>524</v>
      </c>
      <c r="B10" s="2"/>
      <c r="C10" s="74"/>
      <c r="D10" s="22" t="s">
        <v>220</v>
      </c>
      <c r="E10" s="22" t="s">
        <v>397</v>
      </c>
      <c r="F10" s="22" t="s">
        <v>400</v>
      </c>
      <c r="G10" s="21"/>
      <c r="H10" s="74"/>
      <c r="I10" s="22" t="s">
        <v>400</v>
      </c>
      <c r="J10" s="22"/>
      <c r="K10" s="22"/>
    </row>
    <row r="11" spans="1:11">
      <c r="A11" s="6" t="s">
        <v>524</v>
      </c>
      <c r="B11" s="2"/>
      <c r="C11" s="74"/>
      <c r="D11" s="22" t="s">
        <v>395</v>
      </c>
      <c r="E11" s="22" t="s">
        <v>398</v>
      </c>
      <c r="F11" s="22" t="s">
        <v>401</v>
      </c>
      <c r="G11" s="21"/>
      <c r="H11" s="74"/>
      <c r="I11" s="22" t="s">
        <v>401</v>
      </c>
      <c r="J11" s="22"/>
      <c r="K11" s="22"/>
    </row>
    <row r="12" spans="1:11">
      <c r="A12" s="152" t="s">
        <v>439</v>
      </c>
      <c r="B12" s="2"/>
      <c r="C12" s="74"/>
      <c r="D12" s="22" t="s">
        <v>210</v>
      </c>
      <c r="E12" s="22" t="s">
        <v>440</v>
      </c>
      <c r="F12" s="22" t="s">
        <v>443</v>
      </c>
      <c r="G12" s="21"/>
      <c r="H12" s="74"/>
      <c r="I12" s="153" t="s">
        <v>446</v>
      </c>
      <c r="J12" s="22"/>
      <c r="K12" s="22"/>
    </row>
    <row r="13" spans="1:11">
      <c r="A13" s="152" t="s">
        <v>439</v>
      </c>
      <c r="B13" s="2"/>
      <c r="C13" s="74"/>
      <c r="D13" s="22" t="s">
        <v>220</v>
      </c>
      <c r="E13" s="22" t="s">
        <v>593</v>
      </c>
      <c r="F13" s="22" t="s">
        <v>594</v>
      </c>
      <c r="G13" s="21"/>
      <c r="H13" s="74"/>
      <c r="I13" s="153" t="s">
        <v>595</v>
      </c>
      <c r="J13" s="22"/>
      <c r="K13" s="22"/>
    </row>
    <row r="14" spans="1:11">
      <c r="A14" s="152" t="s">
        <v>439</v>
      </c>
      <c r="B14" s="2"/>
      <c r="C14" s="74"/>
      <c r="D14" s="22" t="s">
        <v>431</v>
      </c>
      <c r="E14" s="22" t="s">
        <v>441</v>
      </c>
      <c r="F14" s="22" t="s">
        <v>444</v>
      </c>
      <c r="G14" s="21"/>
      <c r="H14" s="74"/>
      <c r="I14" s="153" t="s">
        <v>450</v>
      </c>
      <c r="J14" s="22"/>
      <c r="K14" s="22"/>
    </row>
    <row r="15" spans="1:11">
      <c r="A15" s="152" t="s">
        <v>439</v>
      </c>
      <c r="B15" s="2"/>
      <c r="C15" s="74"/>
      <c r="D15" s="22" t="s">
        <v>432</v>
      </c>
      <c r="E15" s="22" t="s">
        <v>442</v>
      </c>
      <c r="F15" s="22" t="s">
        <v>445</v>
      </c>
      <c r="G15" s="21"/>
      <c r="H15" s="74"/>
      <c r="I15" s="153" t="s">
        <v>451</v>
      </c>
      <c r="J15" s="22"/>
      <c r="K15" s="22"/>
    </row>
    <row r="16" spans="1:11">
      <c r="A16" s="152" t="s">
        <v>571</v>
      </c>
      <c r="B16" s="2"/>
      <c r="C16" s="74"/>
      <c r="D16" s="22" t="s">
        <v>210</v>
      </c>
      <c r="E16" s="22" t="s">
        <v>572</v>
      </c>
      <c r="F16" s="22" t="s">
        <v>573</v>
      </c>
      <c r="G16" s="21"/>
      <c r="H16" s="74"/>
      <c r="I16" s="153" t="s">
        <v>574</v>
      </c>
      <c r="J16" s="22"/>
      <c r="K16" s="22"/>
    </row>
    <row r="17" spans="1:11">
      <c r="A17" s="152" t="s">
        <v>571</v>
      </c>
      <c r="B17" s="2"/>
      <c r="C17" s="74"/>
      <c r="D17" s="22" t="s">
        <v>220</v>
      </c>
      <c r="E17" s="22" t="s">
        <v>575</v>
      </c>
      <c r="F17" s="22" t="s">
        <v>577</v>
      </c>
      <c r="G17" s="21"/>
      <c r="H17" s="74"/>
      <c r="I17" s="153" t="s">
        <v>579</v>
      </c>
      <c r="J17" s="22"/>
      <c r="K17" s="22"/>
    </row>
    <row r="18" spans="1:11">
      <c r="A18" s="152" t="s">
        <v>571</v>
      </c>
      <c r="B18" s="2"/>
      <c r="C18" s="74"/>
      <c r="D18" s="22" t="s">
        <v>395</v>
      </c>
      <c r="E18" s="22" t="s">
        <v>576</v>
      </c>
      <c r="F18" s="22" t="s">
        <v>578</v>
      </c>
      <c r="G18" s="21"/>
      <c r="H18" s="74"/>
      <c r="I18" s="153" t="s">
        <v>580</v>
      </c>
      <c r="J18" s="22"/>
      <c r="K18" s="22"/>
    </row>
    <row r="19" spans="1:11">
      <c r="A19" s="178" t="s">
        <v>618</v>
      </c>
      <c r="B19" s="2"/>
      <c r="C19" s="74"/>
      <c r="D19" s="22" t="s">
        <v>210</v>
      </c>
      <c r="E19" s="22" t="s">
        <v>621</v>
      </c>
      <c r="F19" s="22" t="s">
        <v>624</v>
      </c>
      <c r="G19" s="21"/>
      <c r="H19" s="74"/>
      <c r="I19" s="153" t="s">
        <v>628</v>
      </c>
      <c r="J19" s="22"/>
      <c r="K19" s="22"/>
    </row>
    <row r="20" spans="1:11">
      <c r="A20" s="178" t="s">
        <v>618</v>
      </c>
      <c r="B20" s="2"/>
      <c r="C20" s="74"/>
      <c r="D20" s="22" t="s">
        <v>220</v>
      </c>
      <c r="E20" s="22" t="s">
        <v>622</v>
      </c>
      <c r="F20" s="22" t="s">
        <v>625</v>
      </c>
      <c r="G20" s="21"/>
      <c r="H20" s="74"/>
      <c r="I20" s="153" t="s">
        <v>629</v>
      </c>
      <c r="J20" s="22"/>
      <c r="K20" s="22"/>
    </row>
    <row r="21" spans="1:11">
      <c r="A21" s="178" t="s">
        <v>618</v>
      </c>
      <c r="B21" s="2"/>
      <c r="C21" s="74"/>
      <c r="D21" s="22" t="s">
        <v>620</v>
      </c>
      <c r="E21" s="22" t="s">
        <v>623</v>
      </c>
      <c r="F21" s="22" t="s">
        <v>626</v>
      </c>
      <c r="G21" s="21"/>
      <c r="H21" s="74"/>
      <c r="I21" s="153" t="s">
        <v>627</v>
      </c>
      <c r="J21" s="22"/>
      <c r="K21" s="22"/>
    </row>
  </sheetData>
  <protectedRanges>
    <protectedRange sqref="A1" name="修正可能箇所_2"/>
    <protectedRange sqref="A12:A13" name="修正可能箇所_22"/>
    <protectedRange sqref="A14" name="修正可能箇所_22_1"/>
    <protectedRange sqref="A15" name="修正可能箇所_22_2"/>
    <protectedRange sqref="A16:A18" name="修正可能箇所_5"/>
  </protectedRanges>
  <phoneticPr fontId="5"/>
  <pageMargins left="0.7" right="0.7" top="0.75" bottom="0.75" header="0.3" footer="0.3"/>
  <pageSetup paperSize="9" orientation="portrait" r:id="rId1"/>
  <tableParts count="1">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J15"/>
  <sheetViews>
    <sheetView zoomScale="90" zoomScaleNormal="90" workbookViewId="0">
      <selection activeCell="D7" sqref="D7"/>
    </sheetView>
  </sheetViews>
  <sheetFormatPr baseColWidth="10" defaultColWidth="8.83203125" defaultRowHeight="14"/>
  <cols>
    <col min="1" max="1" width="11.5" bestFit="1" customWidth="1"/>
    <col min="2" max="3" width="18" bestFit="1" customWidth="1"/>
    <col min="4" max="4" width="15.1640625" customWidth="1"/>
    <col min="5" max="5" width="13.33203125" bestFit="1" customWidth="1"/>
    <col min="6" max="7" width="15.1640625" customWidth="1"/>
    <col min="8" max="8" width="15.1640625" bestFit="1" customWidth="1"/>
    <col min="9" max="9" width="4" customWidth="1"/>
    <col min="10" max="10" width="15.1640625" bestFit="1" customWidth="1"/>
  </cols>
  <sheetData>
    <row r="1" spans="1:10">
      <c r="J1" t="s">
        <v>112</v>
      </c>
    </row>
    <row r="2" spans="1:10">
      <c r="A2" s="32" t="s">
        <v>0</v>
      </c>
      <c r="B2" s="32" t="s">
        <v>69</v>
      </c>
      <c r="C2" s="33" t="s">
        <v>70</v>
      </c>
      <c r="D2" s="33" t="s">
        <v>107</v>
      </c>
      <c r="E2" s="33" t="s">
        <v>93</v>
      </c>
      <c r="F2" s="33" t="s">
        <v>71</v>
      </c>
      <c r="G2" s="33" t="s">
        <v>20</v>
      </c>
      <c r="H2" s="33" t="s">
        <v>68</v>
      </c>
      <c r="J2" s="33" t="s">
        <v>111</v>
      </c>
    </row>
    <row r="3" spans="1:10">
      <c r="A3" s="29" t="s">
        <v>62</v>
      </c>
      <c r="B3" s="34" t="s">
        <v>67</v>
      </c>
      <c r="C3" s="34" t="s">
        <v>44</v>
      </c>
      <c r="D3" s="34" t="s">
        <v>108</v>
      </c>
      <c r="E3" s="34" t="s">
        <v>72</v>
      </c>
      <c r="F3" s="35"/>
      <c r="G3" s="35"/>
      <c r="H3" s="35"/>
      <c r="J3" s="35"/>
    </row>
    <row r="4" spans="1:10">
      <c r="A4" s="29" t="s">
        <v>63</v>
      </c>
      <c r="B4" s="35"/>
      <c r="C4" s="35"/>
      <c r="D4" s="35"/>
      <c r="E4" s="35"/>
      <c r="F4" s="34" t="s">
        <v>72</v>
      </c>
      <c r="G4" s="34" t="s">
        <v>72</v>
      </c>
      <c r="H4" s="35"/>
      <c r="J4" s="34" t="s">
        <v>72</v>
      </c>
    </row>
    <row r="5" spans="1:10">
      <c r="A5" s="29" t="s">
        <v>75</v>
      </c>
      <c r="B5" s="35"/>
      <c r="C5" s="35"/>
      <c r="D5" s="35"/>
      <c r="E5" s="35"/>
      <c r="F5" s="34" t="s">
        <v>72</v>
      </c>
      <c r="G5" s="34" t="s">
        <v>72</v>
      </c>
      <c r="H5" s="35"/>
      <c r="J5" s="35"/>
    </row>
    <row r="6" spans="1:10">
      <c r="A6" s="29" t="s">
        <v>76</v>
      </c>
      <c r="B6" s="35"/>
      <c r="C6" s="35"/>
      <c r="D6" s="35"/>
      <c r="E6" s="35"/>
      <c r="F6" s="34" t="s">
        <v>72</v>
      </c>
      <c r="G6" s="34" t="s">
        <v>72</v>
      </c>
      <c r="H6" s="35"/>
      <c r="J6" s="34" t="s">
        <v>72</v>
      </c>
    </row>
    <row r="7" spans="1:10">
      <c r="A7" s="29" t="s">
        <v>64</v>
      </c>
      <c r="B7" s="35"/>
      <c r="C7" s="35"/>
      <c r="D7" s="35"/>
      <c r="E7" s="35"/>
      <c r="F7" s="34" t="s">
        <v>72</v>
      </c>
      <c r="G7" s="34" t="s">
        <v>72</v>
      </c>
      <c r="H7" s="35"/>
      <c r="J7" s="35"/>
    </row>
    <row r="8" spans="1:10">
      <c r="A8" s="29" t="s">
        <v>65</v>
      </c>
      <c r="B8" s="35"/>
      <c r="C8" s="35"/>
      <c r="D8" s="35"/>
      <c r="E8" s="35"/>
      <c r="F8" s="34" t="s">
        <v>72</v>
      </c>
      <c r="G8" s="34" t="s">
        <v>72</v>
      </c>
      <c r="H8" s="35"/>
      <c r="J8" s="35"/>
    </row>
    <row r="9" spans="1:10">
      <c r="A9" s="29" t="s">
        <v>77</v>
      </c>
      <c r="B9" s="34" t="s">
        <v>67</v>
      </c>
      <c r="C9" s="34" t="s">
        <v>67</v>
      </c>
      <c r="D9" s="35"/>
      <c r="E9" s="35"/>
      <c r="F9" s="34" t="s">
        <v>72</v>
      </c>
      <c r="G9" s="34" t="s">
        <v>72</v>
      </c>
      <c r="H9" s="34" t="s">
        <v>44</v>
      </c>
      <c r="J9" s="35"/>
    </row>
    <row r="10" spans="1:10">
      <c r="A10" s="29" t="s">
        <v>27</v>
      </c>
      <c r="B10" s="35"/>
      <c r="C10" s="35"/>
      <c r="D10" s="35"/>
      <c r="E10" s="35"/>
      <c r="F10" s="35"/>
      <c r="G10" s="35"/>
      <c r="H10" s="35"/>
      <c r="J10" s="35"/>
    </row>
    <row r="11" spans="1:10">
      <c r="A11" s="29" t="s">
        <v>66</v>
      </c>
      <c r="B11" s="34" t="s">
        <v>73</v>
      </c>
      <c r="C11" s="34" t="s">
        <v>74</v>
      </c>
      <c r="D11" s="35"/>
      <c r="E11" s="35"/>
      <c r="F11" s="35"/>
      <c r="G11" s="35"/>
      <c r="H11" s="35"/>
      <c r="J11" s="35"/>
    </row>
    <row r="12" spans="1:10">
      <c r="A12" s="29" t="s">
        <v>88</v>
      </c>
      <c r="B12" s="35"/>
      <c r="C12" s="35"/>
      <c r="D12" s="35"/>
      <c r="E12" s="35"/>
      <c r="F12" s="35"/>
      <c r="G12" s="35"/>
      <c r="H12" s="35"/>
      <c r="J12" s="35"/>
    </row>
    <row r="14" spans="1:10">
      <c r="B14" s="31" t="s">
        <v>109</v>
      </c>
    </row>
    <row r="15" spans="1:10">
      <c r="B15" t="s">
        <v>110</v>
      </c>
    </row>
  </sheetData>
  <phoneticPr fontId="5"/>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16"/>
  <sheetViews>
    <sheetView workbookViewId="0">
      <selection activeCell="E3" sqref="E3"/>
    </sheetView>
  </sheetViews>
  <sheetFormatPr baseColWidth="10" defaultColWidth="8.83203125" defaultRowHeight="14"/>
  <cols>
    <col min="1" max="1" width="21.33203125" customWidth="1"/>
    <col min="2" max="2" width="13.1640625" bestFit="1" customWidth="1"/>
    <col min="3" max="3" width="14.6640625" bestFit="1" customWidth="1"/>
    <col min="5" max="5" width="12.83203125" bestFit="1" customWidth="1"/>
    <col min="6" max="6" width="14.83203125" bestFit="1" customWidth="1"/>
  </cols>
  <sheetData>
    <row r="1" spans="1:6">
      <c r="A1" s="27" t="s">
        <v>57</v>
      </c>
      <c r="E1" t="s">
        <v>58</v>
      </c>
    </row>
    <row r="2" spans="1:6">
      <c r="A2" s="25" t="s">
        <v>40</v>
      </c>
      <c r="B2" s="26" t="s">
        <v>35</v>
      </c>
      <c r="C2" s="26" t="s">
        <v>39</v>
      </c>
      <c r="E2" s="28" t="s">
        <v>0</v>
      </c>
      <c r="F2" s="28" t="s">
        <v>85</v>
      </c>
    </row>
    <row r="3" spans="1:6">
      <c r="A3" s="62" t="s">
        <v>150</v>
      </c>
      <c r="B3" s="23" t="s">
        <v>36</v>
      </c>
      <c r="C3" t="s">
        <v>41</v>
      </c>
      <c r="E3" s="29" t="s">
        <v>62</v>
      </c>
      <c r="F3" s="30" t="s">
        <v>78</v>
      </c>
    </row>
    <row r="4" spans="1:6">
      <c r="A4" s="62" t="s">
        <v>32</v>
      </c>
      <c r="B4" s="24" t="s">
        <v>49</v>
      </c>
      <c r="C4" t="s">
        <v>30</v>
      </c>
      <c r="E4" s="29" t="s">
        <v>378</v>
      </c>
      <c r="F4" s="30" t="s">
        <v>79</v>
      </c>
    </row>
    <row r="5" spans="1:6">
      <c r="A5" s="62" t="s">
        <v>33</v>
      </c>
      <c r="B5" s="24" t="s">
        <v>46</v>
      </c>
      <c r="E5" s="29" t="s">
        <v>75</v>
      </c>
      <c r="F5" s="30" t="s">
        <v>80</v>
      </c>
    </row>
    <row r="6" spans="1:6">
      <c r="A6" s="62" t="s">
        <v>34</v>
      </c>
      <c r="B6" s="24" t="s">
        <v>37</v>
      </c>
      <c r="E6" s="29" t="s">
        <v>76</v>
      </c>
      <c r="F6" s="30" t="s">
        <v>81</v>
      </c>
    </row>
    <row r="7" spans="1:6">
      <c r="A7" s="62" t="s">
        <v>158</v>
      </c>
      <c r="B7" s="24" t="s">
        <v>48</v>
      </c>
      <c r="E7" s="29" t="s">
        <v>64</v>
      </c>
      <c r="F7" s="30" t="s">
        <v>83</v>
      </c>
    </row>
    <row r="8" spans="1:6">
      <c r="A8" s="62" t="s">
        <v>160</v>
      </c>
      <c r="B8" s="24" t="s">
        <v>38</v>
      </c>
      <c r="E8" s="29" t="s">
        <v>65</v>
      </c>
      <c r="F8" s="30" t="s">
        <v>82</v>
      </c>
    </row>
    <row r="9" spans="1:6">
      <c r="A9" s="62" t="s">
        <v>162</v>
      </c>
      <c r="B9" s="24" t="s">
        <v>47</v>
      </c>
      <c r="E9" s="29" t="s">
        <v>193</v>
      </c>
      <c r="F9" s="30" t="s">
        <v>84</v>
      </c>
    </row>
    <row r="10" spans="1:6">
      <c r="A10" s="62" t="s">
        <v>164</v>
      </c>
      <c r="B10" s="24" t="s">
        <v>50</v>
      </c>
      <c r="E10" s="29" t="s">
        <v>77</v>
      </c>
      <c r="F10" s="30" t="s">
        <v>84</v>
      </c>
    </row>
    <row r="11" spans="1:6">
      <c r="A11" s="62" t="s">
        <v>152</v>
      </c>
      <c r="B11" s="24" t="s">
        <v>51</v>
      </c>
      <c r="E11" s="29" t="s">
        <v>27</v>
      </c>
      <c r="F11" s="30" t="s">
        <v>86</v>
      </c>
    </row>
    <row r="12" spans="1:6">
      <c r="A12" s="62" t="s">
        <v>153</v>
      </c>
      <c r="B12" s="24" t="s">
        <v>52</v>
      </c>
      <c r="E12" s="29" t="s">
        <v>66</v>
      </c>
      <c r="F12" s="30" t="s">
        <v>87</v>
      </c>
    </row>
    <row r="13" spans="1:6">
      <c r="A13" s="62" t="s">
        <v>156</v>
      </c>
      <c r="B13" s="24" t="s">
        <v>53</v>
      </c>
      <c r="E13" s="29" t="s">
        <v>88</v>
      </c>
      <c r="F13" s="30" t="s">
        <v>89</v>
      </c>
    </row>
    <row r="14" spans="1:6">
      <c r="A14" s="62" t="s">
        <v>155</v>
      </c>
      <c r="B14" s="24" t="s">
        <v>54</v>
      </c>
      <c r="E14" s="22"/>
    </row>
    <row r="15" spans="1:6">
      <c r="A15" s="62" t="s">
        <v>165</v>
      </c>
      <c r="B15" s="24" t="s">
        <v>55</v>
      </c>
      <c r="E15" s="22"/>
    </row>
    <row r="16" spans="1:6">
      <c r="A16" s="62" t="s">
        <v>166</v>
      </c>
      <c r="B16" s="24" t="s">
        <v>56</v>
      </c>
    </row>
  </sheetData>
  <phoneticPr fontId="5"/>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C15"/>
  <sheetViews>
    <sheetView workbookViewId="0">
      <selection activeCell="A2" sqref="A2:A4"/>
    </sheetView>
  </sheetViews>
  <sheetFormatPr baseColWidth="10" defaultColWidth="8.83203125" defaultRowHeight="14"/>
  <cols>
    <col min="1" max="1" width="25.1640625" bestFit="1" customWidth="1"/>
    <col min="2" max="2" width="12.1640625" customWidth="1"/>
    <col min="3" max="3" width="12.1640625" bestFit="1" customWidth="1"/>
  </cols>
  <sheetData>
    <row r="1" spans="1:3">
      <c r="A1" t="s">
        <v>360</v>
      </c>
      <c r="B1" t="s">
        <v>361</v>
      </c>
      <c r="C1" t="s">
        <v>364</v>
      </c>
    </row>
    <row r="2" spans="1:3">
      <c r="A2" t="s">
        <v>367</v>
      </c>
      <c r="B2" t="s">
        <v>363</v>
      </c>
      <c r="C2" t="s">
        <v>365</v>
      </c>
    </row>
    <row r="3" spans="1:3">
      <c r="A3" t="s">
        <v>368</v>
      </c>
      <c r="B3" t="s">
        <v>363</v>
      </c>
      <c r="C3" t="s">
        <v>366</v>
      </c>
    </row>
    <row r="4" spans="1:3">
      <c r="A4" t="s">
        <v>362</v>
      </c>
      <c r="B4" t="s">
        <v>369</v>
      </c>
      <c r="C4" t="s">
        <v>365</v>
      </c>
    </row>
    <row r="11" spans="1:3">
      <c r="A11" t="s">
        <v>370</v>
      </c>
    </row>
    <row r="12" spans="1:3">
      <c r="A12" t="s">
        <v>371</v>
      </c>
    </row>
    <row r="13" spans="1:3">
      <c r="A13" s="125" t="s">
        <v>372</v>
      </c>
    </row>
    <row r="14" spans="1:3">
      <c r="A14" t="s">
        <v>373</v>
      </c>
    </row>
    <row r="15" spans="1:3">
      <c r="A15" t="s">
        <v>374</v>
      </c>
    </row>
  </sheetData>
  <phoneticPr fontId="5"/>
  <pageMargins left="0.7" right="0.7" top="0.75" bottom="0.75" header="0.3" footer="0.3"/>
  <pageSetup paperSize="9" orientation="portrait" r:id="rId1"/>
  <tableParts count="1">
    <tablePart r:id="rId2"/>
  </tableParts>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
  <dimension ref="A1:W61"/>
  <sheetViews>
    <sheetView zoomScaleNormal="100" zoomScaleSheetLayoutView="80" workbookViewId="0">
      <selection activeCell="L5" sqref="L5:N5"/>
    </sheetView>
  </sheetViews>
  <sheetFormatPr baseColWidth="10" defaultColWidth="9" defaultRowHeight="14" outlineLevelCol="1"/>
  <cols>
    <col min="1" max="1" width="19" style="76" bestFit="1" customWidth="1"/>
    <col min="2" max="2" width="25" style="76" customWidth="1"/>
    <col min="3" max="3" width="26.6640625" style="76" bestFit="1" customWidth="1"/>
    <col min="4" max="4" width="37" style="76" bestFit="1" customWidth="1"/>
    <col min="5" max="5" width="16.5" style="76" customWidth="1"/>
    <col min="6" max="6" width="7.1640625" style="77" customWidth="1"/>
    <col min="7" max="7" width="8.83203125" style="78" customWidth="1"/>
    <col min="8" max="9" width="8.33203125" style="78" customWidth="1"/>
    <col min="10" max="11" width="8.5" style="78" customWidth="1"/>
    <col min="12" max="14" width="9.1640625" style="78" customWidth="1" outlineLevel="1"/>
    <col min="15" max="16" width="9.1640625" style="78" customWidth="1"/>
    <col min="17" max="17" width="9.33203125" style="78" customWidth="1"/>
    <col min="18" max="18" width="28.83203125" style="76" customWidth="1"/>
    <col min="19" max="20" width="19.33203125" style="79" customWidth="1"/>
    <col min="21" max="21" width="19.33203125" style="79" bestFit="1" customWidth="1"/>
    <col min="22" max="16384" width="9" style="79"/>
  </cols>
  <sheetData>
    <row r="1" spans="1:23">
      <c r="A1" s="75" t="s">
        <v>2</v>
      </c>
      <c r="B1" s="75"/>
    </row>
    <row r="2" spans="1:23" ht="15">
      <c r="A2" s="75"/>
      <c r="R2" s="80" t="s">
        <v>208</v>
      </c>
      <c r="S2" s="80" t="s">
        <v>130</v>
      </c>
      <c r="T2" s="80" t="s">
        <v>131</v>
      </c>
      <c r="U2" s="80" t="s">
        <v>132</v>
      </c>
    </row>
    <row r="3" spans="1:23">
      <c r="A3" s="193" t="s">
        <v>692</v>
      </c>
      <c r="R3" s="81" t="str">
        <f>IF(old_システム共通定義!B13=0,"",old_システム共通定義!B13)</f>
        <v>en</v>
      </c>
      <c r="S3" s="81" t="str">
        <f>IF(old_システム共通定義!B14=0,"",old_システム共通定義!B14)</f>
        <v>ja</v>
      </c>
      <c r="T3" s="81" t="str">
        <f>IF(old_システム共通定義!B15=0,"",old_システム共通定義!B15)</f>
        <v/>
      </c>
      <c r="U3" s="81" t="str">
        <f>IF(old_システム共通定義!B16=0,"",old_システム共通定義!B16)</f>
        <v/>
      </c>
    </row>
    <row r="4" spans="1:23">
      <c r="A4" s="75"/>
    </row>
    <row r="5" spans="1:23" s="85" customFormat="1" ht="45">
      <c r="A5" s="82" t="s">
        <v>3</v>
      </c>
      <c r="B5" s="83" t="s">
        <v>714</v>
      </c>
      <c r="C5" s="82" t="s">
        <v>4</v>
      </c>
      <c r="D5" s="82" t="s">
        <v>5</v>
      </c>
      <c r="E5" s="90" t="s">
        <v>715</v>
      </c>
      <c r="F5" s="82" t="s">
        <v>1</v>
      </c>
      <c r="G5" s="83" t="s">
        <v>430</v>
      </c>
      <c r="H5" s="83" t="s">
        <v>111</v>
      </c>
      <c r="I5" s="11" t="s">
        <v>716</v>
      </c>
      <c r="J5" s="83" t="s">
        <v>717</v>
      </c>
      <c r="K5" s="11" t="s">
        <v>718</v>
      </c>
      <c r="L5" s="42" t="s">
        <v>726</v>
      </c>
      <c r="M5" s="42" t="s">
        <v>325</v>
      </c>
      <c r="N5" s="42" t="s">
        <v>725</v>
      </c>
      <c r="O5" s="11" t="s">
        <v>719</v>
      </c>
      <c r="P5" s="11" t="s">
        <v>720</v>
      </c>
      <c r="Q5" s="11" t="s">
        <v>721</v>
      </c>
      <c r="R5" s="11" t="s">
        <v>106</v>
      </c>
      <c r="S5" s="84" t="s">
        <v>722</v>
      </c>
      <c r="T5" s="84" t="s">
        <v>723</v>
      </c>
      <c r="U5" s="84" t="s">
        <v>724</v>
      </c>
      <c r="W5" s="86"/>
    </row>
    <row r="6" spans="1:23">
      <c r="A6" s="87" t="s">
        <v>477</v>
      </c>
      <c r="B6" s="87" t="s">
        <v>533</v>
      </c>
      <c r="C6" s="87" t="s">
        <v>532</v>
      </c>
      <c r="D6" s="87" t="s">
        <v>405</v>
      </c>
      <c r="E6" s="88" t="str">
        <f>IF(OR(NOT(ISNA(VLOOKUP(テーブル7[[#This Row],[dataType]], dataType定義!A:A, 1,FALSE))),NOT(ISNA(VLOOKUP(テーブル7[[#This Row],[dataType]],'（未使用）dataType参照定義'!A:A, 1,FALSE)))), "○", "×")</f>
        <v>○</v>
      </c>
      <c r="F6" s="82" t="s">
        <v>412</v>
      </c>
      <c r="G6" s="82" t="s">
        <v>223</v>
      </c>
      <c r="H6" s="82" t="s">
        <v>223</v>
      </c>
      <c r="I6" s="9"/>
      <c r="J6" s="82"/>
      <c r="K6" s="9"/>
      <c r="L6" s="82"/>
      <c r="M6" s="9"/>
      <c r="N6" s="9"/>
      <c r="O6" s="9"/>
      <c r="P6" s="9"/>
      <c r="Q6" s="82"/>
      <c r="R6" s="150"/>
      <c r="S6" s="6" t="s">
        <v>549</v>
      </c>
      <c r="T6" s="6"/>
      <c r="U6" s="82"/>
    </row>
    <row r="7" spans="1:23">
      <c r="A7" s="87" t="s">
        <v>477</v>
      </c>
      <c r="B7" s="87" t="s">
        <v>485</v>
      </c>
      <c r="C7" s="87" t="s">
        <v>486</v>
      </c>
      <c r="D7" s="87" t="s">
        <v>487</v>
      </c>
      <c r="E7" s="88" t="str">
        <f>IF(OR(NOT(ISNA(VLOOKUP(テーブル7[[#This Row],[dataType]], dataType定義!A:A, 1,FALSE))),NOT(ISNA(VLOOKUP(テーブル7[[#This Row],[dataType]],'（未使用）dataType参照定義'!A:A, 1,FALSE)))), "○", "×")</f>
        <v>○</v>
      </c>
      <c r="F7" s="82" t="s">
        <v>423</v>
      </c>
      <c r="G7" s="82"/>
      <c r="H7" s="82"/>
      <c r="I7" s="9"/>
      <c r="J7" s="82"/>
      <c r="K7" s="9"/>
      <c r="L7" s="82"/>
      <c r="M7" s="9"/>
      <c r="N7" s="9"/>
      <c r="O7" s="9"/>
      <c r="P7" s="9"/>
      <c r="Q7" s="82"/>
      <c r="R7" s="150"/>
      <c r="S7" s="6" t="s">
        <v>489</v>
      </c>
      <c r="T7" s="6"/>
      <c r="U7" s="82"/>
    </row>
    <row r="8" spans="1:23">
      <c r="A8" s="87" t="s">
        <v>477</v>
      </c>
      <c r="B8" s="87" t="s">
        <v>478</v>
      </c>
      <c r="C8" s="87" t="s">
        <v>479</v>
      </c>
      <c r="D8" s="87" t="s">
        <v>427</v>
      </c>
      <c r="E8" s="88" t="str">
        <f>IF(OR(NOT(ISNA(VLOOKUP(テーブル7[[#This Row],[dataType]], dataType定義!A:A, 1,FALSE))),NOT(ISNA(VLOOKUP(テーブル7[[#This Row],[dataType]],'（未使用）dataType参照定義'!A:A, 1,FALSE)))), "○", "×")</f>
        <v>○</v>
      </c>
      <c r="F8" s="82"/>
      <c r="G8" s="82"/>
      <c r="H8" s="82"/>
      <c r="I8" s="9"/>
      <c r="J8" s="82"/>
      <c r="K8" s="9"/>
      <c r="L8" s="82"/>
      <c r="M8" s="9"/>
      <c r="N8" s="9"/>
      <c r="O8" s="9"/>
      <c r="P8" s="9"/>
      <c r="Q8" s="82"/>
      <c r="R8" s="150"/>
      <c r="S8" s="6" t="s">
        <v>481</v>
      </c>
      <c r="T8" s="6"/>
      <c r="U8" s="82"/>
    </row>
    <row r="9" spans="1:23">
      <c r="A9" s="87" t="s">
        <v>477</v>
      </c>
      <c r="B9" s="6" t="s">
        <v>465</v>
      </c>
      <c r="C9" s="87" t="s">
        <v>501</v>
      </c>
      <c r="D9" s="87" t="s">
        <v>502</v>
      </c>
      <c r="E9" s="88" t="str">
        <f>IF(OR(NOT(ISNA(VLOOKUP(テーブル7[[#This Row],[dataType]], dataType定義!A:A, 1,FALSE))),NOT(ISNA(VLOOKUP(テーブル7[[#This Row],[dataType]],'（未使用）dataType参照定義'!A:A, 1,FALSE)))), "○", "×")</f>
        <v>○</v>
      </c>
      <c r="F9" s="82"/>
      <c r="G9" s="82"/>
      <c r="H9" s="82"/>
      <c r="I9" s="9"/>
      <c r="J9" s="82"/>
      <c r="K9" s="9"/>
      <c r="L9" s="82"/>
      <c r="M9" s="9"/>
      <c r="N9" s="9"/>
      <c r="O9" s="9"/>
      <c r="P9" s="9"/>
      <c r="Q9" s="82"/>
      <c r="R9" s="150"/>
      <c r="S9" s="6" t="s">
        <v>467</v>
      </c>
      <c r="T9" s="6"/>
      <c r="U9" s="82"/>
    </row>
    <row r="10" spans="1:23">
      <c r="A10" s="87" t="s">
        <v>525</v>
      </c>
      <c r="B10" s="87" t="s">
        <v>534</v>
      </c>
      <c r="C10" s="87" t="s">
        <v>532</v>
      </c>
      <c r="D10" s="87" t="s">
        <v>405</v>
      </c>
      <c r="E10" s="88" t="str">
        <f>IF(OR(NOT(ISNA(VLOOKUP(テーブル7[[#This Row],[dataType]], dataType定義!A:A, 1,FALSE))),NOT(ISNA(VLOOKUP(テーブル7[[#This Row],[dataType]],'（未使用）dataType参照定義'!A:A, 1,FALSE)))), "○", "×")</f>
        <v>○</v>
      </c>
      <c r="F10" s="157" t="s">
        <v>412</v>
      </c>
      <c r="G10" s="82" t="s">
        <v>223</v>
      </c>
      <c r="H10" s="82" t="s">
        <v>223</v>
      </c>
      <c r="I10" s="9"/>
      <c r="J10" s="82"/>
      <c r="K10" s="9"/>
      <c r="L10" s="82"/>
      <c r="M10" s="9"/>
      <c r="N10" s="9"/>
      <c r="O10" s="9"/>
      <c r="P10" s="9"/>
      <c r="Q10" s="82"/>
      <c r="R10" s="150"/>
      <c r="S10" s="87" t="s">
        <v>550</v>
      </c>
      <c r="T10" s="6"/>
      <c r="U10" s="82"/>
    </row>
    <row r="11" spans="1:23">
      <c r="A11" s="87" t="s">
        <v>525</v>
      </c>
      <c r="B11" s="87" t="s">
        <v>529</v>
      </c>
      <c r="C11" s="87" t="s">
        <v>528</v>
      </c>
      <c r="D11" s="6" t="s">
        <v>527</v>
      </c>
      <c r="E11" s="88" t="str">
        <f>IF(OR(NOT(ISNA(VLOOKUP(テーブル7[[#This Row],[dataType]], dataType定義!A:A, 1,FALSE))),NOT(ISNA(VLOOKUP(テーブル7[[#This Row],[dataType]],'（未使用）dataType参照定義'!A:A, 1,FALSE)))), "○", "×")</f>
        <v>○</v>
      </c>
      <c r="F11" s="173" t="s">
        <v>423</v>
      </c>
      <c r="G11" s="82"/>
      <c r="H11" s="82"/>
      <c r="I11" s="9"/>
      <c r="J11" s="82"/>
      <c r="K11" s="9"/>
      <c r="L11" s="82"/>
      <c r="M11" s="9"/>
      <c r="N11" s="9"/>
      <c r="O11" s="9"/>
      <c r="P11" s="9"/>
      <c r="Q11" s="82"/>
      <c r="R11" s="150"/>
      <c r="S11" s="87" t="s">
        <v>531</v>
      </c>
      <c r="T11" s="6"/>
      <c r="U11" s="82"/>
    </row>
    <row r="12" spans="1:23">
      <c r="A12" s="87" t="s">
        <v>525</v>
      </c>
      <c r="B12" s="87" t="s">
        <v>506</v>
      </c>
      <c r="C12" s="87" t="s">
        <v>508</v>
      </c>
      <c r="D12" s="87" t="s">
        <v>562</v>
      </c>
      <c r="E12" s="88" t="str">
        <f>IF(OR(NOT(ISNA(VLOOKUP(テーブル7[[#This Row],[dataType]], dataType定義!A:A, 1,FALSE))),NOT(ISNA(VLOOKUP(テーブル7[[#This Row],[dataType]],'（未使用）dataType参照定義'!A:A, 1,FALSE)))), "○", "×")</f>
        <v>○</v>
      </c>
      <c r="F12" s="161"/>
      <c r="G12" s="82" t="s">
        <v>223</v>
      </c>
      <c r="H12" s="82"/>
      <c r="I12" s="9"/>
      <c r="J12" s="82"/>
      <c r="K12" s="9"/>
      <c r="L12" s="82"/>
      <c r="M12" s="9"/>
      <c r="N12" s="9"/>
      <c r="O12" s="9"/>
      <c r="P12" s="9"/>
      <c r="Q12" s="82"/>
      <c r="R12" s="150"/>
      <c r="S12" s="87" t="s">
        <v>510</v>
      </c>
      <c r="T12" s="6"/>
      <c r="U12" s="82"/>
    </row>
    <row r="13" spans="1:23">
      <c r="A13" s="87" t="s">
        <v>525</v>
      </c>
      <c r="B13" s="87" t="s">
        <v>507</v>
      </c>
      <c r="C13" s="87" t="s">
        <v>509</v>
      </c>
      <c r="D13" s="87" t="s">
        <v>562</v>
      </c>
      <c r="E13" s="88" t="str">
        <f>IF(OR(NOT(ISNA(VLOOKUP(テーブル7[[#This Row],[dataType]], dataType定義!A:A, 1,FALSE))),NOT(ISNA(VLOOKUP(テーブル7[[#This Row],[dataType]],'（未使用）dataType参照定義'!A:A, 1,FALSE)))), "○", "×")</f>
        <v>○</v>
      </c>
      <c r="F13" s="161"/>
      <c r="G13" s="82" t="s">
        <v>223</v>
      </c>
      <c r="H13" s="82"/>
      <c r="I13" s="9"/>
      <c r="J13" s="82"/>
      <c r="K13" s="9"/>
      <c r="L13" s="82"/>
      <c r="M13" s="9"/>
      <c r="N13" s="9"/>
      <c r="O13" s="9"/>
      <c r="P13" s="9"/>
      <c r="Q13" s="82"/>
      <c r="R13" s="150"/>
      <c r="S13" s="87" t="s">
        <v>511</v>
      </c>
      <c r="T13" s="6"/>
      <c r="U13" s="82"/>
    </row>
    <row r="14" spans="1:23">
      <c r="A14" s="87" t="s">
        <v>525</v>
      </c>
      <c r="B14" s="87" t="s">
        <v>614</v>
      </c>
      <c r="C14" s="87" t="s">
        <v>615</v>
      </c>
      <c r="D14" s="176" t="s">
        <v>143</v>
      </c>
      <c r="E14" s="88" t="str">
        <f>IF(OR(NOT(ISNA(VLOOKUP(テーブル7[[#This Row],[dataType]], dataType定義!A:A, 1,FALSE))),NOT(ISNA(VLOOKUP(テーブル7[[#This Row],[dataType]],'（未使用）dataType参照定義'!A:A, 1,FALSE)))), "○", "×")</f>
        <v>○</v>
      </c>
      <c r="F14" s="161"/>
      <c r="G14" s="82" t="s">
        <v>223</v>
      </c>
      <c r="H14" s="82"/>
      <c r="I14" s="9"/>
      <c r="J14" s="82"/>
      <c r="K14" s="9"/>
      <c r="L14" s="82"/>
      <c r="M14" s="9"/>
      <c r="N14" s="9"/>
      <c r="O14" s="9"/>
      <c r="P14" s="9"/>
      <c r="Q14" s="82"/>
      <c r="R14" s="150"/>
      <c r="S14" s="87" t="s">
        <v>613</v>
      </c>
      <c r="T14" s="6"/>
      <c r="U14" s="82"/>
    </row>
    <row r="15" spans="1:23">
      <c r="A15" s="87" t="s">
        <v>525</v>
      </c>
      <c r="B15" s="87" t="s">
        <v>610</v>
      </c>
      <c r="C15" s="87" t="s">
        <v>611</v>
      </c>
      <c r="D15" s="177" t="s">
        <v>388</v>
      </c>
      <c r="E15" s="88" t="str">
        <f>IF(OR(NOT(ISNA(VLOOKUP(テーブル7[[#This Row],[dataType]], dataType定義!A:A, 1,FALSE))),NOT(ISNA(VLOOKUP(テーブル7[[#This Row],[dataType]],'（未使用）dataType参照定義'!A:A, 1,FALSE)))), "○", "×")</f>
        <v>○</v>
      </c>
      <c r="F15" s="161"/>
      <c r="G15" s="82"/>
      <c r="H15" s="82" t="s">
        <v>223</v>
      </c>
      <c r="I15" s="9"/>
      <c r="J15" s="82"/>
      <c r="K15" s="9"/>
      <c r="L15" s="82"/>
      <c r="M15" s="9"/>
      <c r="N15" s="9"/>
      <c r="O15" s="9"/>
      <c r="P15" s="9"/>
      <c r="Q15" s="82"/>
      <c r="R15" s="150"/>
      <c r="S15" s="87" t="s">
        <v>612</v>
      </c>
      <c r="T15" s="6"/>
      <c r="U15" s="82"/>
    </row>
    <row r="16" spans="1:23">
      <c r="A16" s="87" t="s">
        <v>525</v>
      </c>
      <c r="B16" s="87" t="s">
        <v>616</v>
      </c>
      <c r="C16" s="87" t="s">
        <v>617</v>
      </c>
      <c r="D16" s="177" t="s">
        <v>618</v>
      </c>
      <c r="E16" s="88" t="str">
        <f>IF(OR(NOT(ISNA(VLOOKUP(テーブル7[[#This Row],[dataType]], dataType定義!A:A, 1,FALSE))),NOT(ISNA(VLOOKUP(テーブル7[[#This Row],[dataType]],'（未使用）dataType参照定義'!A:A, 1,FALSE)))), "○", "×")</f>
        <v>○</v>
      </c>
      <c r="F16" s="161"/>
      <c r="G16" s="82" t="s">
        <v>223</v>
      </c>
      <c r="H16" s="82"/>
      <c r="I16" s="9"/>
      <c r="J16" s="82"/>
      <c r="K16" s="9"/>
      <c r="L16" s="82"/>
      <c r="M16" s="9"/>
      <c r="N16" s="9"/>
      <c r="O16" s="9"/>
      <c r="P16" s="9"/>
      <c r="Q16" s="82"/>
      <c r="R16" s="150"/>
      <c r="S16" s="87" t="s">
        <v>619</v>
      </c>
      <c r="T16" s="6"/>
      <c r="U16" s="82"/>
    </row>
    <row r="17" spans="1:21">
      <c r="A17" s="87" t="s">
        <v>525</v>
      </c>
      <c r="B17" s="87" t="s">
        <v>632</v>
      </c>
      <c r="C17" s="87" t="s">
        <v>630</v>
      </c>
      <c r="D17" s="177" t="s">
        <v>388</v>
      </c>
      <c r="E17" s="88" t="str">
        <f>IF(OR(NOT(ISNA(VLOOKUP(テーブル7[[#This Row],[dataType]], dataType定義!A:A, 1,FALSE))),NOT(ISNA(VLOOKUP(テーブル7[[#This Row],[dataType]],'（未使用）dataType参照定義'!A:A, 1,FALSE)))), "○", "×")</f>
        <v>○</v>
      </c>
      <c r="F17" s="161"/>
      <c r="G17" s="82"/>
      <c r="H17" s="82" t="s">
        <v>223</v>
      </c>
      <c r="I17" s="9"/>
      <c r="J17" s="82"/>
      <c r="K17" s="9"/>
      <c r="L17" s="82"/>
      <c r="M17" s="9"/>
      <c r="N17" s="9"/>
      <c r="O17" s="9"/>
      <c r="P17" s="9"/>
      <c r="Q17" s="82"/>
      <c r="R17" s="150"/>
      <c r="S17" s="87" t="s">
        <v>631</v>
      </c>
      <c r="T17" s="6"/>
      <c r="U17" s="82"/>
    </row>
    <row r="18" spans="1:21" ht="16">
      <c r="A18" s="6" t="s">
        <v>403</v>
      </c>
      <c r="B18" s="87" t="s">
        <v>535</v>
      </c>
      <c r="C18" s="87" t="s">
        <v>532</v>
      </c>
      <c r="D18" s="87" t="s">
        <v>405</v>
      </c>
      <c r="E18" s="88" t="str">
        <f>IF(OR(NOT(ISNA(VLOOKUP(テーブル7[[#This Row],[dataType]], dataType定義!A:A, 1,FALSE))),NOT(ISNA(VLOOKUP(テーブル7[[#This Row],[dataType]],'（未使用）dataType参照定義'!A:A, 1,FALSE)))), "○", "×")</f>
        <v>○</v>
      </c>
      <c r="F18" s="157" t="s">
        <v>412</v>
      </c>
      <c r="G18" s="82" t="s">
        <v>223</v>
      </c>
      <c r="H18" s="82" t="s">
        <v>223</v>
      </c>
      <c r="I18" s="9"/>
      <c r="J18" s="82"/>
      <c r="K18" s="175"/>
      <c r="L18" s="82"/>
      <c r="M18" s="9"/>
      <c r="N18" s="9"/>
      <c r="O18" s="9"/>
      <c r="P18" s="9"/>
      <c r="Q18" s="82"/>
      <c r="R18" s="150"/>
      <c r="S18" s="87" t="s">
        <v>551</v>
      </c>
      <c r="T18" s="6"/>
      <c r="U18" s="82"/>
    </row>
    <row r="19" spans="1:21" ht="16">
      <c r="A19" s="6" t="s">
        <v>403</v>
      </c>
      <c r="B19" s="6" t="s">
        <v>278</v>
      </c>
      <c r="C19" s="87" t="s">
        <v>403</v>
      </c>
      <c r="D19" s="87" t="s">
        <v>404</v>
      </c>
      <c r="E19" s="88" t="str">
        <f>IF(OR(NOT(ISNA(VLOOKUP(テーブル7[[#This Row],[dataType]], dataType定義!A:A, 1,FALSE))),NOT(ISNA(VLOOKUP(テーブル7[[#This Row],[dataType]],'（未使用）dataType参照定義'!A:A, 1,FALSE)))), "○", "×")</f>
        <v>○</v>
      </c>
      <c r="F19" s="82" t="s">
        <v>423</v>
      </c>
      <c r="G19" s="82"/>
      <c r="H19" s="82"/>
      <c r="I19" s="9"/>
      <c r="J19" s="82"/>
      <c r="K19" s="175"/>
      <c r="L19" s="82"/>
      <c r="M19" s="9"/>
      <c r="N19" s="9"/>
      <c r="O19" s="9"/>
      <c r="P19" s="9"/>
      <c r="Q19" s="82"/>
      <c r="R19" s="150"/>
      <c r="S19" s="6" t="s">
        <v>407</v>
      </c>
      <c r="T19" s="6"/>
      <c r="U19" s="82"/>
    </row>
    <row r="20" spans="1:21" ht="16">
      <c r="A20" s="6" t="s">
        <v>403</v>
      </c>
      <c r="B20" s="6" t="s">
        <v>534</v>
      </c>
      <c r="C20" s="87" t="s">
        <v>538</v>
      </c>
      <c r="D20" s="87" t="s">
        <v>405</v>
      </c>
      <c r="E20" s="88" t="str">
        <f>IF(OR(NOT(ISNA(VLOOKUP(テーブル7[[#This Row],[dataType]], dataType定義!A:A, 1,FALSE))),NOT(ISNA(VLOOKUP(テーブル7[[#This Row],[dataType]],'（未使用）dataType参照定義'!A:A, 1,FALSE)))), "○", "×")</f>
        <v>○</v>
      </c>
      <c r="F20" s="82"/>
      <c r="G20" s="82"/>
      <c r="H20" s="82"/>
      <c r="I20" s="9"/>
      <c r="J20" s="82"/>
      <c r="K20" s="175"/>
      <c r="L20" s="82"/>
      <c r="M20" s="9"/>
      <c r="N20" s="9"/>
      <c r="O20" s="9"/>
      <c r="P20" s="9"/>
      <c r="Q20" s="82"/>
      <c r="R20" s="150"/>
      <c r="S20" s="87" t="s">
        <v>530</v>
      </c>
      <c r="T20" s="6"/>
      <c r="U20" s="82"/>
    </row>
    <row r="21" spans="1:21">
      <c r="A21" s="6" t="s">
        <v>403</v>
      </c>
      <c r="B21" s="6" t="s">
        <v>428</v>
      </c>
      <c r="C21" s="87" t="s">
        <v>429</v>
      </c>
      <c r="D21" s="87" t="s">
        <v>388</v>
      </c>
      <c r="E21" s="88" t="str">
        <f>IF(OR(NOT(ISNA(VLOOKUP(テーブル7[[#This Row],[dataType]], dataType定義!A:A, 1,FALSE))),NOT(ISNA(VLOOKUP(テーブル7[[#This Row],[dataType]],'（未使用）dataType参照定義'!A:A, 1,FALSE)))), "○", "×")</f>
        <v>○</v>
      </c>
      <c r="F21" s="158"/>
      <c r="G21" s="82"/>
      <c r="H21" s="82"/>
      <c r="I21" s="9"/>
      <c r="J21" s="82"/>
      <c r="K21" s="9"/>
      <c r="L21" s="82"/>
      <c r="M21" s="9"/>
      <c r="N21" s="9"/>
      <c r="O21" s="9"/>
      <c r="P21" s="9"/>
      <c r="Q21" s="82"/>
      <c r="R21" s="150"/>
      <c r="S21" s="6" t="s">
        <v>520</v>
      </c>
      <c r="T21" s="6"/>
      <c r="U21" s="82"/>
    </row>
    <row r="22" spans="1:21">
      <c r="A22" s="6" t="s">
        <v>461</v>
      </c>
      <c r="B22" s="87" t="s">
        <v>539</v>
      </c>
      <c r="C22" s="87" t="s">
        <v>532</v>
      </c>
      <c r="D22" s="87" t="s">
        <v>405</v>
      </c>
      <c r="E22" s="88" t="str">
        <f>IF(OR(NOT(ISNA(VLOOKUP(テーブル7[[#This Row],[dataType]], dataType定義!A:A, 1,FALSE))),NOT(ISNA(VLOOKUP(テーブル7[[#This Row],[dataType]],'（未使用）dataType参照定義'!A:A, 1,FALSE)))), "○", "×")</f>
        <v>○</v>
      </c>
      <c r="F22" s="157" t="s">
        <v>412</v>
      </c>
      <c r="G22" s="82" t="s">
        <v>223</v>
      </c>
      <c r="H22" s="82" t="s">
        <v>223</v>
      </c>
      <c r="I22" s="9"/>
      <c r="J22" s="82"/>
      <c r="K22" s="9"/>
      <c r="L22" s="82"/>
      <c r="M22" s="9"/>
      <c r="N22" s="9"/>
      <c r="O22" s="9"/>
      <c r="P22" s="9"/>
      <c r="Q22" s="82"/>
      <c r="R22" s="150"/>
      <c r="S22" s="6" t="s">
        <v>552</v>
      </c>
      <c r="T22" s="6"/>
      <c r="U22" s="82"/>
    </row>
    <row r="23" spans="1:21">
      <c r="A23" s="6" t="s">
        <v>461</v>
      </c>
      <c r="B23" s="6" t="s">
        <v>462</v>
      </c>
      <c r="C23" s="87" t="s">
        <v>463</v>
      </c>
      <c r="D23" s="6" t="s">
        <v>596</v>
      </c>
      <c r="E23" s="88" t="str">
        <f>IF(OR(NOT(ISNA(VLOOKUP(テーブル7[[#This Row],[dataType]], dataType定義!A:A, 1,FALSE))),NOT(ISNA(VLOOKUP(テーブル7[[#This Row],[dataType]],'（未使用）dataType参照定義'!A:A, 1,FALSE)))), "○", "×")</f>
        <v>○</v>
      </c>
      <c r="F23" s="82" t="s">
        <v>423</v>
      </c>
      <c r="G23" s="82"/>
      <c r="H23" s="82"/>
      <c r="I23" s="9"/>
      <c r="J23" s="82"/>
      <c r="K23" s="9"/>
      <c r="L23" s="82"/>
      <c r="M23" s="9"/>
      <c r="N23" s="9"/>
      <c r="O23" s="9"/>
      <c r="P23" s="9"/>
      <c r="Q23" s="82"/>
      <c r="R23" s="150"/>
      <c r="S23" s="6" t="s">
        <v>464</v>
      </c>
      <c r="T23" s="6"/>
      <c r="U23" s="82"/>
    </row>
    <row r="24" spans="1:21">
      <c r="A24" s="6" t="s">
        <v>461</v>
      </c>
      <c r="B24" s="6" t="s">
        <v>605</v>
      </c>
      <c r="C24" s="87" t="s">
        <v>604</v>
      </c>
      <c r="D24" s="6" t="s">
        <v>596</v>
      </c>
      <c r="E24" s="88" t="str">
        <f>IF(OR(NOT(ISNA(VLOOKUP(テーブル7[[#This Row],[dataType]], dataType定義!A:A, 1,FALSE))),NOT(ISNA(VLOOKUP(テーブル7[[#This Row],[dataType]],'（未使用）dataType参照定義'!A:A, 1,FALSE)))), "○", "×")</f>
        <v>○</v>
      </c>
      <c r="F24" s="82"/>
      <c r="G24" s="82"/>
      <c r="H24" s="82"/>
      <c r="I24" s="9"/>
      <c r="J24" s="82"/>
      <c r="K24" s="9"/>
      <c r="L24" s="82"/>
      <c r="M24" s="9"/>
      <c r="N24" s="9"/>
      <c r="O24" s="9"/>
      <c r="P24" s="9"/>
      <c r="Q24" s="82"/>
      <c r="R24" s="150"/>
      <c r="S24" s="6" t="s">
        <v>606</v>
      </c>
      <c r="T24" s="6"/>
      <c r="U24" s="82"/>
    </row>
    <row r="25" spans="1:21">
      <c r="A25" s="6" t="s">
        <v>461</v>
      </c>
      <c r="B25" s="6" t="s">
        <v>587</v>
      </c>
      <c r="C25" s="87" t="s">
        <v>586</v>
      </c>
      <c r="D25" s="87" t="s">
        <v>388</v>
      </c>
      <c r="E25" s="88" t="str">
        <f>IF(OR(NOT(ISNA(VLOOKUP(テーブル7[[#This Row],[dataType]], dataType定義!A:A, 1,FALSE))),NOT(ISNA(VLOOKUP(テーブル7[[#This Row],[dataType]],'（未使用）dataType参照定義'!A:A, 1,FALSE)))), "○", "×")</f>
        <v>○</v>
      </c>
      <c r="F25" s="82"/>
      <c r="G25" s="82"/>
      <c r="H25" s="82"/>
      <c r="I25" s="9"/>
      <c r="J25" s="82"/>
      <c r="K25" s="9"/>
      <c r="L25" s="82"/>
      <c r="M25" s="9"/>
      <c r="N25" s="9"/>
      <c r="O25" s="9"/>
      <c r="P25" s="9"/>
      <c r="Q25" s="82"/>
      <c r="R25" s="150"/>
      <c r="S25" s="6" t="s">
        <v>519</v>
      </c>
      <c r="T25" s="6"/>
      <c r="U25" s="82"/>
    </row>
    <row r="26" spans="1:21">
      <c r="A26" s="6" t="s">
        <v>512</v>
      </c>
      <c r="B26" s="87" t="s">
        <v>536</v>
      </c>
      <c r="C26" s="87" t="s">
        <v>532</v>
      </c>
      <c r="D26" s="87" t="s">
        <v>405</v>
      </c>
      <c r="E26" s="88" t="str">
        <f>IF(OR(NOT(ISNA(VLOOKUP(テーブル7[[#This Row],[dataType]], dataType定義!A:A, 1,FALSE))),NOT(ISNA(VLOOKUP(テーブル7[[#This Row],[dataType]],'（未使用）dataType参照定義'!A:A, 1,FALSE)))), "○", "×")</f>
        <v>○</v>
      </c>
      <c r="F26" s="157" t="s">
        <v>412</v>
      </c>
      <c r="G26" s="82" t="s">
        <v>223</v>
      </c>
      <c r="H26" s="82" t="s">
        <v>223</v>
      </c>
      <c r="I26" s="9"/>
      <c r="J26" s="82"/>
      <c r="K26" s="9"/>
      <c r="L26" s="82"/>
      <c r="M26" s="9"/>
      <c r="N26" s="9"/>
      <c r="O26" s="9"/>
      <c r="P26" s="9"/>
      <c r="Q26" s="82"/>
      <c r="R26" s="150"/>
      <c r="S26" s="87" t="s">
        <v>422</v>
      </c>
      <c r="T26" s="6"/>
      <c r="U26" s="82"/>
    </row>
    <row r="27" spans="1:21">
      <c r="A27" s="6" t="s">
        <v>512</v>
      </c>
      <c r="B27" s="6" t="s">
        <v>539</v>
      </c>
      <c r="C27" s="87" t="s">
        <v>540</v>
      </c>
      <c r="D27" s="87" t="s">
        <v>405</v>
      </c>
      <c r="E27" s="88" t="str">
        <f>IF(OR(NOT(ISNA(VLOOKUP(テーブル7[[#This Row],[dataType]], dataType定義!A:A, 1,FALSE))),NOT(ISNA(VLOOKUP(テーブル7[[#This Row],[dataType]],'（未使用）dataType参照定義'!A:A, 1,FALSE)))), "○", "×")</f>
        <v>○</v>
      </c>
      <c r="F27" s="82" t="s">
        <v>423</v>
      </c>
      <c r="G27" s="82"/>
      <c r="H27" s="82"/>
      <c r="I27" s="9"/>
      <c r="J27" s="82"/>
      <c r="K27" s="9"/>
      <c r="L27" s="82"/>
      <c r="M27" s="9"/>
      <c r="N27" s="9"/>
      <c r="O27" s="9"/>
      <c r="P27" s="9"/>
      <c r="Q27" s="82"/>
      <c r="R27" s="150"/>
      <c r="S27" s="6" t="s">
        <v>552</v>
      </c>
      <c r="T27" s="6"/>
      <c r="U27" s="82"/>
    </row>
    <row r="28" spans="1:21">
      <c r="A28" s="6" t="s">
        <v>512</v>
      </c>
      <c r="B28" s="87" t="s">
        <v>514</v>
      </c>
      <c r="C28" s="6" t="s">
        <v>521</v>
      </c>
      <c r="D28" s="87" t="s">
        <v>541</v>
      </c>
      <c r="E28" s="88" t="str">
        <f>IF(OR(NOT(ISNA(VLOOKUP(テーブル7[[#This Row],[dataType]], dataType定義!A:A, 1,FALSE))),NOT(ISNA(VLOOKUP(テーブル7[[#This Row],[dataType]],'（未使用）dataType参照定義'!A:A, 1,FALSE)))), "○", "×")</f>
        <v>○</v>
      </c>
      <c r="F28" s="82" t="s">
        <v>423</v>
      </c>
      <c r="G28" s="82"/>
      <c r="H28" s="82"/>
      <c r="I28" s="9"/>
      <c r="J28" s="82"/>
      <c r="K28" s="9"/>
      <c r="L28" s="82"/>
      <c r="M28" s="9"/>
      <c r="N28" s="9"/>
      <c r="O28" s="9"/>
      <c r="P28" s="9"/>
      <c r="Q28" s="82"/>
      <c r="R28" s="150"/>
      <c r="S28" s="6" t="s">
        <v>515</v>
      </c>
      <c r="T28" s="6"/>
      <c r="U28" s="82"/>
    </row>
    <row r="29" spans="1:21">
      <c r="A29" s="6" t="s">
        <v>512</v>
      </c>
      <c r="B29" s="87" t="s">
        <v>534</v>
      </c>
      <c r="C29" s="87" t="s">
        <v>538</v>
      </c>
      <c r="D29" s="87" t="s">
        <v>405</v>
      </c>
      <c r="E29" s="88" t="str">
        <f>IF(OR(NOT(ISNA(VLOOKUP(テーブル7[[#This Row],[dataType]], dataType定義!A:A, 1,FALSE))),NOT(ISNA(VLOOKUP(テーブル7[[#This Row],[dataType]],'（未使用）dataType参照定義'!A:A, 1,FALSE)))), "○", "×")</f>
        <v>○</v>
      </c>
      <c r="F29" s="158"/>
      <c r="G29" s="82"/>
      <c r="H29" s="82"/>
      <c r="I29" s="9"/>
      <c r="J29" s="82"/>
      <c r="K29" s="9"/>
      <c r="L29" s="82"/>
      <c r="M29" s="9"/>
      <c r="N29" s="9"/>
      <c r="O29" s="9"/>
      <c r="P29" s="9"/>
      <c r="Q29" s="82"/>
      <c r="R29" s="150"/>
      <c r="S29" s="87" t="s">
        <v>553</v>
      </c>
      <c r="T29" s="6"/>
      <c r="U29" s="82"/>
    </row>
    <row r="30" spans="1:21">
      <c r="A30" s="6" t="s">
        <v>512</v>
      </c>
      <c r="B30" s="87" t="s">
        <v>607</v>
      </c>
      <c r="C30" s="87" t="s">
        <v>608</v>
      </c>
      <c r="D30" s="87" t="s">
        <v>388</v>
      </c>
      <c r="E30" s="88" t="str">
        <f>IF(OR(NOT(ISNA(VLOOKUP(テーブル7[[#This Row],[dataType]], dataType定義!A:A, 1,FALSE))),NOT(ISNA(VLOOKUP(テーブル7[[#This Row],[dataType]],'（未使用）dataType参照定義'!A:A, 1,FALSE)))), "○", "×")</f>
        <v>○</v>
      </c>
      <c r="F30" s="158"/>
      <c r="G30" s="82"/>
      <c r="H30" s="82"/>
      <c r="I30" s="9"/>
      <c r="J30" s="82"/>
      <c r="K30" s="9"/>
      <c r="L30" s="82"/>
      <c r="M30" s="9"/>
      <c r="N30" s="9"/>
      <c r="O30" s="9"/>
      <c r="P30" s="9"/>
      <c r="Q30" s="82"/>
      <c r="R30" s="150"/>
      <c r="S30" s="87" t="s">
        <v>609</v>
      </c>
      <c r="T30" s="6"/>
      <c r="U30" s="82"/>
    </row>
    <row r="31" spans="1:21">
      <c r="A31" s="6" t="s">
        <v>512</v>
      </c>
      <c r="B31" s="87" t="s">
        <v>610</v>
      </c>
      <c r="C31" s="87" t="s">
        <v>611</v>
      </c>
      <c r="D31" s="177" t="s">
        <v>388</v>
      </c>
      <c r="E31" s="88" t="str">
        <f>IF(OR(NOT(ISNA(VLOOKUP(テーブル7[[#This Row],[dataType]], dataType定義!A:A, 1,FALSE))),NOT(ISNA(VLOOKUP(テーブル7[[#This Row],[dataType]],'（未使用）dataType参照定義'!A:A, 1,FALSE)))), "○", "×")</f>
        <v>○</v>
      </c>
      <c r="F31" s="161"/>
      <c r="G31" s="82"/>
      <c r="H31" s="82" t="s">
        <v>223</v>
      </c>
      <c r="I31" s="9"/>
      <c r="J31" s="82"/>
      <c r="K31" s="9"/>
      <c r="L31" s="82"/>
      <c r="M31" s="9"/>
      <c r="N31" s="9"/>
      <c r="O31" s="9"/>
      <c r="P31" s="9"/>
      <c r="Q31" s="82"/>
      <c r="R31" s="150"/>
      <c r="S31" s="87" t="s">
        <v>612</v>
      </c>
      <c r="T31" s="6"/>
      <c r="U31" s="82"/>
    </row>
    <row r="32" spans="1:21">
      <c r="A32" s="6" t="s">
        <v>517</v>
      </c>
      <c r="B32" s="87" t="s">
        <v>537</v>
      </c>
      <c r="C32" s="87" t="s">
        <v>532</v>
      </c>
      <c r="D32" s="87" t="s">
        <v>405</v>
      </c>
      <c r="E32" s="88" t="str">
        <f>IF(OR(NOT(ISNA(VLOOKUP(テーブル7[[#This Row],[dataType]], dataType定義!A:A, 1,FALSE))),NOT(ISNA(VLOOKUP(テーブル7[[#This Row],[dataType]],'（未使用）dataType参照定義'!A:A, 1,FALSE)))), "○", "×")</f>
        <v>○</v>
      </c>
      <c r="F32" s="157" t="s">
        <v>412</v>
      </c>
      <c r="G32" s="82" t="s">
        <v>223</v>
      </c>
      <c r="H32" s="82" t="s">
        <v>223</v>
      </c>
      <c r="I32" s="9"/>
      <c r="J32" s="82"/>
      <c r="K32" s="9"/>
      <c r="L32" s="82"/>
      <c r="M32" s="9"/>
      <c r="N32" s="9"/>
      <c r="O32" s="9"/>
      <c r="P32" s="9"/>
      <c r="Q32" s="82"/>
      <c r="R32" s="150"/>
      <c r="S32" s="6" t="s">
        <v>518</v>
      </c>
      <c r="T32" s="6"/>
      <c r="U32" s="82"/>
    </row>
    <row r="33" spans="1:21">
      <c r="A33" s="6" t="s">
        <v>517</v>
      </c>
      <c r="B33" s="6" t="s">
        <v>536</v>
      </c>
      <c r="C33" s="87" t="s">
        <v>546</v>
      </c>
      <c r="D33" s="87" t="s">
        <v>405</v>
      </c>
      <c r="E33" s="88" t="str">
        <f>IF(OR(NOT(ISNA(VLOOKUP(テーブル7[[#This Row],[dataType]], dataType定義!A:A, 1,FALSE))),NOT(ISNA(VLOOKUP(テーブル7[[#This Row],[dataType]],'（未使用）dataType参照定義'!A:A, 1,FALSE)))), "○", "×")</f>
        <v>○</v>
      </c>
      <c r="F33" s="82" t="s">
        <v>423</v>
      </c>
      <c r="G33" s="82"/>
      <c r="H33" s="82"/>
      <c r="I33" s="9"/>
      <c r="J33" s="82"/>
      <c r="K33" s="9"/>
      <c r="L33" s="82"/>
      <c r="M33" s="9"/>
      <c r="N33" s="9"/>
      <c r="O33" s="9"/>
      <c r="P33" s="9"/>
      <c r="Q33" s="82"/>
      <c r="R33" s="150"/>
      <c r="S33" s="6" t="s">
        <v>554</v>
      </c>
      <c r="T33" s="6"/>
      <c r="U33" s="82"/>
    </row>
    <row r="34" spans="1:21">
      <c r="A34" s="6" t="s">
        <v>517</v>
      </c>
      <c r="B34" s="87" t="s">
        <v>583</v>
      </c>
      <c r="C34" s="87" t="s">
        <v>581</v>
      </c>
      <c r="D34" s="87" t="s">
        <v>582</v>
      </c>
      <c r="E34" s="88" t="str">
        <f>IF(OR(NOT(ISNA(VLOOKUP(テーブル7[[#This Row],[dataType]], dataType定義!A:A, 1,FALSE))),NOT(ISNA(VLOOKUP(テーブル7[[#This Row],[dataType]],'（未使用）dataType参照定義'!A:A, 1,FALSE)))), "○", "×")</f>
        <v>○</v>
      </c>
      <c r="F34" s="82" t="s">
        <v>423</v>
      </c>
      <c r="G34" s="82"/>
      <c r="H34" s="82"/>
      <c r="I34" s="9"/>
      <c r="J34" s="82"/>
      <c r="K34" s="9"/>
      <c r="L34" s="82"/>
      <c r="M34" s="9"/>
      <c r="N34" s="9"/>
      <c r="O34" s="9"/>
      <c r="P34" s="9"/>
      <c r="Q34" s="82"/>
      <c r="R34" s="150"/>
      <c r="S34" s="87" t="s">
        <v>555</v>
      </c>
      <c r="T34" s="6"/>
      <c r="U34" s="82"/>
    </row>
    <row r="35" spans="1:21">
      <c r="A35" s="6" t="s">
        <v>517</v>
      </c>
      <c r="B35" s="87" t="s">
        <v>535</v>
      </c>
      <c r="C35" s="87" t="s">
        <v>547</v>
      </c>
      <c r="D35" s="87" t="s">
        <v>405</v>
      </c>
      <c r="E35" s="88" t="str">
        <f>IF(OR(NOT(ISNA(VLOOKUP(テーブル7[[#This Row],[dataType]], dataType定義!A:A, 1,FALSE))),NOT(ISNA(VLOOKUP(テーブル7[[#This Row],[dataType]],'（未使用）dataType参照定義'!A:A, 1,FALSE)))), "○", "×")</f>
        <v>○</v>
      </c>
      <c r="F35" s="82"/>
      <c r="G35" s="82"/>
      <c r="H35" s="82"/>
      <c r="I35" s="9"/>
      <c r="J35" s="82"/>
      <c r="K35" s="9"/>
      <c r="L35" s="82"/>
      <c r="M35" s="9"/>
      <c r="N35" s="9"/>
      <c r="O35" s="9"/>
      <c r="P35" s="9"/>
      <c r="Q35" s="82"/>
      <c r="R35" s="150"/>
      <c r="S35" s="87" t="s">
        <v>551</v>
      </c>
      <c r="T35" s="6"/>
      <c r="U35" s="82"/>
    </row>
    <row r="36" spans="1:21">
      <c r="A36" s="6" t="s">
        <v>513</v>
      </c>
      <c r="B36" s="87" t="s">
        <v>542</v>
      </c>
      <c r="C36" s="87" t="s">
        <v>532</v>
      </c>
      <c r="D36" s="87" t="s">
        <v>405</v>
      </c>
      <c r="E36" s="88" t="str">
        <f>IF(OR(NOT(ISNA(VLOOKUP(テーブル7[[#This Row],[dataType]], dataType定義!A:A, 1,FALSE))),NOT(ISNA(VLOOKUP(テーブル7[[#This Row],[dataType]],'（未使用）dataType参照定義'!A:A, 1,FALSE)))), "○", "×")</f>
        <v>○</v>
      </c>
      <c r="F36" s="157" t="s">
        <v>412</v>
      </c>
      <c r="G36" s="82" t="s">
        <v>223</v>
      </c>
      <c r="H36" s="82" t="s">
        <v>223</v>
      </c>
      <c r="I36" s="9"/>
      <c r="J36" s="82"/>
      <c r="K36" s="9"/>
      <c r="L36" s="82"/>
      <c r="M36" s="9"/>
      <c r="N36" s="9"/>
      <c r="O36" s="9"/>
      <c r="P36" s="9"/>
      <c r="Q36" s="82"/>
      <c r="R36" s="150"/>
      <c r="S36" s="87" t="s">
        <v>556</v>
      </c>
      <c r="T36" s="6"/>
      <c r="U36" s="82"/>
    </row>
    <row r="37" spans="1:21">
      <c r="A37" s="6" t="s">
        <v>513</v>
      </c>
      <c r="B37" s="6" t="s">
        <v>522</v>
      </c>
      <c r="C37" s="87" t="s">
        <v>523</v>
      </c>
      <c r="D37" s="87" t="s">
        <v>524</v>
      </c>
      <c r="E37" s="88" t="str">
        <f>IF(OR(NOT(ISNA(VLOOKUP(テーブル7[[#This Row],[dataType]], dataType定義!A:A, 1,FALSE))),NOT(ISNA(VLOOKUP(テーブル7[[#This Row],[dataType]],'（未使用）dataType参照定義'!A:A, 1,FALSE)))), "○", "×")</f>
        <v>○</v>
      </c>
      <c r="F37" s="82" t="s">
        <v>423</v>
      </c>
      <c r="G37" s="82"/>
      <c r="H37" s="82"/>
      <c r="I37" s="9"/>
      <c r="J37" s="82"/>
      <c r="K37" s="9"/>
      <c r="L37" s="82"/>
      <c r="M37" s="9"/>
      <c r="N37" s="9"/>
      <c r="O37" s="9"/>
      <c r="P37" s="9"/>
      <c r="Q37" s="82"/>
      <c r="R37" s="150"/>
      <c r="S37" s="6" t="s">
        <v>468</v>
      </c>
      <c r="T37" s="6"/>
      <c r="U37" s="82"/>
    </row>
    <row r="38" spans="1:21">
      <c r="A38" s="6" t="s">
        <v>513</v>
      </c>
      <c r="B38" s="6" t="s">
        <v>543</v>
      </c>
      <c r="C38" s="87" t="s">
        <v>544</v>
      </c>
      <c r="D38" s="87" t="s">
        <v>545</v>
      </c>
      <c r="E38" s="88" t="str">
        <f>IF(OR(NOT(ISNA(VLOOKUP(テーブル7[[#This Row],[dataType]], dataType定義!A:A, 1,FALSE))),NOT(ISNA(VLOOKUP(テーブル7[[#This Row],[dataType]],'（未使用）dataType参照定義'!A:A, 1,FALSE)))), "○", "×")</f>
        <v>○</v>
      </c>
      <c r="F38" s="82" t="s">
        <v>423</v>
      </c>
      <c r="G38" s="82"/>
      <c r="H38" s="82"/>
      <c r="I38" s="9"/>
      <c r="J38" s="82"/>
      <c r="K38" s="9"/>
      <c r="L38" s="82"/>
      <c r="M38" s="9"/>
      <c r="N38" s="9"/>
      <c r="O38" s="9"/>
      <c r="P38" s="9"/>
      <c r="Q38" s="82"/>
      <c r="R38" s="150"/>
      <c r="S38" s="6" t="s">
        <v>516</v>
      </c>
      <c r="T38" s="6"/>
      <c r="U38" s="82"/>
    </row>
    <row r="39" spans="1:21">
      <c r="A39" s="6" t="s">
        <v>513</v>
      </c>
      <c r="B39" s="87" t="s">
        <v>534</v>
      </c>
      <c r="C39" s="87" t="s">
        <v>538</v>
      </c>
      <c r="D39" s="87" t="s">
        <v>405</v>
      </c>
      <c r="E39" s="88" t="str">
        <f>IF(OR(NOT(ISNA(VLOOKUP(テーブル7[[#This Row],[dataType]], dataType定義!A:A, 1,FALSE))),NOT(ISNA(VLOOKUP(テーブル7[[#This Row],[dataType]],'（未使用）dataType参照定義'!A:A, 1,FALSE)))), "○", "×")</f>
        <v>○</v>
      </c>
      <c r="F39" s="158"/>
      <c r="G39" s="82"/>
      <c r="H39" s="82"/>
      <c r="I39" s="9"/>
      <c r="J39" s="82"/>
      <c r="K39" s="9"/>
      <c r="L39" s="82"/>
      <c r="M39" s="9"/>
      <c r="N39" s="9"/>
      <c r="O39" s="9"/>
      <c r="P39" s="9"/>
      <c r="Q39" s="82"/>
      <c r="R39" s="150"/>
      <c r="S39" s="87" t="s">
        <v>557</v>
      </c>
      <c r="T39" s="6"/>
      <c r="U39" s="82"/>
    </row>
    <row r="40" spans="1:21">
      <c r="A40" s="6" t="s">
        <v>513</v>
      </c>
      <c r="B40" s="87" t="s">
        <v>506</v>
      </c>
      <c r="C40" s="87" t="s">
        <v>508</v>
      </c>
      <c r="D40" s="87" t="s">
        <v>562</v>
      </c>
      <c r="E40" s="88" t="str">
        <f>IF(OR(NOT(ISNA(VLOOKUP(テーブル7[[#This Row],[dataType]], dataType定義!A:A, 1,FALSE))),NOT(ISNA(VLOOKUP(テーブル7[[#This Row],[dataType]],'（未使用）dataType参照定義'!A:A, 1,FALSE)))), "○", "×")</f>
        <v>○</v>
      </c>
      <c r="F40" s="172"/>
      <c r="G40" s="82" t="s">
        <v>223</v>
      </c>
      <c r="H40" s="82"/>
      <c r="I40" s="9"/>
      <c r="J40" s="82"/>
      <c r="K40" s="9"/>
      <c r="L40" s="82"/>
      <c r="M40" s="9"/>
      <c r="N40" s="9"/>
      <c r="O40" s="9"/>
      <c r="P40" s="9"/>
      <c r="Q40" s="82"/>
      <c r="R40" s="150"/>
      <c r="S40" s="87" t="s">
        <v>510</v>
      </c>
      <c r="T40" s="6"/>
      <c r="U40" s="82"/>
    </row>
    <row r="41" spans="1:21">
      <c r="A41" s="6" t="s">
        <v>513</v>
      </c>
      <c r="B41" s="87" t="s">
        <v>507</v>
      </c>
      <c r="C41" s="87" t="s">
        <v>509</v>
      </c>
      <c r="D41" s="87" t="s">
        <v>562</v>
      </c>
      <c r="E41" s="88" t="str">
        <f>IF(OR(NOT(ISNA(VLOOKUP(テーブル7[[#This Row],[dataType]], dataType定義!A:A, 1,FALSE))),NOT(ISNA(VLOOKUP(テーブル7[[#This Row],[dataType]],'（未使用）dataType参照定義'!A:A, 1,FALSE)))), "○", "×")</f>
        <v>○</v>
      </c>
      <c r="F41" s="172"/>
      <c r="G41" s="82" t="s">
        <v>223</v>
      </c>
      <c r="H41" s="82"/>
      <c r="I41" s="9"/>
      <c r="J41" s="82"/>
      <c r="K41" s="9"/>
      <c r="L41" s="82"/>
      <c r="M41" s="9"/>
      <c r="N41" s="9"/>
      <c r="O41" s="9"/>
      <c r="P41" s="9"/>
      <c r="Q41" s="82"/>
      <c r="R41" s="150"/>
      <c r="S41" s="87" t="s">
        <v>511</v>
      </c>
      <c r="T41" s="6"/>
      <c r="U41" s="82"/>
    </row>
    <row r="42" spans="1:21">
      <c r="A42" s="6" t="s">
        <v>513</v>
      </c>
      <c r="B42" s="87" t="s">
        <v>610</v>
      </c>
      <c r="C42" s="87" t="s">
        <v>611</v>
      </c>
      <c r="D42" s="177" t="s">
        <v>388</v>
      </c>
      <c r="E42" s="88" t="str">
        <f>IF(OR(NOT(ISNA(VLOOKUP(テーブル7[[#This Row],[dataType]], dataType定義!A:A, 1,FALSE))),NOT(ISNA(VLOOKUP(テーブル7[[#This Row],[dataType]],'（未使用）dataType参照定義'!A:A, 1,FALSE)))), "○", "×")</f>
        <v>○</v>
      </c>
      <c r="F42" s="161"/>
      <c r="G42" s="82"/>
      <c r="H42" s="82" t="s">
        <v>223</v>
      </c>
      <c r="I42" s="9"/>
      <c r="J42" s="82"/>
      <c r="K42" s="9"/>
      <c r="L42" s="82"/>
      <c r="M42" s="9"/>
      <c r="N42" s="9"/>
      <c r="O42" s="9"/>
      <c r="P42" s="9"/>
      <c r="Q42" s="82"/>
      <c r="R42" s="150"/>
      <c r="S42" s="87" t="s">
        <v>612</v>
      </c>
      <c r="T42" s="6"/>
      <c r="U42" s="82"/>
    </row>
    <row r="43" spans="1:21">
      <c r="A43" s="6" t="s">
        <v>566</v>
      </c>
      <c r="B43" s="87" t="s">
        <v>537</v>
      </c>
      <c r="C43" s="87" t="s">
        <v>532</v>
      </c>
      <c r="D43" s="87" t="s">
        <v>405</v>
      </c>
      <c r="E43" s="88" t="str">
        <f>IF(OR(NOT(ISNA(VLOOKUP(テーブル7[[#This Row],[dataType]], dataType定義!A:A, 1,FALSE))),NOT(ISNA(VLOOKUP(テーブル7[[#This Row],[dataType]],'（未使用）dataType参照定義'!A:A, 1,FALSE)))), "○", "×")</f>
        <v>○</v>
      </c>
      <c r="F43" s="157" t="s">
        <v>412</v>
      </c>
      <c r="G43" s="82" t="s">
        <v>223</v>
      </c>
      <c r="H43" s="82" t="s">
        <v>223</v>
      </c>
      <c r="I43" s="9"/>
      <c r="J43" s="82"/>
      <c r="K43" s="9"/>
      <c r="L43" s="82"/>
      <c r="M43" s="9"/>
      <c r="N43" s="9"/>
      <c r="O43" s="9"/>
      <c r="P43" s="9"/>
      <c r="Q43" s="82"/>
      <c r="R43" s="150"/>
      <c r="S43" s="87" t="s">
        <v>422</v>
      </c>
      <c r="T43" s="6"/>
      <c r="U43" s="82"/>
    </row>
    <row r="44" spans="1:21">
      <c r="A44" s="6" t="s">
        <v>566</v>
      </c>
      <c r="B44" s="6" t="s">
        <v>542</v>
      </c>
      <c r="C44" s="87" t="s">
        <v>567</v>
      </c>
      <c r="D44" s="87" t="s">
        <v>405</v>
      </c>
      <c r="E44" s="88" t="str">
        <f>IF(OR(NOT(ISNA(VLOOKUP(テーブル7[[#This Row],[dataType]], dataType定義!A:A, 1,FALSE))),NOT(ISNA(VLOOKUP(テーブル7[[#This Row],[dataType]],'（未使用）dataType参照定義'!A:A, 1,FALSE)))), "○", "×")</f>
        <v>○</v>
      </c>
      <c r="F44" s="82" t="s">
        <v>423</v>
      </c>
      <c r="G44" s="82"/>
      <c r="H44" s="82"/>
      <c r="I44" s="9"/>
      <c r="J44" s="82"/>
      <c r="K44" s="9"/>
      <c r="L44" s="82"/>
      <c r="M44" s="9"/>
      <c r="N44" s="9"/>
      <c r="O44" s="9"/>
      <c r="P44" s="9"/>
      <c r="Q44" s="82"/>
      <c r="R44" s="150"/>
      <c r="S44" s="6" t="s">
        <v>568</v>
      </c>
      <c r="T44" s="6"/>
      <c r="U44" s="82"/>
    </row>
    <row r="45" spans="1:21">
      <c r="A45" s="6" t="s">
        <v>566</v>
      </c>
      <c r="B45" s="87" t="s">
        <v>585</v>
      </c>
      <c r="C45" s="87" t="s">
        <v>584</v>
      </c>
      <c r="D45" s="87" t="s">
        <v>582</v>
      </c>
      <c r="E45" s="88" t="str">
        <f>IF(OR(NOT(ISNA(VLOOKUP(テーブル7[[#This Row],[dataType]], dataType定義!A:A, 1,FALSE))),NOT(ISNA(VLOOKUP(テーブル7[[#This Row],[dataType]],'（未使用）dataType参照定義'!A:A, 1,FALSE)))), "○", "×")</f>
        <v>○</v>
      </c>
      <c r="F45" s="82" t="s">
        <v>423</v>
      </c>
      <c r="G45" s="82"/>
      <c r="H45" s="82"/>
      <c r="I45" s="9"/>
      <c r="J45" s="82"/>
      <c r="K45" s="9"/>
      <c r="L45" s="82"/>
      <c r="M45" s="9"/>
      <c r="N45" s="9"/>
      <c r="O45" s="9"/>
      <c r="P45" s="9"/>
      <c r="Q45" s="82"/>
      <c r="R45" s="150"/>
      <c r="S45" s="87" t="s">
        <v>555</v>
      </c>
      <c r="T45" s="6"/>
      <c r="U45" s="82"/>
    </row>
    <row r="46" spans="1:21">
      <c r="A46" s="6" t="s">
        <v>566</v>
      </c>
      <c r="B46" s="87" t="s">
        <v>535</v>
      </c>
      <c r="C46" s="87" t="s">
        <v>547</v>
      </c>
      <c r="D46" s="87" t="s">
        <v>405</v>
      </c>
      <c r="E46" s="88" t="str">
        <f>IF(OR(NOT(ISNA(VLOOKUP(テーブル7[[#This Row],[dataType]], dataType定義!A:A, 1,FALSE))),NOT(ISNA(VLOOKUP(テーブル7[[#This Row],[dataType]],'（未使用）dataType参照定義'!A:A, 1,FALSE)))), "○", "×")</f>
        <v>○</v>
      </c>
      <c r="F46" s="82"/>
      <c r="G46" s="82"/>
      <c r="H46" s="82"/>
      <c r="I46" s="9"/>
      <c r="J46" s="82"/>
      <c r="K46" s="9"/>
      <c r="L46" s="82"/>
      <c r="M46" s="9"/>
      <c r="N46" s="9"/>
      <c r="O46" s="9"/>
      <c r="P46" s="9"/>
      <c r="Q46" s="82"/>
      <c r="R46" s="150"/>
      <c r="S46" s="87" t="s">
        <v>551</v>
      </c>
      <c r="T46" s="6"/>
      <c r="U46" s="82"/>
    </row>
    <row r="47" spans="1:21">
      <c r="A47" s="87" t="s">
        <v>499</v>
      </c>
      <c r="B47" s="87" t="s">
        <v>548</v>
      </c>
      <c r="C47" s="87" t="s">
        <v>532</v>
      </c>
      <c r="D47" s="87" t="s">
        <v>405</v>
      </c>
      <c r="E47" s="88" t="str">
        <f>IF(OR(NOT(ISNA(VLOOKUP(テーブル7[[#This Row],[dataType]], dataType定義!A:A, 1,FALSE))),NOT(ISNA(VLOOKUP(テーブル7[[#This Row],[dataType]],'（未使用）dataType参照定義'!A:A, 1,FALSE)))), "○", "×")</f>
        <v>○</v>
      </c>
      <c r="F47" s="82" t="s">
        <v>412</v>
      </c>
      <c r="G47" s="82" t="s">
        <v>223</v>
      </c>
      <c r="H47" s="82" t="s">
        <v>223</v>
      </c>
      <c r="I47" s="9"/>
      <c r="J47" s="82"/>
      <c r="K47" s="9"/>
      <c r="L47" s="82"/>
      <c r="M47" s="9"/>
      <c r="N47" s="9"/>
      <c r="O47" s="9"/>
      <c r="P47" s="9"/>
      <c r="Q47" s="82"/>
      <c r="R47" s="150"/>
      <c r="S47" s="87" t="s">
        <v>422</v>
      </c>
      <c r="T47" s="6"/>
      <c r="U47" s="82"/>
    </row>
    <row r="48" spans="1:21">
      <c r="A48" s="87" t="s">
        <v>499</v>
      </c>
      <c r="B48" s="87" t="s">
        <v>500</v>
      </c>
      <c r="C48" s="87" t="s">
        <v>30</v>
      </c>
      <c r="D48" s="87" t="s">
        <v>482</v>
      </c>
      <c r="E48" s="88" t="str">
        <f>IF(OR(NOT(ISNA(VLOOKUP(テーブル7[[#This Row],[dataType]], dataType定義!A:A, 1,FALSE))),NOT(ISNA(VLOOKUP(テーブル7[[#This Row],[dataType]],'（未使用）dataType参照定義'!A:A, 1,FALSE)))), "○", "×")</f>
        <v>○</v>
      </c>
      <c r="F48" s="82" t="s">
        <v>423</v>
      </c>
      <c r="G48" s="82"/>
      <c r="H48" s="82"/>
      <c r="I48" s="9"/>
      <c r="J48" s="82"/>
      <c r="K48" s="9"/>
      <c r="L48" s="82"/>
      <c r="M48" s="9"/>
      <c r="N48" s="9"/>
      <c r="O48" s="9"/>
      <c r="P48" s="9"/>
      <c r="Q48" s="82"/>
      <c r="R48" s="150"/>
      <c r="S48" s="87" t="s">
        <v>30</v>
      </c>
      <c r="T48" s="6"/>
      <c r="U48" s="82"/>
    </row>
    <row r="49" spans="1:21">
      <c r="A49" s="87" t="s">
        <v>499</v>
      </c>
      <c r="B49" s="6" t="s">
        <v>536</v>
      </c>
      <c r="C49" s="87" t="s">
        <v>546</v>
      </c>
      <c r="D49" s="87" t="s">
        <v>405</v>
      </c>
      <c r="E49" s="88" t="str">
        <f>IF(OR(NOT(ISNA(VLOOKUP(テーブル7[[#This Row],[dataType]], dataType定義!A:A, 1,FALSE))),NOT(ISNA(VLOOKUP(テーブル7[[#This Row],[dataType]],'（未使用）dataType参照定義'!A:A, 1,FALSE)))), "○", "×")</f>
        <v>○</v>
      </c>
      <c r="F49" s="82"/>
      <c r="G49" s="82" t="s">
        <v>223</v>
      </c>
      <c r="H49" s="82"/>
      <c r="I49" s="9"/>
      <c r="J49" s="82"/>
      <c r="K49" s="9"/>
      <c r="L49" s="82"/>
      <c r="M49" s="9"/>
      <c r="N49" s="9"/>
      <c r="O49" s="9"/>
      <c r="P49" s="9"/>
      <c r="Q49" s="82"/>
      <c r="R49" s="150"/>
      <c r="S49" s="6" t="s">
        <v>558</v>
      </c>
      <c r="T49" s="6"/>
      <c r="U49" s="82"/>
    </row>
    <row r="50" spans="1:21">
      <c r="A50" s="87" t="s">
        <v>499</v>
      </c>
      <c r="B50" s="6" t="s">
        <v>278</v>
      </c>
      <c r="C50" s="6" t="s">
        <v>403</v>
      </c>
      <c r="D50" s="87" t="s">
        <v>404</v>
      </c>
      <c r="E50" s="88" t="str">
        <f>IF(OR(NOT(ISNA(VLOOKUP(テーブル7[[#This Row],[dataType]], dataType定義!A:A, 1,FALSE))),NOT(ISNA(VLOOKUP(テーブル7[[#This Row],[dataType]],'（未使用）dataType参照定義'!A:A, 1,FALSE)))), "○", "×")</f>
        <v>○</v>
      </c>
      <c r="F50" s="82"/>
      <c r="G50" s="82"/>
      <c r="H50" s="82"/>
      <c r="I50" s="9"/>
      <c r="J50" s="82"/>
      <c r="K50" s="9"/>
      <c r="L50" s="82"/>
      <c r="M50" s="9"/>
      <c r="N50" s="9"/>
      <c r="O50" s="9"/>
      <c r="P50" s="9"/>
      <c r="Q50" s="82"/>
      <c r="R50" s="150"/>
      <c r="S50" s="87" t="s">
        <v>407</v>
      </c>
      <c r="T50" s="6"/>
      <c r="U50" s="82"/>
    </row>
    <row r="51" spans="1:21">
      <c r="A51" s="87" t="s">
        <v>499</v>
      </c>
      <c r="B51" s="6" t="s">
        <v>539</v>
      </c>
      <c r="C51" s="6" t="s">
        <v>540</v>
      </c>
      <c r="D51" s="87" t="s">
        <v>405</v>
      </c>
      <c r="E51" s="88" t="str">
        <f>IF(OR(NOT(ISNA(VLOOKUP(テーブル7[[#This Row],[dataType]], dataType定義!A:A, 1,FALSE))),NOT(ISNA(VLOOKUP(テーブル7[[#This Row],[dataType]],'（未使用）dataType参照定義'!A:A, 1,FALSE)))), "○", "×")</f>
        <v>○</v>
      </c>
      <c r="F51" s="82"/>
      <c r="G51" s="82"/>
      <c r="H51" s="82"/>
      <c r="I51" s="9"/>
      <c r="J51" s="82"/>
      <c r="K51" s="9"/>
      <c r="L51" s="82"/>
      <c r="M51" s="9"/>
      <c r="N51" s="9"/>
      <c r="O51" s="9"/>
      <c r="P51" s="9"/>
      <c r="Q51" s="82"/>
      <c r="R51" s="150"/>
      <c r="S51" s="6" t="s">
        <v>552</v>
      </c>
      <c r="T51" s="6"/>
      <c r="U51" s="82"/>
    </row>
    <row r="52" spans="1:21">
      <c r="A52" s="87" t="s">
        <v>499</v>
      </c>
      <c r="B52" s="87" t="s">
        <v>490</v>
      </c>
      <c r="C52" s="87" t="s">
        <v>491</v>
      </c>
      <c r="D52" s="87" t="s">
        <v>600</v>
      </c>
      <c r="E52" s="88" t="str">
        <f>IF(OR(NOT(ISNA(VLOOKUP(テーブル7[[#This Row],[dataType]], dataType定義!A:A, 1,FALSE))),NOT(ISNA(VLOOKUP(テーブル7[[#This Row],[dataType]],'（未使用）dataType参照定義'!A:A, 1,FALSE)))), "○", "×")</f>
        <v>○</v>
      </c>
      <c r="F52" s="82"/>
      <c r="G52" s="82" t="s">
        <v>223</v>
      </c>
      <c r="H52" s="82"/>
      <c r="I52" s="9"/>
      <c r="J52" s="82"/>
      <c r="K52" s="9"/>
      <c r="L52" s="82"/>
      <c r="M52" s="9"/>
      <c r="N52" s="9"/>
      <c r="O52" s="9"/>
      <c r="P52" s="9"/>
      <c r="Q52" s="82"/>
      <c r="R52" s="150"/>
      <c r="S52" s="87" t="s">
        <v>493</v>
      </c>
      <c r="T52" s="6"/>
      <c r="U52" s="82"/>
    </row>
    <row r="53" spans="1:21">
      <c r="A53" s="87" t="s">
        <v>499</v>
      </c>
      <c r="B53" s="87" t="s">
        <v>569</v>
      </c>
      <c r="C53" s="87" t="s">
        <v>570</v>
      </c>
      <c r="D53" s="87" t="s">
        <v>571</v>
      </c>
      <c r="E53" s="88" t="str">
        <f>IF(OR(NOT(ISNA(VLOOKUP(テーブル7[[#This Row],[dataType]], dataType定義!A:A, 1,FALSE))),NOT(ISNA(VLOOKUP(テーブル7[[#This Row],[dataType]],'（未使用）dataType参照定義'!A:A, 1,FALSE)))), "○", "×")</f>
        <v>○</v>
      </c>
      <c r="F53" s="82"/>
      <c r="G53" s="82"/>
      <c r="H53" s="82"/>
      <c r="I53" s="9"/>
      <c r="J53" s="82"/>
      <c r="K53" s="9"/>
      <c r="L53" s="82"/>
      <c r="M53" s="9"/>
      <c r="N53" s="9"/>
      <c r="O53" s="9"/>
      <c r="P53" s="9"/>
      <c r="Q53" s="82"/>
      <c r="R53" s="150"/>
      <c r="S53" s="87" t="s">
        <v>589</v>
      </c>
      <c r="T53" s="6"/>
      <c r="U53" s="82"/>
    </row>
    <row r="54" spans="1:21">
      <c r="A54" s="87" t="s">
        <v>499</v>
      </c>
      <c r="B54" s="87" t="s">
        <v>494</v>
      </c>
      <c r="C54" s="87" t="s">
        <v>495</v>
      </c>
      <c r="D54" s="87" t="s">
        <v>388</v>
      </c>
      <c r="E54" s="88" t="str">
        <f>IF(OR(NOT(ISNA(VLOOKUP(テーブル7[[#This Row],[dataType]], dataType定義!A:A, 1,FALSE))),NOT(ISNA(VLOOKUP(テーブル7[[#This Row],[dataType]],'（未使用）dataType参照定義'!A:A, 1,FALSE)))), "○", "×")</f>
        <v>○</v>
      </c>
      <c r="F54" s="82"/>
      <c r="G54" s="82"/>
      <c r="H54" s="82"/>
      <c r="I54" s="9"/>
      <c r="J54" s="82"/>
      <c r="K54" s="9"/>
      <c r="L54" s="82"/>
      <c r="M54" s="9"/>
      <c r="N54" s="9"/>
      <c r="O54" s="9"/>
      <c r="P54" s="9"/>
      <c r="Q54" s="82"/>
      <c r="R54" s="150"/>
      <c r="S54" s="87" t="s">
        <v>492</v>
      </c>
      <c r="T54" s="6"/>
      <c r="U54" s="82"/>
    </row>
    <row r="55" spans="1:21">
      <c r="A55" s="87" t="s">
        <v>499</v>
      </c>
      <c r="B55" s="87" t="s">
        <v>590</v>
      </c>
      <c r="C55" s="87" t="s">
        <v>591</v>
      </c>
      <c r="D55" s="87" t="s">
        <v>388</v>
      </c>
      <c r="E55" s="88" t="str">
        <f>IF(OR(NOT(ISNA(VLOOKUP(テーブル7[[#This Row],[dataType]], dataType定義!A:A, 1,FALSE))),NOT(ISNA(VLOOKUP(テーブル7[[#This Row],[dataType]],'（未使用）dataType参照定義'!A:A, 1,FALSE)))), "○", "×")</f>
        <v>○</v>
      </c>
      <c r="F55" s="82"/>
      <c r="G55" s="82"/>
      <c r="H55" s="82"/>
      <c r="I55" s="9"/>
      <c r="J55" s="82"/>
      <c r="K55" s="9"/>
      <c r="L55" s="82"/>
      <c r="M55" s="9"/>
      <c r="N55" s="9"/>
      <c r="O55" s="9"/>
      <c r="P55" s="9"/>
      <c r="Q55" s="82"/>
      <c r="R55" s="150"/>
      <c r="S55" s="87" t="s">
        <v>592</v>
      </c>
      <c r="T55" s="6"/>
      <c r="U55" s="82"/>
    </row>
    <row r="56" spans="1:21">
      <c r="A56" s="87" t="s">
        <v>499</v>
      </c>
      <c r="B56" s="87" t="s">
        <v>447</v>
      </c>
      <c r="C56" s="87" t="s">
        <v>438</v>
      </c>
      <c r="D56" s="87" t="s">
        <v>439</v>
      </c>
      <c r="E56" s="88" t="str">
        <f>IF(OR(NOT(ISNA(VLOOKUP(テーブル7[[#This Row],[dataType]], dataType定義!A:A, 1,FALSE))),NOT(ISNA(VLOOKUP(テーブル7[[#This Row],[dataType]],'（未使用）dataType参照定義'!A:A, 1,FALSE)))), "○", "×")</f>
        <v>○</v>
      </c>
      <c r="F56" s="82"/>
      <c r="G56" s="82"/>
      <c r="H56" s="82"/>
      <c r="I56" s="9"/>
      <c r="J56" s="82"/>
      <c r="K56" s="9"/>
      <c r="L56" s="82"/>
      <c r="M56" s="9"/>
      <c r="N56" s="9"/>
      <c r="O56" s="9"/>
      <c r="P56" s="9"/>
      <c r="Q56" s="82"/>
      <c r="R56" s="150"/>
      <c r="S56" s="87" t="s">
        <v>436</v>
      </c>
      <c r="T56" s="6"/>
      <c r="U56" s="82"/>
    </row>
    <row r="57" spans="1:21">
      <c r="A57" s="87" t="s">
        <v>499</v>
      </c>
      <c r="B57" s="87" t="s">
        <v>472</v>
      </c>
      <c r="C57" s="87" t="s">
        <v>473</v>
      </c>
      <c r="D57" s="87" t="s">
        <v>406</v>
      </c>
      <c r="E57" s="88" t="str">
        <f>IF(OR(NOT(ISNA(VLOOKUP(テーブル7[[#This Row],[dataType]], dataType定義!A:A, 1,FALSE))),NOT(ISNA(VLOOKUP(テーブル7[[#This Row],[dataType]],'（未使用）dataType参照定義'!A:A, 1,FALSE)))), "○", "×")</f>
        <v>○</v>
      </c>
      <c r="F57" s="82"/>
      <c r="G57" s="82"/>
      <c r="H57" s="82"/>
      <c r="I57" s="9"/>
      <c r="J57" s="82"/>
      <c r="K57" s="9"/>
      <c r="L57" s="82"/>
      <c r="M57" s="9"/>
      <c r="N57" s="9"/>
      <c r="O57" s="9"/>
      <c r="P57" s="9"/>
      <c r="Q57" s="82"/>
      <c r="R57" s="150"/>
      <c r="S57" s="87" t="s">
        <v>474</v>
      </c>
      <c r="T57" s="6"/>
      <c r="U57" s="82"/>
    </row>
    <row r="58" spans="1:21">
      <c r="A58" s="87" t="s">
        <v>499</v>
      </c>
      <c r="B58" s="87" t="s">
        <v>496</v>
      </c>
      <c r="C58" s="87" t="s">
        <v>497</v>
      </c>
      <c r="D58" s="87" t="s">
        <v>406</v>
      </c>
      <c r="E58" s="88" t="str">
        <f>IF(OR(NOT(ISNA(VLOOKUP(テーブル7[[#This Row],[dataType]], dataType定義!A:A, 1,FALSE))),NOT(ISNA(VLOOKUP(テーブル7[[#This Row],[dataType]],'（未使用）dataType参照定義'!A:A, 1,FALSE)))), "○", "×")</f>
        <v>○</v>
      </c>
      <c r="F58" s="82"/>
      <c r="G58" s="82"/>
      <c r="H58" s="82"/>
      <c r="I58" s="9"/>
      <c r="J58" s="82"/>
      <c r="K58" s="9"/>
      <c r="L58" s="82"/>
      <c r="M58" s="9"/>
      <c r="N58" s="9"/>
      <c r="O58" s="9"/>
      <c r="P58" s="9"/>
      <c r="Q58" s="82"/>
      <c r="R58" s="150"/>
      <c r="S58" s="87" t="s">
        <v>498</v>
      </c>
      <c r="T58" s="6"/>
      <c r="U58" s="82"/>
    </row>
    <row r="59" spans="1:21">
      <c r="A59" s="87" t="s">
        <v>499</v>
      </c>
      <c r="B59" s="87" t="s">
        <v>456</v>
      </c>
      <c r="C59" s="87" t="s">
        <v>457</v>
      </c>
      <c r="D59" s="87" t="s">
        <v>406</v>
      </c>
      <c r="E59" s="88" t="str">
        <f>IF(OR(NOT(ISNA(VLOOKUP(テーブル7[[#This Row],[dataType]], dataType定義!A:A, 1,FALSE))),NOT(ISNA(VLOOKUP(テーブル7[[#This Row],[dataType]],'（未使用）dataType参照定義'!A:A, 1,FALSE)))), "○", "×")</f>
        <v>○</v>
      </c>
      <c r="F59" s="82"/>
      <c r="G59" s="82" t="s">
        <v>223</v>
      </c>
      <c r="H59" s="82"/>
      <c r="I59" s="9"/>
      <c r="J59" s="82"/>
      <c r="K59" s="9"/>
      <c r="L59" s="82"/>
      <c r="M59" s="9"/>
      <c r="N59" s="9"/>
      <c r="O59" s="9"/>
      <c r="P59" s="9"/>
      <c r="Q59" s="82"/>
      <c r="R59" s="150"/>
      <c r="S59" s="87" t="s">
        <v>458</v>
      </c>
      <c r="T59" s="6"/>
      <c r="U59" s="82"/>
    </row>
    <row r="60" spans="1:21">
      <c r="A60" s="87" t="s">
        <v>499</v>
      </c>
      <c r="B60" s="87" t="s">
        <v>448</v>
      </c>
      <c r="C60" s="87" t="s">
        <v>449</v>
      </c>
      <c r="D60" s="87" t="s">
        <v>453</v>
      </c>
      <c r="E60" s="88" t="str">
        <f>IF(OR(NOT(ISNA(VLOOKUP(テーブル7[[#This Row],[dataType]], dataType定義!A:A, 1,FALSE))),NOT(ISNA(VLOOKUP(テーブル7[[#This Row],[dataType]],'（未使用）dataType参照定義'!A:A, 1,FALSE)))), "○", "×")</f>
        <v>○</v>
      </c>
      <c r="F60" s="82"/>
      <c r="G60" s="82"/>
      <c r="H60" s="82"/>
      <c r="I60" s="9"/>
      <c r="J60" s="82"/>
      <c r="K60" s="9"/>
      <c r="L60" s="82"/>
      <c r="M60" s="9"/>
      <c r="N60" s="9"/>
      <c r="O60" s="9"/>
      <c r="P60" s="9"/>
      <c r="Q60" s="82"/>
      <c r="R60" s="150"/>
      <c r="S60" s="87" t="s">
        <v>437</v>
      </c>
      <c r="T60" s="6"/>
      <c r="U60" s="82"/>
    </row>
    <row r="61" spans="1:21">
      <c r="A61" s="87" t="s">
        <v>499</v>
      </c>
      <c r="B61" s="87" t="s">
        <v>475</v>
      </c>
      <c r="C61" s="87" t="s">
        <v>476</v>
      </c>
      <c r="D61" s="87" t="s">
        <v>452</v>
      </c>
      <c r="E61" s="88" t="str">
        <f>IF(OR(NOT(ISNA(VLOOKUP(テーブル7[[#This Row],[dataType]], dataType定義!A:A, 1,FALSE))),NOT(ISNA(VLOOKUP(テーブル7[[#This Row],[dataType]],'（未使用）dataType参照定義'!A:A, 1,FALSE)))), "○", "×")</f>
        <v>○</v>
      </c>
      <c r="F61" s="82"/>
      <c r="G61" s="82"/>
      <c r="H61" s="82"/>
      <c r="I61" s="9"/>
      <c r="J61" s="82"/>
      <c r="K61" s="9"/>
      <c r="L61" s="82"/>
      <c r="M61" s="9"/>
      <c r="N61" s="9"/>
      <c r="O61" s="9"/>
      <c r="P61" s="9"/>
      <c r="Q61" s="82"/>
      <c r="R61" s="150"/>
      <c r="S61" s="87" t="s">
        <v>480</v>
      </c>
      <c r="T61" s="6"/>
      <c r="U61" s="82"/>
    </row>
  </sheetData>
  <protectedRanges>
    <protectedRange sqref="A1:B1 D1:R1 D4:R4 D2:Q3 A5:G5 C19 F19:F20 A62:R1048576 B7:D7 B48:S48 E9:E20 C33:E33 E29:E30 E39 C21:E21 S36 S26 C49:R49 C25:F25 D22:E22 D26:E26 D47:S47 C9:D9 D6 A6:A7 A9 A8:D8 F9 E6:R8 D27:F28 C27 C44:D44 D43 D35:E36 C37:F38 D46 F44:F46 E43:E46 S43 E34 F33:F35 B52:S61 E23:F24 A47:A61 D50:S50 D51:R51 C23:C24 D31:E32 D40:E42 D12:D19 G9:R46" name="修正可能箇所"/>
    <protectedRange sqref="S49 B19:B20 B9 B50:C51 S19 A37:B38 A33:B33 S32:S33 A21:B21 S27:S28 A18:A20 A22 C28 B49 S9 S6:T8 B27 A44:B44 S37:S38 A45:A46 S44 A34:A36 S51 A23:B25 S21:S25 A26:A32 T9:T61 A39:A43" name="修正可能箇所_1"/>
    <protectedRange sqref="F21:F22 F36 F26 F10:F18 F29:F32 F39:F43" name="修正可能箇所_2"/>
    <protectedRange sqref="R5" name="修正可能箇所_6"/>
    <protectedRange sqref="D34 D45" name="修正可能箇所_3"/>
  </protectedRanges>
  <phoneticPr fontId="5"/>
  <pageMargins left="0.7" right="0.7" top="0.75" bottom="0.75" header="0.3" footer="0.3"/>
  <pageSetup paperSize="9" scale="41" orientation="portrait" r:id="rId1"/>
  <legacyDrawing r:id="rId2"/>
  <tableParts count="1">
    <tablePart r:id="rId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g D A A B Q S w M E F A A C A A g A V D 6 h S j h i p y + o A A A A + A A A A B I A H A B D b 2 5 m a W c v U G F j a 2 F n Z S 5 4 b W w g o h g A K K A U A A A A A A A A A A A A A A A A A A A A A A A A A A A A h Y / R C o I w G I V f R X b v N q d U y O + 8 6 C 4 S h C C 6 H b p 0 p T P c b L 5 b F z 1 S r 5 B Q V n d d n s N 3 4 D u P 2 x 3 S s W 2 8 q + y N 6 n S C A k y R J 3 X R l U p X C R r s 0 V + h l E M u i r O o p D f B 2 s S j U Q m q r b 3 E h D j n s A t x 1 1 e E U R q Q Q 7 b d F b V s h a + 0 s U I X E n 1 W 5 f 8 V 4 r B / y X C G o x B H i 2 i J G Q 2 A z D V k S n 8 R N h l j C u S n h P X Q 2 K G X / C T 8 T Q 5 k j k D e L / g T U E s D B B Q A A g A I A F Q + o U 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U P q F K K I p H u A 4 A A A A R A A A A E w A c A E Z v c m 1 1 b G F z L 1 N l Y 3 R p b 2 4 x L m 0 g o h g A K K A U A A A A A A A A A A A A A A A A A A A A A A A A A A A A K 0 5 N L s n M z 1 M I h t C G 1 g B Q S w E C L Q A U A A I A C A B U P q F K O G K n L 6 g A A A D 4 A A A A E g A A A A A A A A A A A A A A A A A A A A A A Q 2 9 u Z m l n L 1 B h Y 2 t h Z 2 U u e G 1 s U E s B A i 0 A F A A C A A g A V D 6 h S g / K 6 a u k A A A A 6 Q A A A B M A A A A A A A A A A A A A A A A A 9 A A A A F t D b 2 5 0 Z W 5 0 X 1 R 5 c G V z X S 5 4 b W x Q S w E C L Q A U A A I A C A B U P q F K K I p H u A 4 A A A A R A A A A E w A A A A A A A A A A A A A A A A D l A Q A A R m 9 y b X V s Y X M v U 2 V j d G l v b j E u b V B L B Q Y A A A A A A w A D A M I A A A B A A g 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X A Q A A A A A A A H U B 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D a A A A A A Q A A A N C M n d 8 B F d E R j H o A w E / C l + s B A A A A E V 2 8 n 8 c I w k 6 s M 8 b O 0 U + 4 S w A A A A A C A A A A A A A D Z g A A w A A A A B A A A A A L Q H D 8 v X + X g p f t S x N q Q X y 5 A A A A A A S A A A C g A A A A E A A A A G H F L 2 X d 6 B V R 5 k b a c O l J L Y F Q A A A A 0 I Z X G L 8 z h e N 3 / B k n 0 L 0 5 i e q 2 9 7 6 Q Z P F b e g x z A U W v W 2 / w 1 c 3 A t k N C N d f l c Q z J U N g v h 4 U V 5 f 2 W q 5 N r J Z C f N x l 2 7 C J j m x N j t d 2 w h s f F y 5 2 t l l E U A A A A t 3 L W H r m Q V U D 2 J 6 S Q T W v F H 2 5 t Y W U = < / D a t a M a s h u p > 
</file>

<file path=customXml/itemProps1.xml><?xml version="1.0" encoding="utf-8"?>
<ds:datastoreItem xmlns:ds="http://schemas.openxmlformats.org/officeDocument/2006/customXml" ds:itemID="{4B5B3D89-13AB-4002-8023-A43E9C7BC08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ワークシート</vt:lpstr>
      </vt:variant>
      <vt:variant>
        <vt:i4>18</vt:i4>
      </vt:variant>
      <vt:variant>
        <vt:lpstr>名前付き一覧</vt:lpstr>
      </vt:variant>
      <vt:variant>
        <vt:i4>5</vt:i4>
      </vt:variant>
    </vt:vector>
  </HeadingPairs>
  <TitlesOfParts>
    <vt:vector size="23" baseType="lpstr">
      <vt:lpstr>dataType・データパターン一覧</vt:lpstr>
      <vt:lpstr>fmt変更履歴</vt:lpstr>
      <vt:lpstr>各種設定</vt:lpstr>
      <vt:lpstr>dataType定義</vt:lpstr>
      <vt:lpstr>enum定義</vt:lpstr>
      <vt:lpstr>型別dataType設定項目</vt:lpstr>
      <vt:lpstr>dataTypeプルダウン項目</vt:lpstr>
      <vt:lpstr>FK種類</vt:lpstr>
      <vt:lpstr>DB項目定義</vt:lpstr>
      <vt:lpstr>DB共通項目定義</vt:lpstr>
      <vt:lpstr>★☆★　→未使用→　★☆★</vt:lpstr>
      <vt:lpstr>old_言語設定</vt:lpstr>
      <vt:lpstr>old_システム共通定義</vt:lpstr>
      <vt:lpstr>old_その他定義</vt:lpstr>
      <vt:lpstr>（未使用）dataType参照定義</vt:lpstr>
      <vt:lpstr>（未使用）DBテーブル定義</vt:lpstr>
      <vt:lpstr>（未使用）DBテーブル関連定義</vt:lpstr>
      <vt:lpstr>（未使用）class項目定義</vt:lpstr>
      <vt:lpstr>'（未使用）class項目定義'!Print_Area</vt:lpstr>
      <vt:lpstr>DB項目定義!Print_Area</vt:lpstr>
      <vt:lpstr>一般</vt:lpstr>
      <vt:lpstr>固定フォーマット</vt:lpstr>
      <vt:lpstr>日時</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2023-02-11T06:42:19Z</dcterms:modified>
</cp:coreProperties>
</file>